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50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5.xml" ContentType="application/vnd.openxmlformats-officedocument.drawingml.chart+xml"/>
  <Override PartName="/xl/charts/chart51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3_26" sheetId="1" state="visible" r:id="rId2"/>
    <sheet name="3_27" sheetId="2" state="visible" r:id="rId3"/>
    <sheet name="3_30" sheetId="3" state="visible" r:id="rId4"/>
    <sheet name="3_31" sheetId="4" state="visible" r:id="rId5"/>
    <sheet name="4_01" sheetId="5" state="visible" r:id="rId6"/>
    <sheet name="4_02" sheetId="6" state="visible" r:id="rId7"/>
    <sheet name="4_03" sheetId="7" state="visible" r:id="rId8"/>
    <sheet name="4_04" sheetId="8" state="visible" r:id="rId9"/>
    <sheet name="4_05" sheetId="9" state="visible" r:id="rId10"/>
    <sheet name="4_06" sheetId="10" state="visible" r:id="rId11"/>
    <sheet name="4_07" sheetId="11" state="visible" r:id="rId12"/>
    <sheet name="4_08" sheetId="12" state="visible" r:id="rId13"/>
    <sheet name="Deaths" sheetId="13" state="visible" r:id="rId14"/>
    <sheet name="@BackDated-Deaths" sheetId="14" state="visible" r:id="rId15"/>
    <sheet name="@Deaths-Change" sheetId="15" state="visible" r:id="rId16"/>
    <sheet name="Incident" sheetId="16" state="visible" r:id="rId17"/>
    <sheet name="@BackDated-Incident" sheetId="17" state="visible" r:id="rId18"/>
    <sheet name="@Incident-Change" sheetId="18" state="visible" r:id="rId19"/>
    <sheet name="Insturctions" sheetId="19" state="visible" r:id="rId20"/>
    <sheet name="Sheet20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<sst xmlns="http://schemas.openxmlformats.org/spreadsheetml/2006/main" count="476" uniqueCount="135">
  <si>
    <t xml:space="preserve">3/26</t>
  </si>
  <si>
    <t xml:space="preserve">DATE_OF_INTEREST</t>
  </si>
  <si>
    <t xml:space="preserve">NEW_COVID_CASE_COUNT</t>
  </si>
  <si>
    <t xml:space="preserve">HOSPITALIZED_CASE_COUNT</t>
  </si>
  <si>
    <t xml:space="preserve">DEATH_COUNT</t>
  </si>
  <si>
    <t xml:space="preserve">3/2/20</t>
  </si>
  <si>
    <t xml:space="preserve">3/3/20</t>
  </si>
  <si>
    <t xml:space="preserve">3/4/20</t>
  </si>
  <si>
    <t xml:space="preserve">3/5/20</t>
  </si>
  <si>
    <t xml:space="preserve">3/6/20</t>
  </si>
  <si>
    <t xml:space="preserve">3/7/20</t>
  </si>
  <si>
    <t xml:space="preserve">3/8/20</t>
  </si>
  <si>
    <t xml:space="preserve">3/9/20</t>
  </si>
  <si>
    <t xml:space="preserve">3/10/20</t>
  </si>
  <si>
    <t xml:space="preserve">3/11/20</t>
  </si>
  <si>
    <t xml:space="preserve">3/12/20</t>
  </si>
  <si>
    <t xml:space="preserve">3/13/20</t>
  </si>
  <si>
    <t xml:space="preserve">3/14/20</t>
  </si>
  <si>
    <t xml:space="preserve">3/15/20</t>
  </si>
  <si>
    <t xml:space="preserve">3/16/20</t>
  </si>
  <si>
    <t xml:space="preserve">3/17/20</t>
  </si>
  <si>
    <t xml:space="preserve">3/18/20</t>
  </si>
  <si>
    <t xml:space="preserve">3/19/20</t>
  </si>
  <si>
    <t xml:space="preserve">3/20/20</t>
  </si>
  <si>
    <t xml:space="preserve">3/21/20</t>
  </si>
  <si>
    <t xml:space="preserve">3/22/20</t>
  </si>
  <si>
    <t xml:space="preserve">3/23/20</t>
  </si>
  <si>
    <t xml:space="preserve">3/24/20</t>
  </si>
  <si>
    <t xml:space="preserve">3/25/20</t>
  </si>
  <si>
    <t xml:space="preserve">3/26/20</t>
  </si>
  <si>
    <t xml:space="preserve">3/27</t>
  </si>
  <si>
    <t xml:space="preserve">3/27/20</t>
  </si>
  <si>
    <t xml:space="preserve">Table 1</t>
  </si>
  <si>
    <t xml:space="preserve">3/28/20</t>
  </si>
  <si>
    <t xml:space="preserve">3/29/20</t>
  </si>
  <si>
    <t xml:space="preserve">3/30/20</t>
  </si>
  <si>
    <t xml:space="preserve">3/31</t>
  </si>
  <si>
    <t xml:space="preserve">3/31/20</t>
  </si>
  <si>
    <t xml:space="preserve">4/01</t>
  </si>
  <si>
    <t xml:space="preserve">4/1/20</t>
  </si>
  <si>
    <t xml:space="preserve">4/02</t>
  </si>
  <si>
    <t xml:space="preserve">4/2/20</t>
  </si>
  <si>
    <t xml:space="preserve">4/03</t>
  </si>
  <si>
    <t xml:space="preserve">4/3/20</t>
  </si>
  <si>
    <t xml:space="preserve">4/04</t>
  </si>
  <si>
    <t xml:space="preserve">4/4/20</t>
  </si>
  <si>
    <t xml:space="preserve">4/05</t>
  </si>
  <si>
    <t xml:space="preserve">4/5/20</t>
  </si>
  <si>
    <t xml:space="preserve">4/06</t>
  </si>
  <si>
    <t xml:space="preserve">4/6/20</t>
  </si>
  <si>
    <t xml:space="preserve">4/07</t>
  </si>
  <si>
    <t xml:space="preserve">4/08</t>
  </si>
  <si>
    <t xml:space="preserve">New Cases (Column is AS-OF or REPORTING Date)</t>
  </si>
  <si>
    <t xml:space="preserve">                Reported Diagnosis  </t>
  </si>
  <si>
    <t xml:space="preserve">Total Deaths</t>
  </si>
  <si>
    <t xml:space="preserve">Reported             New Deaths</t>
  </si>
  <si>
    <t xml:space="preserve">3 Days</t>
  </si>
  <si>
    <t xml:space="preserve">Same or Day before</t>
  </si>
  <si>
    <t xml:space="preserve">Back-Dated</t>
  </si>
  <si>
    <t xml:space="preserve">Total Cases</t>
  </si>
  <si>
    <t xml:space="preserve">Reported             New Cases</t>
  </si>
  <si>
    <t xml:space="preserve">Change</t>
  </si>
  <si>
    <t xml:space="preserve">Diagnosis \ Report</t>
  </si>
  <si>
    <t xml:space="preserve">Sheet</t>
  </si>
  <si>
    <t xml:space="preserve">Create new tab for the latest Case-Hosp-Deaths.csv</t>
  </si>
  <si>
    <t xml:space="preserve">4_07</t>
  </si>
  <si>
    <t xml:space="preserve">1a</t>
  </si>
  <si>
    <t xml:space="preserve">Open Case-Hosp-Daths.csv on web site</t>
  </si>
  <si>
    <t xml:space="preserve">1b</t>
  </si>
  <si>
    <t xml:space="preserve">Copy and Paste Values</t>
  </si>
  <si>
    <t xml:space="preserve">1c</t>
  </si>
  <si>
    <t xml:space="preserve">Copy and re-paste repast because of alignment issues</t>
  </si>
  <si>
    <t xml:space="preserve">Add a new column for the new Reporting Date  in Deaths worksheet</t>
  </si>
  <si>
    <t xml:space="preserve">Deaths</t>
  </si>
  <si>
    <t xml:space="preserve">(DEATHS)</t>
  </si>
  <si>
    <t xml:space="preserve">2a</t>
  </si>
  <si>
    <t xml:space="preserve">Add Column header with new date</t>
  </si>
  <si>
    <t xml:space="preserve">2b</t>
  </si>
  <si>
    <t xml:space="preserve">Copy Deaths (col-4) from the new spreadsheet created in step 1</t>
  </si>
  <si>
    <t xml:space="preserve">2c</t>
  </si>
  <si>
    <t xml:space="preserve">Insert a new Row at end of table</t>
  </si>
  <si>
    <t xml:space="preserve">2d</t>
  </si>
  <si>
    <t xml:space="preserve">copy last prior row and past at end</t>
  </si>
  <si>
    <t xml:space="preserve">2e</t>
  </si>
  <si>
    <t xml:space="preserve">Make sure the Date of Death is properly represented at the bottom of the table</t>
  </si>
  <si>
    <t xml:space="preserve">2f</t>
  </si>
  <si>
    <t xml:space="preserve">Manually adjust the fomula for same-or-day-Before cell in the New-Column</t>
  </si>
  <si>
    <t xml:space="preserve">2g</t>
  </si>
  <si>
    <t xml:space="preserve">Make sue the backdated cell calculation makes sense.</t>
  </si>
  <si>
    <t xml:space="preserve">Add new column in  BackDated-Deaths copy copying the last column formulas</t>
  </si>
  <si>
    <t xml:space="preserve">BackDated-Deaths</t>
  </si>
  <si>
    <t xml:space="preserve">3a</t>
  </si>
  <si>
    <t xml:space="preserve">Paste into the next column  </t>
  </si>
  <si>
    <t xml:space="preserve">3b</t>
  </si>
  <si>
    <t xml:space="preserve">Change Chart-1 for new Data-Ranges to include the new column</t>
  </si>
  <si>
    <t xml:space="preserve">(Each Series and header)  If you have excel good so much easier!!</t>
  </si>
  <si>
    <t xml:space="preserve">3c</t>
  </si>
  <si>
    <t xml:space="preserve">Change Chart-2 in a similar fashion</t>
  </si>
  <si>
    <t xml:space="preserve">3d</t>
  </si>
  <si>
    <t xml:space="preserve">Chart-1 (unit volume)</t>
  </si>
  <si>
    <t xml:space="preserve">Chart-2 (Percent of the Current Date of Death)   Preferred View</t>
  </si>
  <si>
    <t xml:space="preserve">And a new column for the new Reporting Date in Deaths-Change</t>
  </si>
  <si>
    <t xml:space="preserve">Deaths-Change</t>
  </si>
  <si>
    <t xml:space="preserve">4a</t>
  </si>
  <si>
    <t xml:space="preserve">Add a row at the bottom of the chart new Data of Death Row</t>
  </si>
  <si>
    <t xml:space="preserve">4b</t>
  </si>
  <si>
    <t xml:space="preserve">Copy prior column and paste into new column Reporting Date</t>
  </si>
  <si>
    <t xml:space="preserve">4c</t>
  </si>
  <si>
    <t xml:space="preserve">Make sure the header represents the new Reporting date</t>
  </si>
  <si>
    <t xml:space="preserve">4d</t>
  </si>
  <si>
    <t xml:space="preserve">4e</t>
  </si>
  <si>
    <t xml:space="preserve">Change Chart-1 for new Data-Ranges to include the new row &amp; column</t>
  </si>
  <si>
    <t xml:space="preserve">(Each Series and header) </t>
  </si>
  <si>
    <t xml:space="preserve">Set the Color of the new Reporting Date (progress color change)</t>
  </si>
  <si>
    <t xml:space="preserve">4f</t>
  </si>
  <si>
    <t xml:space="preserve">4g</t>
  </si>
  <si>
    <t xml:space="preserve">Chart-1 (unit volume)    &lt;==   Preferred View</t>
  </si>
  <si>
    <t xml:space="preserve">Chart-2(Percent of the Current Date-of-Death)</t>
  </si>
  <si>
    <t xml:space="preserve">Adjust INCIDENT table the same as done with Death</t>
  </si>
  <si>
    <t xml:space="preserve">Incident</t>
  </si>
  <si>
    <t xml:space="preserve">(NEW CASES)</t>
  </si>
  <si>
    <t xml:space="preserve">Source from column 2 of the reporting Date table 4_07</t>
  </si>
  <si>
    <t xml:space="preserve">Adjust BackDated-Incident same as BackDated-Deaths</t>
  </si>
  <si>
    <t xml:space="preserve">BackDated-Incident</t>
  </si>
  <si>
    <t xml:space="preserve">Adjust Incident-Change worksheet the same as Deaths-Change</t>
  </si>
  <si>
    <t xml:space="preserve">Incident-Change</t>
  </si>
  <si>
    <t xml:space="preserve">NYS</t>
  </si>
  <si>
    <t xml:space="preserve">NYC-DOHMH</t>
  </si>
  <si>
    <t xml:space="preserve">NYC Shortfall</t>
  </si>
  <si>
    <t xml:space="preserve">Queens</t>
  </si>
  <si>
    <t xml:space="preserve">Brooklyn/Kings</t>
  </si>
  <si>
    <t xml:space="preserve">Bronx</t>
  </si>
  <si>
    <t xml:space="preserve">Manhattan</t>
  </si>
  <si>
    <t xml:space="preserve">Staten Island</t>
  </si>
  <si>
    <t xml:space="preserve">TOTAL NYC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</si>
</sst>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mm/dd/yy"/>
    <numFmt numFmtId="167" formatCode="m/d"/>
    <numFmt numFmtId="168" formatCode="#,##0"/>
    <numFmt numFmtId="169" formatCode="#,##0%"/>
    <numFmt numFmtId="170" formatCode="0%"/>
    <numFmt numFmtId="171" formatCode="[$-409]0%"/>
    <numFmt numFmtId="172" formatCode="#,##0_);\(#,##0\)"/>
    <numFmt numFmtId="173" formatCode="#,##0.00_);[RED]\(#,##0.00\)"/>
  </numFmts>
  <fonts count="19">
    <font>
      <sz val="10"/>
      <color rgb="FF00000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Helvetica Neue"/>
      <family val="0"/>
      <charset val="1"/>
    </font>
    <font>
      <b val="true"/>
      <sz val="10"/>
      <color rgb="FF000000"/>
      <name val="Helvetica Neue"/>
      <family val="0"/>
      <charset val="1"/>
    </font>
    <font>
      <b val="true"/>
      <sz val="18"/>
      <name val="Arial"/>
      <family val="2"/>
    </font>
    <font>
      <sz val="9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9"/>
      <name val="Arial"/>
      <family val="2"/>
    </font>
    <font>
      <b val="true"/>
      <sz val="18"/>
      <color rgb="FF000000"/>
      <name val="Helvetica Neue"/>
      <family val="2"/>
    </font>
    <font>
      <b val="true"/>
      <sz val="12"/>
      <color rgb="FF000000"/>
      <name val="Helvetica Neue"/>
      <family val="2"/>
    </font>
    <font>
      <b val="true"/>
      <i val="true"/>
      <sz val="11"/>
      <color rgb="FF000000"/>
      <name val="Helvetica Neue"/>
      <family val="2"/>
    </font>
    <font>
      <sz val="10"/>
      <color rgb="FF000000"/>
      <name val="Helvetica Neue"/>
      <family val="2"/>
    </font>
    <font>
      <b val="true"/>
      <sz val="14"/>
      <color rgb="FF000000"/>
      <name val="Helvetica Neue"/>
      <family val="2"/>
    </font>
    <font>
      <sz val="11"/>
      <color rgb="FF000000"/>
      <name val="Helvetica Neue"/>
      <family val="0"/>
      <charset val="1"/>
    </font>
    <font>
      <b val="true"/>
      <sz val="11"/>
      <color rgb="FF000000"/>
      <name val="Helvetica Neu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BDC0BF"/>
        <bgColor rgb="FFB8B8B8"/>
      </patternFill>
    </fill>
    <fill>
      <patternFill patternType="solid">
        <fgColor rgb="FFDBDBDB"/>
        <bgColor rgb="FFDEE6EF"/>
      </patternFill>
    </fill>
    <fill>
      <patternFill patternType="solid">
        <fgColor rgb="FF72FCE9"/>
        <bgColor rgb="FF88F94E"/>
      </patternFill>
    </fill>
    <fill>
      <patternFill patternType="solid">
        <fgColor rgb="FF88F94E"/>
        <bgColor rgb="FFBBE33D"/>
      </patternFill>
    </fill>
    <fill>
      <patternFill patternType="solid">
        <fgColor rgb="FF729FCF"/>
        <bgColor rgb="FF81ACA6"/>
      </patternFill>
    </fill>
    <fill>
      <patternFill patternType="solid">
        <fgColor rgb="FF81ACA6"/>
        <bgColor rgb="FF729FCF"/>
      </patternFill>
    </fill>
    <fill>
      <patternFill patternType="solid">
        <fgColor rgb="FFFFE994"/>
        <bgColor rgb="FFE8F2A1"/>
      </patternFill>
    </fill>
    <fill>
      <patternFill patternType="solid">
        <fgColor rgb="FFDEE6EF"/>
        <bgColor rgb="FFDBDBDB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 diagonalUp="false" diagonalDown="false"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6" fontId="5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0" fillId="5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0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5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6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6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6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8" borderId="1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8" borderId="12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9" borderId="14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10" borderId="14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10" borderId="1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0" borderId="17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10" borderId="17" xfId="0" applyFont="false" applyBorder="true" applyAlignment="fals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72" fontId="17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7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8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72" fontId="17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8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10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72" fontId="17" fillId="0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7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8" fillId="0" borderId="2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72" fontId="18" fillId="0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8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B66C"/>
      <rgbColor rgb="FFFF00FF"/>
      <rgbColor rgb="FF00FFFF"/>
      <rgbColor rgb="FF800000"/>
      <rgbColor rgb="FF1CB000"/>
      <rgbColor rgb="FF000080"/>
      <rgbColor rgb="FFA5A5A5"/>
      <rgbColor rgb="FF800080"/>
      <rgbColor rgb="FF008080"/>
      <rgbColor rgb="FFBDC0BF"/>
      <rgbColor rgb="FFBF819E"/>
      <rgbColor rgb="FF729FCF"/>
      <rgbColor rgb="FF8D1D75"/>
      <rgbColor rgb="FFFFE994"/>
      <rgbColor rgb="FFDEE6EF"/>
      <rgbColor rgb="FF5B277D"/>
      <rgbColor rgb="FFE16173"/>
      <rgbColor rgb="FF0075B9"/>
      <rgbColor rgb="FFB4C7DC"/>
      <rgbColor rgb="FF000080"/>
      <rgbColor rgb="FFFF00FF"/>
      <rgbColor rgb="FF88F94E"/>
      <rgbColor rgb="FF00FFFF"/>
      <rgbColor rgb="FF800080"/>
      <rgbColor rgb="FF800000"/>
      <rgbColor rgb="FF008080"/>
      <rgbColor rgb="FF0000FF"/>
      <rgbColor rgb="FF00CCFF"/>
      <rgbColor rgb="FF72FCE9"/>
      <rgbColor rgb="FFDBDBDB"/>
      <rgbColor rgb="FFE8F2A1"/>
      <rgbColor rgb="FFB8B8B8"/>
      <rgbColor rgb="FFFFA6A6"/>
      <rgbColor rgb="FFB3B3B3"/>
      <rgbColor rgb="FFFFDBB6"/>
      <rgbColor rgb="FF3366FF"/>
      <rgbColor rgb="FF81ACA6"/>
      <rgbColor rgb="FFBBE33D"/>
      <rgbColor rgb="FFFFD320"/>
      <rgbColor rgb="FFFF972F"/>
      <rgbColor rgb="FFFF3838"/>
      <rgbColor rgb="FF5983B0"/>
      <rgbColor rgb="FF919191"/>
      <rgbColor rgb="FF004586"/>
      <rgbColor rgb="FF5EB91E"/>
      <rgbColor rgb="FF003300"/>
      <rgbColor rgb="FF333300"/>
      <rgbColor rgb="FFB41700"/>
      <rgbColor rgb="FF993366"/>
      <rgbColor rgb="FF4B1F6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Back-Dating of NYC Covid-19 Deaths</a:t>
            </a:r>
          </a:p>
        </c:rich>
      </c:tx>
      <c:layout>
        <c:manualLayout>
          <c:xMode val="edge"/>
          <c:yMode val="edge"/>
          <c:x val="0.128003494975972"/>
          <c:y val="0.028669852205800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73800162267"/>
          <c:y val="0.183798199799978"/>
          <c:w val="0.833114897335081"/>
          <c:h val="0.63829314368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'@BackDated-Deaths'!$B$4:$B$4</c:f>
              <c:strCache>
                <c:ptCount val="1"/>
                <c:pt idx="0">
                  <c:v>Same or Day before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sz="9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'@BackDated-Deaths'!$C$1:$K$1</c:f>
              <c:strCache>
                <c:ptCount val="9"/>
                <c:pt idx="0">
                  <c:v>3/31</c:v>
                </c:pt>
                <c:pt idx="1">
                  <c:v>4/1</c:v>
                </c:pt>
                <c:pt idx="2">
                  <c:v>4/2</c:v>
                </c:pt>
                <c:pt idx="3">
                  <c:v>4/3</c:v>
                </c:pt>
                <c:pt idx="4">
                  <c:v>4/4</c:v>
                </c:pt>
                <c:pt idx="5">
                  <c:v>4/5</c:v>
                </c:pt>
                <c:pt idx="6">
                  <c:v>4/6</c:v>
                </c:pt>
                <c:pt idx="7">
                  <c:v>4/7</c:v>
                </c:pt>
                <c:pt idx="8">
                  <c:v>4/8</c:v>
                </c:pt>
              </c:strCache>
            </c:strRef>
          </c:cat>
          <c:val>
            <c:numRef>
              <c:f>'@BackDated-Deaths'!$C$4:$K$4</c:f>
              <c:numCache>
                <c:formatCode>General</c:formatCode>
                <c:ptCount val="9"/>
                <c:pt idx="0">
                  <c:v>128</c:v>
                </c:pt>
                <c:pt idx="1">
                  <c:v>185</c:v>
                </c:pt>
                <c:pt idx="2">
                  <c:v>158</c:v>
                </c:pt>
                <c:pt idx="3">
                  <c:v>152</c:v>
                </c:pt>
                <c:pt idx="4">
                  <c:v>197</c:v>
                </c:pt>
                <c:pt idx="5">
                  <c:v>171</c:v>
                </c:pt>
                <c:pt idx="6">
                  <c:v>210</c:v>
                </c:pt>
                <c:pt idx="7">
                  <c:v>221</c:v>
                </c:pt>
                <c:pt idx="8">
                  <c:v>269</c:v>
                </c:pt>
              </c:numCache>
            </c:numRef>
          </c:val>
        </c:ser>
        <c:ser>
          <c:idx val="1"/>
          <c:order val="1"/>
          <c:tx>
            <c:strRef>
              <c:f>'@BackDated-Deaths'!$B$5:$B$5</c:f>
              <c:strCache>
                <c:ptCount val="1"/>
                <c:pt idx="0">
                  <c:v>Back-Dated</c:v>
                </c:pt>
              </c:strCache>
            </c:strRef>
          </c:tx>
          <c:spPr>
            <a:solidFill>
              <a:srgbClr val="5eb91e"/>
            </a:solidFill>
            <a:ln>
              <a:noFill/>
            </a:ln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sz="9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'@BackDated-Deaths'!$C$1:$K$1</c:f>
              <c:strCache>
                <c:ptCount val="9"/>
                <c:pt idx="0">
                  <c:v>3/31</c:v>
                </c:pt>
                <c:pt idx="1">
                  <c:v>4/1</c:v>
                </c:pt>
                <c:pt idx="2">
                  <c:v>4/2</c:v>
                </c:pt>
                <c:pt idx="3">
                  <c:v>4/3</c:v>
                </c:pt>
                <c:pt idx="4">
                  <c:v>4/4</c:v>
                </c:pt>
                <c:pt idx="5">
                  <c:v>4/5</c:v>
                </c:pt>
                <c:pt idx="6">
                  <c:v>4/6</c:v>
                </c:pt>
                <c:pt idx="7">
                  <c:v>4/7</c:v>
                </c:pt>
                <c:pt idx="8">
                  <c:v>4/8</c:v>
                </c:pt>
              </c:strCache>
            </c:strRef>
          </c:cat>
          <c:val>
            <c:numRef>
              <c:f>'@BackDated-Deaths'!$C$5:$K$5</c:f>
              <c:numCache>
                <c:formatCode>General</c:formatCode>
                <c:ptCount val="9"/>
                <c:pt idx="0">
                  <c:v>65</c:v>
                </c:pt>
                <c:pt idx="1">
                  <c:v>92</c:v>
                </c:pt>
                <c:pt idx="2">
                  <c:v>26</c:v>
                </c:pt>
                <c:pt idx="3">
                  <c:v>155</c:v>
                </c:pt>
                <c:pt idx="4">
                  <c:v>196</c:v>
                </c:pt>
                <c:pt idx="5">
                  <c:v>48</c:v>
                </c:pt>
                <c:pt idx="6">
                  <c:v>55</c:v>
                </c:pt>
                <c:pt idx="7">
                  <c:v>583</c:v>
                </c:pt>
                <c:pt idx="8">
                  <c:v>446</c:v>
                </c:pt>
              </c:numCache>
            </c:numRef>
          </c:val>
        </c:ser>
        <c:gapWidth val="100"/>
        <c:overlap val="100"/>
        <c:axId val="65269981"/>
        <c:axId val="18238855"/>
      </c:barChart>
      <c:catAx>
        <c:axId val="65269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Reporting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18238855"/>
        <c:crosses val="autoZero"/>
        <c:auto val="1"/>
        <c:lblAlgn val="ctr"/>
        <c:lblOffset val="100"/>
        <c:noMultiLvlLbl val="0"/>
      </c:catAx>
      <c:valAx>
        <c:axId val="182388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New Cases</a:t>
                </a:r>
              </a:p>
            </c:rich>
          </c:tx>
          <c:layout>
            <c:manualLayout>
              <c:xMode val="edge"/>
              <c:yMode val="edge"/>
              <c:x val="0.0109217999126256"/>
              <c:y val="0.374152683631515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65269981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64375"/>
          <c:y val="0.188555555555556"/>
          <c:w val="0.23176448528033"/>
          <c:h val="0.117679742193577"/>
        </c:manualLayout>
      </c:layout>
      <c:overlay val="0"/>
      <c:spPr>
        <a:solidFill>
          <a:srgbClr val="ffffff"/>
        </a:solidFill>
        <a:ln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Back-Dating of NYC Covid19 Deaths</a:t>
            </a:r>
          </a:p>
        </c:rich>
      </c:tx>
      <c:layout>
        <c:manualLayout>
          <c:xMode val="edge"/>
          <c:yMode val="edge"/>
          <c:x val="0.12799550673989"/>
          <c:y val="0.028892099122124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946580129805"/>
          <c:y val="0.153461495721747"/>
          <c:w val="0.833062905641538"/>
          <c:h val="0.63818202022446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'@BackDated-Deaths'!$B$4:$B$4</c:f>
              <c:strCache>
                <c:ptCount val="1"/>
                <c:pt idx="0">
                  <c:v>Same or Day before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sz="9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'@BackDated-Deaths'!$C$1:$K$1</c:f>
              <c:strCache>
                <c:ptCount val="9"/>
                <c:pt idx="0">
                  <c:v>3/31</c:v>
                </c:pt>
                <c:pt idx="1">
                  <c:v>4/1</c:v>
                </c:pt>
                <c:pt idx="2">
                  <c:v>4/2</c:v>
                </c:pt>
                <c:pt idx="3">
                  <c:v>4/3</c:v>
                </c:pt>
                <c:pt idx="4">
                  <c:v>4/4</c:v>
                </c:pt>
                <c:pt idx="5">
                  <c:v>4/5</c:v>
                </c:pt>
                <c:pt idx="6">
                  <c:v>4/6</c:v>
                </c:pt>
                <c:pt idx="7">
                  <c:v>4/7</c:v>
                </c:pt>
                <c:pt idx="8">
                  <c:v>4/8</c:v>
                </c:pt>
              </c:strCache>
            </c:strRef>
          </c:cat>
          <c:val>
            <c:numRef>
              <c:f>'@BackDated-Deaths'!$C$4:$K$4</c:f>
              <c:numCache>
                <c:formatCode>General</c:formatCode>
                <c:ptCount val="9"/>
                <c:pt idx="0">
                  <c:v>128</c:v>
                </c:pt>
                <c:pt idx="1">
                  <c:v>185</c:v>
                </c:pt>
                <c:pt idx="2">
                  <c:v>158</c:v>
                </c:pt>
                <c:pt idx="3">
                  <c:v>152</c:v>
                </c:pt>
                <c:pt idx="4">
                  <c:v>197</c:v>
                </c:pt>
                <c:pt idx="5">
                  <c:v>171</c:v>
                </c:pt>
                <c:pt idx="6">
                  <c:v>210</c:v>
                </c:pt>
                <c:pt idx="7">
                  <c:v>221</c:v>
                </c:pt>
                <c:pt idx="8">
                  <c:v>269</c:v>
                </c:pt>
              </c:numCache>
            </c:numRef>
          </c:val>
        </c:ser>
        <c:ser>
          <c:idx val="1"/>
          <c:order val="1"/>
          <c:tx>
            <c:strRef>
              <c:f>'@BackDated-Deaths'!$B$5:$B$5</c:f>
              <c:strCache>
                <c:ptCount val="1"/>
                <c:pt idx="0">
                  <c:v>Back-Dated</c:v>
                </c:pt>
              </c:strCache>
            </c:strRef>
          </c:tx>
          <c:spPr>
            <a:solidFill>
              <a:srgbClr val="5eb91e"/>
            </a:solidFill>
            <a:ln>
              <a:noFill/>
            </a:ln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sz="9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'@BackDated-Deaths'!$C$1:$K$1</c:f>
              <c:strCache>
                <c:ptCount val="9"/>
                <c:pt idx="0">
                  <c:v>3/31</c:v>
                </c:pt>
                <c:pt idx="1">
                  <c:v>4/1</c:v>
                </c:pt>
                <c:pt idx="2">
                  <c:v>4/2</c:v>
                </c:pt>
                <c:pt idx="3">
                  <c:v>4/3</c:v>
                </c:pt>
                <c:pt idx="4">
                  <c:v>4/4</c:v>
                </c:pt>
                <c:pt idx="5">
                  <c:v>4/5</c:v>
                </c:pt>
                <c:pt idx="6">
                  <c:v>4/6</c:v>
                </c:pt>
                <c:pt idx="7">
                  <c:v>4/7</c:v>
                </c:pt>
                <c:pt idx="8">
                  <c:v>4/8</c:v>
                </c:pt>
              </c:strCache>
            </c:strRef>
          </c:cat>
          <c:val>
            <c:numRef>
              <c:f>'@BackDated-Deaths'!$C$5:$K$5</c:f>
              <c:numCache>
                <c:formatCode>General</c:formatCode>
                <c:ptCount val="9"/>
                <c:pt idx="0">
                  <c:v>65</c:v>
                </c:pt>
                <c:pt idx="1">
                  <c:v>92</c:v>
                </c:pt>
                <c:pt idx="2">
                  <c:v>26</c:v>
                </c:pt>
                <c:pt idx="3">
                  <c:v>155</c:v>
                </c:pt>
                <c:pt idx="4">
                  <c:v>196</c:v>
                </c:pt>
                <c:pt idx="5">
                  <c:v>48</c:v>
                </c:pt>
                <c:pt idx="6">
                  <c:v>55</c:v>
                </c:pt>
                <c:pt idx="7">
                  <c:v>583</c:v>
                </c:pt>
                <c:pt idx="8">
                  <c:v>446</c:v>
                </c:pt>
              </c:numCache>
            </c:numRef>
          </c:val>
        </c:ser>
        <c:gapWidth val="100"/>
        <c:overlap val="100"/>
        <c:axId val="69406138"/>
        <c:axId val="16754543"/>
      </c:barChart>
      <c:catAx>
        <c:axId val="694061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Reporting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16754543"/>
        <c:crosses val="autoZero"/>
        <c:auto val="1"/>
        <c:lblAlgn val="ctr"/>
        <c:lblOffset val="100"/>
        <c:noMultiLvlLbl val="0"/>
      </c:catAx>
      <c:valAx>
        <c:axId val="16754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New Cases</a:t>
                </a:r>
              </a:p>
            </c:rich>
          </c:tx>
          <c:layout>
            <c:manualLayout>
              <c:xMode val="edge"/>
              <c:yMode val="edge"/>
              <c:x val="0.011045931103345"/>
              <c:y val="0.373930436715191"/>
            </c:manualLayout>
          </c:layout>
          <c:overlay val="0"/>
          <c:spPr>
            <a:noFill/>
            <a:ln>
              <a:noFill/>
            </a:ln>
          </c:spPr>
        </c:title>
        <c:numFmt formatCode="[$-409]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69406138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091875"/>
          <c:y val="0.882222222222222"/>
          <c:w val="0.23176448528033"/>
          <c:h val="0.117679742193577"/>
        </c:manualLayout>
      </c:layout>
      <c:overlay val="0"/>
      <c:spPr>
        <a:solidFill>
          <a:srgbClr val="ffffff"/>
        </a:solidFill>
        <a:ln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NYC Deaths with Re-Statement as of Reporting Date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35610384828"/>
          <c:y val="0.141967946328736"/>
          <c:w val="0.821856011784202"/>
          <c:h val="0.7183749534103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'@Deaths-Change'!$B$2:$B$2</c:f>
              <c:strCache>
                <c:ptCount val="1"/>
                <c:pt idx="0">
                  <c:v>3/30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'@Deaths-Change'!$B$3:$B$24</c:f>
              <c:numCache>
                <c:formatCode>General</c:formatCode>
                <c:ptCount val="22"/>
                <c:pt idx="0">
                  <c:v>20</c:v>
                </c:pt>
                <c:pt idx="1">
                  <c:v>22</c:v>
                </c:pt>
                <c:pt idx="2">
                  <c:v>42</c:v>
                </c:pt>
                <c:pt idx="3">
                  <c:v>32</c:v>
                </c:pt>
                <c:pt idx="4">
                  <c:v>44</c:v>
                </c:pt>
                <c:pt idx="5">
                  <c:v>73</c:v>
                </c:pt>
                <c:pt idx="6">
                  <c:v>72</c:v>
                </c:pt>
                <c:pt idx="7">
                  <c:v>98</c:v>
                </c:pt>
                <c:pt idx="8">
                  <c:v>121</c:v>
                </c:pt>
                <c:pt idx="9">
                  <c:v>120</c:v>
                </c:pt>
                <c:pt idx="10">
                  <c:v>122</c:v>
                </c:pt>
                <c:pt idx="11">
                  <c:v>94</c:v>
                </c:pt>
                <c:pt idx="12">
                  <c:v>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'@Deaths-Change'!$C$2:$C$2</c:f>
              <c:strCache>
                <c:ptCount val="1"/>
                <c:pt idx="0">
                  <c:v>3/31</c:v>
                </c:pt>
              </c:strCache>
            </c:strRef>
          </c:tx>
          <c:spPr>
            <a:solidFill>
              <a:srgbClr val="5983b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'@Deaths-Change'!$C$3:$C$24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42</c:v>
                </c:pt>
                <c:pt idx="12">
                  <c:v>91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'@Deaths-Change'!$D$2:$D$2</c:f>
              <c:strCache>
                <c:ptCount val="1"/>
                <c:pt idx="0">
                  <c:v>4/1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'@Deaths-Change'!$D$3:$D$24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12</c:v>
                </c:pt>
                <c:pt idx="10">
                  <c:v>16</c:v>
                </c:pt>
                <c:pt idx="11">
                  <c:v>25</c:v>
                </c:pt>
                <c:pt idx="12">
                  <c:v>46</c:v>
                </c:pt>
                <c:pt idx="13">
                  <c:v>125</c:v>
                </c:pt>
                <c:pt idx="14">
                  <c:v>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'@Deaths-Change'!$E$2:$E$2</c:f>
              <c:strCache>
                <c:ptCount val="1"/>
                <c:pt idx="0">
                  <c:v>4/2</c:v>
                </c:pt>
              </c:strCache>
            </c:strRef>
          </c:tx>
          <c:spPr>
            <a:solidFill>
              <a:srgbClr val="b4c7d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'@Deaths-Change'!$E$3:$E$24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  <c:pt idx="12">
                  <c:v>9</c:v>
                </c:pt>
                <c:pt idx="13">
                  <c:v>32</c:v>
                </c:pt>
                <c:pt idx="14">
                  <c:v>108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'@Deaths-Change'!$F$2:$F$2</c:f>
              <c:strCache>
                <c:ptCount val="1"/>
                <c:pt idx="0">
                  <c:v>4/3</c:v>
                </c:pt>
              </c:strCache>
            </c:strRef>
          </c:tx>
          <c:spPr>
            <a:solidFill>
              <a:srgbClr val="ffdbb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'@Deaths-Change'!$F$3:$F$24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  <c:pt idx="11">
                  <c:v>26</c:v>
                </c:pt>
                <c:pt idx="12">
                  <c:v>31</c:v>
                </c:pt>
                <c:pt idx="13">
                  <c:v>24</c:v>
                </c:pt>
                <c:pt idx="14">
                  <c:v>36</c:v>
                </c:pt>
                <c:pt idx="15">
                  <c:v>118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5"/>
          <c:order val="5"/>
          <c:tx>
            <c:strRef>
              <c:f>'@Deaths-Change'!$G$2:$G$2</c:f>
              <c:strCache>
                <c:ptCount val="1"/>
                <c:pt idx="0">
                  <c:v>4/4</c:v>
                </c:pt>
              </c:strCache>
            </c:strRef>
          </c:tx>
          <c:spPr>
            <a:solidFill>
              <a:srgbClr val="ffb66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'@Deaths-Change'!$G$3:$G$24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20</c:v>
                </c:pt>
                <c:pt idx="12">
                  <c:v>22</c:v>
                </c:pt>
                <c:pt idx="13">
                  <c:v>50</c:v>
                </c:pt>
                <c:pt idx="14">
                  <c:v>30</c:v>
                </c:pt>
                <c:pt idx="15">
                  <c:v>66</c:v>
                </c:pt>
                <c:pt idx="16">
                  <c:v>152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6"/>
          <c:order val="6"/>
          <c:tx>
            <c:strRef>
              <c:f>'@Deaths-Change'!$H$2:$H$2</c:f>
              <c:strCache>
                <c:ptCount val="1"/>
                <c:pt idx="0">
                  <c:v>4/5</c:v>
                </c:pt>
              </c:strCache>
            </c:strRef>
          </c:tx>
          <c:spPr>
            <a:solidFill>
              <a:srgbClr val="ff972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'@Deaths-Change'!$H$3:$H$24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16</c:v>
                </c:pt>
                <c:pt idx="16">
                  <c:v>36</c:v>
                </c:pt>
                <c:pt idx="17">
                  <c:v>113</c:v>
                </c:pt>
                <c:pt idx="18">
                  <c:v>34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7"/>
          <c:order val="7"/>
          <c:tx>
            <c:strRef>
              <c:f>'@Deaths-Change'!$I$2:$I$2</c:f>
              <c:strCache>
                <c:ptCount val="1"/>
                <c:pt idx="0">
                  <c:v>4/6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'@Deaths-Change'!$I$3:$I$24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53</c:v>
                </c:pt>
                <c:pt idx="18">
                  <c:v>150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8"/>
          <c:order val="8"/>
          <c:tx>
            <c:strRef>
              <c:f>'@Deaths-Change'!$J$2:$J$2</c:f>
              <c:strCache>
                <c:ptCount val="1"/>
                <c:pt idx="0">
                  <c:v>4/7</c:v>
                </c:pt>
              </c:strCache>
            </c:strRef>
          </c:tx>
          <c:spPr>
            <a:solidFill>
              <a:srgbClr val="8d1d7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'@Deaths-Change'!$J$3:$J$24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29</c:v>
                </c:pt>
                <c:pt idx="11">
                  <c:v>26</c:v>
                </c:pt>
                <c:pt idx="12">
                  <c:v>34</c:v>
                </c:pt>
                <c:pt idx="13">
                  <c:v>47</c:v>
                </c:pt>
                <c:pt idx="14">
                  <c:v>86</c:v>
                </c:pt>
                <c:pt idx="15">
                  <c:v>100</c:v>
                </c:pt>
                <c:pt idx="16">
                  <c:v>68</c:v>
                </c:pt>
                <c:pt idx="17">
                  <c:v>82</c:v>
                </c:pt>
                <c:pt idx="18">
                  <c:v>106</c:v>
                </c:pt>
                <c:pt idx="19">
                  <c:v>173</c:v>
                </c:pt>
                <c:pt idx="20">
                  <c:v>22</c:v>
                </c:pt>
                <c:pt idx="21">
                  <c:v>0</c:v>
                </c:pt>
              </c:numCache>
            </c:numRef>
          </c:val>
        </c:ser>
        <c:ser>
          <c:idx val="9"/>
          <c:order val="9"/>
          <c:tx>
            <c:strRef>
              <c:f>'@Deaths-Change'!$K$2:$K$2</c:f>
              <c:strCache>
                <c:ptCount val="1"/>
                <c:pt idx="0">
                  <c:v>4/8</c:v>
                </c:pt>
              </c:strCache>
            </c:strRef>
          </c:tx>
          <c:spPr>
            <a:solidFill>
              <a:srgbClr val="5b277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4/8</c:v>
                </c:pt>
              </c:strCache>
            </c:strRef>
          </c:cat>
          <c:val>
            <c:numRef>
              <c:f>'@Deaths-Change'!$K$3:$K$24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6</c:v>
                </c:pt>
                <c:pt idx="12">
                  <c:v>12</c:v>
                </c:pt>
                <c:pt idx="13">
                  <c:v>10</c:v>
                </c:pt>
                <c:pt idx="14">
                  <c:v>26</c:v>
                </c:pt>
                <c:pt idx="15">
                  <c:v>36</c:v>
                </c:pt>
                <c:pt idx="16">
                  <c:v>77</c:v>
                </c:pt>
                <c:pt idx="17">
                  <c:v>64</c:v>
                </c:pt>
                <c:pt idx="18">
                  <c:v>89</c:v>
                </c:pt>
                <c:pt idx="19">
                  <c:v>128</c:v>
                </c:pt>
                <c:pt idx="20">
                  <c:v>213</c:v>
                </c:pt>
                <c:pt idx="21">
                  <c:v>34</c:v>
                </c:pt>
              </c:numCache>
            </c:numRef>
          </c:val>
        </c:ser>
        <c:gapWidth val="100"/>
        <c:overlap val="100"/>
        <c:axId val="98315955"/>
        <c:axId val="84712153"/>
      </c:barChart>
      <c:catAx>
        <c:axId val="98315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Date of Death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12153"/>
        <c:crosses val="autoZero"/>
        <c:auto val="1"/>
        <c:lblAlgn val="ctr"/>
        <c:lblOffset val="100"/>
        <c:noMultiLvlLbl val="0"/>
      </c:catAx>
      <c:valAx>
        <c:axId val="8471215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Deaths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15955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NYC Deaths with Re-Statement as of Reporting Date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31501291037"/>
          <c:y val="0.142057192562792"/>
          <c:w val="0.821883068978237"/>
          <c:h val="0.7510057627487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'@Deaths-Change'!$B$2:$B$2</c:f>
              <c:strCache>
                <c:ptCount val="1"/>
                <c:pt idx="0">
                  <c:v>3/30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'@Deaths-Change'!$A$3:$A$23</c:f>
              <c:strCache>
                <c:ptCount val="21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</c:strCache>
            </c:strRef>
          </c:cat>
          <c:val>
            <c:numRef>
              <c:f>'@Deaths-Change'!$B$3:$B$23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42</c:v>
                </c:pt>
                <c:pt idx="3">
                  <c:v>32</c:v>
                </c:pt>
                <c:pt idx="4">
                  <c:v>44</c:v>
                </c:pt>
                <c:pt idx="5">
                  <c:v>73</c:v>
                </c:pt>
                <c:pt idx="6">
                  <c:v>72</c:v>
                </c:pt>
                <c:pt idx="7">
                  <c:v>98</c:v>
                </c:pt>
                <c:pt idx="8">
                  <c:v>121</c:v>
                </c:pt>
                <c:pt idx="9">
                  <c:v>120</c:v>
                </c:pt>
                <c:pt idx="10">
                  <c:v>122</c:v>
                </c:pt>
                <c:pt idx="11">
                  <c:v>94</c:v>
                </c:pt>
                <c:pt idx="12">
                  <c:v>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'@Deaths-Change'!$C$2:$C$2</c:f>
              <c:strCache>
                <c:ptCount val="1"/>
                <c:pt idx="0">
                  <c:v>3/31</c:v>
                </c:pt>
              </c:strCache>
            </c:strRef>
          </c:tx>
          <c:spPr>
            <a:solidFill>
              <a:srgbClr val="5983b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'@Deaths-Change'!$A$3:$A$23</c:f>
              <c:strCache>
                <c:ptCount val="21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</c:strCache>
            </c:strRef>
          </c:cat>
          <c:val>
            <c:numRef>
              <c:f>'@Deaths-Change'!$C$3:$C$23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42</c:v>
                </c:pt>
                <c:pt idx="12">
                  <c:v>91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'@Deaths-Change'!$D$2:$D$2</c:f>
              <c:strCache>
                <c:ptCount val="1"/>
                <c:pt idx="0">
                  <c:v>4/1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'@Deaths-Change'!$A$3:$A$23</c:f>
              <c:strCache>
                <c:ptCount val="21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</c:strCache>
            </c:strRef>
          </c:cat>
          <c:val>
            <c:numRef>
              <c:f>'@Deaths-Change'!$D$3:$D$23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12</c:v>
                </c:pt>
                <c:pt idx="10">
                  <c:v>16</c:v>
                </c:pt>
                <c:pt idx="11">
                  <c:v>25</c:v>
                </c:pt>
                <c:pt idx="12">
                  <c:v>46</c:v>
                </c:pt>
                <c:pt idx="13">
                  <c:v>125</c:v>
                </c:pt>
                <c:pt idx="14">
                  <c:v>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'@Deaths-Change'!$E$2:$E$2</c:f>
              <c:strCache>
                <c:ptCount val="1"/>
                <c:pt idx="0">
                  <c:v>4/2</c:v>
                </c:pt>
              </c:strCache>
            </c:strRef>
          </c:tx>
          <c:spPr>
            <a:solidFill>
              <a:srgbClr val="b4c7d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'@Deaths-Change'!$A$3:$A$23</c:f>
              <c:strCache>
                <c:ptCount val="21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</c:strCache>
            </c:strRef>
          </c:cat>
          <c:val>
            <c:numRef>
              <c:f>'@Deaths-Change'!$E$3:$E$23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  <c:pt idx="12">
                  <c:v>9</c:v>
                </c:pt>
                <c:pt idx="13">
                  <c:v>32</c:v>
                </c:pt>
                <c:pt idx="14">
                  <c:v>108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'@Deaths-Change'!$F$2:$F$2</c:f>
              <c:strCache>
                <c:ptCount val="1"/>
                <c:pt idx="0">
                  <c:v>4/3</c:v>
                </c:pt>
              </c:strCache>
            </c:strRef>
          </c:tx>
          <c:spPr>
            <a:solidFill>
              <a:srgbClr val="ffdbb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'@Deaths-Change'!$A$3:$A$23</c:f>
              <c:strCache>
                <c:ptCount val="21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</c:strCache>
            </c:strRef>
          </c:cat>
          <c:val>
            <c:numRef>
              <c:f>'@Deaths-Change'!$F$3:$F$23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  <c:pt idx="11">
                  <c:v>26</c:v>
                </c:pt>
                <c:pt idx="12">
                  <c:v>31</c:v>
                </c:pt>
                <c:pt idx="13">
                  <c:v>24</c:v>
                </c:pt>
                <c:pt idx="14">
                  <c:v>36</c:v>
                </c:pt>
                <c:pt idx="15">
                  <c:v>118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'@Deaths-Change'!$G$2:$G$2</c:f>
              <c:strCache>
                <c:ptCount val="1"/>
                <c:pt idx="0">
                  <c:v>4/4</c:v>
                </c:pt>
              </c:strCache>
            </c:strRef>
          </c:tx>
          <c:spPr>
            <a:solidFill>
              <a:srgbClr val="ffb66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'@Deaths-Change'!$A$3:$A$23</c:f>
              <c:strCache>
                <c:ptCount val="21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</c:strCache>
            </c:strRef>
          </c:cat>
          <c:val>
            <c:numRef>
              <c:f>'@Deaths-Change'!$G$3:$G$23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20</c:v>
                </c:pt>
                <c:pt idx="12">
                  <c:v>22</c:v>
                </c:pt>
                <c:pt idx="13">
                  <c:v>50</c:v>
                </c:pt>
                <c:pt idx="14">
                  <c:v>30</c:v>
                </c:pt>
                <c:pt idx="15">
                  <c:v>66</c:v>
                </c:pt>
                <c:pt idx="16">
                  <c:v>152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'@Deaths-Change'!$H$2:$H$2</c:f>
              <c:strCache>
                <c:ptCount val="1"/>
                <c:pt idx="0">
                  <c:v>4/5</c:v>
                </c:pt>
              </c:strCache>
            </c:strRef>
          </c:tx>
          <c:spPr>
            <a:solidFill>
              <a:srgbClr val="ff972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'@Deaths-Change'!$A$3:$A$23</c:f>
              <c:strCache>
                <c:ptCount val="21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</c:strCache>
            </c:strRef>
          </c:cat>
          <c:val>
            <c:numRef>
              <c:f>'@Deaths-Change'!$H$3:$H$23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16</c:v>
                </c:pt>
                <c:pt idx="16">
                  <c:v>36</c:v>
                </c:pt>
                <c:pt idx="17">
                  <c:v>113</c:v>
                </c:pt>
                <c:pt idx="18">
                  <c:v>34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'@Deaths-Change'!$I$2:$I$2</c:f>
              <c:strCache>
                <c:ptCount val="1"/>
                <c:pt idx="0">
                  <c:v>4/6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'@Deaths-Change'!$A$3:$A$23</c:f>
              <c:strCache>
                <c:ptCount val="21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</c:strCache>
            </c:strRef>
          </c:cat>
          <c:val>
            <c:numRef>
              <c:f>'@Deaths-Change'!$I$3:$I$23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53</c:v>
                </c:pt>
                <c:pt idx="18">
                  <c:v>150</c:v>
                </c:pt>
                <c:pt idx="19">
                  <c:v>26</c:v>
                </c:pt>
                <c:pt idx="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'@Deaths-Change'!$J$2:$J$2</c:f>
              <c:strCache>
                <c:ptCount val="1"/>
                <c:pt idx="0">
                  <c:v>4/7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'@Deaths-Change'!$A$3:$A$23</c:f>
              <c:strCache>
                <c:ptCount val="21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</c:strCache>
            </c:strRef>
          </c:cat>
          <c:val>
            <c:numRef>
              <c:f>'@Deaths-Change'!$J$3:$J$23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29</c:v>
                </c:pt>
                <c:pt idx="11">
                  <c:v>26</c:v>
                </c:pt>
                <c:pt idx="12">
                  <c:v>34</c:v>
                </c:pt>
                <c:pt idx="13">
                  <c:v>47</c:v>
                </c:pt>
                <c:pt idx="14">
                  <c:v>86</c:v>
                </c:pt>
                <c:pt idx="15">
                  <c:v>100</c:v>
                </c:pt>
                <c:pt idx="16">
                  <c:v>68</c:v>
                </c:pt>
                <c:pt idx="17">
                  <c:v>82</c:v>
                </c:pt>
                <c:pt idx="18">
                  <c:v>106</c:v>
                </c:pt>
                <c:pt idx="19">
                  <c:v>173</c:v>
                </c:pt>
                <c:pt idx="20">
                  <c:v>22</c:v>
                </c:pt>
              </c:numCache>
            </c:numRef>
          </c:val>
        </c:ser>
        <c:gapWidth val="100"/>
        <c:overlap val="100"/>
        <c:axId val="46077725"/>
        <c:axId val="40294770"/>
      </c:barChart>
      <c:catAx>
        <c:axId val="460777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Date of Death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94770"/>
        <c:crosses val="autoZero"/>
        <c:auto val="1"/>
        <c:lblAlgn val="ctr"/>
        <c:lblOffset val="100"/>
        <c:noMultiLvlLbl val="0"/>
      </c:catAx>
      <c:valAx>
        <c:axId val="40294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Deaths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7772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Helvetica Neue"/>
              </a:defRPr>
            </a:pPr>
            <a:r>
              <a:rPr b="1" sz="1800" spc="-1" strike="noStrike">
                <a:solidFill>
                  <a:srgbClr val="000000"/>
                </a:solidFill>
                <a:latin typeface="Helvetica Neue"/>
              </a:rPr>
              <a:t>Reporting Date Restatements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"/>
          <c:y val="0.0912447769896026"/>
          <c:w val="0.918537621359223"/>
          <c:h val="0.797492955009231"/>
        </c:manualLayout>
      </c:layout>
      <c:lineChart>
        <c:grouping val="standard"/>
        <c:varyColors val="0"/>
        <c:ser>
          <c:idx val="0"/>
          <c:order val="0"/>
          <c:tx>
            <c:strRef>
              <c:f>Incident!$F$2:$F$2</c:f>
              <c:strCache>
                <c:ptCount val="1"/>
                <c:pt idx="0">
                  <c:v>3/30</c:v>
                </c:pt>
              </c:strCache>
            </c:strRef>
          </c:tx>
          <c:spPr>
            <a:solidFill>
              <a:srgbClr val="1cb000"/>
            </a:solidFill>
            <a:ln w="37800">
              <a:solidFill>
                <a:srgbClr val="1cb000"/>
              </a:solidFill>
              <a:round/>
            </a:ln>
          </c:spPr>
          <c:marker>
            <c:symbol val="circle"/>
            <c:size val="8"/>
            <c:spPr>
              <a:solidFill>
                <a:srgbClr val="1cb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
</c:separator>
            <c:showLeaderLines val="0"/>
          </c:dLbls>
          <c:cat>
            <c:strRef>
              <c:f>Incident!$A$6:$A$30</c:f>
              <c:strCache>
                <c:ptCount val="25"/>
                <c:pt idx="0">
                  <c:v>3/5</c:v>
                </c:pt>
                <c:pt idx="1">
                  <c:v>3/6</c:v>
                </c:pt>
                <c:pt idx="2">
                  <c:v>3/7</c:v>
                </c:pt>
                <c:pt idx="3">
                  <c:v>3/8</c:v>
                </c:pt>
                <c:pt idx="4">
                  <c:v>3/9</c:v>
                </c:pt>
                <c:pt idx="5">
                  <c:v>3/10</c:v>
                </c:pt>
                <c:pt idx="6">
                  <c:v>3/11</c:v>
                </c:pt>
                <c:pt idx="7">
                  <c:v>3/12</c:v>
                </c:pt>
                <c:pt idx="8">
                  <c:v>3/13</c:v>
                </c:pt>
                <c:pt idx="9">
                  <c:v>3/14</c:v>
                </c:pt>
                <c:pt idx="10">
                  <c:v>3/15</c:v>
                </c:pt>
                <c:pt idx="11">
                  <c:v>3/16</c:v>
                </c:pt>
                <c:pt idx="12">
                  <c:v>3/17</c:v>
                </c:pt>
                <c:pt idx="13">
                  <c:v>3/18</c:v>
                </c:pt>
                <c:pt idx="14">
                  <c:v>3/19</c:v>
                </c:pt>
                <c:pt idx="15">
                  <c:v>3/20</c:v>
                </c:pt>
                <c:pt idx="16">
                  <c:v>3/21</c:v>
                </c:pt>
                <c:pt idx="17">
                  <c:v>3/22</c:v>
                </c:pt>
                <c:pt idx="18">
                  <c:v>3/23</c:v>
                </c:pt>
                <c:pt idx="19">
                  <c:v>3/24</c:v>
                </c:pt>
                <c:pt idx="20">
                  <c:v>3/25</c:v>
                </c:pt>
                <c:pt idx="21">
                  <c:v>3/26</c:v>
                </c:pt>
                <c:pt idx="22">
                  <c:v>3/27</c:v>
                </c:pt>
                <c:pt idx="23">
                  <c:v>3/28</c:v>
                </c:pt>
                <c:pt idx="24">
                  <c:v>3/29</c:v>
                </c:pt>
              </c:strCache>
            </c:strRef>
          </c:cat>
          <c:val>
            <c:numRef>
              <c:f>Incident!$F$6:$F$30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53</c:v>
                </c:pt>
                <c:pt idx="5">
                  <c:v>70</c:v>
                </c:pt>
                <c:pt idx="6">
                  <c:v>156</c:v>
                </c:pt>
                <c:pt idx="7">
                  <c:v>354</c:v>
                </c:pt>
                <c:pt idx="8">
                  <c:v>606</c:v>
                </c:pt>
                <c:pt idx="9">
                  <c:v>623</c:v>
                </c:pt>
                <c:pt idx="10">
                  <c:v>1003</c:v>
                </c:pt>
                <c:pt idx="11">
                  <c:v>2016</c:v>
                </c:pt>
                <c:pt idx="12">
                  <c:v>2304</c:v>
                </c:pt>
                <c:pt idx="13">
                  <c:v>2677</c:v>
                </c:pt>
                <c:pt idx="14">
                  <c:v>3362</c:v>
                </c:pt>
                <c:pt idx="15">
                  <c:v>3622</c:v>
                </c:pt>
                <c:pt idx="16">
                  <c:v>2114</c:v>
                </c:pt>
                <c:pt idx="17">
                  <c:v>1971</c:v>
                </c:pt>
                <c:pt idx="18">
                  <c:v>2942</c:v>
                </c:pt>
                <c:pt idx="19">
                  <c:v>3036</c:v>
                </c:pt>
                <c:pt idx="20">
                  <c:v>2940</c:v>
                </c:pt>
                <c:pt idx="21">
                  <c:v>3006</c:v>
                </c:pt>
                <c:pt idx="22">
                  <c:v>2846</c:v>
                </c:pt>
                <c:pt idx="23">
                  <c:v>1717</c:v>
                </c:pt>
                <c:pt idx="24">
                  <c:v>590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Incident!$G$2:$G$2</c:f>
              <c:strCache>
                <c:ptCount val="1"/>
                <c:pt idx="0">
                  <c:v>3/31</c:v>
                </c:pt>
              </c:strCache>
            </c:strRef>
          </c:tx>
          <c:spPr>
            <a:solidFill>
              <a:srgbClr val="0075b9"/>
            </a:solidFill>
            <a:ln w="37800">
              <a:solidFill>
                <a:srgbClr val="0075b9"/>
              </a:solidFill>
              <a:round/>
            </a:ln>
          </c:spPr>
          <c:marker>
            <c:symbol val="circle"/>
            <c:size val="8"/>
            <c:spPr>
              <a:solidFill>
                <a:srgbClr val="0075b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
</c:separator>
            <c:showLeaderLines val="0"/>
          </c:dLbls>
          <c:cat>
            <c:strRef>
              <c:f>Incident!$A$6:$A$30</c:f>
              <c:strCache>
                <c:ptCount val="25"/>
                <c:pt idx="0">
                  <c:v>3/5</c:v>
                </c:pt>
                <c:pt idx="1">
                  <c:v>3/6</c:v>
                </c:pt>
                <c:pt idx="2">
                  <c:v>3/7</c:v>
                </c:pt>
                <c:pt idx="3">
                  <c:v>3/8</c:v>
                </c:pt>
                <c:pt idx="4">
                  <c:v>3/9</c:v>
                </c:pt>
                <c:pt idx="5">
                  <c:v>3/10</c:v>
                </c:pt>
                <c:pt idx="6">
                  <c:v>3/11</c:v>
                </c:pt>
                <c:pt idx="7">
                  <c:v>3/12</c:v>
                </c:pt>
                <c:pt idx="8">
                  <c:v>3/13</c:v>
                </c:pt>
                <c:pt idx="9">
                  <c:v>3/14</c:v>
                </c:pt>
                <c:pt idx="10">
                  <c:v>3/15</c:v>
                </c:pt>
                <c:pt idx="11">
                  <c:v>3/16</c:v>
                </c:pt>
                <c:pt idx="12">
                  <c:v>3/17</c:v>
                </c:pt>
                <c:pt idx="13">
                  <c:v>3/18</c:v>
                </c:pt>
                <c:pt idx="14">
                  <c:v>3/19</c:v>
                </c:pt>
                <c:pt idx="15">
                  <c:v>3/20</c:v>
                </c:pt>
                <c:pt idx="16">
                  <c:v>3/21</c:v>
                </c:pt>
                <c:pt idx="17">
                  <c:v>3/22</c:v>
                </c:pt>
                <c:pt idx="18">
                  <c:v>3/23</c:v>
                </c:pt>
                <c:pt idx="19">
                  <c:v>3/24</c:v>
                </c:pt>
                <c:pt idx="20">
                  <c:v>3/25</c:v>
                </c:pt>
                <c:pt idx="21">
                  <c:v>3/26</c:v>
                </c:pt>
                <c:pt idx="22">
                  <c:v>3/27</c:v>
                </c:pt>
                <c:pt idx="23">
                  <c:v>3/28</c:v>
                </c:pt>
                <c:pt idx="24">
                  <c:v>3/29</c:v>
                </c:pt>
              </c:strCache>
            </c:strRef>
          </c:cat>
          <c:val>
            <c:numRef>
              <c:f>Incident!$G$6:$G$30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53</c:v>
                </c:pt>
                <c:pt idx="5">
                  <c:v>70</c:v>
                </c:pt>
                <c:pt idx="6">
                  <c:v>156</c:v>
                </c:pt>
                <c:pt idx="7">
                  <c:v>355</c:v>
                </c:pt>
                <c:pt idx="8">
                  <c:v>607</c:v>
                </c:pt>
                <c:pt idx="9">
                  <c:v>626</c:v>
                </c:pt>
                <c:pt idx="10">
                  <c:v>1004</c:v>
                </c:pt>
                <c:pt idx="11">
                  <c:v>2022</c:v>
                </c:pt>
                <c:pt idx="12">
                  <c:v>2311</c:v>
                </c:pt>
                <c:pt idx="13">
                  <c:v>2729</c:v>
                </c:pt>
                <c:pt idx="14">
                  <c:v>3393</c:v>
                </c:pt>
                <c:pt idx="15">
                  <c:v>3639</c:v>
                </c:pt>
                <c:pt idx="16">
                  <c:v>2120</c:v>
                </c:pt>
                <c:pt idx="17">
                  <c:v>1982</c:v>
                </c:pt>
                <c:pt idx="18">
                  <c:v>2976</c:v>
                </c:pt>
                <c:pt idx="19">
                  <c:v>3213</c:v>
                </c:pt>
                <c:pt idx="20">
                  <c:v>3209</c:v>
                </c:pt>
                <c:pt idx="21">
                  <c:v>3077</c:v>
                </c:pt>
                <c:pt idx="22">
                  <c:v>2960</c:v>
                </c:pt>
                <c:pt idx="23">
                  <c:v>2004</c:v>
                </c:pt>
                <c:pt idx="24">
                  <c:v>1915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Incident!$H$2:$H$2</c:f>
              <c:strCache>
                <c:ptCount val="1"/>
                <c:pt idx="0">
                  <c:v>4/1</c:v>
                </c:pt>
              </c:strCache>
            </c:strRef>
          </c:tx>
          <c:spPr>
            <a:solidFill>
              <a:srgbClr val="919191"/>
            </a:solidFill>
            <a:ln w="37800">
              <a:solidFill>
                <a:srgbClr val="919191"/>
              </a:solidFill>
              <a:round/>
            </a:ln>
          </c:spPr>
          <c:marker>
            <c:symbol val="circle"/>
            <c:size val="8"/>
            <c:spPr>
              <a:solidFill>
                <a:srgbClr val="9191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
</c:separator>
            <c:showLeaderLines val="0"/>
          </c:dLbls>
          <c:cat>
            <c:strRef>
              <c:f>Incident!$A$6:$A$30</c:f>
              <c:strCache>
                <c:ptCount val="25"/>
                <c:pt idx="0">
                  <c:v>3/5</c:v>
                </c:pt>
                <c:pt idx="1">
                  <c:v>3/6</c:v>
                </c:pt>
                <c:pt idx="2">
                  <c:v>3/7</c:v>
                </c:pt>
                <c:pt idx="3">
                  <c:v>3/8</c:v>
                </c:pt>
                <c:pt idx="4">
                  <c:v>3/9</c:v>
                </c:pt>
                <c:pt idx="5">
                  <c:v>3/10</c:v>
                </c:pt>
                <c:pt idx="6">
                  <c:v>3/11</c:v>
                </c:pt>
                <c:pt idx="7">
                  <c:v>3/12</c:v>
                </c:pt>
                <c:pt idx="8">
                  <c:v>3/13</c:v>
                </c:pt>
                <c:pt idx="9">
                  <c:v>3/14</c:v>
                </c:pt>
                <c:pt idx="10">
                  <c:v>3/15</c:v>
                </c:pt>
                <c:pt idx="11">
                  <c:v>3/16</c:v>
                </c:pt>
                <c:pt idx="12">
                  <c:v>3/17</c:v>
                </c:pt>
                <c:pt idx="13">
                  <c:v>3/18</c:v>
                </c:pt>
                <c:pt idx="14">
                  <c:v>3/19</c:v>
                </c:pt>
                <c:pt idx="15">
                  <c:v>3/20</c:v>
                </c:pt>
                <c:pt idx="16">
                  <c:v>3/21</c:v>
                </c:pt>
                <c:pt idx="17">
                  <c:v>3/22</c:v>
                </c:pt>
                <c:pt idx="18">
                  <c:v>3/23</c:v>
                </c:pt>
                <c:pt idx="19">
                  <c:v>3/24</c:v>
                </c:pt>
                <c:pt idx="20">
                  <c:v>3/25</c:v>
                </c:pt>
                <c:pt idx="21">
                  <c:v>3/26</c:v>
                </c:pt>
                <c:pt idx="22">
                  <c:v>3/27</c:v>
                </c:pt>
                <c:pt idx="23">
                  <c:v>3/28</c:v>
                </c:pt>
                <c:pt idx="24">
                  <c:v>3/29</c:v>
                </c:pt>
              </c:strCache>
            </c:strRef>
          </c:cat>
          <c:val>
            <c:numRef>
              <c:f>Incident!$H$6:$H$30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20</c:v>
                </c:pt>
                <c:pt idx="4">
                  <c:v>53</c:v>
                </c:pt>
                <c:pt idx="5">
                  <c:v>70</c:v>
                </c:pt>
                <c:pt idx="6">
                  <c:v>156</c:v>
                </c:pt>
                <c:pt idx="7">
                  <c:v>355</c:v>
                </c:pt>
                <c:pt idx="8">
                  <c:v>610</c:v>
                </c:pt>
                <c:pt idx="9">
                  <c:v>627</c:v>
                </c:pt>
                <c:pt idx="10">
                  <c:v>1004</c:v>
                </c:pt>
                <c:pt idx="11">
                  <c:v>2025</c:v>
                </c:pt>
                <c:pt idx="12">
                  <c:v>2314</c:v>
                </c:pt>
                <c:pt idx="13">
                  <c:v>2746</c:v>
                </c:pt>
                <c:pt idx="14">
                  <c:v>3431</c:v>
                </c:pt>
                <c:pt idx="15">
                  <c:v>3644</c:v>
                </c:pt>
                <c:pt idx="16">
                  <c:v>2127</c:v>
                </c:pt>
                <c:pt idx="17">
                  <c:v>2005</c:v>
                </c:pt>
                <c:pt idx="18">
                  <c:v>2996</c:v>
                </c:pt>
                <c:pt idx="19">
                  <c:v>3374</c:v>
                </c:pt>
                <c:pt idx="20">
                  <c:v>3436</c:v>
                </c:pt>
                <c:pt idx="21">
                  <c:v>3292</c:v>
                </c:pt>
                <c:pt idx="22">
                  <c:v>3067</c:v>
                </c:pt>
                <c:pt idx="23">
                  <c:v>2085</c:v>
                </c:pt>
                <c:pt idx="24">
                  <c:v>2237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Incident!$I$2:$I$2</c:f>
              <c:strCache>
                <c:ptCount val="1"/>
                <c:pt idx="0">
                  <c:v>4/2</c:v>
                </c:pt>
              </c:strCache>
            </c:strRef>
          </c:tx>
          <c:spPr>
            <a:solidFill>
              <a:srgbClr val="b41700"/>
            </a:solidFill>
            <a:ln w="37800">
              <a:solidFill>
                <a:srgbClr val="b41700"/>
              </a:solidFill>
              <a:round/>
            </a:ln>
          </c:spPr>
          <c:marker>
            <c:symbol val="circle"/>
            <c:size val="8"/>
            <c:spPr>
              <a:solidFill>
                <a:srgbClr val="b417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
</c:separator>
            <c:showLeaderLines val="0"/>
          </c:dLbls>
          <c:cat>
            <c:strRef>
              <c:f>Incident!$A$6:$A$30</c:f>
              <c:strCache>
                <c:ptCount val="25"/>
                <c:pt idx="0">
                  <c:v>3/5</c:v>
                </c:pt>
                <c:pt idx="1">
                  <c:v>3/6</c:v>
                </c:pt>
                <c:pt idx="2">
                  <c:v>3/7</c:v>
                </c:pt>
                <c:pt idx="3">
                  <c:v>3/8</c:v>
                </c:pt>
                <c:pt idx="4">
                  <c:v>3/9</c:v>
                </c:pt>
                <c:pt idx="5">
                  <c:v>3/10</c:v>
                </c:pt>
                <c:pt idx="6">
                  <c:v>3/11</c:v>
                </c:pt>
                <c:pt idx="7">
                  <c:v>3/12</c:v>
                </c:pt>
                <c:pt idx="8">
                  <c:v>3/13</c:v>
                </c:pt>
                <c:pt idx="9">
                  <c:v>3/14</c:v>
                </c:pt>
                <c:pt idx="10">
                  <c:v>3/15</c:v>
                </c:pt>
                <c:pt idx="11">
                  <c:v>3/16</c:v>
                </c:pt>
                <c:pt idx="12">
                  <c:v>3/17</c:v>
                </c:pt>
                <c:pt idx="13">
                  <c:v>3/18</c:v>
                </c:pt>
                <c:pt idx="14">
                  <c:v>3/19</c:v>
                </c:pt>
                <c:pt idx="15">
                  <c:v>3/20</c:v>
                </c:pt>
                <c:pt idx="16">
                  <c:v>3/21</c:v>
                </c:pt>
                <c:pt idx="17">
                  <c:v>3/22</c:v>
                </c:pt>
                <c:pt idx="18">
                  <c:v>3/23</c:v>
                </c:pt>
                <c:pt idx="19">
                  <c:v>3/24</c:v>
                </c:pt>
                <c:pt idx="20">
                  <c:v>3/25</c:v>
                </c:pt>
                <c:pt idx="21">
                  <c:v>3/26</c:v>
                </c:pt>
                <c:pt idx="22">
                  <c:v>3/27</c:v>
                </c:pt>
                <c:pt idx="23">
                  <c:v>3/28</c:v>
                </c:pt>
                <c:pt idx="24">
                  <c:v>3/29</c:v>
                </c:pt>
              </c:strCache>
            </c:strRef>
          </c:cat>
          <c:val>
            <c:numRef>
              <c:f>Incident!$I$6:$I$30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20</c:v>
                </c:pt>
                <c:pt idx="4">
                  <c:v>53</c:v>
                </c:pt>
                <c:pt idx="5">
                  <c:v>70</c:v>
                </c:pt>
                <c:pt idx="6">
                  <c:v>156</c:v>
                </c:pt>
                <c:pt idx="7">
                  <c:v>356</c:v>
                </c:pt>
                <c:pt idx="8">
                  <c:v>611</c:v>
                </c:pt>
                <c:pt idx="9">
                  <c:v>627</c:v>
                </c:pt>
                <c:pt idx="10">
                  <c:v>1004</c:v>
                </c:pt>
                <c:pt idx="11">
                  <c:v>2028</c:v>
                </c:pt>
                <c:pt idx="12">
                  <c:v>2320</c:v>
                </c:pt>
                <c:pt idx="13">
                  <c:v>2755</c:v>
                </c:pt>
                <c:pt idx="14">
                  <c:v>3441</c:v>
                </c:pt>
                <c:pt idx="15">
                  <c:v>3655</c:v>
                </c:pt>
                <c:pt idx="16">
                  <c:v>2133</c:v>
                </c:pt>
                <c:pt idx="17">
                  <c:v>2007</c:v>
                </c:pt>
                <c:pt idx="18">
                  <c:v>3014</c:v>
                </c:pt>
                <c:pt idx="19">
                  <c:v>3411</c:v>
                </c:pt>
                <c:pt idx="20">
                  <c:v>3705</c:v>
                </c:pt>
                <c:pt idx="21">
                  <c:v>3497</c:v>
                </c:pt>
                <c:pt idx="22">
                  <c:v>3369</c:v>
                </c:pt>
                <c:pt idx="23">
                  <c:v>2215</c:v>
                </c:pt>
                <c:pt idx="24">
                  <c:v>2369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006146"/>
        <c:axId val="54135977"/>
      </c:lineChart>
      <c:catAx>
        <c:axId val="56006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1" sz="1100" spc="-1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1" i="1" sz="1100" spc="-1" strike="noStrike">
                    <a:solidFill>
                      <a:srgbClr val="000000"/>
                    </a:solidFill>
                    <a:latin typeface="Helvetica Neue"/>
                  </a:rPr>
                  <a:t>Diagnosis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1" sz="1200" spc="-1" strike="noStrike">
                <a:solidFill>
                  <a:srgbClr val="000000"/>
                </a:solidFill>
                <a:latin typeface="Helvetica Neue"/>
              </a:defRPr>
            </a:pPr>
          </a:p>
        </c:txPr>
        <c:crossAx val="54135977"/>
        <c:crosses val="autoZero"/>
        <c:auto val="1"/>
        <c:lblAlgn val="ctr"/>
        <c:lblOffset val="100"/>
        <c:noMultiLvlLbl val="0"/>
      </c:catAx>
      <c:valAx>
        <c:axId val="54135977"/>
        <c:scaling>
          <c:orientation val="minMax"/>
        </c:scaling>
        <c:delete val="0"/>
        <c:axPos val="l"/>
        <c:majorGridlines>
          <c:spPr>
            <a:ln>
              <a:solidFill>
                <a:srgbClr val="b8b8b8"/>
              </a:solidFill>
            </a:ln>
          </c:spPr>
        </c:majorGridlines>
        <c:title>
          <c:tx>
            <c:rich>
              <a:bodyPr vert="wordArtVert" rot="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Helvetica Neue"/>
                  </a:rPr>
                  <a:t>New Cases</a:t>
                </a:r>
              </a:p>
            </c:rich>
          </c:tx>
          <c:overlay val="0"/>
          <c:spPr>
            <a:noFill/>
            <a:ln>
              <a:solidFill>
                <a:srgbClr val="000000"/>
              </a:solidFill>
            </a:ln>
          </c:spPr>
        </c:title>
        <c:numFmt formatCode="#,##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Helvetica Neue"/>
              </a:defRPr>
            </a:pPr>
          </a:p>
        </c:txPr>
        <c:crossAx val="56006146"/>
        <c:crossesAt val="1"/>
        <c:crossBetween val="midCat"/>
        <c:majorUnit val="1000"/>
        <c:minorUnit val="500"/>
      </c:valAx>
      <c:spPr>
        <a:noFill/>
        <a:ln w="1260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114581666933291"/>
          <c:y val="0.216555119624587"/>
          <c:w val="0.354263317869141"/>
          <c:h val="0.0599276867451342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1" sz="1400" spc="-1" strike="noStrik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 w="9360">
      <a:solidFill>
        <a:srgbClr val="000000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Back-Dating of NYC Coronavirus Testing</a:t>
            </a:r>
          </a:p>
        </c:rich>
      </c:tx>
      <c:layout>
        <c:manualLayout>
          <c:xMode val="edge"/>
          <c:yMode val="edge"/>
          <c:x val="0.128003494975972"/>
          <c:y val="0.028892099122124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73800162267"/>
          <c:y val="0.183798199799978"/>
          <c:w val="0.833114897335081"/>
          <c:h val="0.63829314368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'@BackDated-Incident'!$B$4:$B$4</c:f>
              <c:strCache>
                <c:ptCount val="1"/>
                <c:pt idx="0">
                  <c:v>Same or Day before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 sz="9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'@BackDated-Incident'!$C$1:$K$1</c:f>
              <c:strCache>
                <c:ptCount val="9"/>
                <c:pt idx="0">
                  <c:v>3/31</c:v>
                </c:pt>
                <c:pt idx="1">
                  <c:v>4/1</c:v>
                </c:pt>
                <c:pt idx="2">
                  <c:v>4/2</c:v>
                </c:pt>
                <c:pt idx="3">
                  <c:v>4/3</c:v>
                </c:pt>
                <c:pt idx="4">
                  <c:v>4/4</c:v>
                </c:pt>
                <c:pt idx="5">
                  <c:v>4/5</c:v>
                </c:pt>
                <c:pt idx="6">
                  <c:v>4/6</c:v>
                </c:pt>
                <c:pt idx="7">
                  <c:v>4/7</c:v>
                </c:pt>
                <c:pt idx="8">
                  <c:v>4/8</c:v>
                </c:pt>
              </c:strCache>
            </c:strRef>
          </c:cat>
          <c:val>
            <c:numRef>
              <c:f>'@BackDated-Incident'!$C$4:$K$4</c:f>
              <c:numCache>
                <c:formatCode>General</c:formatCode>
                <c:ptCount val="9"/>
                <c:pt idx="0">
                  <c:v>1295</c:v>
                </c:pt>
                <c:pt idx="1">
                  <c:v>996</c:v>
                </c:pt>
                <c:pt idx="2">
                  <c:v>1129</c:v>
                </c:pt>
                <c:pt idx="3">
                  <c:v>2100</c:v>
                </c:pt>
                <c:pt idx="4">
                  <c:v>1781</c:v>
                </c:pt>
                <c:pt idx="5">
                  <c:v>1173</c:v>
                </c:pt>
                <c:pt idx="6">
                  <c:v>1129</c:v>
                </c:pt>
                <c:pt idx="7">
                  <c:v>1688</c:v>
                </c:pt>
                <c:pt idx="8">
                  <c:v>1485</c:v>
                </c:pt>
              </c:numCache>
            </c:numRef>
          </c:val>
        </c:ser>
        <c:ser>
          <c:idx val="1"/>
          <c:order val="1"/>
          <c:tx>
            <c:strRef>
              <c:f>'@BackDated-Incident'!$B$5:$B$5</c:f>
              <c:strCache>
                <c:ptCount val="1"/>
                <c:pt idx="0">
                  <c:v>Back-Dated</c:v>
                </c:pt>
              </c:strCache>
            </c:strRef>
          </c:tx>
          <c:spPr>
            <a:solidFill>
              <a:srgbClr val="5eb91e"/>
            </a:solidFill>
            <a:ln>
              <a:noFill/>
            </a:ln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 sz="9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'@BackDated-Incident'!$C$1:$K$1</c:f>
              <c:strCache>
                <c:ptCount val="9"/>
                <c:pt idx="0">
                  <c:v>3/31</c:v>
                </c:pt>
                <c:pt idx="1">
                  <c:v>4/1</c:v>
                </c:pt>
                <c:pt idx="2">
                  <c:v>4/2</c:v>
                </c:pt>
                <c:pt idx="3">
                  <c:v>4/3</c:v>
                </c:pt>
                <c:pt idx="4">
                  <c:v>4/4</c:v>
                </c:pt>
                <c:pt idx="5">
                  <c:v>4/5</c:v>
                </c:pt>
                <c:pt idx="6">
                  <c:v>4/6</c:v>
                </c:pt>
                <c:pt idx="7">
                  <c:v>4/7</c:v>
                </c:pt>
                <c:pt idx="8">
                  <c:v>4/8</c:v>
                </c:pt>
              </c:strCache>
            </c:strRef>
          </c:cat>
          <c:val>
            <c:numRef>
              <c:f>'@BackDated-Incident'!$C$5:$K$5</c:f>
              <c:numCache>
                <c:formatCode>General</c:formatCode>
                <c:ptCount val="9"/>
                <c:pt idx="0">
                  <c:v>2389</c:v>
                </c:pt>
                <c:pt idx="1">
                  <c:v>2940</c:v>
                </c:pt>
                <c:pt idx="2">
                  <c:v>2870</c:v>
                </c:pt>
                <c:pt idx="3">
                  <c:v>4482</c:v>
                </c:pt>
                <c:pt idx="4">
                  <c:v>2779</c:v>
                </c:pt>
                <c:pt idx="5">
                  <c:v>2930</c:v>
                </c:pt>
                <c:pt idx="6">
                  <c:v>2695</c:v>
                </c:pt>
                <c:pt idx="7">
                  <c:v>4136</c:v>
                </c:pt>
                <c:pt idx="8">
                  <c:v>4011</c:v>
                </c:pt>
              </c:numCache>
            </c:numRef>
          </c:val>
        </c:ser>
        <c:gapWidth val="50"/>
        <c:overlap val="100"/>
        <c:axId val="17102781"/>
        <c:axId val="37219418"/>
      </c:barChart>
      <c:catAx>
        <c:axId val="171027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Reporting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37219418"/>
        <c:crosses val="autoZero"/>
        <c:auto val="1"/>
        <c:lblAlgn val="ctr"/>
        <c:lblOffset val="100"/>
        <c:noMultiLvlLbl val="0"/>
      </c:catAx>
      <c:valAx>
        <c:axId val="372194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New Cases</a:t>
                </a:r>
              </a:p>
            </c:rich>
          </c:tx>
          <c:layout>
            <c:manualLayout>
              <c:xMode val="edge"/>
              <c:yMode val="edge"/>
              <c:x val="0.0110466204830556"/>
              <c:y val="0.373930436715191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17102781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64375"/>
          <c:y val="0.188555555555556"/>
          <c:w val="0.23176448528033"/>
          <c:h val="0.117679742193577"/>
        </c:manualLayout>
      </c:layout>
      <c:overlay val="0"/>
      <c:spPr>
        <a:solidFill>
          <a:srgbClr val="ffffff"/>
        </a:solidFill>
        <a:ln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Back-Dating of NYC Coronavirus Testing</a:t>
            </a:r>
          </a:p>
        </c:rich>
      </c:tx>
      <c:layout>
        <c:manualLayout>
          <c:xMode val="edge"/>
          <c:yMode val="edge"/>
          <c:x val="0.12799550673989"/>
          <c:y val="0.029114346038448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946580129805"/>
          <c:y val="0.153461495721747"/>
          <c:w val="0.833062905641538"/>
          <c:h val="0.63818202022446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'@BackDated-Incident'!$B$4:$B$4</c:f>
              <c:strCache>
                <c:ptCount val="1"/>
                <c:pt idx="0">
                  <c:v>Same or Day before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 sz="9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'@BackDated-Incident'!$C$1:$K$1</c:f>
              <c:strCache>
                <c:ptCount val="9"/>
                <c:pt idx="0">
                  <c:v>3/31</c:v>
                </c:pt>
                <c:pt idx="1">
                  <c:v>4/1</c:v>
                </c:pt>
                <c:pt idx="2">
                  <c:v>4/2</c:v>
                </c:pt>
                <c:pt idx="3">
                  <c:v>4/3</c:v>
                </c:pt>
                <c:pt idx="4">
                  <c:v>4/4</c:v>
                </c:pt>
                <c:pt idx="5">
                  <c:v>4/5</c:v>
                </c:pt>
                <c:pt idx="6">
                  <c:v>4/6</c:v>
                </c:pt>
                <c:pt idx="7">
                  <c:v>4/7</c:v>
                </c:pt>
                <c:pt idx="8">
                  <c:v>4/8</c:v>
                </c:pt>
              </c:strCache>
            </c:strRef>
          </c:cat>
          <c:val>
            <c:numRef>
              <c:f>'@BackDated-Incident'!$C$4:$K$4</c:f>
              <c:numCache>
                <c:formatCode>General</c:formatCode>
                <c:ptCount val="9"/>
                <c:pt idx="0">
                  <c:v>1295</c:v>
                </c:pt>
                <c:pt idx="1">
                  <c:v>996</c:v>
                </c:pt>
                <c:pt idx="2">
                  <c:v>1129</c:v>
                </c:pt>
                <c:pt idx="3">
                  <c:v>2100</c:v>
                </c:pt>
                <c:pt idx="4">
                  <c:v>1781</c:v>
                </c:pt>
                <c:pt idx="5">
                  <c:v>1173</c:v>
                </c:pt>
                <c:pt idx="6">
                  <c:v>1129</c:v>
                </c:pt>
                <c:pt idx="7">
                  <c:v>1688</c:v>
                </c:pt>
                <c:pt idx="8">
                  <c:v>1485</c:v>
                </c:pt>
              </c:numCache>
            </c:numRef>
          </c:val>
        </c:ser>
        <c:ser>
          <c:idx val="1"/>
          <c:order val="1"/>
          <c:tx>
            <c:strRef>
              <c:f>'@BackDated-Incident'!$B$5:$B$5</c:f>
              <c:strCache>
                <c:ptCount val="1"/>
                <c:pt idx="0">
                  <c:v>Back-Dated</c:v>
                </c:pt>
              </c:strCache>
            </c:strRef>
          </c:tx>
          <c:spPr>
            <a:solidFill>
              <a:srgbClr val="5eb91e"/>
            </a:solidFill>
            <a:ln>
              <a:noFill/>
            </a:ln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sz="9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'@BackDated-Incident'!$C$1:$K$1</c:f>
              <c:strCache>
                <c:ptCount val="9"/>
                <c:pt idx="0">
                  <c:v>3/31</c:v>
                </c:pt>
                <c:pt idx="1">
                  <c:v>4/1</c:v>
                </c:pt>
                <c:pt idx="2">
                  <c:v>4/2</c:v>
                </c:pt>
                <c:pt idx="3">
                  <c:v>4/3</c:v>
                </c:pt>
                <c:pt idx="4">
                  <c:v>4/4</c:v>
                </c:pt>
                <c:pt idx="5">
                  <c:v>4/5</c:v>
                </c:pt>
                <c:pt idx="6">
                  <c:v>4/6</c:v>
                </c:pt>
                <c:pt idx="7">
                  <c:v>4/7</c:v>
                </c:pt>
                <c:pt idx="8">
                  <c:v>4/8</c:v>
                </c:pt>
              </c:strCache>
            </c:strRef>
          </c:cat>
          <c:val>
            <c:numRef>
              <c:f>'@BackDated-Incident'!$C$5:$K$5</c:f>
              <c:numCache>
                <c:formatCode>General</c:formatCode>
                <c:ptCount val="9"/>
                <c:pt idx="0">
                  <c:v>2389</c:v>
                </c:pt>
                <c:pt idx="1">
                  <c:v>2940</c:v>
                </c:pt>
                <c:pt idx="2">
                  <c:v>2870</c:v>
                </c:pt>
                <c:pt idx="3">
                  <c:v>4482</c:v>
                </c:pt>
                <c:pt idx="4">
                  <c:v>2779</c:v>
                </c:pt>
                <c:pt idx="5">
                  <c:v>2930</c:v>
                </c:pt>
                <c:pt idx="6">
                  <c:v>2695</c:v>
                </c:pt>
                <c:pt idx="7">
                  <c:v>4136</c:v>
                </c:pt>
                <c:pt idx="8">
                  <c:v>4011</c:v>
                </c:pt>
              </c:numCache>
            </c:numRef>
          </c:val>
        </c:ser>
        <c:gapWidth val="50"/>
        <c:overlap val="100"/>
        <c:axId val="57022857"/>
        <c:axId val="95641972"/>
      </c:barChart>
      <c:catAx>
        <c:axId val="57022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Reporting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95641972"/>
        <c:crosses val="autoZero"/>
        <c:auto val="1"/>
        <c:lblAlgn val="ctr"/>
        <c:lblOffset val="100"/>
        <c:noMultiLvlLbl val="0"/>
      </c:catAx>
      <c:valAx>
        <c:axId val="956419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New Cases</a:t>
                </a:r>
              </a:p>
            </c:rich>
          </c:tx>
          <c:layout>
            <c:manualLayout>
              <c:xMode val="edge"/>
              <c:yMode val="edge"/>
              <c:x val="0.0111707438841737"/>
              <c:y val="0.373708189798867"/>
            </c:manualLayout>
          </c:layout>
          <c:overlay val="0"/>
          <c:spPr>
            <a:noFill/>
            <a:ln>
              <a:noFill/>
            </a:ln>
          </c:spPr>
        </c:title>
        <c:numFmt formatCode="[$-409]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57022857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018723085564501"/>
          <c:y val="0.87208268504112"/>
          <c:w val="0.231729389003308"/>
          <c:h val="0.117581684818849"/>
        </c:manualLayout>
      </c:layout>
      <c:overlay val="0"/>
      <c:spPr>
        <a:solidFill>
          <a:srgbClr val="ffffff"/>
        </a:solidFill>
        <a:ln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NYC New-Cases with Re-Statement as of Reporting Date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31501291037"/>
          <c:y val="0.142057192562792"/>
          <c:w val="0.821883068978237"/>
          <c:h val="0.751005762748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'@Incident-Change'!$B$2:$B$2</c:f>
              <c:strCache>
                <c:ptCount val="1"/>
                <c:pt idx="0">
                  <c:v>3/30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'@Incident-Change'!$B$3:$B$24</c:f>
              <c:numCache>
                <c:formatCode>General</c:formatCode>
                <c:ptCount val="22"/>
                <c:pt idx="0">
                  <c:v>2677</c:v>
                </c:pt>
                <c:pt idx="1">
                  <c:v>3362</c:v>
                </c:pt>
                <c:pt idx="2">
                  <c:v>3622</c:v>
                </c:pt>
                <c:pt idx="3">
                  <c:v>2114</c:v>
                </c:pt>
                <c:pt idx="4">
                  <c:v>1971</c:v>
                </c:pt>
                <c:pt idx="5">
                  <c:v>2942</c:v>
                </c:pt>
                <c:pt idx="6">
                  <c:v>3036</c:v>
                </c:pt>
                <c:pt idx="7">
                  <c:v>2940</c:v>
                </c:pt>
                <c:pt idx="8">
                  <c:v>3006</c:v>
                </c:pt>
                <c:pt idx="9">
                  <c:v>2846</c:v>
                </c:pt>
                <c:pt idx="10">
                  <c:v>1717</c:v>
                </c:pt>
                <c:pt idx="11">
                  <c:v>590</c:v>
                </c:pt>
                <c:pt idx="12">
                  <c:v>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'@Incident-Change'!$C$2:$C$2</c:f>
              <c:strCache>
                <c:ptCount val="1"/>
                <c:pt idx="0">
                  <c:v>3/31</c:v>
                </c:pt>
              </c:strCache>
            </c:strRef>
          </c:tx>
          <c:spPr>
            <a:solidFill>
              <a:srgbClr val="5983b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'@Incident-Change'!$C$3:$C$24</c:f>
              <c:numCache>
                <c:formatCode>General</c:formatCode>
                <c:ptCount val="22"/>
                <c:pt idx="0">
                  <c:v>52</c:v>
                </c:pt>
                <c:pt idx="1">
                  <c:v>31</c:v>
                </c:pt>
                <c:pt idx="2">
                  <c:v>17</c:v>
                </c:pt>
                <c:pt idx="3">
                  <c:v>6</c:v>
                </c:pt>
                <c:pt idx="4">
                  <c:v>11</c:v>
                </c:pt>
                <c:pt idx="5">
                  <c:v>34</c:v>
                </c:pt>
                <c:pt idx="6">
                  <c:v>177</c:v>
                </c:pt>
                <c:pt idx="7">
                  <c:v>269</c:v>
                </c:pt>
                <c:pt idx="8">
                  <c:v>71</c:v>
                </c:pt>
                <c:pt idx="9">
                  <c:v>114</c:v>
                </c:pt>
                <c:pt idx="10">
                  <c:v>287</c:v>
                </c:pt>
                <c:pt idx="11">
                  <c:v>1325</c:v>
                </c:pt>
                <c:pt idx="12">
                  <c:v>1217</c:v>
                </c:pt>
                <c:pt idx="13">
                  <c:v>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'@Incident-Change'!$D$2:$D$2</c:f>
              <c:strCache>
                <c:ptCount val="1"/>
                <c:pt idx="0">
                  <c:v>4/1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'@Incident-Change'!$D$3:$D$24</c:f>
              <c:numCache>
                <c:formatCode>General</c:formatCode>
                <c:ptCount val="22"/>
                <c:pt idx="0">
                  <c:v>17</c:v>
                </c:pt>
                <c:pt idx="1">
                  <c:v>38</c:v>
                </c:pt>
                <c:pt idx="2">
                  <c:v>5</c:v>
                </c:pt>
                <c:pt idx="3">
                  <c:v>7</c:v>
                </c:pt>
                <c:pt idx="4">
                  <c:v>23</c:v>
                </c:pt>
                <c:pt idx="5">
                  <c:v>20</c:v>
                </c:pt>
                <c:pt idx="6">
                  <c:v>161</c:v>
                </c:pt>
                <c:pt idx="7">
                  <c:v>227</c:v>
                </c:pt>
                <c:pt idx="8">
                  <c:v>215</c:v>
                </c:pt>
                <c:pt idx="9">
                  <c:v>107</c:v>
                </c:pt>
                <c:pt idx="10">
                  <c:v>81</c:v>
                </c:pt>
                <c:pt idx="11">
                  <c:v>322</c:v>
                </c:pt>
                <c:pt idx="12">
                  <c:v>1759</c:v>
                </c:pt>
                <c:pt idx="13">
                  <c:v>899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'@Incident-Change'!$E$2:$E$2</c:f>
              <c:strCache>
                <c:ptCount val="1"/>
                <c:pt idx="0">
                  <c:v>4/2</c:v>
                </c:pt>
              </c:strCache>
            </c:strRef>
          </c:tx>
          <c:spPr>
            <a:solidFill>
              <a:srgbClr val="e1617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'@Incident-Change'!$E$3:$E$24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37</c:v>
                </c:pt>
                <c:pt idx="7">
                  <c:v>269</c:v>
                </c:pt>
                <c:pt idx="8">
                  <c:v>205</c:v>
                </c:pt>
                <c:pt idx="9">
                  <c:v>302</c:v>
                </c:pt>
                <c:pt idx="10">
                  <c:v>130</c:v>
                </c:pt>
                <c:pt idx="11">
                  <c:v>132</c:v>
                </c:pt>
                <c:pt idx="12">
                  <c:v>531</c:v>
                </c:pt>
                <c:pt idx="13">
                  <c:v>1239</c:v>
                </c:pt>
                <c:pt idx="14">
                  <c:v>1004</c:v>
                </c:pt>
                <c:pt idx="15">
                  <c:v>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'@Incident-Change'!$F$2:$F$2</c:f>
              <c:strCache>
                <c:ptCount val="1"/>
                <c:pt idx="0">
                  <c:v>4/3</c:v>
                </c:pt>
              </c:strCache>
            </c:strRef>
          </c:tx>
          <c:spPr>
            <a:solidFill>
              <a:srgbClr val="ffdbb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'@Incident-Change'!$F$3:$F$24</c:f>
              <c:numCache>
                <c:formatCode>General</c:formatCode>
                <c:ptCount val="22"/>
                <c:pt idx="0">
                  <c:v>31</c:v>
                </c:pt>
                <c:pt idx="1">
                  <c:v>18</c:v>
                </c:pt>
                <c:pt idx="2">
                  <c:v>41</c:v>
                </c:pt>
                <c:pt idx="3">
                  <c:v>44</c:v>
                </c:pt>
                <c:pt idx="4">
                  <c:v>41</c:v>
                </c:pt>
                <c:pt idx="5">
                  <c:v>71</c:v>
                </c:pt>
                <c:pt idx="6">
                  <c:v>97</c:v>
                </c:pt>
                <c:pt idx="7">
                  <c:v>109</c:v>
                </c:pt>
                <c:pt idx="8">
                  <c:v>419</c:v>
                </c:pt>
                <c:pt idx="9">
                  <c:v>177</c:v>
                </c:pt>
                <c:pt idx="10">
                  <c:v>146</c:v>
                </c:pt>
                <c:pt idx="11">
                  <c:v>221</c:v>
                </c:pt>
                <c:pt idx="12">
                  <c:v>511</c:v>
                </c:pt>
                <c:pt idx="13">
                  <c:v>904</c:v>
                </c:pt>
                <c:pt idx="14">
                  <c:v>1714</c:v>
                </c:pt>
                <c:pt idx="15">
                  <c:v>1955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5"/>
          <c:order val="5"/>
          <c:tx>
            <c:strRef>
              <c:f>'@Incident-Change'!$G$2:$G$2</c:f>
              <c:strCache>
                <c:ptCount val="1"/>
                <c:pt idx="0">
                  <c:v>4/4</c:v>
                </c:pt>
              </c:strCache>
            </c:strRef>
          </c:tx>
          <c:spPr>
            <a:solidFill>
              <a:srgbClr val="ffb66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'@Incident-Change'!$G$3:$G$24</c:f>
              <c:numCache>
                <c:formatCode>General</c:formatCode>
                <c:ptCount val="22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15</c:v>
                </c:pt>
                <c:pt idx="7">
                  <c:v>17</c:v>
                </c:pt>
                <c:pt idx="8">
                  <c:v>34</c:v>
                </c:pt>
                <c:pt idx="9">
                  <c:v>173</c:v>
                </c:pt>
                <c:pt idx="10">
                  <c:v>23</c:v>
                </c:pt>
                <c:pt idx="11">
                  <c:v>52</c:v>
                </c:pt>
                <c:pt idx="12">
                  <c:v>263</c:v>
                </c:pt>
                <c:pt idx="13">
                  <c:v>377</c:v>
                </c:pt>
                <c:pt idx="14">
                  <c:v>409</c:v>
                </c:pt>
                <c:pt idx="15">
                  <c:v>1440</c:v>
                </c:pt>
                <c:pt idx="16">
                  <c:v>1642</c:v>
                </c:pt>
                <c:pt idx="17">
                  <c:v>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6"/>
          <c:order val="6"/>
          <c:tx>
            <c:strRef>
              <c:f>'@Incident-Change'!$H$2:$H$2</c:f>
              <c:strCache>
                <c:ptCount val="1"/>
                <c:pt idx="0">
                  <c:v>4/5</c:v>
                </c:pt>
              </c:strCache>
            </c:strRef>
          </c:tx>
          <c:spPr>
            <a:solidFill>
              <a:srgbClr val="ff972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'@Incident-Change'!$H$3:$H$24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291</c:v>
                </c:pt>
                <c:pt idx="10">
                  <c:v>4</c:v>
                </c:pt>
                <c:pt idx="11">
                  <c:v>10</c:v>
                </c:pt>
                <c:pt idx="12">
                  <c:v>51</c:v>
                </c:pt>
                <c:pt idx="13">
                  <c:v>237</c:v>
                </c:pt>
                <c:pt idx="14">
                  <c:v>401</c:v>
                </c:pt>
                <c:pt idx="15">
                  <c:v>428</c:v>
                </c:pt>
                <c:pt idx="16">
                  <c:v>1545</c:v>
                </c:pt>
                <c:pt idx="17">
                  <c:v>1015</c:v>
                </c:pt>
                <c:pt idx="18">
                  <c:v>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7"/>
          <c:order val="7"/>
          <c:tx>
            <c:strRef>
              <c:f>'@Incident-Change'!$I$2:$I$2</c:f>
              <c:strCache>
                <c:ptCount val="1"/>
                <c:pt idx="0">
                  <c:v>4/6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'@Incident-Change'!$I$3:$I$24</c:f>
              <c:numCache>
                <c:formatCode>General</c:formatCode>
                <c:ptCount val="2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9</c:v>
                </c:pt>
                <c:pt idx="7">
                  <c:v>7</c:v>
                </c:pt>
                <c:pt idx="8">
                  <c:v>22</c:v>
                </c:pt>
                <c:pt idx="9">
                  <c:v>36</c:v>
                </c:pt>
                <c:pt idx="10">
                  <c:v>285</c:v>
                </c:pt>
                <c:pt idx="11">
                  <c:v>62</c:v>
                </c:pt>
                <c:pt idx="12">
                  <c:v>18</c:v>
                </c:pt>
                <c:pt idx="13">
                  <c:v>25</c:v>
                </c:pt>
                <c:pt idx="14">
                  <c:v>252</c:v>
                </c:pt>
                <c:pt idx="15">
                  <c:v>556</c:v>
                </c:pt>
                <c:pt idx="16">
                  <c:v>461</c:v>
                </c:pt>
                <c:pt idx="17">
                  <c:v>1021</c:v>
                </c:pt>
                <c:pt idx="18">
                  <c:v>972</c:v>
                </c:pt>
                <c:pt idx="19">
                  <c:v>75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8"/>
          <c:order val="8"/>
          <c:tx>
            <c:strRef>
              <c:f>'@Incident-Change'!$J$2:$J$2</c:f>
              <c:strCache>
                <c:ptCount val="1"/>
                <c:pt idx="0">
                  <c:v>4/7</c:v>
                </c:pt>
              </c:strCache>
            </c:strRef>
          </c:tx>
          <c:spPr>
            <a:solidFill>
              <a:srgbClr val="8d1d7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'@Incident-Change'!$J$3:$J$24</c:f>
              <c:numCache>
                <c:formatCode>General</c:formatCode>
                <c:ptCount val="22"/>
                <c:pt idx="0">
                  <c:v>93</c:v>
                </c:pt>
                <c:pt idx="1">
                  <c:v>108</c:v>
                </c:pt>
                <c:pt idx="2">
                  <c:v>63</c:v>
                </c:pt>
                <c:pt idx="3">
                  <c:v>30</c:v>
                </c:pt>
                <c:pt idx="4">
                  <c:v>13</c:v>
                </c:pt>
                <c:pt idx="5">
                  <c:v>36</c:v>
                </c:pt>
                <c:pt idx="6">
                  <c:v>136</c:v>
                </c:pt>
                <c:pt idx="7">
                  <c:v>80</c:v>
                </c:pt>
                <c:pt idx="8">
                  <c:v>102</c:v>
                </c:pt>
                <c:pt idx="9">
                  <c:v>92</c:v>
                </c:pt>
                <c:pt idx="10">
                  <c:v>144</c:v>
                </c:pt>
                <c:pt idx="11">
                  <c:v>143</c:v>
                </c:pt>
                <c:pt idx="12">
                  <c:v>198</c:v>
                </c:pt>
                <c:pt idx="13">
                  <c:v>119</c:v>
                </c:pt>
                <c:pt idx="14">
                  <c:v>194</c:v>
                </c:pt>
                <c:pt idx="15">
                  <c:v>278</c:v>
                </c:pt>
                <c:pt idx="16">
                  <c:v>462</c:v>
                </c:pt>
                <c:pt idx="17">
                  <c:v>618</c:v>
                </c:pt>
                <c:pt idx="18">
                  <c:v>1158</c:v>
                </c:pt>
                <c:pt idx="19">
                  <c:v>1512</c:v>
                </c:pt>
                <c:pt idx="20">
                  <c:v>101</c:v>
                </c:pt>
                <c:pt idx="21">
                  <c:v>0</c:v>
                </c:pt>
              </c:numCache>
            </c:numRef>
          </c:val>
        </c:ser>
        <c:ser>
          <c:idx val="9"/>
          <c:order val="9"/>
          <c:tx>
            <c:strRef>
              <c:f>'@Incident-Change'!$K$2:$K$2</c:f>
              <c:strCache>
                <c:ptCount val="1"/>
                <c:pt idx="0">
                  <c:v>4/8</c:v>
                </c:pt>
              </c:strCache>
            </c:strRef>
          </c:tx>
          <c:spPr>
            <a:solidFill>
              <a:srgbClr val="5b277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'@Incident-Change'!$K$3:$K$24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42</c:v>
                </c:pt>
                <c:pt idx="3">
                  <c:v>30</c:v>
                </c:pt>
                <c:pt idx="4">
                  <c:v>116</c:v>
                </c:pt>
                <c:pt idx="5">
                  <c:v>91</c:v>
                </c:pt>
                <c:pt idx="6">
                  <c:v>187</c:v>
                </c:pt>
                <c:pt idx="7">
                  <c:v>151</c:v>
                </c:pt>
                <c:pt idx="8">
                  <c:v>62</c:v>
                </c:pt>
                <c:pt idx="9">
                  <c:v>97</c:v>
                </c:pt>
                <c:pt idx="10">
                  <c:v>34</c:v>
                </c:pt>
                <c:pt idx="11">
                  <c:v>99</c:v>
                </c:pt>
                <c:pt idx="12">
                  <c:v>327</c:v>
                </c:pt>
                <c:pt idx="13">
                  <c:v>132</c:v>
                </c:pt>
                <c:pt idx="14">
                  <c:v>72</c:v>
                </c:pt>
                <c:pt idx="15">
                  <c:v>274</c:v>
                </c:pt>
                <c:pt idx="16">
                  <c:v>291</c:v>
                </c:pt>
                <c:pt idx="17">
                  <c:v>296</c:v>
                </c:pt>
                <c:pt idx="18">
                  <c:v>402</c:v>
                </c:pt>
                <c:pt idx="19">
                  <c:v>1499</c:v>
                </c:pt>
                <c:pt idx="20">
                  <c:v>1277</c:v>
                </c:pt>
                <c:pt idx="21">
                  <c:v>107</c:v>
                </c:pt>
              </c:numCache>
            </c:numRef>
          </c:val>
        </c:ser>
        <c:gapWidth val="100"/>
        <c:overlap val="100"/>
        <c:axId val="3774592"/>
        <c:axId val="70972476"/>
      </c:barChart>
      <c:catAx>
        <c:axId val="3774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Diagnosis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sz="1000" spc="-1" strike="noStrike">
                <a:latin typeface="Arial"/>
              </a:defRPr>
            </a:pPr>
          </a:p>
        </c:txPr>
        <c:crossAx val="70972476"/>
        <c:crosses val="autoZero"/>
        <c:auto val="1"/>
        <c:lblAlgn val="ctr"/>
        <c:lblOffset val="100"/>
        <c:noMultiLvlLbl val="0"/>
      </c:catAx>
      <c:valAx>
        <c:axId val="709724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New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459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NYC New-Cases with Re-Statement as of Reporting Date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31501291037"/>
          <c:y val="0.142057192562792"/>
          <c:w val="0.821883068978237"/>
          <c:h val="0.7510057627487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'@Incident-Change'!$B$2:$B$2</c:f>
              <c:strCache>
                <c:ptCount val="1"/>
                <c:pt idx="0">
                  <c:v>3/30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'@Incident-Change'!$B$3:$B$24</c:f>
              <c:numCache>
                <c:formatCode>General</c:formatCode>
                <c:ptCount val="22"/>
                <c:pt idx="0">
                  <c:v>2677</c:v>
                </c:pt>
                <c:pt idx="1">
                  <c:v>3362</c:v>
                </c:pt>
                <c:pt idx="2">
                  <c:v>3622</c:v>
                </c:pt>
                <c:pt idx="3">
                  <c:v>2114</c:v>
                </c:pt>
                <c:pt idx="4">
                  <c:v>1971</c:v>
                </c:pt>
                <c:pt idx="5">
                  <c:v>2942</c:v>
                </c:pt>
                <c:pt idx="6">
                  <c:v>3036</c:v>
                </c:pt>
                <c:pt idx="7">
                  <c:v>2940</c:v>
                </c:pt>
                <c:pt idx="8">
                  <c:v>3006</c:v>
                </c:pt>
                <c:pt idx="9">
                  <c:v>2846</c:v>
                </c:pt>
                <c:pt idx="10">
                  <c:v>1717</c:v>
                </c:pt>
                <c:pt idx="11">
                  <c:v>590</c:v>
                </c:pt>
                <c:pt idx="12">
                  <c:v>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'@Incident-Change'!$C$2:$C$2</c:f>
              <c:strCache>
                <c:ptCount val="1"/>
                <c:pt idx="0">
                  <c:v>3/31</c:v>
                </c:pt>
              </c:strCache>
            </c:strRef>
          </c:tx>
          <c:spPr>
            <a:solidFill>
              <a:srgbClr val="5983b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'@Incident-Change'!$C$3:$C$24</c:f>
              <c:numCache>
                <c:formatCode>General</c:formatCode>
                <c:ptCount val="22"/>
                <c:pt idx="0">
                  <c:v>52</c:v>
                </c:pt>
                <c:pt idx="1">
                  <c:v>31</c:v>
                </c:pt>
                <c:pt idx="2">
                  <c:v>17</c:v>
                </c:pt>
                <c:pt idx="3">
                  <c:v>6</c:v>
                </c:pt>
                <c:pt idx="4">
                  <c:v>11</c:v>
                </c:pt>
                <c:pt idx="5">
                  <c:v>34</c:v>
                </c:pt>
                <c:pt idx="6">
                  <c:v>177</c:v>
                </c:pt>
                <c:pt idx="7">
                  <c:v>269</c:v>
                </c:pt>
                <c:pt idx="8">
                  <c:v>71</c:v>
                </c:pt>
                <c:pt idx="9">
                  <c:v>114</c:v>
                </c:pt>
                <c:pt idx="10">
                  <c:v>287</c:v>
                </c:pt>
                <c:pt idx="11">
                  <c:v>1325</c:v>
                </c:pt>
                <c:pt idx="12">
                  <c:v>1217</c:v>
                </c:pt>
                <c:pt idx="13">
                  <c:v>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'@Incident-Change'!$D$2:$D$2</c:f>
              <c:strCache>
                <c:ptCount val="1"/>
                <c:pt idx="0">
                  <c:v>4/1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'@Incident-Change'!$D$3:$D$24</c:f>
              <c:numCache>
                <c:formatCode>General</c:formatCode>
                <c:ptCount val="22"/>
                <c:pt idx="0">
                  <c:v>17</c:v>
                </c:pt>
                <c:pt idx="1">
                  <c:v>38</c:v>
                </c:pt>
                <c:pt idx="2">
                  <c:v>5</c:v>
                </c:pt>
                <c:pt idx="3">
                  <c:v>7</c:v>
                </c:pt>
                <c:pt idx="4">
                  <c:v>23</c:v>
                </c:pt>
                <c:pt idx="5">
                  <c:v>20</c:v>
                </c:pt>
                <c:pt idx="6">
                  <c:v>161</c:v>
                </c:pt>
                <c:pt idx="7">
                  <c:v>227</c:v>
                </c:pt>
                <c:pt idx="8">
                  <c:v>215</c:v>
                </c:pt>
                <c:pt idx="9">
                  <c:v>107</c:v>
                </c:pt>
                <c:pt idx="10">
                  <c:v>81</c:v>
                </c:pt>
                <c:pt idx="11">
                  <c:v>322</c:v>
                </c:pt>
                <c:pt idx="12">
                  <c:v>1759</c:v>
                </c:pt>
                <c:pt idx="13">
                  <c:v>899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'@Incident-Change'!$E$2:$E$2</c:f>
              <c:strCache>
                <c:ptCount val="1"/>
                <c:pt idx="0">
                  <c:v>4/2</c:v>
                </c:pt>
              </c:strCache>
            </c:strRef>
          </c:tx>
          <c:spPr>
            <a:solidFill>
              <a:srgbClr val="e1617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'@Incident-Change'!$E$3:$E$24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37</c:v>
                </c:pt>
                <c:pt idx="7">
                  <c:v>269</c:v>
                </c:pt>
                <c:pt idx="8">
                  <c:v>205</c:v>
                </c:pt>
                <c:pt idx="9">
                  <c:v>302</c:v>
                </c:pt>
                <c:pt idx="10">
                  <c:v>130</c:v>
                </c:pt>
                <c:pt idx="11">
                  <c:v>132</c:v>
                </c:pt>
                <c:pt idx="12">
                  <c:v>531</c:v>
                </c:pt>
                <c:pt idx="13">
                  <c:v>1239</c:v>
                </c:pt>
                <c:pt idx="14">
                  <c:v>1004</c:v>
                </c:pt>
                <c:pt idx="15">
                  <c:v>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'@Incident-Change'!$F$2:$F$2</c:f>
              <c:strCache>
                <c:ptCount val="1"/>
                <c:pt idx="0">
                  <c:v>4/3</c:v>
                </c:pt>
              </c:strCache>
            </c:strRef>
          </c:tx>
          <c:spPr>
            <a:solidFill>
              <a:srgbClr val="ffdbb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'@Incident-Change'!$F$3:$F$24</c:f>
              <c:numCache>
                <c:formatCode>General</c:formatCode>
                <c:ptCount val="22"/>
                <c:pt idx="0">
                  <c:v>31</c:v>
                </c:pt>
                <c:pt idx="1">
                  <c:v>18</c:v>
                </c:pt>
                <c:pt idx="2">
                  <c:v>41</c:v>
                </c:pt>
                <c:pt idx="3">
                  <c:v>44</c:v>
                </c:pt>
                <c:pt idx="4">
                  <c:v>41</c:v>
                </c:pt>
                <c:pt idx="5">
                  <c:v>71</c:v>
                </c:pt>
                <c:pt idx="6">
                  <c:v>97</c:v>
                </c:pt>
                <c:pt idx="7">
                  <c:v>109</c:v>
                </c:pt>
                <c:pt idx="8">
                  <c:v>419</c:v>
                </c:pt>
                <c:pt idx="9">
                  <c:v>177</c:v>
                </c:pt>
                <c:pt idx="10">
                  <c:v>146</c:v>
                </c:pt>
                <c:pt idx="11">
                  <c:v>221</c:v>
                </c:pt>
                <c:pt idx="12">
                  <c:v>511</c:v>
                </c:pt>
                <c:pt idx="13">
                  <c:v>904</c:v>
                </c:pt>
                <c:pt idx="14">
                  <c:v>1714</c:v>
                </c:pt>
                <c:pt idx="15">
                  <c:v>1955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5"/>
          <c:order val="5"/>
          <c:tx>
            <c:strRef>
              <c:f>'@Incident-Change'!$G$2:$G$2</c:f>
              <c:strCache>
                <c:ptCount val="1"/>
                <c:pt idx="0">
                  <c:v>4/4</c:v>
                </c:pt>
              </c:strCache>
            </c:strRef>
          </c:tx>
          <c:spPr>
            <a:solidFill>
              <a:srgbClr val="ffb66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'@Incident-Change'!$G$3:$G$24</c:f>
              <c:numCache>
                <c:formatCode>General</c:formatCode>
                <c:ptCount val="22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15</c:v>
                </c:pt>
                <c:pt idx="7">
                  <c:v>17</c:v>
                </c:pt>
                <c:pt idx="8">
                  <c:v>34</c:v>
                </c:pt>
                <c:pt idx="9">
                  <c:v>173</c:v>
                </c:pt>
                <c:pt idx="10">
                  <c:v>23</c:v>
                </c:pt>
                <c:pt idx="11">
                  <c:v>52</c:v>
                </c:pt>
                <c:pt idx="12">
                  <c:v>263</c:v>
                </c:pt>
                <c:pt idx="13">
                  <c:v>377</c:v>
                </c:pt>
                <c:pt idx="14">
                  <c:v>409</c:v>
                </c:pt>
                <c:pt idx="15">
                  <c:v>1440</c:v>
                </c:pt>
                <c:pt idx="16">
                  <c:v>1642</c:v>
                </c:pt>
                <c:pt idx="17">
                  <c:v>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6"/>
          <c:order val="6"/>
          <c:tx>
            <c:strRef>
              <c:f>'@Incident-Change'!$H$2:$H$2</c:f>
              <c:strCache>
                <c:ptCount val="1"/>
                <c:pt idx="0">
                  <c:v>4/5</c:v>
                </c:pt>
              </c:strCache>
            </c:strRef>
          </c:tx>
          <c:spPr>
            <a:solidFill>
              <a:srgbClr val="ff972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'@Incident-Change'!$H$3:$H$24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291</c:v>
                </c:pt>
                <c:pt idx="10">
                  <c:v>4</c:v>
                </c:pt>
                <c:pt idx="11">
                  <c:v>10</c:v>
                </c:pt>
                <c:pt idx="12">
                  <c:v>51</c:v>
                </c:pt>
                <c:pt idx="13">
                  <c:v>237</c:v>
                </c:pt>
                <c:pt idx="14">
                  <c:v>401</c:v>
                </c:pt>
                <c:pt idx="15">
                  <c:v>428</c:v>
                </c:pt>
                <c:pt idx="16">
                  <c:v>1545</c:v>
                </c:pt>
                <c:pt idx="17">
                  <c:v>1015</c:v>
                </c:pt>
                <c:pt idx="18">
                  <c:v>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7"/>
          <c:order val="7"/>
          <c:tx>
            <c:strRef>
              <c:f>'@Incident-Change'!$I$2:$I$2</c:f>
              <c:strCache>
                <c:ptCount val="1"/>
                <c:pt idx="0">
                  <c:v>4/6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'@Incident-Change'!$I$3:$I$24</c:f>
              <c:numCache>
                <c:formatCode>General</c:formatCode>
                <c:ptCount val="2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9</c:v>
                </c:pt>
                <c:pt idx="7">
                  <c:v>7</c:v>
                </c:pt>
                <c:pt idx="8">
                  <c:v>22</c:v>
                </c:pt>
                <c:pt idx="9">
                  <c:v>36</c:v>
                </c:pt>
                <c:pt idx="10">
                  <c:v>285</c:v>
                </c:pt>
                <c:pt idx="11">
                  <c:v>62</c:v>
                </c:pt>
                <c:pt idx="12">
                  <c:v>18</c:v>
                </c:pt>
                <c:pt idx="13">
                  <c:v>25</c:v>
                </c:pt>
                <c:pt idx="14">
                  <c:v>252</c:v>
                </c:pt>
                <c:pt idx="15">
                  <c:v>556</c:v>
                </c:pt>
                <c:pt idx="16">
                  <c:v>461</c:v>
                </c:pt>
                <c:pt idx="17">
                  <c:v>1021</c:v>
                </c:pt>
                <c:pt idx="18">
                  <c:v>972</c:v>
                </c:pt>
                <c:pt idx="19">
                  <c:v>75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8"/>
          <c:order val="8"/>
          <c:tx>
            <c:strRef>
              <c:f>'@Incident-Change'!$J$2:$J$2</c:f>
              <c:strCache>
                <c:ptCount val="1"/>
                <c:pt idx="0">
                  <c:v>4/7</c:v>
                </c:pt>
              </c:strCache>
            </c:strRef>
          </c:tx>
          <c:spPr>
            <a:solidFill>
              <a:srgbClr val="8d1d7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'@Incident-Change'!$J$3:$J$24</c:f>
              <c:numCache>
                <c:formatCode>General</c:formatCode>
                <c:ptCount val="22"/>
                <c:pt idx="0">
                  <c:v>93</c:v>
                </c:pt>
                <c:pt idx="1">
                  <c:v>108</c:v>
                </c:pt>
                <c:pt idx="2">
                  <c:v>63</c:v>
                </c:pt>
                <c:pt idx="3">
                  <c:v>30</c:v>
                </c:pt>
                <c:pt idx="4">
                  <c:v>13</c:v>
                </c:pt>
                <c:pt idx="5">
                  <c:v>36</c:v>
                </c:pt>
                <c:pt idx="6">
                  <c:v>136</c:v>
                </c:pt>
                <c:pt idx="7">
                  <c:v>80</c:v>
                </c:pt>
                <c:pt idx="8">
                  <c:v>102</c:v>
                </c:pt>
                <c:pt idx="9">
                  <c:v>92</c:v>
                </c:pt>
                <c:pt idx="10">
                  <c:v>144</c:v>
                </c:pt>
                <c:pt idx="11">
                  <c:v>143</c:v>
                </c:pt>
                <c:pt idx="12">
                  <c:v>198</c:v>
                </c:pt>
                <c:pt idx="13">
                  <c:v>119</c:v>
                </c:pt>
                <c:pt idx="14">
                  <c:v>194</c:v>
                </c:pt>
                <c:pt idx="15">
                  <c:v>278</c:v>
                </c:pt>
                <c:pt idx="16">
                  <c:v>462</c:v>
                </c:pt>
                <c:pt idx="17">
                  <c:v>618</c:v>
                </c:pt>
                <c:pt idx="18">
                  <c:v>1158</c:v>
                </c:pt>
                <c:pt idx="19">
                  <c:v>1512</c:v>
                </c:pt>
                <c:pt idx="20">
                  <c:v>101</c:v>
                </c:pt>
                <c:pt idx="21">
                  <c:v>0</c:v>
                </c:pt>
              </c:numCache>
            </c:numRef>
          </c:val>
        </c:ser>
        <c:ser>
          <c:idx val="9"/>
          <c:order val="9"/>
          <c:tx>
            <c:strRef>
              <c:f>'@Incident-Change'!$K$2:$K$2</c:f>
              <c:strCache>
                <c:ptCount val="1"/>
                <c:pt idx="0">
                  <c:v>4/8</c:v>
                </c:pt>
              </c:strCache>
            </c:strRef>
          </c:tx>
          <c:spPr>
            <a:solidFill>
              <a:srgbClr val="5b277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'@Incident-Change'!$A$3:$A$24</c:f>
              <c:strCache>
                <c:ptCount val="22"/>
                <c:pt idx="0">
                  <c:v>3/18</c:v>
                </c:pt>
                <c:pt idx="1">
                  <c:v>3/19</c:v>
                </c:pt>
                <c:pt idx="2">
                  <c:v>3/20</c:v>
                </c:pt>
                <c:pt idx="3">
                  <c:v>3/21</c:v>
                </c:pt>
                <c:pt idx="4">
                  <c:v>3/22</c:v>
                </c:pt>
                <c:pt idx="5">
                  <c:v>3/23</c:v>
                </c:pt>
                <c:pt idx="6">
                  <c:v>3/24</c:v>
                </c:pt>
                <c:pt idx="7">
                  <c:v>3/25</c:v>
                </c:pt>
                <c:pt idx="8">
                  <c:v>3/26</c:v>
                </c:pt>
                <c:pt idx="9">
                  <c:v>3/27</c:v>
                </c:pt>
                <c:pt idx="10">
                  <c:v>3/28</c:v>
                </c:pt>
                <c:pt idx="11">
                  <c:v>3/29</c:v>
                </c:pt>
                <c:pt idx="12">
                  <c:v>3/30</c:v>
                </c:pt>
                <c:pt idx="13">
                  <c:v>3/31</c:v>
                </c:pt>
                <c:pt idx="14">
                  <c:v>4/1</c:v>
                </c:pt>
                <c:pt idx="15">
                  <c:v>4/2</c:v>
                </c:pt>
                <c:pt idx="16">
                  <c:v>4/3</c:v>
                </c:pt>
                <c:pt idx="17">
                  <c:v>4/4</c:v>
                </c:pt>
                <c:pt idx="18">
                  <c:v>4/5</c:v>
                </c:pt>
                <c:pt idx="19">
                  <c:v>4/6</c:v>
                </c:pt>
                <c:pt idx="20">
                  <c:v>4/7</c:v>
                </c:pt>
                <c:pt idx="21">
                  <c:v>4/7</c:v>
                </c:pt>
              </c:strCache>
            </c:strRef>
          </c:cat>
          <c:val>
            <c:numRef>
              <c:f>'@Incident-Change'!$K$3:$K$24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42</c:v>
                </c:pt>
                <c:pt idx="3">
                  <c:v>30</c:v>
                </c:pt>
                <c:pt idx="4">
                  <c:v>116</c:v>
                </c:pt>
                <c:pt idx="5">
                  <c:v>91</c:v>
                </c:pt>
                <c:pt idx="6">
                  <c:v>187</c:v>
                </c:pt>
                <c:pt idx="7">
                  <c:v>151</c:v>
                </c:pt>
                <c:pt idx="8">
                  <c:v>62</c:v>
                </c:pt>
                <c:pt idx="9">
                  <c:v>97</c:v>
                </c:pt>
                <c:pt idx="10">
                  <c:v>34</c:v>
                </c:pt>
                <c:pt idx="11">
                  <c:v>99</c:v>
                </c:pt>
                <c:pt idx="12">
                  <c:v>327</c:v>
                </c:pt>
                <c:pt idx="13">
                  <c:v>132</c:v>
                </c:pt>
                <c:pt idx="14">
                  <c:v>72</c:v>
                </c:pt>
                <c:pt idx="15">
                  <c:v>274</c:v>
                </c:pt>
                <c:pt idx="16">
                  <c:v>291</c:v>
                </c:pt>
                <c:pt idx="17">
                  <c:v>296</c:v>
                </c:pt>
                <c:pt idx="18">
                  <c:v>402</c:v>
                </c:pt>
                <c:pt idx="19">
                  <c:v>1499</c:v>
                </c:pt>
                <c:pt idx="20">
                  <c:v>1277</c:v>
                </c:pt>
                <c:pt idx="21">
                  <c:v>107</c:v>
                </c:pt>
              </c:numCache>
            </c:numRef>
          </c:val>
        </c:ser>
        <c:gapWidth val="100"/>
        <c:overlap val="100"/>
        <c:axId val="95725794"/>
        <c:axId val="1791779"/>
      </c:barChart>
      <c:catAx>
        <c:axId val="957257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Diagnosis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sz="1000" spc="-1" strike="noStrike">
                <a:latin typeface="Arial"/>
              </a:defRPr>
            </a:pPr>
          </a:p>
        </c:txPr>
        <c:crossAx val="1791779"/>
        <c:crosses val="autoZero"/>
        <c:auto val="1"/>
        <c:lblAlgn val="ctr"/>
        <c:lblOffset val="100"/>
        <c:noMultiLvlLbl val="0"/>
      </c:catAx>
      <c:valAx>
        <c:axId val="17917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New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25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247680</xdr:colOff>
      <xdr:row>10</xdr:row>
      <xdr:rowOff>75960</xdr:rowOff>
    </xdr:from>
    <xdr:to>
      <xdr:col>8</xdr:col>
      <xdr:colOff>317160</xdr:colOff>
      <xdr:row>30</xdr:row>
      <xdr:rowOff>64080</xdr:rowOff>
    </xdr:to>
    <xdr:graphicFrame>
      <xdr:nvGraphicFramePr>
        <xdr:cNvPr id="0" name=""/>
        <xdr:cNvGraphicFramePr/>
      </xdr:nvGraphicFramePr>
      <xdr:xfrm>
        <a:off x="1061640" y="218268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360</xdr:colOff>
      <xdr:row>10</xdr:row>
      <xdr:rowOff>138600</xdr:rowOff>
    </xdr:from>
    <xdr:to>
      <xdr:col>16</xdr:col>
      <xdr:colOff>70200</xdr:colOff>
      <xdr:row>30</xdr:row>
      <xdr:rowOff>126720</xdr:rowOff>
    </xdr:to>
    <xdr:graphicFrame>
      <xdr:nvGraphicFramePr>
        <xdr:cNvPr id="1" name=""/>
        <xdr:cNvGraphicFramePr/>
      </xdr:nvGraphicFramePr>
      <xdr:xfrm>
        <a:off x="7326720" y="22453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603720</xdr:colOff>
      <xdr:row>8</xdr:row>
      <xdr:rowOff>166680</xdr:rowOff>
    </xdr:from>
    <xdr:to>
      <xdr:col>17</xdr:col>
      <xdr:colOff>839880</xdr:colOff>
      <xdr:row>29</xdr:row>
      <xdr:rowOff>109080</xdr:rowOff>
    </xdr:to>
    <xdr:graphicFrame>
      <xdr:nvGraphicFramePr>
        <xdr:cNvPr id="2" name=""/>
        <xdr:cNvGraphicFramePr/>
      </xdr:nvGraphicFramePr>
      <xdr:xfrm>
        <a:off x="8501760" y="2302560"/>
        <a:ext cx="7820640" cy="482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254520</xdr:colOff>
      <xdr:row>36</xdr:row>
      <xdr:rowOff>50760</xdr:rowOff>
    </xdr:from>
    <xdr:to>
      <xdr:col>17</xdr:col>
      <xdr:colOff>1146600</xdr:colOff>
      <xdr:row>77</xdr:row>
      <xdr:rowOff>7200</xdr:rowOff>
    </xdr:to>
    <xdr:graphicFrame>
      <xdr:nvGraphicFramePr>
        <xdr:cNvPr id="3" name=""/>
        <xdr:cNvGraphicFramePr/>
      </xdr:nvGraphicFramePr>
      <xdr:xfrm>
        <a:off x="8821800" y="8211600"/>
        <a:ext cx="7807320" cy="662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433800</xdr:colOff>
      <xdr:row>70</xdr:row>
      <xdr:rowOff>69480</xdr:rowOff>
    </xdr:from>
    <xdr:to>
      <xdr:col>15</xdr:col>
      <xdr:colOff>162000</xdr:colOff>
      <xdr:row>85</xdr:row>
      <xdr:rowOff>73080</xdr:rowOff>
    </xdr:to>
    <xdr:graphicFrame>
      <xdr:nvGraphicFramePr>
        <xdr:cNvPr id="4" name="Chart 1"/>
        <xdr:cNvGraphicFramePr/>
      </xdr:nvGraphicFramePr>
      <xdr:xfrm>
        <a:off x="2889000" y="16376040"/>
        <a:ext cx="7119000" cy="37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374760</xdr:colOff>
      <xdr:row>10</xdr:row>
      <xdr:rowOff>65160</xdr:rowOff>
    </xdr:from>
    <xdr:to>
      <xdr:col>8</xdr:col>
      <xdr:colOff>444240</xdr:colOff>
      <xdr:row>30</xdr:row>
      <xdr:rowOff>53280</xdr:rowOff>
    </xdr:to>
    <xdr:graphicFrame>
      <xdr:nvGraphicFramePr>
        <xdr:cNvPr id="5" name=""/>
        <xdr:cNvGraphicFramePr/>
      </xdr:nvGraphicFramePr>
      <xdr:xfrm>
        <a:off x="1188720" y="217188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360</xdr:colOff>
      <xdr:row>10</xdr:row>
      <xdr:rowOff>138600</xdr:rowOff>
    </xdr:from>
    <xdr:to>
      <xdr:col>16</xdr:col>
      <xdr:colOff>70200</xdr:colOff>
      <xdr:row>30</xdr:row>
      <xdr:rowOff>126720</xdr:rowOff>
    </xdr:to>
    <xdr:graphicFrame>
      <xdr:nvGraphicFramePr>
        <xdr:cNvPr id="6" name=""/>
        <xdr:cNvGraphicFramePr/>
      </xdr:nvGraphicFramePr>
      <xdr:xfrm>
        <a:off x="7326720" y="22453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398880</xdr:colOff>
      <xdr:row>3</xdr:row>
      <xdr:rowOff>101160</xdr:rowOff>
    </xdr:from>
    <xdr:to>
      <xdr:col>18</xdr:col>
      <xdr:colOff>138600</xdr:colOff>
      <xdr:row>33</xdr:row>
      <xdr:rowOff>58320</xdr:rowOff>
    </xdr:to>
    <xdr:graphicFrame>
      <xdr:nvGraphicFramePr>
        <xdr:cNvPr id="7" name=""/>
        <xdr:cNvGraphicFramePr/>
      </xdr:nvGraphicFramePr>
      <xdr:xfrm>
        <a:off x="8987040" y="964080"/>
        <a:ext cx="7807320" cy="662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398880</xdr:colOff>
      <xdr:row>34</xdr:row>
      <xdr:rowOff>15840</xdr:rowOff>
    </xdr:from>
    <xdr:to>
      <xdr:col>18</xdr:col>
      <xdr:colOff>138600</xdr:colOff>
      <xdr:row>74</xdr:row>
      <xdr:rowOff>135000</xdr:rowOff>
    </xdr:to>
    <xdr:graphicFrame>
      <xdr:nvGraphicFramePr>
        <xdr:cNvPr id="8" name=""/>
        <xdr:cNvGraphicFramePr/>
      </xdr:nvGraphicFramePr>
      <xdr:xfrm>
        <a:off x="8987040" y="7705440"/>
        <a:ext cx="7807320" cy="662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2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0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/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3</v>
      </c>
      <c r="D4" s="9"/>
    </row>
    <row r="5" customFormat="false" ht="20.05" hidden="false" customHeight="true" outlineLevel="0" collapsed="false">
      <c r="A5" s="7" t="s">
        <v>7</v>
      </c>
      <c r="B5" s="8" t="n">
        <v>9</v>
      </c>
      <c r="C5" s="9" t="n">
        <v>3</v>
      </c>
      <c r="D5" s="9"/>
    </row>
    <row r="6" customFormat="false" ht="20.05" hidden="false" customHeight="true" outlineLevel="0" collapsed="false">
      <c r="A6" s="7" t="s">
        <v>8</v>
      </c>
      <c r="B6" s="8" t="n">
        <v>1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11</v>
      </c>
      <c r="C8" s="9" t="n">
        <v>9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14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26</v>
      </c>
      <c r="D10" s="9"/>
    </row>
    <row r="11" customFormat="false" ht="20.05" hidden="false" customHeight="true" outlineLevel="0" collapsed="false">
      <c r="A11" s="7" t="s">
        <v>13</v>
      </c>
      <c r="B11" s="8" t="n">
        <v>69</v>
      </c>
      <c r="C11" s="9" t="n">
        <v>40</v>
      </c>
      <c r="D11" s="9"/>
    </row>
    <row r="12" customFormat="false" ht="20.05" hidden="false" customHeight="true" outlineLevel="0" collapsed="false">
      <c r="A12" s="7" t="s">
        <v>14</v>
      </c>
      <c r="B12" s="8" t="n">
        <v>155</v>
      </c>
      <c r="C12" s="9" t="n">
        <v>48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351</v>
      </c>
      <c r="C13" s="9" t="n">
        <v>69</v>
      </c>
      <c r="D13" s="9"/>
    </row>
    <row r="14" customFormat="false" ht="20.05" hidden="false" customHeight="true" outlineLevel="0" collapsed="false">
      <c r="A14" s="7" t="s">
        <v>16</v>
      </c>
      <c r="B14" s="8" t="n">
        <v>603</v>
      </c>
      <c r="C14" s="9" t="n">
        <v>119</v>
      </c>
      <c r="D14" s="9"/>
    </row>
    <row r="15" customFormat="false" ht="20.05" hidden="false" customHeight="true" outlineLevel="0" collapsed="false">
      <c r="A15" s="7" t="s">
        <v>17</v>
      </c>
      <c r="B15" s="8" t="n">
        <v>610</v>
      </c>
      <c r="C15" s="9" t="n">
        <v>154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980</v>
      </c>
      <c r="C16" s="9" t="n">
        <v>179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1936</v>
      </c>
      <c r="C17" s="9" t="n">
        <v>288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2217</v>
      </c>
      <c r="C18" s="9" t="n">
        <v>317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2431</v>
      </c>
      <c r="C19" s="9" t="n">
        <v>350</v>
      </c>
      <c r="D19" s="9" t="n">
        <v>17</v>
      </c>
    </row>
    <row r="20" customFormat="false" ht="20.05" hidden="false" customHeight="true" outlineLevel="0" collapsed="false">
      <c r="A20" s="7" t="s">
        <v>22</v>
      </c>
      <c r="B20" s="8" t="n">
        <v>2624</v>
      </c>
      <c r="C20" s="9" t="n">
        <v>452</v>
      </c>
      <c r="D20" s="9" t="n">
        <v>19</v>
      </c>
    </row>
    <row r="21" customFormat="false" ht="20.05" hidden="false" customHeight="true" outlineLevel="0" collapsed="false">
      <c r="A21" s="7" t="s">
        <v>23</v>
      </c>
      <c r="B21" s="8" t="n">
        <v>2765</v>
      </c>
      <c r="C21" s="9" t="n">
        <v>530</v>
      </c>
      <c r="D21" s="9" t="n">
        <v>38</v>
      </c>
    </row>
    <row r="22" customFormat="false" ht="20.05" hidden="false" customHeight="true" outlineLevel="0" collapsed="false">
      <c r="A22" s="7" t="s">
        <v>24</v>
      </c>
      <c r="B22" s="8" t="n">
        <v>1596</v>
      </c>
      <c r="C22" s="9" t="n">
        <v>462</v>
      </c>
      <c r="D22" s="9" t="n">
        <v>30</v>
      </c>
    </row>
    <row r="23" customFormat="false" ht="20.05" hidden="false" customHeight="true" outlineLevel="0" collapsed="false">
      <c r="A23" s="7" t="s">
        <v>25</v>
      </c>
      <c r="B23" s="8" t="n">
        <v>1402</v>
      </c>
      <c r="C23" s="9" t="n">
        <v>437</v>
      </c>
      <c r="D23" s="9" t="n">
        <v>39</v>
      </c>
    </row>
    <row r="24" customFormat="false" ht="20.05" hidden="false" customHeight="true" outlineLevel="0" collapsed="false">
      <c r="A24" s="7" t="s">
        <v>26</v>
      </c>
      <c r="B24" s="8" t="n">
        <v>2130</v>
      </c>
      <c r="C24" s="9" t="n">
        <v>575</v>
      </c>
      <c r="D24" s="9" t="n">
        <v>58</v>
      </c>
    </row>
    <row r="25" customFormat="false" ht="20.05" hidden="false" customHeight="true" outlineLevel="0" collapsed="false">
      <c r="A25" s="7" t="s">
        <v>27</v>
      </c>
      <c r="B25" s="8" t="n">
        <v>1967</v>
      </c>
      <c r="C25" s="9" t="n">
        <v>518</v>
      </c>
      <c r="D25" s="9" t="n">
        <v>57</v>
      </c>
    </row>
    <row r="26" customFormat="false" ht="20.05" hidden="false" customHeight="true" outlineLevel="0" collapsed="false">
      <c r="A26" s="7" t="s">
        <v>28</v>
      </c>
      <c r="B26" s="8" t="n">
        <v>1119</v>
      </c>
      <c r="C26" s="9" t="n">
        <v>108</v>
      </c>
      <c r="D26" s="9" t="n">
        <v>68</v>
      </c>
    </row>
    <row r="27" customFormat="false" ht="20.05" hidden="false" customHeight="true" outlineLevel="0" collapsed="false">
      <c r="A27" s="7" t="s">
        <v>29</v>
      </c>
      <c r="B27" s="8" t="n">
        <v>49</v>
      </c>
      <c r="C27" s="9" t="n">
        <v>2</v>
      </c>
      <c r="D27" s="9" t="n">
        <v>14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3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48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 t="n">
        <v>3</v>
      </c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3</v>
      </c>
      <c r="D4" s="9"/>
    </row>
    <row r="5" customFormat="false" ht="20.05" hidden="false" customHeight="true" outlineLevel="0" collapsed="false">
      <c r="A5" s="7" t="s">
        <v>7</v>
      </c>
      <c r="B5" s="8" t="n">
        <v>10</v>
      </c>
      <c r="C5" s="9" t="n">
        <v>5</v>
      </c>
      <c r="D5" s="9"/>
    </row>
    <row r="6" customFormat="false" ht="20.05" hidden="false" customHeight="true" outlineLevel="0" collapsed="false">
      <c r="A6" s="7" t="s">
        <v>8</v>
      </c>
      <c r="B6" s="8" t="n">
        <v>2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13</v>
      </c>
      <c r="C8" s="9" t="n">
        <v>9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12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24</v>
      </c>
      <c r="D10" s="9"/>
    </row>
    <row r="11" customFormat="false" ht="20.05" hidden="false" customHeight="true" outlineLevel="0" collapsed="false">
      <c r="A11" s="7" t="s">
        <v>13</v>
      </c>
      <c r="B11" s="8" t="n">
        <v>71</v>
      </c>
      <c r="C11" s="9" t="n">
        <v>38</v>
      </c>
      <c r="D11" s="9"/>
    </row>
    <row r="12" customFormat="false" ht="20.05" hidden="false" customHeight="true" outlineLevel="0" collapsed="false">
      <c r="A12" s="7" t="s">
        <v>14</v>
      </c>
      <c r="B12" s="8" t="n">
        <v>156</v>
      </c>
      <c r="C12" s="9" t="n">
        <v>57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357</v>
      </c>
      <c r="C13" s="9" t="n">
        <v>62</v>
      </c>
      <c r="D13" s="9"/>
    </row>
    <row r="14" customFormat="false" ht="20.05" hidden="false" customHeight="true" outlineLevel="0" collapsed="false">
      <c r="A14" s="7" t="s">
        <v>16</v>
      </c>
      <c r="B14" s="8" t="n">
        <v>614</v>
      </c>
      <c r="C14" s="9" t="n">
        <v>123</v>
      </c>
      <c r="D14" s="9"/>
    </row>
    <row r="15" customFormat="false" ht="20.05" hidden="false" customHeight="true" outlineLevel="0" collapsed="false">
      <c r="A15" s="7" t="s">
        <v>17</v>
      </c>
      <c r="B15" s="8" t="n">
        <v>630</v>
      </c>
      <c r="C15" s="9" t="n">
        <v>149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1009</v>
      </c>
      <c r="C16" s="9" t="n">
        <v>191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2033</v>
      </c>
      <c r="C17" s="9" t="n">
        <v>305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2337</v>
      </c>
      <c r="C18" s="9" t="n">
        <v>326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2799</v>
      </c>
      <c r="C19" s="9" t="n">
        <v>395</v>
      </c>
      <c r="D19" s="9" t="n">
        <v>21</v>
      </c>
    </row>
    <row r="20" customFormat="false" ht="20.05" hidden="false" customHeight="true" outlineLevel="0" collapsed="false">
      <c r="A20" s="7" t="s">
        <v>22</v>
      </c>
      <c r="B20" s="8" t="n">
        <v>3465</v>
      </c>
      <c r="C20" s="9" t="n">
        <v>487</v>
      </c>
      <c r="D20" s="9" t="n">
        <v>25</v>
      </c>
    </row>
    <row r="21" customFormat="false" ht="20.05" hidden="false" customHeight="true" outlineLevel="0" collapsed="false">
      <c r="A21" s="7" t="s">
        <v>23</v>
      </c>
      <c r="B21" s="8" t="n">
        <v>3699</v>
      </c>
      <c r="C21" s="9" t="n">
        <v>557</v>
      </c>
      <c r="D21" s="9" t="n">
        <v>43</v>
      </c>
    </row>
    <row r="22" customFormat="false" ht="20.05" hidden="false" customHeight="true" outlineLevel="0" collapsed="false">
      <c r="A22" s="7" t="s">
        <v>24</v>
      </c>
      <c r="B22" s="8" t="n">
        <v>2179</v>
      </c>
      <c r="C22" s="9" t="n">
        <v>554</v>
      </c>
      <c r="D22" s="9" t="n">
        <v>34</v>
      </c>
    </row>
    <row r="23" customFormat="false" ht="20.05" hidden="false" customHeight="true" outlineLevel="0" collapsed="false">
      <c r="A23" s="7" t="s">
        <v>25</v>
      </c>
      <c r="B23" s="8" t="n">
        <v>2062</v>
      </c>
      <c r="C23" s="9" t="n">
        <v>584</v>
      </c>
      <c r="D23" s="9" t="n">
        <v>44</v>
      </c>
    </row>
    <row r="24" customFormat="false" ht="20.05" hidden="false" customHeight="true" outlineLevel="0" collapsed="false">
      <c r="A24" s="7" t="s">
        <v>26</v>
      </c>
      <c r="B24" s="8" t="n">
        <v>3115</v>
      </c>
      <c r="C24" s="9" t="n">
        <v>793</v>
      </c>
      <c r="D24" s="9" t="n">
        <v>77</v>
      </c>
    </row>
    <row r="25" customFormat="false" ht="20.05" hidden="false" customHeight="true" outlineLevel="0" collapsed="false">
      <c r="A25" s="7" t="s">
        <v>27</v>
      </c>
      <c r="B25" s="8" t="n">
        <v>3534</v>
      </c>
      <c r="C25" s="9" t="n">
        <v>780</v>
      </c>
      <c r="D25" s="9" t="n">
        <v>84</v>
      </c>
    </row>
    <row r="26" customFormat="false" ht="20.05" hidden="false" customHeight="true" outlineLevel="0" collapsed="false">
      <c r="A26" s="7" t="s">
        <v>28</v>
      </c>
      <c r="B26" s="8" t="n">
        <v>3844</v>
      </c>
      <c r="C26" s="9" t="n">
        <v>855</v>
      </c>
      <c r="D26" s="9" t="n">
        <v>106</v>
      </c>
    </row>
    <row r="27" customFormat="false" ht="20.05" hidden="false" customHeight="true" outlineLevel="0" collapsed="false">
      <c r="A27" s="7" t="s">
        <v>29</v>
      </c>
      <c r="B27" s="8" t="n">
        <v>3982</v>
      </c>
      <c r="C27" s="9" t="n">
        <v>882</v>
      </c>
      <c r="D27" s="9" t="n">
        <v>156</v>
      </c>
    </row>
    <row r="28" customFormat="false" ht="20.05" hidden="false" customHeight="true" outlineLevel="0" collapsed="false">
      <c r="A28" s="7" t="s">
        <v>31</v>
      </c>
      <c r="B28" s="8" t="n">
        <v>4046</v>
      </c>
      <c r="C28" s="9" t="n">
        <v>904</v>
      </c>
      <c r="D28" s="9" t="n">
        <v>167</v>
      </c>
    </row>
    <row r="29" customFormat="false" ht="20.05" hidden="false" customHeight="true" outlineLevel="0" collapsed="false">
      <c r="A29" s="7" t="s">
        <v>33</v>
      </c>
      <c r="B29" s="8" t="n">
        <v>2673</v>
      </c>
      <c r="C29" s="9" t="n">
        <v>753</v>
      </c>
      <c r="D29" s="9" t="n">
        <v>191</v>
      </c>
    </row>
    <row r="30" customFormat="false" ht="20.05" hidden="false" customHeight="true" outlineLevel="0" collapsed="false">
      <c r="A30" s="7" t="s">
        <v>34</v>
      </c>
      <c r="B30" s="8" t="n">
        <v>2714</v>
      </c>
      <c r="C30" s="9" t="n">
        <v>846</v>
      </c>
      <c r="D30" s="9" t="n">
        <v>215</v>
      </c>
    </row>
    <row r="31" customFormat="false" ht="20.05" hidden="false" customHeight="true" outlineLevel="0" collapsed="false">
      <c r="A31" s="7" t="s">
        <v>35</v>
      </c>
      <c r="B31" s="8" t="n">
        <v>4374</v>
      </c>
      <c r="C31" s="9" t="n">
        <v>984</v>
      </c>
      <c r="D31" s="9" t="n">
        <v>220</v>
      </c>
    </row>
    <row r="32" customFormat="false" ht="20.05" hidden="false" customHeight="true" outlineLevel="0" collapsed="false">
      <c r="A32" s="7" t="s">
        <v>37</v>
      </c>
      <c r="B32" s="8" t="n">
        <v>3735</v>
      </c>
      <c r="C32" s="9" t="n">
        <v>848</v>
      </c>
      <c r="D32" s="9" t="n">
        <v>262</v>
      </c>
    </row>
    <row r="33" customFormat="false" ht="20.05" hidden="false" customHeight="true" outlineLevel="0" collapsed="false">
      <c r="A33" s="7" t="s">
        <v>39</v>
      </c>
      <c r="B33" s="8" t="n">
        <v>3823</v>
      </c>
      <c r="C33" s="9" t="n">
        <v>944</v>
      </c>
      <c r="D33" s="9" t="n">
        <v>225</v>
      </c>
    </row>
    <row r="34" customFormat="false" ht="20.05" hidden="false" customHeight="true" outlineLevel="0" collapsed="false">
      <c r="A34" s="7" t="s">
        <v>41</v>
      </c>
      <c r="B34" s="8" t="n">
        <v>4461</v>
      </c>
      <c r="C34" s="9" t="n">
        <v>1014</v>
      </c>
      <c r="D34" s="9" t="n">
        <v>225</v>
      </c>
    </row>
    <row r="35" customFormat="false" ht="20.05" hidden="false" customHeight="true" outlineLevel="0" collapsed="false">
      <c r="A35" s="7" t="s">
        <v>43</v>
      </c>
      <c r="B35" s="8" t="n">
        <v>3711</v>
      </c>
      <c r="C35" s="9" t="n">
        <v>994</v>
      </c>
      <c r="D35" s="9" t="n">
        <v>217</v>
      </c>
    </row>
    <row r="36" customFormat="false" ht="20.05" hidden="false" customHeight="true" outlineLevel="0" collapsed="false">
      <c r="A36" s="7" t="s">
        <v>45</v>
      </c>
      <c r="B36" s="8" t="n">
        <v>2112</v>
      </c>
      <c r="C36" s="9" t="n">
        <v>679</v>
      </c>
      <c r="D36" s="9" t="n">
        <v>190</v>
      </c>
    </row>
    <row r="37" customFormat="false" ht="20.05" hidden="false" customHeight="true" outlineLevel="0" collapsed="false">
      <c r="A37" s="7" t="s">
        <v>47</v>
      </c>
      <c r="B37" s="8" t="n">
        <v>1054</v>
      </c>
      <c r="C37" s="9" t="n">
        <v>139</v>
      </c>
      <c r="D37" s="9" t="n">
        <v>184</v>
      </c>
    </row>
    <row r="38" customFormat="false" ht="20.05" hidden="false" customHeight="true" outlineLevel="0" collapsed="false">
      <c r="A38" s="7" t="s">
        <v>49</v>
      </c>
      <c r="B38" s="8" t="n">
        <v>75</v>
      </c>
      <c r="C38" s="9" t="n">
        <v>1</v>
      </c>
      <c r="D38" s="9" t="n">
        <v>26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20" colorId="64" zoomScale="75" zoomScaleNormal="75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2" t="s">
        <v>50</v>
      </c>
      <c r="B1" s="2"/>
      <c r="C1" s="2"/>
      <c r="D1" s="2"/>
    </row>
    <row r="2" customFormat="false" ht="39.6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13.25" hidden="false" customHeight="false" outlineLevel="0" collapsed="false">
      <c r="A3" s="10" t="n">
        <v>43892</v>
      </c>
      <c r="B3" s="5" t="n">
        <v>1</v>
      </c>
      <c r="C3" s="6" t="n">
        <v>10</v>
      </c>
      <c r="D3" s="6"/>
      <c r="E3" s="11"/>
    </row>
    <row r="4" customFormat="false" ht="14.3" hidden="false" customHeight="false" outlineLevel="0" collapsed="false">
      <c r="A4" s="12" t="n">
        <v>43893</v>
      </c>
      <c r="B4" s="8" t="n">
        <v>2</v>
      </c>
      <c r="C4" s="9" t="n">
        <v>8</v>
      </c>
      <c r="D4" s="9"/>
    </row>
    <row r="5" customFormat="false" ht="14.3" hidden="false" customHeight="false" outlineLevel="0" collapsed="false">
      <c r="A5" s="12" t="n">
        <v>43894</v>
      </c>
      <c r="B5" s="8" t="n">
        <v>10</v>
      </c>
      <c r="C5" s="9" t="n">
        <v>9</v>
      </c>
      <c r="D5" s="9"/>
    </row>
    <row r="6" customFormat="false" ht="14.3" hidden="false" customHeight="false" outlineLevel="0" collapsed="false">
      <c r="A6" s="12" t="n">
        <v>43895</v>
      </c>
      <c r="B6" s="8" t="n">
        <v>2</v>
      </c>
      <c r="C6" s="9" t="n">
        <v>13</v>
      </c>
      <c r="D6" s="9"/>
    </row>
    <row r="7" customFormat="false" ht="14.3" hidden="false" customHeight="false" outlineLevel="0" collapsed="false">
      <c r="A7" s="12" t="n">
        <v>43896</v>
      </c>
      <c r="B7" s="8" t="n">
        <v>8</v>
      </c>
      <c r="C7" s="9" t="n">
        <v>10</v>
      </c>
      <c r="D7" s="9"/>
    </row>
    <row r="8" customFormat="false" ht="14.3" hidden="false" customHeight="false" outlineLevel="0" collapsed="false">
      <c r="A8" s="12" t="n">
        <v>43897</v>
      </c>
      <c r="B8" s="8" t="n">
        <v>13</v>
      </c>
      <c r="C8" s="9" t="n">
        <v>9</v>
      </c>
      <c r="D8" s="9"/>
    </row>
    <row r="9" customFormat="false" ht="14.3" hidden="false" customHeight="false" outlineLevel="0" collapsed="false">
      <c r="A9" s="12" t="n">
        <v>43898</v>
      </c>
      <c r="B9" s="8" t="n">
        <v>20</v>
      </c>
      <c r="C9" s="9" t="n">
        <v>14</v>
      </c>
      <c r="D9" s="9"/>
    </row>
    <row r="10" customFormat="false" ht="14.3" hidden="false" customHeight="false" outlineLevel="0" collapsed="false">
      <c r="A10" s="12" t="n">
        <v>43899</v>
      </c>
      <c r="B10" s="8" t="n">
        <v>53</v>
      </c>
      <c r="C10" s="9" t="n">
        <v>29</v>
      </c>
      <c r="D10" s="9"/>
    </row>
    <row r="11" customFormat="false" ht="14.3" hidden="false" customHeight="false" outlineLevel="0" collapsed="false">
      <c r="A11" s="12" t="n">
        <v>43900</v>
      </c>
      <c r="B11" s="8" t="n">
        <v>73</v>
      </c>
      <c r="C11" s="9" t="n">
        <v>43</v>
      </c>
      <c r="D11" s="9"/>
    </row>
    <row r="12" customFormat="false" ht="14.3" hidden="false" customHeight="false" outlineLevel="0" collapsed="false">
      <c r="A12" s="12" t="n">
        <v>43901</v>
      </c>
      <c r="B12" s="8" t="n">
        <v>156</v>
      </c>
      <c r="C12" s="9" t="n">
        <v>66</v>
      </c>
      <c r="D12" s="9" t="n">
        <v>1</v>
      </c>
    </row>
    <row r="13" customFormat="false" ht="14.3" hidden="false" customHeight="false" outlineLevel="0" collapsed="false">
      <c r="A13" s="12" t="n">
        <v>43902</v>
      </c>
      <c r="B13" s="8" t="n">
        <v>358</v>
      </c>
      <c r="C13" s="9" t="n">
        <v>69</v>
      </c>
      <c r="D13" s="9" t="n">
        <v>1</v>
      </c>
    </row>
    <row r="14" customFormat="false" ht="14.3" hidden="false" customHeight="false" outlineLevel="0" collapsed="false">
      <c r="A14" s="12" t="n">
        <v>43903</v>
      </c>
      <c r="B14" s="8" t="n">
        <v>617</v>
      </c>
      <c r="C14" s="9" t="n">
        <v>128</v>
      </c>
      <c r="D14" s="9"/>
    </row>
    <row r="15" customFormat="false" ht="14.3" hidden="false" customHeight="false" outlineLevel="0" collapsed="false">
      <c r="A15" s="12" t="n">
        <v>43904</v>
      </c>
      <c r="B15" s="8" t="n">
        <v>637</v>
      </c>
      <c r="C15" s="9" t="n">
        <v>151</v>
      </c>
      <c r="D15" s="9" t="n">
        <v>2</v>
      </c>
    </row>
    <row r="16" customFormat="false" ht="14.3" hidden="false" customHeight="false" outlineLevel="0" collapsed="false">
      <c r="A16" s="12" t="n">
        <v>43905</v>
      </c>
      <c r="B16" s="8" t="n">
        <v>1026</v>
      </c>
      <c r="C16" s="9" t="n">
        <v>185</v>
      </c>
      <c r="D16" s="9" t="n">
        <v>6</v>
      </c>
    </row>
    <row r="17" customFormat="false" ht="14.3" hidden="false" customHeight="false" outlineLevel="0" collapsed="false">
      <c r="A17" s="12" t="n">
        <v>43906</v>
      </c>
      <c r="B17" s="8" t="n">
        <v>2095</v>
      </c>
      <c r="C17" s="9" t="n">
        <v>305</v>
      </c>
      <c r="D17" s="9" t="n">
        <v>9</v>
      </c>
    </row>
    <row r="18" customFormat="false" ht="14.3" hidden="false" customHeight="false" outlineLevel="0" collapsed="false">
      <c r="A18" s="12" t="n">
        <v>43907</v>
      </c>
      <c r="B18" s="8" t="n">
        <v>2389</v>
      </c>
      <c r="C18" s="9" t="n">
        <v>339</v>
      </c>
      <c r="D18" s="9" t="n">
        <v>7</v>
      </c>
    </row>
    <row r="19" customFormat="false" ht="14.3" hidden="false" customHeight="false" outlineLevel="0" collapsed="false">
      <c r="A19" s="12" t="n">
        <v>43908</v>
      </c>
      <c r="B19" s="8" t="n">
        <v>2892</v>
      </c>
      <c r="C19" s="9" t="n">
        <v>420</v>
      </c>
      <c r="D19" s="9" t="n">
        <v>21</v>
      </c>
    </row>
    <row r="20" customFormat="false" ht="14.3" hidden="false" customHeight="false" outlineLevel="0" collapsed="false">
      <c r="A20" s="12" t="n">
        <v>43909</v>
      </c>
      <c r="B20" s="8" t="n">
        <v>3573</v>
      </c>
      <c r="C20" s="9" t="n">
        <v>504</v>
      </c>
      <c r="D20" s="9" t="n">
        <v>25</v>
      </c>
    </row>
    <row r="21" customFormat="false" ht="14.3" hidden="false" customHeight="false" outlineLevel="0" collapsed="false">
      <c r="A21" s="12" t="n">
        <v>43910</v>
      </c>
      <c r="B21" s="8" t="n">
        <v>3762</v>
      </c>
      <c r="C21" s="9" t="n">
        <v>572</v>
      </c>
      <c r="D21" s="9" t="n">
        <v>44</v>
      </c>
    </row>
    <row r="22" customFormat="false" ht="14.3" hidden="false" customHeight="false" outlineLevel="0" collapsed="false">
      <c r="A22" s="12" t="n">
        <v>43911</v>
      </c>
      <c r="B22" s="8" t="n">
        <v>2209</v>
      </c>
      <c r="C22" s="9" t="n">
        <v>623</v>
      </c>
      <c r="D22" s="9" t="n">
        <v>36</v>
      </c>
    </row>
    <row r="23" customFormat="false" ht="14.3" hidden="false" customHeight="false" outlineLevel="0" collapsed="false">
      <c r="A23" s="12" t="n">
        <v>43912</v>
      </c>
      <c r="B23" s="8" t="n">
        <v>2075</v>
      </c>
      <c r="C23" s="9" t="n">
        <v>660</v>
      </c>
      <c r="D23" s="9" t="n">
        <v>45</v>
      </c>
    </row>
    <row r="24" customFormat="false" ht="14.3" hidden="false" customHeight="false" outlineLevel="0" collapsed="false">
      <c r="A24" s="12" t="n">
        <v>43913</v>
      </c>
      <c r="B24" s="8" t="n">
        <v>3151</v>
      </c>
      <c r="C24" s="9" t="n">
        <v>936</v>
      </c>
      <c r="D24" s="9" t="n">
        <v>79</v>
      </c>
    </row>
    <row r="25" customFormat="false" ht="14.3" hidden="false" customHeight="false" outlineLevel="0" collapsed="false">
      <c r="A25" s="12" t="n">
        <v>43914</v>
      </c>
      <c r="B25" s="8" t="n">
        <v>3670</v>
      </c>
      <c r="C25" s="9" t="n">
        <v>979</v>
      </c>
      <c r="D25" s="9" t="n">
        <v>88</v>
      </c>
    </row>
    <row r="26" customFormat="false" ht="14.3" hidden="false" customHeight="false" outlineLevel="0" collapsed="false">
      <c r="A26" s="12" t="n">
        <v>43915</v>
      </c>
      <c r="B26" s="8" t="n">
        <v>3924</v>
      </c>
      <c r="C26" s="9" t="n">
        <v>1149</v>
      </c>
      <c r="D26" s="9" t="n">
        <v>109</v>
      </c>
    </row>
    <row r="27" customFormat="false" ht="14.3" hidden="false" customHeight="false" outlineLevel="0" collapsed="false">
      <c r="A27" s="12" t="n">
        <v>43916</v>
      </c>
      <c r="B27" s="8" t="n">
        <v>4084</v>
      </c>
      <c r="C27" s="9" t="n">
        <v>1232</v>
      </c>
      <c r="D27" s="9" t="n">
        <v>164</v>
      </c>
    </row>
    <row r="28" customFormat="false" ht="14.3" hidden="false" customHeight="false" outlineLevel="0" collapsed="false">
      <c r="A28" s="12" t="n">
        <v>43917</v>
      </c>
      <c r="B28" s="8" t="n">
        <v>4138</v>
      </c>
      <c r="C28" s="9" t="n">
        <v>1187</v>
      </c>
      <c r="D28" s="9" t="n">
        <v>175</v>
      </c>
    </row>
    <row r="29" customFormat="false" ht="14.3" hidden="false" customHeight="false" outlineLevel="0" collapsed="false">
      <c r="A29" s="12" t="n">
        <v>43918</v>
      </c>
      <c r="B29" s="8" t="n">
        <v>2817</v>
      </c>
      <c r="C29" s="9" t="n">
        <v>1079</v>
      </c>
      <c r="D29" s="9" t="n">
        <v>220</v>
      </c>
    </row>
    <row r="30" customFormat="false" ht="14.3" hidden="false" customHeight="false" outlineLevel="0" collapsed="false">
      <c r="A30" s="12" t="n">
        <v>43919</v>
      </c>
      <c r="B30" s="8" t="n">
        <v>2857</v>
      </c>
      <c r="C30" s="9" t="n">
        <v>1177</v>
      </c>
      <c r="D30" s="9" t="n">
        <v>241</v>
      </c>
    </row>
    <row r="31" customFormat="false" ht="14.3" hidden="false" customHeight="false" outlineLevel="0" collapsed="false">
      <c r="A31" s="12" t="n">
        <v>43920</v>
      </c>
      <c r="B31" s="8" t="n">
        <v>4572</v>
      </c>
      <c r="C31" s="9" t="n">
        <v>1375</v>
      </c>
      <c r="D31" s="9" t="n">
        <v>254</v>
      </c>
    </row>
    <row r="32" customFormat="false" ht="14.3" hidden="false" customHeight="false" outlineLevel="0" collapsed="false">
      <c r="A32" s="12" t="n">
        <v>43921</v>
      </c>
      <c r="B32" s="8" t="n">
        <v>3854</v>
      </c>
      <c r="C32" s="9" t="n">
        <v>1205</v>
      </c>
      <c r="D32" s="9" t="n">
        <v>309</v>
      </c>
    </row>
    <row r="33" customFormat="false" ht="14.3" hidden="false" customHeight="false" outlineLevel="0" collapsed="false">
      <c r="A33" s="12" t="n">
        <v>43922</v>
      </c>
      <c r="B33" s="8" t="n">
        <v>4017</v>
      </c>
      <c r="C33" s="9" t="n">
        <v>1138</v>
      </c>
      <c r="D33" s="9" t="n">
        <v>311</v>
      </c>
    </row>
    <row r="34" customFormat="false" ht="14.3" hidden="false" customHeight="false" outlineLevel="0" collapsed="false">
      <c r="A34" s="12" t="n">
        <v>43923</v>
      </c>
      <c r="B34" s="8" t="n">
        <v>4739</v>
      </c>
      <c r="C34" s="9" t="n">
        <v>1184</v>
      </c>
      <c r="D34" s="9" t="n">
        <v>325</v>
      </c>
    </row>
    <row r="35" customFormat="false" ht="14.3" hidden="false" customHeight="false" outlineLevel="0" collapsed="false">
      <c r="A35" s="12" t="n">
        <v>43924</v>
      </c>
      <c r="B35" s="8" t="n">
        <v>4173</v>
      </c>
      <c r="C35" s="9" t="n">
        <v>1137</v>
      </c>
      <c r="D35" s="9" t="n">
        <v>285</v>
      </c>
    </row>
    <row r="36" customFormat="false" ht="14.3" hidden="false" customHeight="false" outlineLevel="0" collapsed="false">
      <c r="A36" s="12" t="n">
        <v>43925</v>
      </c>
      <c r="B36" s="8" t="n">
        <v>2730</v>
      </c>
      <c r="C36" s="9" t="n">
        <v>788</v>
      </c>
      <c r="D36" s="9" t="n">
        <v>272</v>
      </c>
    </row>
    <row r="37" customFormat="false" ht="14.3" hidden="false" customHeight="false" outlineLevel="0" collapsed="false">
      <c r="A37" s="12" t="n">
        <v>43926</v>
      </c>
      <c r="B37" s="8" t="n">
        <v>2212</v>
      </c>
      <c r="C37" s="9" t="n">
        <v>302</v>
      </c>
      <c r="D37" s="9" t="n">
        <v>290</v>
      </c>
    </row>
    <row r="38" customFormat="false" ht="14.3" hidden="false" customHeight="false" outlineLevel="0" collapsed="false">
      <c r="A38" s="12" t="n">
        <v>43927</v>
      </c>
      <c r="B38" s="8" t="n">
        <v>1587</v>
      </c>
      <c r="C38" s="9" t="n">
        <v>17</v>
      </c>
      <c r="D38" s="9" t="n">
        <v>199</v>
      </c>
    </row>
    <row r="39" customFormat="false" ht="14.3" hidden="false" customHeight="false" outlineLevel="0" collapsed="false">
      <c r="A39" s="12" t="n">
        <v>43928</v>
      </c>
      <c r="B39" s="8" t="n">
        <v>101</v>
      </c>
      <c r="C39" s="9"/>
      <c r="D39" s="9" t="n">
        <v>22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0" activeCellId="0" sqref="B40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2" t="s">
        <v>51</v>
      </c>
      <c r="B1" s="2"/>
      <c r="C1" s="2"/>
      <c r="D1" s="2"/>
    </row>
    <row r="2" customFormat="false" ht="39.6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14.3" hidden="false" customHeight="false" outlineLevel="0" collapsed="false">
      <c r="A3" s="13" t="n">
        <v>43892</v>
      </c>
      <c r="B3" s="5" t="n">
        <v>1</v>
      </c>
      <c r="C3" s="6" t="n">
        <v>10</v>
      </c>
      <c r="D3" s="6"/>
      <c r="E3" s="11"/>
    </row>
    <row r="4" customFormat="false" ht="14.3" hidden="false" customHeight="false" outlineLevel="0" collapsed="false">
      <c r="A4" s="14" t="n">
        <v>43893</v>
      </c>
      <c r="B4" s="8" t="n">
        <v>3</v>
      </c>
      <c r="C4" s="9" t="n">
        <v>8</v>
      </c>
      <c r="D4" s="9"/>
    </row>
    <row r="5" customFormat="false" ht="14.3" hidden="false" customHeight="false" outlineLevel="0" collapsed="false">
      <c r="A5" s="14" t="n">
        <v>43894</v>
      </c>
      <c r="B5" s="8" t="n">
        <v>10</v>
      </c>
      <c r="C5" s="9" t="n">
        <v>9</v>
      </c>
      <c r="D5" s="9"/>
    </row>
    <row r="6" customFormat="false" ht="14.3" hidden="false" customHeight="false" outlineLevel="0" collapsed="false">
      <c r="A6" s="14" t="n">
        <v>43895</v>
      </c>
      <c r="B6" s="8" t="n">
        <v>2</v>
      </c>
      <c r="C6" s="9" t="n">
        <v>13</v>
      </c>
      <c r="D6" s="9"/>
    </row>
    <row r="7" customFormat="false" ht="14.3" hidden="false" customHeight="false" outlineLevel="0" collapsed="false">
      <c r="A7" s="14" t="n">
        <v>43896</v>
      </c>
      <c r="B7" s="8" t="n">
        <v>8</v>
      </c>
      <c r="C7" s="9" t="n">
        <v>10</v>
      </c>
      <c r="D7" s="9"/>
    </row>
    <row r="8" customFormat="false" ht="14.3" hidden="false" customHeight="false" outlineLevel="0" collapsed="false">
      <c r="A8" s="14" t="n">
        <v>43897</v>
      </c>
      <c r="B8" s="8" t="n">
        <v>13</v>
      </c>
      <c r="C8" s="9" t="n">
        <v>9</v>
      </c>
      <c r="D8" s="9"/>
    </row>
    <row r="9" customFormat="false" ht="14.3" hidden="false" customHeight="false" outlineLevel="0" collapsed="false">
      <c r="A9" s="14" t="n">
        <v>43898</v>
      </c>
      <c r="B9" s="8" t="n">
        <v>20</v>
      </c>
      <c r="C9" s="9" t="n">
        <v>14</v>
      </c>
      <c r="D9" s="9"/>
    </row>
    <row r="10" customFormat="false" ht="14.3" hidden="false" customHeight="false" outlineLevel="0" collapsed="false">
      <c r="A10" s="14" t="n">
        <v>43899</v>
      </c>
      <c r="B10" s="8" t="n">
        <v>53</v>
      </c>
      <c r="C10" s="9" t="n">
        <v>29</v>
      </c>
      <c r="D10" s="9"/>
    </row>
    <row r="11" customFormat="false" ht="14.3" hidden="false" customHeight="false" outlineLevel="0" collapsed="false">
      <c r="A11" s="14" t="n">
        <v>43900</v>
      </c>
      <c r="B11" s="8" t="n">
        <v>73</v>
      </c>
      <c r="C11" s="9" t="n">
        <v>43</v>
      </c>
      <c r="D11" s="9"/>
    </row>
    <row r="12" customFormat="false" ht="14.3" hidden="false" customHeight="false" outlineLevel="0" collapsed="false">
      <c r="A12" s="14" t="n">
        <v>43901</v>
      </c>
      <c r="B12" s="8" t="n">
        <v>156</v>
      </c>
      <c r="C12" s="9" t="n">
        <v>66</v>
      </c>
      <c r="D12" s="9" t="n">
        <v>1</v>
      </c>
    </row>
    <row r="13" customFormat="false" ht="14.3" hidden="false" customHeight="false" outlineLevel="0" collapsed="false">
      <c r="A13" s="14" t="n">
        <v>43902</v>
      </c>
      <c r="B13" s="8" t="n">
        <v>358</v>
      </c>
      <c r="C13" s="9" t="n">
        <v>69</v>
      </c>
      <c r="D13" s="9" t="n">
        <v>1</v>
      </c>
    </row>
    <row r="14" customFormat="false" ht="14.3" hidden="false" customHeight="false" outlineLevel="0" collapsed="false">
      <c r="A14" s="14" t="n">
        <v>43903</v>
      </c>
      <c r="B14" s="8" t="n">
        <v>619</v>
      </c>
      <c r="C14" s="9" t="n">
        <v>129</v>
      </c>
      <c r="D14" s="9"/>
    </row>
    <row r="15" customFormat="false" ht="14.3" hidden="false" customHeight="false" outlineLevel="0" collapsed="false">
      <c r="A15" s="14" t="n">
        <v>43904</v>
      </c>
      <c r="B15" s="8" t="n">
        <v>641</v>
      </c>
      <c r="C15" s="9" t="n">
        <v>151</v>
      </c>
      <c r="D15" s="9" t="n">
        <v>2</v>
      </c>
    </row>
    <row r="16" customFormat="false" ht="14.3" hidden="false" customHeight="false" outlineLevel="0" collapsed="false">
      <c r="A16" s="14" t="n">
        <v>43905</v>
      </c>
      <c r="B16" s="8" t="n">
        <v>1027</v>
      </c>
      <c r="C16" s="9" t="n">
        <v>185</v>
      </c>
      <c r="D16" s="9" t="n">
        <v>6</v>
      </c>
    </row>
    <row r="17" customFormat="false" ht="14.3" hidden="false" customHeight="false" outlineLevel="0" collapsed="false">
      <c r="A17" s="14" t="n">
        <v>43906</v>
      </c>
      <c r="B17" s="8" t="n">
        <v>2105</v>
      </c>
      <c r="C17" s="9" t="n">
        <v>304</v>
      </c>
      <c r="D17" s="9" t="n">
        <v>9</v>
      </c>
    </row>
    <row r="18" customFormat="false" ht="14.3" hidden="false" customHeight="false" outlineLevel="0" collapsed="false">
      <c r="A18" s="14" t="n">
        <v>43907</v>
      </c>
      <c r="B18" s="8" t="n">
        <v>2387</v>
      </c>
      <c r="C18" s="9" t="n">
        <v>342</v>
      </c>
      <c r="D18" s="9" t="n">
        <v>7</v>
      </c>
    </row>
    <row r="19" customFormat="false" ht="14.3" hidden="false" customHeight="false" outlineLevel="0" collapsed="false">
      <c r="A19" s="14" t="n">
        <v>43908</v>
      </c>
      <c r="B19" s="8" t="n">
        <v>2893</v>
      </c>
      <c r="C19" s="9" t="n">
        <v>422</v>
      </c>
      <c r="D19" s="9" t="n">
        <v>21</v>
      </c>
    </row>
    <row r="20" customFormat="false" ht="14.3" hidden="false" customHeight="false" outlineLevel="0" collapsed="false">
      <c r="A20" s="14" t="n">
        <v>43909</v>
      </c>
      <c r="B20" s="8" t="n">
        <v>3573</v>
      </c>
      <c r="C20" s="9" t="n">
        <v>506</v>
      </c>
      <c r="D20" s="9" t="n">
        <v>25</v>
      </c>
    </row>
    <row r="21" customFormat="false" ht="14.3" hidden="false" customHeight="false" outlineLevel="0" collapsed="false">
      <c r="A21" s="14" t="n">
        <v>43910</v>
      </c>
      <c r="B21" s="8" t="n">
        <v>3804</v>
      </c>
      <c r="C21" s="9" t="n">
        <v>570</v>
      </c>
      <c r="D21" s="9" t="n">
        <v>44</v>
      </c>
    </row>
    <row r="22" customFormat="false" ht="14.3" hidden="false" customHeight="false" outlineLevel="0" collapsed="false">
      <c r="A22" s="14" t="n">
        <v>43911</v>
      </c>
      <c r="B22" s="8" t="n">
        <v>2239</v>
      </c>
      <c r="C22" s="9" t="n">
        <v>626</v>
      </c>
      <c r="D22" s="9" t="n">
        <v>36</v>
      </c>
    </row>
    <row r="23" customFormat="false" ht="14.3" hidden="false" customHeight="false" outlineLevel="0" collapsed="false">
      <c r="A23" s="14" t="n">
        <v>43912</v>
      </c>
      <c r="B23" s="8" t="n">
        <v>2191</v>
      </c>
      <c r="C23" s="9" t="n">
        <v>664</v>
      </c>
      <c r="D23" s="9" t="n">
        <v>45</v>
      </c>
    </row>
    <row r="24" customFormat="false" ht="14.3" hidden="false" customHeight="false" outlineLevel="0" collapsed="false">
      <c r="A24" s="14" t="n">
        <v>43913</v>
      </c>
      <c r="B24" s="8" t="n">
        <v>3242</v>
      </c>
      <c r="C24" s="9" t="n">
        <v>939</v>
      </c>
      <c r="D24" s="9" t="n">
        <v>80</v>
      </c>
    </row>
    <row r="25" customFormat="false" ht="14.3" hidden="false" customHeight="false" outlineLevel="0" collapsed="false">
      <c r="A25" s="14" t="n">
        <v>43914</v>
      </c>
      <c r="B25" s="8" t="n">
        <v>3857</v>
      </c>
      <c r="C25" s="9" t="n">
        <v>981</v>
      </c>
      <c r="D25" s="9" t="n">
        <v>89</v>
      </c>
    </row>
    <row r="26" customFormat="false" ht="14.3" hidden="false" customHeight="false" outlineLevel="0" collapsed="false">
      <c r="A26" s="14" t="n">
        <v>43915</v>
      </c>
      <c r="B26" s="8" t="n">
        <v>4075</v>
      </c>
      <c r="C26" s="9" t="n">
        <v>1155</v>
      </c>
      <c r="D26" s="9" t="n">
        <v>110</v>
      </c>
    </row>
    <row r="27" customFormat="false" ht="14.3" hidden="false" customHeight="false" outlineLevel="0" collapsed="false">
      <c r="A27" s="14" t="n">
        <v>43916</v>
      </c>
      <c r="B27" s="8" t="n">
        <v>4146</v>
      </c>
      <c r="C27" s="9" t="n">
        <v>1239</v>
      </c>
      <c r="D27" s="9" t="n">
        <v>167</v>
      </c>
    </row>
    <row r="28" customFormat="false" ht="14.3" hidden="false" customHeight="false" outlineLevel="0" collapsed="false">
      <c r="A28" s="14" t="n">
        <v>43917</v>
      </c>
      <c r="B28" s="8" t="n">
        <v>4235</v>
      </c>
      <c r="C28" s="9" t="n">
        <v>1209</v>
      </c>
      <c r="D28" s="9" t="n">
        <v>179</v>
      </c>
    </row>
    <row r="29" customFormat="false" ht="14.3" hidden="false" customHeight="false" outlineLevel="0" collapsed="false">
      <c r="A29" s="14" t="n">
        <v>43918</v>
      </c>
      <c r="B29" s="8" t="n">
        <v>2851</v>
      </c>
      <c r="C29" s="9" t="n">
        <v>1098</v>
      </c>
      <c r="D29" s="9" t="n">
        <v>230</v>
      </c>
    </row>
    <row r="30" customFormat="false" ht="14.3" hidden="false" customHeight="false" outlineLevel="0" collapsed="false">
      <c r="A30" s="14" t="n">
        <v>43919</v>
      </c>
      <c r="B30" s="8" t="n">
        <v>2956</v>
      </c>
      <c r="C30" s="9" t="n">
        <v>1184</v>
      </c>
      <c r="D30" s="9" t="n">
        <v>247</v>
      </c>
    </row>
    <row r="31" customFormat="false" ht="14.3" hidden="false" customHeight="false" outlineLevel="0" collapsed="false">
      <c r="A31" s="14" t="n">
        <v>43920</v>
      </c>
      <c r="B31" s="8" t="n">
        <v>4899</v>
      </c>
      <c r="C31" s="9" t="n">
        <v>1384</v>
      </c>
      <c r="D31" s="9" t="n">
        <v>266</v>
      </c>
    </row>
    <row r="32" customFormat="false" ht="14.3" hidden="false" customHeight="false" outlineLevel="0" collapsed="false">
      <c r="A32" s="14" t="n">
        <v>43921</v>
      </c>
      <c r="B32" s="8" t="n">
        <v>3986</v>
      </c>
      <c r="C32" s="9" t="n">
        <v>1226</v>
      </c>
      <c r="D32" s="9" t="n">
        <v>319</v>
      </c>
    </row>
    <row r="33" customFormat="false" ht="14.3" hidden="false" customHeight="false" outlineLevel="0" collapsed="false">
      <c r="A33" s="14" t="n">
        <v>43922</v>
      </c>
      <c r="B33" s="8" t="n">
        <v>4089</v>
      </c>
      <c r="C33" s="9" t="n">
        <v>1157</v>
      </c>
      <c r="D33" s="9" t="n">
        <v>337</v>
      </c>
    </row>
    <row r="34" customFormat="false" ht="14.3" hidden="false" customHeight="false" outlineLevel="0" collapsed="false">
      <c r="A34" s="14" t="n">
        <v>43923</v>
      </c>
      <c r="B34" s="8" t="n">
        <v>5013</v>
      </c>
      <c r="C34" s="9" t="n">
        <v>1213</v>
      </c>
      <c r="D34" s="9" t="n">
        <v>361</v>
      </c>
    </row>
    <row r="35" customFormat="false" ht="14.3" hidden="false" customHeight="false" outlineLevel="0" collapsed="false">
      <c r="A35" s="14" t="n">
        <v>43924</v>
      </c>
      <c r="B35" s="8" t="n">
        <v>4464</v>
      </c>
      <c r="C35" s="9" t="n">
        <v>1191</v>
      </c>
      <c r="D35" s="9" t="n">
        <v>362</v>
      </c>
    </row>
    <row r="36" customFormat="false" ht="14.3" hidden="false" customHeight="false" outlineLevel="0" collapsed="false">
      <c r="A36" s="14" t="n">
        <v>43925</v>
      </c>
      <c r="B36" s="8" t="n">
        <v>3026</v>
      </c>
      <c r="C36" s="9" t="n">
        <v>972</v>
      </c>
      <c r="D36" s="9" t="n">
        <v>336</v>
      </c>
    </row>
    <row r="37" customFormat="false" ht="14.3" hidden="false" customHeight="false" outlineLevel="0" collapsed="false">
      <c r="A37" s="14" t="n">
        <v>43926</v>
      </c>
      <c r="B37" s="8" t="n">
        <v>2614</v>
      </c>
      <c r="C37" s="9" t="n">
        <v>819</v>
      </c>
      <c r="D37" s="9" t="n">
        <v>379</v>
      </c>
    </row>
    <row r="38" customFormat="false" ht="14.3" hidden="false" customHeight="false" outlineLevel="0" collapsed="false">
      <c r="A38" s="14" t="n">
        <v>43927</v>
      </c>
      <c r="B38" s="8" t="n">
        <v>3086</v>
      </c>
      <c r="C38" s="9" t="n">
        <v>391</v>
      </c>
      <c r="D38" s="9" t="n">
        <v>327</v>
      </c>
    </row>
    <row r="39" customFormat="false" ht="14.3" hidden="false" customHeight="false" outlineLevel="0" collapsed="false">
      <c r="A39" s="14" t="n">
        <v>43928</v>
      </c>
      <c r="B39" s="8" t="n">
        <v>1378</v>
      </c>
      <c r="C39" s="9" t="n">
        <v>11</v>
      </c>
      <c r="D39" s="9" t="n">
        <v>235</v>
      </c>
    </row>
    <row r="40" customFormat="false" ht="14.3" hidden="false" customHeight="false" outlineLevel="0" collapsed="false">
      <c r="A40" s="14" t="n">
        <v>43929</v>
      </c>
      <c r="B40" s="8" t="n">
        <v>107</v>
      </c>
      <c r="C40" s="9"/>
      <c r="D40" s="9" t="n">
        <v>34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A6A6"/>
    <pageSetUpPr fitToPage="false"/>
  </sheetPr>
  <dimension ref="A1:O4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D30" activePane="bottomRight" state="frozen"/>
      <selection pane="topLeft" activeCell="A1" activeCellId="0" sqref="A1"/>
      <selection pane="topRight" activeCell="D1" activeCellId="0" sqref="D1"/>
      <selection pane="bottomLeft" activeCell="A30" activeCellId="0" sqref="A30"/>
      <selection pane="bottomRight" activeCell="N57" activeCellId="0" sqref="N57"/>
    </sheetView>
  </sheetViews>
  <sheetFormatPr defaultColWidth="17.12109375" defaultRowHeight="19.9" zeroHeight="false" outlineLevelRow="0" outlineLevelCol="0"/>
  <cols>
    <col collapsed="false" customWidth="true" hidden="false" outlineLevel="0" max="1" min="1" style="1" width="17.47"/>
    <col collapsed="false" customWidth="true" hidden="false" outlineLevel="0" max="13" min="2" style="1" width="8.67"/>
    <col collapsed="false" customWidth="true" hidden="false" outlineLevel="0" max="14" min="14" style="1" width="7.69"/>
    <col collapsed="false" customWidth="true" hidden="false" outlineLevel="0" max="15" min="15" style="1" width="8.15"/>
    <col collapsed="false" customWidth="true" hidden="false" outlineLevel="0" max="256" min="16" style="1" width="16.33"/>
  </cols>
  <sheetData>
    <row r="1" customFormat="false" ht="27.65" hidden="false" customHeight="true" outlineLevel="0" collapsed="false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32.25" hidden="false" customHeight="true" outlineLevel="0" collapsed="false">
      <c r="A2" s="3" t="s">
        <v>53</v>
      </c>
      <c r="B2" s="15" t="n">
        <v>43916</v>
      </c>
      <c r="C2" s="15" t="n">
        <v>43917</v>
      </c>
      <c r="D2" s="15" t="n">
        <v>43918</v>
      </c>
      <c r="E2" s="15" t="n">
        <v>43919</v>
      </c>
      <c r="F2" s="15" t="n">
        <v>43920</v>
      </c>
      <c r="G2" s="15" t="n">
        <v>43921</v>
      </c>
      <c r="H2" s="15" t="n">
        <v>43922</v>
      </c>
      <c r="I2" s="15" t="n">
        <v>43923</v>
      </c>
      <c r="J2" s="15" t="n">
        <v>43924</v>
      </c>
      <c r="K2" s="15" t="n">
        <v>43925</v>
      </c>
      <c r="L2" s="15" t="n">
        <v>43926</v>
      </c>
      <c r="M2" s="15" t="n">
        <v>43927</v>
      </c>
      <c r="N2" s="15" t="n">
        <v>43928</v>
      </c>
      <c r="O2" s="15" t="n">
        <v>43929</v>
      </c>
    </row>
    <row r="3" customFormat="false" ht="20.25" hidden="false" customHeight="true" outlineLevel="0" collapsed="false">
      <c r="A3" s="16" t="n">
        <v>43892</v>
      </c>
      <c r="B3" s="5"/>
      <c r="C3" s="6"/>
      <c r="D3" s="17"/>
      <c r="E3" s="17"/>
      <c r="F3" s="6"/>
      <c r="G3" s="6"/>
      <c r="H3" s="6"/>
      <c r="I3" s="6"/>
      <c r="J3" s="6"/>
      <c r="K3" s="6"/>
      <c r="L3" s="6"/>
      <c r="M3" s="6"/>
      <c r="N3" s="6"/>
      <c r="O3" s="6"/>
    </row>
    <row r="4" customFormat="false" ht="20.05" hidden="false" customHeight="true" outlineLevel="0" collapsed="false">
      <c r="A4" s="18" t="n">
        <v>43893</v>
      </c>
      <c r="B4" s="8"/>
      <c r="C4" s="9"/>
      <c r="D4" s="19"/>
      <c r="E4" s="19"/>
      <c r="F4" s="9"/>
      <c r="G4" s="9"/>
      <c r="H4" s="9"/>
      <c r="I4" s="9"/>
      <c r="J4" s="9"/>
      <c r="K4" s="9"/>
      <c r="L4" s="9"/>
      <c r="M4" s="9"/>
      <c r="N4" s="9"/>
      <c r="O4" s="9"/>
    </row>
    <row r="5" customFormat="false" ht="20.05" hidden="false" customHeight="true" outlineLevel="0" collapsed="false">
      <c r="A5" s="18" t="n">
        <v>43894</v>
      </c>
      <c r="B5" s="8"/>
      <c r="C5" s="9"/>
      <c r="D5" s="19"/>
      <c r="E5" s="19"/>
      <c r="F5" s="9"/>
      <c r="G5" s="9"/>
      <c r="H5" s="9"/>
      <c r="I5" s="9"/>
      <c r="J5" s="9"/>
      <c r="K5" s="9"/>
      <c r="L5" s="9"/>
      <c r="M5" s="9"/>
      <c r="N5" s="9"/>
      <c r="O5" s="9"/>
    </row>
    <row r="6" customFormat="false" ht="20.05" hidden="false" customHeight="true" outlineLevel="0" collapsed="false">
      <c r="A6" s="18" t="n">
        <v>43895</v>
      </c>
      <c r="B6" s="8"/>
      <c r="C6" s="9"/>
      <c r="D6" s="19"/>
      <c r="E6" s="19"/>
      <c r="F6" s="9"/>
      <c r="G6" s="9"/>
      <c r="H6" s="9"/>
      <c r="I6" s="9"/>
      <c r="J6" s="9"/>
      <c r="K6" s="9"/>
      <c r="L6" s="9"/>
      <c r="M6" s="9"/>
      <c r="N6" s="9"/>
      <c r="O6" s="9"/>
    </row>
    <row r="7" customFormat="false" ht="20.05" hidden="false" customHeight="true" outlineLevel="0" collapsed="false">
      <c r="A7" s="18" t="n">
        <v>43896</v>
      </c>
      <c r="B7" s="8"/>
      <c r="C7" s="9"/>
      <c r="D7" s="19"/>
      <c r="E7" s="19"/>
      <c r="F7" s="9"/>
      <c r="G7" s="9"/>
      <c r="H7" s="9"/>
      <c r="I7" s="9"/>
      <c r="J7" s="9"/>
      <c r="K7" s="9"/>
      <c r="L7" s="9"/>
      <c r="M7" s="9"/>
      <c r="N7" s="9"/>
      <c r="O7" s="9"/>
    </row>
    <row r="8" customFormat="false" ht="20.05" hidden="false" customHeight="true" outlineLevel="0" collapsed="false">
      <c r="A8" s="18" t="n">
        <v>43897</v>
      </c>
      <c r="B8" s="8"/>
      <c r="C8" s="9"/>
      <c r="D8" s="19"/>
      <c r="E8" s="19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20.05" hidden="false" customHeight="true" outlineLevel="0" collapsed="false">
      <c r="A9" s="18" t="n">
        <v>43898</v>
      </c>
      <c r="B9" s="8"/>
      <c r="C9" s="9"/>
      <c r="D9" s="19"/>
      <c r="E9" s="19"/>
      <c r="F9" s="9"/>
      <c r="G9" s="9"/>
      <c r="H9" s="9"/>
      <c r="I9" s="9"/>
      <c r="J9" s="9"/>
      <c r="K9" s="9"/>
      <c r="L9" s="9"/>
      <c r="M9" s="9"/>
      <c r="N9" s="9"/>
      <c r="O9" s="9"/>
    </row>
    <row r="10" customFormat="false" ht="20.05" hidden="false" customHeight="true" outlineLevel="0" collapsed="false">
      <c r="A10" s="18" t="n">
        <v>43899</v>
      </c>
      <c r="B10" s="8"/>
      <c r="C10" s="9"/>
      <c r="D10" s="19"/>
      <c r="E10" s="1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customFormat="false" ht="20.05" hidden="false" customHeight="true" outlineLevel="0" collapsed="false">
      <c r="A11" s="18" t="n">
        <v>43900</v>
      </c>
      <c r="B11" s="8"/>
      <c r="C11" s="9"/>
      <c r="D11" s="19"/>
      <c r="E11" s="1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customFormat="false" ht="20.05" hidden="false" customHeight="true" outlineLevel="0" collapsed="false">
      <c r="A12" s="18" t="n">
        <v>43901</v>
      </c>
      <c r="B12" s="8" t="n">
        <v>1</v>
      </c>
      <c r="C12" s="9" t="n">
        <v>1</v>
      </c>
      <c r="D12" s="19"/>
      <c r="E12" s="19"/>
      <c r="F12" s="9" t="n">
        <v>1</v>
      </c>
      <c r="G12" s="9" t="n">
        <v>1</v>
      </c>
      <c r="H12" s="9" t="n">
        <v>1</v>
      </c>
      <c r="I12" s="9" t="n">
        <v>1</v>
      </c>
      <c r="J12" s="9" t="n">
        <v>1</v>
      </c>
      <c r="K12" s="9" t="n">
        <v>1</v>
      </c>
      <c r="L12" s="9" t="n">
        <v>1</v>
      </c>
      <c r="M12" s="9" t="n">
        <v>1</v>
      </c>
      <c r="N12" s="9" t="n">
        <v>1</v>
      </c>
      <c r="O12" s="9" t="n">
        <v>1</v>
      </c>
    </row>
    <row r="13" customFormat="false" ht="20.05" hidden="false" customHeight="true" outlineLevel="0" collapsed="false">
      <c r="A13" s="18" t="n">
        <v>43902</v>
      </c>
      <c r="B13" s="8"/>
      <c r="C13" s="9"/>
      <c r="D13" s="19"/>
      <c r="E13" s="19"/>
      <c r="F13" s="9"/>
      <c r="G13" s="9"/>
      <c r="H13" s="9"/>
      <c r="I13" s="9"/>
      <c r="J13" s="9"/>
      <c r="K13" s="9"/>
      <c r="L13" s="9"/>
      <c r="M13" s="9"/>
      <c r="N13" s="9" t="n">
        <v>1</v>
      </c>
      <c r="O13" s="9" t="n">
        <v>1</v>
      </c>
    </row>
    <row r="14" customFormat="false" ht="20.05" hidden="false" customHeight="true" outlineLevel="0" collapsed="false">
      <c r="A14" s="18" t="n">
        <v>43903</v>
      </c>
      <c r="B14" s="8"/>
      <c r="C14" s="9"/>
      <c r="D14" s="19"/>
      <c r="E14" s="1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customFormat="false" ht="20.05" hidden="false" customHeight="true" outlineLevel="0" collapsed="false">
      <c r="A15" s="18" t="n">
        <v>43904</v>
      </c>
      <c r="B15" s="8" t="n">
        <v>2</v>
      </c>
      <c r="C15" s="9" t="n">
        <v>2</v>
      </c>
      <c r="D15" s="19"/>
      <c r="E15" s="19"/>
      <c r="F15" s="9" t="n">
        <v>2</v>
      </c>
      <c r="G15" s="9" t="n">
        <v>2</v>
      </c>
      <c r="H15" s="9" t="n">
        <v>2</v>
      </c>
      <c r="I15" s="9" t="n">
        <v>2</v>
      </c>
      <c r="J15" s="9" t="n">
        <v>2</v>
      </c>
      <c r="K15" s="9" t="n">
        <v>2</v>
      </c>
      <c r="L15" s="9" t="n">
        <v>2</v>
      </c>
      <c r="M15" s="9" t="n">
        <v>2</v>
      </c>
      <c r="N15" s="9" t="n">
        <v>2</v>
      </c>
      <c r="O15" s="9" t="n">
        <v>2</v>
      </c>
    </row>
    <row r="16" customFormat="false" ht="20.05" hidden="false" customHeight="true" outlineLevel="0" collapsed="false">
      <c r="A16" s="18" t="n">
        <v>43905</v>
      </c>
      <c r="B16" s="8" t="n">
        <v>5</v>
      </c>
      <c r="C16" s="9" t="n">
        <v>5</v>
      </c>
      <c r="D16" s="19"/>
      <c r="E16" s="19"/>
      <c r="F16" s="9" t="n">
        <v>5</v>
      </c>
      <c r="G16" s="9" t="n">
        <v>5</v>
      </c>
      <c r="H16" s="9" t="n">
        <v>5</v>
      </c>
      <c r="I16" s="9" t="n">
        <v>5</v>
      </c>
      <c r="J16" s="9" t="n">
        <v>5</v>
      </c>
      <c r="K16" s="9" t="n">
        <v>5</v>
      </c>
      <c r="L16" s="9" t="n">
        <v>5</v>
      </c>
      <c r="M16" s="9" t="n">
        <v>5</v>
      </c>
      <c r="N16" s="9" t="n">
        <v>6</v>
      </c>
      <c r="O16" s="9" t="n">
        <v>6</v>
      </c>
    </row>
    <row r="17" customFormat="false" ht="20.05" hidden="false" customHeight="true" outlineLevel="0" collapsed="false">
      <c r="A17" s="18" t="n">
        <v>43906</v>
      </c>
      <c r="B17" s="8" t="n">
        <v>9</v>
      </c>
      <c r="C17" s="9" t="n">
        <v>9</v>
      </c>
      <c r="D17" s="19"/>
      <c r="E17" s="19"/>
      <c r="F17" s="9" t="n">
        <v>9</v>
      </c>
      <c r="G17" s="9" t="n">
        <v>9</v>
      </c>
      <c r="H17" s="9" t="n">
        <v>9</v>
      </c>
      <c r="I17" s="9" t="n">
        <v>9</v>
      </c>
      <c r="J17" s="9" t="n">
        <v>9</v>
      </c>
      <c r="K17" s="9" t="n">
        <v>9</v>
      </c>
      <c r="L17" s="9" t="n">
        <v>9</v>
      </c>
      <c r="M17" s="9" t="n">
        <v>9</v>
      </c>
      <c r="N17" s="9" t="n">
        <v>9</v>
      </c>
      <c r="O17" s="9" t="n">
        <v>9</v>
      </c>
    </row>
    <row r="18" customFormat="false" ht="20.05" hidden="false" customHeight="true" outlineLevel="0" collapsed="false">
      <c r="A18" s="18" t="n">
        <v>43907</v>
      </c>
      <c r="B18" s="8" t="n">
        <v>7</v>
      </c>
      <c r="C18" s="9" t="n">
        <v>7</v>
      </c>
      <c r="D18" s="19"/>
      <c r="E18" s="19"/>
      <c r="F18" s="9" t="n">
        <v>7</v>
      </c>
      <c r="G18" s="9" t="n">
        <v>7</v>
      </c>
      <c r="H18" s="9" t="n">
        <v>7</v>
      </c>
      <c r="I18" s="9" t="n">
        <v>7</v>
      </c>
      <c r="J18" s="9" t="n">
        <v>7</v>
      </c>
      <c r="K18" s="9" t="n">
        <v>7</v>
      </c>
      <c r="L18" s="9" t="n">
        <v>7</v>
      </c>
      <c r="M18" s="9" t="n">
        <v>7</v>
      </c>
      <c r="N18" s="9" t="n">
        <v>7</v>
      </c>
      <c r="O18" s="9" t="n">
        <v>7</v>
      </c>
    </row>
    <row r="19" customFormat="false" ht="20.05" hidden="false" customHeight="true" outlineLevel="0" collapsed="false">
      <c r="A19" s="18" t="n">
        <v>43908</v>
      </c>
      <c r="B19" s="8" t="n">
        <v>17</v>
      </c>
      <c r="C19" s="9" t="n">
        <v>19</v>
      </c>
      <c r="D19" s="19"/>
      <c r="E19" s="19"/>
      <c r="F19" s="9" t="n">
        <v>20</v>
      </c>
      <c r="G19" s="9" t="n">
        <v>20</v>
      </c>
      <c r="H19" s="9" t="n">
        <v>21</v>
      </c>
      <c r="I19" s="9" t="n">
        <v>21</v>
      </c>
      <c r="J19" s="9" t="n">
        <v>21</v>
      </c>
      <c r="K19" s="9" t="n">
        <v>21</v>
      </c>
      <c r="L19" s="9" t="n">
        <v>21</v>
      </c>
      <c r="M19" s="9" t="n">
        <v>21</v>
      </c>
      <c r="N19" s="9" t="n">
        <v>21</v>
      </c>
      <c r="O19" s="9" t="n">
        <v>21</v>
      </c>
    </row>
    <row r="20" customFormat="false" ht="20.05" hidden="false" customHeight="true" outlineLevel="0" collapsed="false">
      <c r="A20" s="18" t="n">
        <v>43909</v>
      </c>
      <c r="B20" s="8" t="n">
        <v>19</v>
      </c>
      <c r="C20" s="9" t="n">
        <v>19</v>
      </c>
      <c r="D20" s="19"/>
      <c r="E20" s="19"/>
      <c r="F20" s="9" t="n">
        <v>22</v>
      </c>
      <c r="G20" s="9" t="n">
        <v>22</v>
      </c>
      <c r="H20" s="9" t="n">
        <v>23</v>
      </c>
      <c r="I20" s="9" t="n">
        <v>23</v>
      </c>
      <c r="J20" s="9" t="n">
        <v>24</v>
      </c>
      <c r="K20" s="9" t="n">
        <v>25</v>
      </c>
      <c r="L20" s="9" t="n">
        <v>25</v>
      </c>
      <c r="M20" s="9" t="n">
        <v>25</v>
      </c>
      <c r="N20" s="9" t="n">
        <v>25</v>
      </c>
      <c r="O20" s="9" t="n">
        <v>25</v>
      </c>
    </row>
    <row r="21" customFormat="false" ht="20.05" hidden="false" customHeight="true" outlineLevel="0" collapsed="false">
      <c r="A21" s="18" t="n">
        <v>43910</v>
      </c>
      <c r="B21" s="8" t="n">
        <v>38</v>
      </c>
      <c r="C21" s="9" t="n">
        <v>38</v>
      </c>
      <c r="D21" s="19"/>
      <c r="E21" s="19"/>
      <c r="F21" s="9" t="n">
        <v>42</v>
      </c>
      <c r="G21" s="9" t="n">
        <v>42</v>
      </c>
      <c r="H21" s="9" t="n">
        <v>43</v>
      </c>
      <c r="I21" s="9" t="n">
        <v>43</v>
      </c>
      <c r="J21" s="9" t="n">
        <v>43</v>
      </c>
      <c r="K21" s="9" t="n">
        <v>43</v>
      </c>
      <c r="L21" s="9" t="n">
        <v>43</v>
      </c>
      <c r="M21" s="9" t="n">
        <v>43</v>
      </c>
      <c r="N21" s="9" t="n">
        <v>44</v>
      </c>
      <c r="O21" s="9" t="n">
        <v>44</v>
      </c>
    </row>
    <row r="22" customFormat="false" ht="20.05" hidden="false" customHeight="true" outlineLevel="0" collapsed="false">
      <c r="A22" s="18" t="n">
        <v>43911</v>
      </c>
      <c r="B22" s="8" t="n">
        <v>30</v>
      </c>
      <c r="C22" s="9" t="n">
        <v>31</v>
      </c>
      <c r="D22" s="19"/>
      <c r="E22" s="19"/>
      <c r="F22" s="9" t="n">
        <v>32</v>
      </c>
      <c r="G22" s="9" t="n">
        <v>32</v>
      </c>
      <c r="H22" s="9" t="n">
        <v>33</v>
      </c>
      <c r="I22" s="9" t="n">
        <v>33</v>
      </c>
      <c r="J22" s="9" t="n">
        <v>33</v>
      </c>
      <c r="K22" s="9" t="n">
        <v>34</v>
      </c>
      <c r="L22" s="9" t="n">
        <v>34</v>
      </c>
      <c r="M22" s="9" t="n">
        <v>34</v>
      </c>
      <c r="N22" s="9" t="n">
        <v>36</v>
      </c>
      <c r="O22" s="9" t="n">
        <v>36</v>
      </c>
    </row>
    <row r="23" customFormat="false" ht="20.05" hidden="false" customHeight="true" outlineLevel="0" collapsed="false">
      <c r="A23" s="18" t="n">
        <v>43912</v>
      </c>
      <c r="B23" s="8" t="n">
        <v>39</v>
      </c>
      <c r="C23" s="9" t="n">
        <v>41</v>
      </c>
      <c r="D23" s="19"/>
      <c r="E23" s="19"/>
      <c r="F23" s="9" t="n">
        <v>44</v>
      </c>
      <c r="G23" s="9" t="n">
        <v>44</v>
      </c>
      <c r="H23" s="9" t="n">
        <v>44</v>
      </c>
      <c r="I23" s="9" t="n">
        <v>44</v>
      </c>
      <c r="J23" s="9" t="n">
        <v>44</v>
      </c>
      <c r="K23" s="9" t="n">
        <v>44</v>
      </c>
      <c r="L23" s="9" t="n">
        <v>44</v>
      </c>
      <c r="M23" s="9" t="n">
        <v>44</v>
      </c>
      <c r="N23" s="9" t="n">
        <v>45</v>
      </c>
      <c r="O23" s="9" t="n">
        <v>45</v>
      </c>
    </row>
    <row r="24" customFormat="false" ht="20.05" hidden="false" customHeight="true" outlineLevel="0" collapsed="false">
      <c r="A24" s="18" t="n">
        <v>43913</v>
      </c>
      <c r="B24" s="8" t="n">
        <v>58</v>
      </c>
      <c r="C24" s="9" t="n">
        <v>63</v>
      </c>
      <c r="D24" s="19"/>
      <c r="E24" s="19"/>
      <c r="F24" s="9" t="n">
        <v>73</v>
      </c>
      <c r="G24" s="9" t="n">
        <v>73</v>
      </c>
      <c r="H24" s="9" t="n">
        <v>75</v>
      </c>
      <c r="I24" s="9" t="n">
        <v>75</v>
      </c>
      <c r="J24" s="9" t="n">
        <v>75</v>
      </c>
      <c r="K24" s="9" t="n">
        <v>77</v>
      </c>
      <c r="L24" s="9" t="n">
        <v>77</v>
      </c>
      <c r="M24" s="9" t="n">
        <v>77</v>
      </c>
      <c r="N24" s="9" t="n">
        <v>79</v>
      </c>
      <c r="O24" s="9" t="n">
        <v>80</v>
      </c>
    </row>
    <row r="25" customFormat="false" ht="20.05" hidden="false" customHeight="true" outlineLevel="0" collapsed="false">
      <c r="A25" s="18" t="n">
        <v>43914</v>
      </c>
      <c r="B25" s="8" t="n">
        <v>57</v>
      </c>
      <c r="C25" s="9" t="n">
        <v>64</v>
      </c>
      <c r="D25" s="19"/>
      <c r="E25" s="19"/>
      <c r="F25" s="9" t="n">
        <v>72</v>
      </c>
      <c r="G25" s="9" t="n">
        <v>74</v>
      </c>
      <c r="H25" s="9" t="n">
        <v>77</v>
      </c>
      <c r="I25" s="9" t="n">
        <v>78</v>
      </c>
      <c r="J25" s="9" t="n">
        <v>81</v>
      </c>
      <c r="K25" s="9" t="n">
        <v>84</v>
      </c>
      <c r="L25" s="9" t="n">
        <v>84</v>
      </c>
      <c r="M25" s="9" t="n">
        <v>84</v>
      </c>
      <c r="N25" s="9" t="n">
        <v>88</v>
      </c>
      <c r="O25" s="9" t="n">
        <v>89</v>
      </c>
    </row>
    <row r="26" customFormat="false" ht="20.05" hidden="false" customHeight="true" outlineLevel="0" collapsed="false">
      <c r="A26" s="18" t="n">
        <v>43915</v>
      </c>
      <c r="B26" s="8" t="n">
        <v>68</v>
      </c>
      <c r="C26" s="9" t="n">
        <v>75</v>
      </c>
      <c r="D26" s="19"/>
      <c r="E26" s="19"/>
      <c r="F26" s="9" t="n">
        <v>98</v>
      </c>
      <c r="G26" s="9" t="n">
        <v>99</v>
      </c>
      <c r="H26" s="9" t="n">
        <v>101</v>
      </c>
      <c r="I26" s="9" t="n">
        <v>102</v>
      </c>
      <c r="J26" s="9" t="n">
        <v>103</v>
      </c>
      <c r="K26" s="9" t="n">
        <v>106</v>
      </c>
      <c r="L26" s="9" t="n">
        <v>106</v>
      </c>
      <c r="M26" s="9" t="n">
        <v>106</v>
      </c>
      <c r="N26" s="9" t="n">
        <v>109</v>
      </c>
      <c r="O26" s="9" t="n">
        <v>110</v>
      </c>
    </row>
    <row r="27" customFormat="false" ht="20.05" hidden="false" customHeight="true" outlineLevel="0" collapsed="false">
      <c r="A27" s="18" t="n">
        <v>43916</v>
      </c>
      <c r="B27" s="8" t="n">
        <v>14</v>
      </c>
      <c r="C27" s="9" t="n">
        <v>54</v>
      </c>
      <c r="D27" s="19"/>
      <c r="E27" s="19"/>
      <c r="F27" s="9" t="n">
        <v>121</v>
      </c>
      <c r="G27" s="9" t="n">
        <v>135</v>
      </c>
      <c r="H27" s="9" t="n">
        <v>140</v>
      </c>
      <c r="I27" s="9" t="n">
        <v>139</v>
      </c>
      <c r="J27" s="9" t="n">
        <v>149</v>
      </c>
      <c r="K27" s="9" t="n">
        <v>154</v>
      </c>
      <c r="L27" s="9" t="n">
        <v>155</v>
      </c>
      <c r="M27" s="9" t="n">
        <v>156</v>
      </c>
      <c r="N27" s="9" t="n">
        <v>164</v>
      </c>
      <c r="O27" s="9" t="n">
        <v>167</v>
      </c>
    </row>
    <row r="28" customFormat="false" ht="20.05" hidden="false" customHeight="true" outlineLevel="0" collapsed="false">
      <c r="A28" s="18" t="n">
        <v>43917</v>
      </c>
      <c r="B28" s="20"/>
      <c r="C28" s="9" t="n">
        <v>20</v>
      </c>
      <c r="D28" s="19"/>
      <c r="E28" s="19"/>
      <c r="F28" s="9" t="n">
        <v>120</v>
      </c>
      <c r="G28" s="9" t="n">
        <v>130</v>
      </c>
      <c r="H28" s="9" t="n">
        <v>142</v>
      </c>
      <c r="I28" s="9" t="n">
        <v>148</v>
      </c>
      <c r="J28" s="9" t="n">
        <v>160</v>
      </c>
      <c r="K28" s="9" t="n">
        <v>166</v>
      </c>
      <c r="L28" s="9" t="n">
        <v>167</v>
      </c>
      <c r="M28" s="9" t="n">
        <v>167</v>
      </c>
      <c r="N28" s="9" t="n">
        <v>175</v>
      </c>
      <c r="O28" s="9" t="n">
        <v>179</v>
      </c>
    </row>
    <row r="29" customFormat="false" ht="20.05" hidden="false" customHeight="true" outlineLevel="0" collapsed="false">
      <c r="A29" s="18" t="n">
        <v>43918</v>
      </c>
      <c r="B29" s="20"/>
      <c r="C29" s="19"/>
      <c r="D29" s="19"/>
      <c r="E29" s="19"/>
      <c r="F29" s="9" t="n">
        <v>122</v>
      </c>
      <c r="G29" s="9" t="n">
        <v>132</v>
      </c>
      <c r="H29" s="9" t="n">
        <v>148</v>
      </c>
      <c r="I29" s="9" t="n">
        <v>158</v>
      </c>
      <c r="J29" s="9" t="n">
        <v>182</v>
      </c>
      <c r="K29" s="9" t="n">
        <v>190</v>
      </c>
      <c r="L29" s="9" t="n">
        <v>191</v>
      </c>
      <c r="M29" s="9" t="n">
        <v>191</v>
      </c>
      <c r="N29" s="9" t="n">
        <v>220</v>
      </c>
      <c r="O29" s="9" t="n">
        <v>230</v>
      </c>
    </row>
    <row r="30" customFormat="false" ht="20.05" hidden="false" customHeight="true" outlineLevel="0" collapsed="false">
      <c r="A30" s="18" t="n">
        <v>43919</v>
      </c>
      <c r="B30" s="20"/>
      <c r="C30" s="19"/>
      <c r="D30" s="19"/>
      <c r="E30" s="19"/>
      <c r="F30" s="9" t="n">
        <v>94</v>
      </c>
      <c r="G30" s="9" t="n">
        <v>136</v>
      </c>
      <c r="H30" s="9" t="n">
        <v>161</v>
      </c>
      <c r="I30" s="9" t="n">
        <v>166</v>
      </c>
      <c r="J30" s="9" t="n">
        <v>192</v>
      </c>
      <c r="K30" s="9" t="n">
        <v>212</v>
      </c>
      <c r="L30" s="9" t="n">
        <v>214</v>
      </c>
      <c r="M30" s="9" t="n">
        <v>215</v>
      </c>
      <c r="N30" s="9" t="n">
        <v>241</v>
      </c>
      <c r="O30" s="9" t="n">
        <v>247</v>
      </c>
    </row>
    <row r="31" customFormat="false" ht="20.05" hidden="false" customHeight="true" outlineLevel="0" collapsed="false">
      <c r="A31" s="18" t="n">
        <v>43920</v>
      </c>
      <c r="B31" s="20"/>
      <c r="C31" s="19"/>
      <c r="D31" s="19"/>
      <c r="E31" s="19"/>
      <c r="F31" s="9" t="n">
        <v>14</v>
      </c>
      <c r="G31" s="9" t="n">
        <v>105</v>
      </c>
      <c r="H31" s="9" t="n">
        <v>151</v>
      </c>
      <c r="I31" s="9" t="n">
        <v>160</v>
      </c>
      <c r="J31" s="9" t="n">
        <v>191</v>
      </c>
      <c r="K31" s="9" t="n">
        <v>213</v>
      </c>
      <c r="L31" s="9" t="n">
        <v>218</v>
      </c>
      <c r="M31" s="9" t="n">
        <v>220</v>
      </c>
      <c r="N31" s="9" t="n">
        <v>254</v>
      </c>
      <c r="O31" s="9" t="n">
        <v>266</v>
      </c>
    </row>
    <row r="32" customFormat="false" ht="20.05" hidden="false" customHeight="true" outlineLevel="0" collapsed="false">
      <c r="A32" s="18" t="n">
        <v>43921</v>
      </c>
      <c r="B32" s="20"/>
      <c r="C32" s="19"/>
      <c r="D32" s="19"/>
      <c r="E32" s="19"/>
      <c r="F32" s="19"/>
      <c r="G32" s="9" t="n">
        <v>23</v>
      </c>
      <c r="H32" s="9" t="n">
        <v>148</v>
      </c>
      <c r="I32" s="9" t="n">
        <v>180</v>
      </c>
      <c r="J32" s="9" t="n">
        <v>204</v>
      </c>
      <c r="K32" s="9" t="n">
        <v>254</v>
      </c>
      <c r="L32" s="9" t="n">
        <v>258</v>
      </c>
      <c r="M32" s="9" t="n">
        <v>262</v>
      </c>
      <c r="N32" s="9" t="n">
        <v>309</v>
      </c>
      <c r="O32" s="9" t="n">
        <v>319</v>
      </c>
    </row>
    <row r="33" customFormat="false" ht="20.05" hidden="false" customHeight="true" outlineLevel="0" collapsed="false">
      <c r="A33" s="18" t="n">
        <v>43922</v>
      </c>
      <c r="B33" s="20"/>
      <c r="C33" s="19"/>
      <c r="D33" s="19"/>
      <c r="E33" s="19"/>
      <c r="F33" s="19"/>
      <c r="G33" s="19"/>
      <c r="H33" s="9" t="n">
        <v>37</v>
      </c>
      <c r="I33" s="9" t="n">
        <v>145</v>
      </c>
      <c r="J33" s="9" t="n">
        <v>181</v>
      </c>
      <c r="K33" s="9" t="n">
        <v>211</v>
      </c>
      <c r="L33" s="9" t="n">
        <v>217</v>
      </c>
      <c r="M33" s="9" t="n">
        <v>225</v>
      </c>
      <c r="N33" s="9" t="n">
        <v>311</v>
      </c>
      <c r="O33" s="9" t="n">
        <v>337</v>
      </c>
    </row>
    <row r="34" customFormat="false" ht="20.05" hidden="false" customHeight="true" outlineLevel="0" collapsed="false">
      <c r="A34" s="18" t="n">
        <v>43923</v>
      </c>
      <c r="B34" s="20"/>
      <c r="C34" s="19"/>
      <c r="D34" s="19"/>
      <c r="E34" s="19"/>
      <c r="F34" s="19"/>
      <c r="G34" s="19"/>
      <c r="H34" s="19"/>
      <c r="I34" s="9" t="n">
        <v>13</v>
      </c>
      <c r="J34" s="9" t="n">
        <v>131</v>
      </c>
      <c r="K34" s="9" t="n">
        <v>197</v>
      </c>
      <c r="L34" s="9" t="n">
        <v>213</v>
      </c>
      <c r="M34" s="9" t="n">
        <v>225</v>
      </c>
      <c r="N34" s="9" t="n">
        <v>325</v>
      </c>
      <c r="O34" s="9" t="n">
        <v>361</v>
      </c>
    </row>
    <row r="35" customFormat="false" ht="20.05" hidden="false" customHeight="true" outlineLevel="0" collapsed="false">
      <c r="A35" s="18" t="n">
        <v>43924</v>
      </c>
      <c r="B35" s="20"/>
      <c r="C35" s="19"/>
      <c r="D35" s="19"/>
      <c r="E35" s="19"/>
      <c r="F35" s="19"/>
      <c r="G35" s="19"/>
      <c r="H35" s="19"/>
      <c r="I35" s="19"/>
      <c r="J35" s="9" t="n">
        <v>21</v>
      </c>
      <c r="K35" s="9" t="n">
        <v>173</v>
      </c>
      <c r="L35" s="9" t="n">
        <v>209</v>
      </c>
      <c r="M35" s="9" t="n">
        <v>217</v>
      </c>
      <c r="N35" s="9" t="n">
        <v>285</v>
      </c>
      <c r="O35" s="9" t="n">
        <v>362</v>
      </c>
    </row>
    <row r="36" customFormat="false" ht="20.05" hidden="false" customHeight="true" outlineLevel="0" collapsed="false">
      <c r="A36" s="18" t="n">
        <v>43925</v>
      </c>
      <c r="B36" s="20"/>
      <c r="C36" s="19"/>
      <c r="D36" s="19"/>
      <c r="E36" s="19"/>
      <c r="F36" s="19"/>
      <c r="G36" s="19"/>
      <c r="H36" s="19"/>
      <c r="I36" s="19"/>
      <c r="J36" s="19"/>
      <c r="K36" s="9" t="n">
        <v>24</v>
      </c>
      <c r="L36" s="9" t="n">
        <v>137</v>
      </c>
      <c r="M36" s="9" t="n">
        <v>190</v>
      </c>
      <c r="N36" s="9" t="n">
        <v>272</v>
      </c>
      <c r="O36" s="9" t="n">
        <v>336</v>
      </c>
    </row>
    <row r="37" customFormat="false" ht="20.05" hidden="false" customHeight="true" outlineLevel="0" collapsed="false">
      <c r="A37" s="18" t="n">
        <v>43926</v>
      </c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9" t="n">
        <v>34</v>
      </c>
      <c r="M37" s="9" t="n">
        <v>184</v>
      </c>
      <c r="N37" s="9" t="n">
        <v>290</v>
      </c>
      <c r="O37" s="9" t="n">
        <v>379</v>
      </c>
    </row>
    <row r="38" customFormat="false" ht="20.05" hidden="false" customHeight="true" outlineLevel="0" collapsed="false">
      <c r="A38" s="18" t="n">
        <v>43927</v>
      </c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9" t="n">
        <v>26</v>
      </c>
      <c r="N38" s="9" t="n">
        <v>199</v>
      </c>
      <c r="O38" s="9" t="n">
        <v>327</v>
      </c>
    </row>
    <row r="39" customFormat="false" ht="20.05" hidden="false" customHeight="true" outlineLevel="0" collapsed="false">
      <c r="A39" s="18" t="n">
        <v>43928</v>
      </c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9"/>
      <c r="N39" s="9" t="n">
        <v>22</v>
      </c>
      <c r="O39" s="9" t="n">
        <v>235</v>
      </c>
    </row>
    <row r="40" customFormat="false" ht="20.05" hidden="false" customHeight="true" outlineLevel="0" collapsed="false">
      <c r="A40" s="18"/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9"/>
      <c r="N40" s="9"/>
      <c r="O40" s="9" t="n">
        <v>34</v>
      </c>
    </row>
    <row r="41" customFormat="false" ht="20.05" hidden="false" customHeight="true" outlineLevel="0" collapsed="false">
      <c r="A41" s="21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customFormat="false" ht="20.05" hidden="false" customHeight="true" outlineLevel="0" collapsed="false">
      <c r="A42" s="7" t="s">
        <v>54</v>
      </c>
      <c r="B42" s="22" t="n">
        <f aca="false">SUM(B3:B35)</f>
        <v>364</v>
      </c>
      <c r="C42" s="23" t="n">
        <f aca="false">SUM(C3:C35)</f>
        <v>448</v>
      </c>
      <c r="D42" s="23" t="n">
        <f aca="false">SUM(D3:D35)</f>
        <v>0</v>
      </c>
      <c r="E42" s="23" t="n">
        <f aca="false">SUM(E3:E35)</f>
        <v>0</v>
      </c>
      <c r="F42" s="23" t="n">
        <f aca="false">SUM(F3:F35)</f>
        <v>898</v>
      </c>
      <c r="G42" s="23" t="n">
        <f aca="false">SUM(G3:G35)</f>
        <v>1091</v>
      </c>
      <c r="H42" s="23" t="n">
        <f aca="false">SUM(H3:H35)</f>
        <v>1368</v>
      </c>
      <c r="I42" s="23" t="n">
        <f aca="false">SUM(I3:I35)</f>
        <v>1552</v>
      </c>
      <c r="J42" s="23" t="n">
        <f aca="false">SUM(J3:J35)</f>
        <v>1859</v>
      </c>
      <c r="K42" s="23" t="n">
        <f aca="false">SUM(K4:K36)</f>
        <v>2252</v>
      </c>
      <c r="L42" s="23" t="n">
        <f aca="false">SUM(L5:L37)</f>
        <v>2471</v>
      </c>
      <c r="M42" s="23" t="n">
        <f aca="false">SUM(M3:M41)</f>
        <v>2736</v>
      </c>
      <c r="N42" s="23" t="n">
        <f aca="false">SUM(N3:N41)</f>
        <v>3540</v>
      </c>
      <c r="O42" s="23" t="n">
        <f aca="false">SUM(O3:O41)</f>
        <v>4255</v>
      </c>
    </row>
    <row r="43" customFormat="false" ht="32.05" hidden="false" customHeight="true" outlineLevel="0" collapsed="false">
      <c r="A43" s="7" t="s">
        <v>55</v>
      </c>
      <c r="B43" s="20"/>
      <c r="C43" s="24" t="n">
        <f aca="false">C42-B42</f>
        <v>84</v>
      </c>
      <c r="D43" s="19"/>
      <c r="E43" s="25" t="s">
        <v>56</v>
      </c>
      <c r="F43" s="26" t="n">
        <f aca="false">F42-C42</f>
        <v>450</v>
      </c>
      <c r="G43" s="24" t="n">
        <f aca="false">G42-F42</f>
        <v>193</v>
      </c>
      <c r="H43" s="24" t="n">
        <f aca="false">H42-G42</f>
        <v>277</v>
      </c>
      <c r="I43" s="24" t="n">
        <f aca="false">I42-H42</f>
        <v>184</v>
      </c>
      <c r="J43" s="24" t="n">
        <f aca="false">J42-I42</f>
        <v>307</v>
      </c>
      <c r="K43" s="24" t="n">
        <f aca="false">K42-J42</f>
        <v>393</v>
      </c>
      <c r="L43" s="24" t="n">
        <f aca="false">L42-K42</f>
        <v>219</v>
      </c>
      <c r="M43" s="24" t="n">
        <f aca="false">M42-L42</f>
        <v>265</v>
      </c>
      <c r="N43" s="24" t="n">
        <f aca="false">N42-M42</f>
        <v>804</v>
      </c>
      <c r="O43" s="24" t="n">
        <f aca="false">O42-N42</f>
        <v>715</v>
      </c>
    </row>
    <row r="44" customFormat="false" ht="20.05" hidden="false" customHeight="true" outlineLevel="0" collapsed="false">
      <c r="A44" s="7" t="s">
        <v>57</v>
      </c>
      <c r="B44" s="20"/>
      <c r="C44" s="24" t="n">
        <f aca="false">SUM(C27:C28)</f>
        <v>74</v>
      </c>
      <c r="D44" s="19"/>
      <c r="E44" s="27"/>
      <c r="F44" s="26" t="n">
        <f aca="false">SUM(F30:F31)</f>
        <v>108</v>
      </c>
      <c r="G44" s="24" t="n">
        <f aca="false">SUM(G31:G32)</f>
        <v>128</v>
      </c>
      <c r="H44" s="24" t="n">
        <f aca="false">SUM(H32:H33)</f>
        <v>185</v>
      </c>
      <c r="I44" s="24" t="n">
        <f aca="false">SUM(I33:I34)</f>
        <v>158</v>
      </c>
      <c r="J44" s="24" t="n">
        <f aca="false">SUM(J34:J35)</f>
        <v>152</v>
      </c>
      <c r="K44" s="24" t="n">
        <f aca="false">SUM(K35:K36)</f>
        <v>197</v>
      </c>
      <c r="L44" s="24" t="n">
        <f aca="false">SUM(L36:L37)</f>
        <v>171</v>
      </c>
      <c r="M44" s="24" t="n">
        <f aca="false">SUM(M37:M38)</f>
        <v>210</v>
      </c>
      <c r="N44" s="24" t="n">
        <f aca="false">SUM(N38:N39)</f>
        <v>221</v>
      </c>
      <c r="O44" s="24" t="n">
        <f aca="false">SUM(O39:O40)</f>
        <v>269</v>
      </c>
    </row>
    <row r="45" customFormat="false" ht="20.05" hidden="false" customHeight="true" outlineLevel="0" collapsed="false">
      <c r="A45" s="7" t="s">
        <v>58</v>
      </c>
      <c r="B45" s="20"/>
      <c r="C45" s="24" t="n">
        <f aca="false">C43-C44</f>
        <v>10</v>
      </c>
      <c r="D45" s="19"/>
      <c r="E45" s="27"/>
      <c r="F45" s="26" t="n">
        <f aca="false">F43-F44</f>
        <v>342</v>
      </c>
      <c r="G45" s="24" t="n">
        <f aca="false">G43-G44</f>
        <v>65</v>
      </c>
      <c r="H45" s="24" t="n">
        <f aca="false">H43-H44</f>
        <v>92</v>
      </c>
      <c r="I45" s="24" t="n">
        <f aca="false">I43-I44</f>
        <v>26</v>
      </c>
      <c r="J45" s="24" t="n">
        <f aca="false">J43-J44</f>
        <v>155</v>
      </c>
      <c r="K45" s="24" t="n">
        <f aca="false">K43-K44</f>
        <v>196</v>
      </c>
      <c r="L45" s="24" t="n">
        <f aca="false">L43-L44</f>
        <v>48</v>
      </c>
      <c r="M45" s="24" t="n">
        <f aca="false">M43-M44</f>
        <v>55</v>
      </c>
      <c r="N45" s="24" t="n">
        <f aca="false">N43-N44</f>
        <v>583</v>
      </c>
      <c r="O45" s="24" t="n">
        <f aca="false">O43-O44</f>
        <v>446</v>
      </c>
    </row>
    <row r="46" customFormat="false" ht="20.05" hidden="false" customHeight="true" outlineLevel="0" collapsed="false">
      <c r="A46" s="7" t="s">
        <v>58</v>
      </c>
      <c r="B46" s="20"/>
      <c r="C46" s="28" t="n">
        <f aca="false">C45/C43</f>
        <v>0.119047619047619</v>
      </c>
      <c r="D46" s="19"/>
      <c r="E46" s="27"/>
      <c r="F46" s="29" t="n">
        <f aca="false">F45/F43</f>
        <v>0.76</v>
      </c>
      <c r="G46" s="28" t="n">
        <f aca="false">G45/G43</f>
        <v>0.336787564766839</v>
      </c>
      <c r="H46" s="28" t="n">
        <f aca="false">H45/H43</f>
        <v>0.332129963898917</v>
      </c>
      <c r="I46" s="28" t="n">
        <f aca="false">I45/I43</f>
        <v>0.141304347826087</v>
      </c>
      <c r="J46" s="28" t="n">
        <f aca="false">J45/J43</f>
        <v>0.504885993485342</v>
      </c>
      <c r="K46" s="28" t="n">
        <f aca="false">K45/K43</f>
        <v>0.498727735368957</v>
      </c>
      <c r="L46" s="28" t="n">
        <f aca="false">L45/L43</f>
        <v>0.219178082191781</v>
      </c>
      <c r="M46" s="28" t="n">
        <f aca="false">M45/M43</f>
        <v>0.207547169811321</v>
      </c>
      <c r="N46" s="28" t="n">
        <f aca="false">N45/N43</f>
        <v>0.725124378109453</v>
      </c>
      <c r="O46" s="28" t="n">
        <f aca="false">O45/O43</f>
        <v>0.623776223776224</v>
      </c>
    </row>
  </sheetData>
  <mergeCells count="1">
    <mergeCell ref="A1:M1"/>
  </mergeCells>
  <printOptions headings="false" gridLines="false" gridLinesSet="true" horizontalCentered="false" verticalCentered="false"/>
  <pageMargins left="1" right="0.5" top="0.5" bottom="0.5" header="0.511805555555555" footer="0.2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3838"/>
    <pageSetUpPr fitToPage="false"/>
  </sheetPr>
  <dimension ref="B1:L6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J10" activeCellId="0" sqref="J10"/>
    </sheetView>
  </sheetViews>
  <sheetFormatPr defaultColWidth="11.55078125" defaultRowHeight="12.8" zeroHeight="false" outlineLevelRow="0" outlineLevelCol="0"/>
  <sheetData>
    <row r="1" customFormat="false" ht="13.5" hidden="false" customHeight="false" outlineLevel="0" collapsed="false">
      <c r="C1" s="11" t="n">
        <f aca="false">Deaths!G2</f>
        <v>43921</v>
      </c>
      <c r="D1" s="11" t="n">
        <f aca="false">Deaths!H2</f>
        <v>43922</v>
      </c>
      <c r="E1" s="11" t="n">
        <f aca="false">Deaths!I2</f>
        <v>43923</v>
      </c>
      <c r="F1" s="11" t="n">
        <f aca="false">Deaths!J2</f>
        <v>43924</v>
      </c>
      <c r="G1" s="11" t="n">
        <f aca="false">Deaths!K2</f>
        <v>43925</v>
      </c>
      <c r="H1" s="11" t="n">
        <f aca="false">Deaths!L2</f>
        <v>43926</v>
      </c>
      <c r="I1" s="11" t="n">
        <f aca="false">Deaths!M2</f>
        <v>43927</v>
      </c>
      <c r="J1" s="11" t="n">
        <f aca="false">Deaths!N2</f>
        <v>43928</v>
      </c>
      <c r="K1" s="11" t="n">
        <f aca="false">Deaths!O2</f>
        <v>43929</v>
      </c>
      <c r="L1" s="11"/>
    </row>
    <row r="2" customFormat="false" ht="13.5" hidden="false" customHeight="false" outlineLevel="0" collapsed="false">
      <c r="B2" s="30" t="s">
        <v>59</v>
      </c>
      <c r="C2" s="31" t="n">
        <f aca="false">Deaths!G42</f>
        <v>1091</v>
      </c>
      <c r="D2" s="31" t="n">
        <f aca="false">Deaths!H42</f>
        <v>1368</v>
      </c>
      <c r="E2" s="31" t="n">
        <f aca="false">Deaths!I42</f>
        <v>1552</v>
      </c>
      <c r="F2" s="31" t="n">
        <f aca="false">Deaths!J42</f>
        <v>1859</v>
      </c>
      <c r="G2" s="31" t="n">
        <f aca="false">Deaths!K42</f>
        <v>2252</v>
      </c>
      <c r="H2" s="31" t="n">
        <f aca="false">Deaths!L42</f>
        <v>2471</v>
      </c>
      <c r="I2" s="31" t="n">
        <f aca="false">Deaths!M42</f>
        <v>2736</v>
      </c>
      <c r="J2" s="31" t="n">
        <f aca="false">Deaths!N42</f>
        <v>3540</v>
      </c>
      <c r="K2" s="31" t="n">
        <f aca="false">Deaths!O42</f>
        <v>4255</v>
      </c>
    </row>
    <row r="3" customFormat="false" ht="35.4" hidden="false" customHeight="false" outlineLevel="0" collapsed="false">
      <c r="B3" s="30" t="s">
        <v>60</v>
      </c>
      <c r="C3" s="31" t="n">
        <f aca="false">Deaths!G43</f>
        <v>193</v>
      </c>
      <c r="D3" s="31" t="n">
        <f aca="false">Deaths!H43</f>
        <v>277</v>
      </c>
      <c r="E3" s="31" t="n">
        <f aca="false">Deaths!I43</f>
        <v>184</v>
      </c>
      <c r="F3" s="31" t="n">
        <f aca="false">Deaths!J43</f>
        <v>307</v>
      </c>
      <c r="G3" s="31" t="n">
        <f aca="false">Deaths!K43</f>
        <v>393</v>
      </c>
      <c r="H3" s="31" t="n">
        <f aca="false">Deaths!L43</f>
        <v>219</v>
      </c>
      <c r="I3" s="31" t="n">
        <f aca="false">Deaths!M43</f>
        <v>265</v>
      </c>
      <c r="J3" s="31" t="n">
        <f aca="false">Deaths!N43</f>
        <v>804</v>
      </c>
      <c r="K3" s="31" t="n">
        <f aca="false">Deaths!O43</f>
        <v>715</v>
      </c>
    </row>
    <row r="4" customFormat="false" ht="25.3" hidden="false" customHeight="false" outlineLevel="0" collapsed="false">
      <c r="B4" s="30" t="s">
        <v>57</v>
      </c>
      <c r="C4" s="31" t="n">
        <f aca="false">Deaths!G44</f>
        <v>128</v>
      </c>
      <c r="D4" s="31" t="n">
        <f aca="false">Deaths!H44</f>
        <v>185</v>
      </c>
      <c r="E4" s="31" t="n">
        <f aca="false">Deaths!I44</f>
        <v>158</v>
      </c>
      <c r="F4" s="31" t="n">
        <f aca="false">Deaths!J44</f>
        <v>152</v>
      </c>
      <c r="G4" s="31" t="n">
        <f aca="false">Deaths!K44</f>
        <v>197</v>
      </c>
      <c r="H4" s="31" t="n">
        <f aca="false">Deaths!L44</f>
        <v>171</v>
      </c>
      <c r="I4" s="31" t="n">
        <f aca="false">Deaths!M44</f>
        <v>210</v>
      </c>
      <c r="J4" s="31" t="n">
        <f aca="false">Deaths!N44</f>
        <v>221</v>
      </c>
      <c r="K4" s="31" t="n">
        <f aca="false">Deaths!O44</f>
        <v>269</v>
      </c>
    </row>
    <row r="5" customFormat="false" ht="13.5" hidden="false" customHeight="false" outlineLevel="0" collapsed="false">
      <c r="B5" s="30" t="s">
        <v>58</v>
      </c>
      <c r="C5" s="31" t="n">
        <f aca="false">Deaths!G45</f>
        <v>65</v>
      </c>
      <c r="D5" s="31" t="n">
        <f aca="false">Deaths!H45</f>
        <v>92</v>
      </c>
      <c r="E5" s="31" t="n">
        <f aca="false">Deaths!I45</f>
        <v>26</v>
      </c>
      <c r="F5" s="31" t="n">
        <f aca="false">Deaths!J45</f>
        <v>155</v>
      </c>
      <c r="G5" s="31" t="n">
        <f aca="false">Deaths!K45</f>
        <v>196</v>
      </c>
      <c r="H5" s="31" t="n">
        <f aca="false">Deaths!L45</f>
        <v>48</v>
      </c>
      <c r="I5" s="31" t="n">
        <f aca="false">Deaths!M45</f>
        <v>55</v>
      </c>
      <c r="J5" s="31" t="n">
        <f aca="false">Deaths!N45</f>
        <v>583</v>
      </c>
      <c r="K5" s="31" t="n">
        <f aca="false">Deaths!O45</f>
        <v>446</v>
      </c>
    </row>
    <row r="6" customFormat="false" ht="13.5" hidden="false" customHeight="false" outlineLevel="0" collapsed="false">
      <c r="B6" s="30" t="s">
        <v>58</v>
      </c>
      <c r="C6" s="32" t="n">
        <f aca="false">Deaths!G46</f>
        <v>0.336787564766839</v>
      </c>
      <c r="D6" s="32" t="n">
        <f aca="false">Deaths!H46</f>
        <v>0.332129963898917</v>
      </c>
      <c r="E6" s="32" t="n">
        <f aca="false">Deaths!I46</f>
        <v>0.141304347826087</v>
      </c>
      <c r="F6" s="32" t="n">
        <f aca="false">Deaths!J46</f>
        <v>0.504885993485342</v>
      </c>
      <c r="G6" s="32" t="n">
        <f aca="false">Deaths!K46</f>
        <v>0.498727735368957</v>
      </c>
      <c r="H6" s="32" t="n">
        <f aca="false">Deaths!L46</f>
        <v>0.219178082191781</v>
      </c>
      <c r="I6" s="32" t="n">
        <f aca="false">Deaths!M46</f>
        <v>0.207547169811321</v>
      </c>
      <c r="J6" s="32" t="n">
        <f aca="false">Deaths!N46</f>
        <v>0.725124378109453</v>
      </c>
      <c r="K6" s="32" t="n">
        <f aca="false">Deaths!O46</f>
        <v>0.623776223776224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3838"/>
    <pageSetUpPr fitToPage="true"/>
  </sheetPr>
  <dimension ref="A1:K24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2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R35" activeCellId="0" sqref="R35"/>
    </sheetView>
  </sheetViews>
  <sheetFormatPr defaultColWidth="17.12109375" defaultRowHeight="12.8" zeroHeight="false" outlineLevelRow="0" outlineLevelCol="0"/>
  <cols>
    <col collapsed="false" customWidth="true" hidden="false" outlineLevel="0" max="1" min="1" style="1" width="16.33"/>
    <col collapsed="false" customWidth="true" hidden="false" outlineLevel="0" max="9" min="2" style="1" width="10.73"/>
    <col collapsed="false" customWidth="true" hidden="false" outlineLevel="0" max="10" min="10" style="1" width="9.78"/>
    <col collapsed="false" customWidth="true" hidden="false" outlineLevel="0" max="11" min="11" style="1" width="9.48"/>
    <col collapsed="false" customWidth="true" hidden="false" outlineLevel="0" max="252" min="12" style="1" width="16.33"/>
    <col collapsed="false" customWidth="true" hidden="false" outlineLevel="0" max="1024" min="1021" style="30" width="11.52"/>
  </cols>
  <sheetData>
    <row r="1" customFormat="false" ht="27.65" hidden="false" customHeight="true" outlineLevel="0" collapsed="false">
      <c r="A1" s="2" t="s">
        <v>61</v>
      </c>
      <c r="B1" s="2"/>
      <c r="C1" s="2"/>
      <c r="D1" s="2"/>
      <c r="E1" s="2"/>
      <c r="F1" s="2"/>
      <c r="G1" s="2"/>
      <c r="H1" s="2"/>
      <c r="I1" s="2"/>
    </row>
    <row r="2" customFormat="false" ht="20.25" hidden="false" customHeight="true" outlineLevel="0" collapsed="false">
      <c r="A2" s="3" t="s">
        <v>62</v>
      </c>
      <c r="B2" s="15" t="n">
        <v>43920</v>
      </c>
      <c r="C2" s="15" t="n">
        <v>43921</v>
      </c>
      <c r="D2" s="15" t="n">
        <v>43922</v>
      </c>
      <c r="E2" s="15" t="n">
        <v>43923</v>
      </c>
      <c r="F2" s="15" t="n">
        <v>43924</v>
      </c>
      <c r="G2" s="15" t="n">
        <v>43925</v>
      </c>
      <c r="H2" s="15" t="n">
        <v>43926</v>
      </c>
      <c r="I2" s="15" t="n">
        <v>43927</v>
      </c>
      <c r="J2" s="15" t="n">
        <v>43928</v>
      </c>
      <c r="K2" s="15" t="n">
        <v>43929</v>
      </c>
    </row>
    <row r="3" customFormat="false" ht="20.05" hidden="false" customHeight="true" outlineLevel="0" collapsed="false">
      <c r="A3" s="18" t="n">
        <v>43908</v>
      </c>
      <c r="B3" s="9" t="n">
        <v>20</v>
      </c>
      <c r="C3" s="9" t="n">
        <f aca="false">Deaths!G19-Deaths!F19</f>
        <v>0</v>
      </c>
      <c r="D3" s="9" t="n">
        <f aca="false">Deaths!H19-Deaths!G19</f>
        <v>1</v>
      </c>
      <c r="E3" s="9" t="n">
        <f aca="false">Deaths!I19-Deaths!H19</f>
        <v>0</v>
      </c>
      <c r="F3" s="9" t="n">
        <f aca="false">Deaths!J19-Deaths!I19</f>
        <v>0</v>
      </c>
      <c r="G3" s="9" t="n">
        <f aca="false">Deaths!K19-Deaths!J19</f>
        <v>0</v>
      </c>
      <c r="H3" s="9" t="n">
        <f aca="false">Deaths!L19-Deaths!K19</f>
        <v>0</v>
      </c>
      <c r="I3" s="9" t="n">
        <f aca="false">Deaths!M19-Deaths!L19</f>
        <v>0</v>
      </c>
      <c r="J3" s="9" t="n">
        <f aca="false">Deaths!N19-Deaths!M19</f>
        <v>0</v>
      </c>
      <c r="K3" s="9" t="n">
        <f aca="false">Deaths!O19-Deaths!N19</f>
        <v>0</v>
      </c>
    </row>
    <row r="4" customFormat="false" ht="20.05" hidden="false" customHeight="true" outlineLevel="0" collapsed="false">
      <c r="A4" s="18" t="n">
        <v>43909</v>
      </c>
      <c r="B4" s="9" t="n">
        <v>22</v>
      </c>
      <c r="C4" s="9" t="n">
        <f aca="false">Deaths!G20-Deaths!F20</f>
        <v>0</v>
      </c>
      <c r="D4" s="9" t="n">
        <f aca="false">Deaths!H20-Deaths!G20</f>
        <v>1</v>
      </c>
      <c r="E4" s="9" t="n">
        <f aca="false">Deaths!I20-Deaths!H20</f>
        <v>0</v>
      </c>
      <c r="F4" s="9" t="n">
        <f aca="false">Deaths!J20-Deaths!I20</f>
        <v>1</v>
      </c>
      <c r="G4" s="9" t="n">
        <f aca="false">Deaths!K20-Deaths!J20</f>
        <v>1</v>
      </c>
      <c r="H4" s="9" t="n">
        <f aca="false">Deaths!L20-Deaths!K20</f>
        <v>0</v>
      </c>
      <c r="I4" s="9" t="n">
        <f aca="false">Deaths!M20-Deaths!L20</f>
        <v>0</v>
      </c>
      <c r="J4" s="9" t="n">
        <f aca="false">Deaths!N20-Deaths!M20</f>
        <v>0</v>
      </c>
      <c r="K4" s="9" t="n">
        <f aca="false">Deaths!O20-Deaths!N20</f>
        <v>0</v>
      </c>
    </row>
    <row r="5" customFormat="false" ht="20.05" hidden="false" customHeight="true" outlineLevel="0" collapsed="false">
      <c r="A5" s="18" t="n">
        <v>43910</v>
      </c>
      <c r="B5" s="9" t="n">
        <v>42</v>
      </c>
      <c r="C5" s="9" t="n">
        <f aca="false">Deaths!G21-Deaths!F21</f>
        <v>0</v>
      </c>
      <c r="D5" s="9" t="n">
        <f aca="false">Deaths!H21-Deaths!G21</f>
        <v>1</v>
      </c>
      <c r="E5" s="9" t="n">
        <f aca="false">Deaths!I21-Deaths!H21</f>
        <v>0</v>
      </c>
      <c r="F5" s="9" t="n">
        <f aca="false">Deaths!J21-Deaths!I21</f>
        <v>0</v>
      </c>
      <c r="G5" s="9" t="n">
        <f aca="false">Deaths!K21-Deaths!J21</f>
        <v>0</v>
      </c>
      <c r="H5" s="9" t="n">
        <f aca="false">Deaths!L21-Deaths!K21</f>
        <v>0</v>
      </c>
      <c r="I5" s="9" t="n">
        <f aca="false">Deaths!M21-Deaths!L21</f>
        <v>0</v>
      </c>
      <c r="J5" s="9" t="n">
        <f aca="false">Deaths!N21-Deaths!M21</f>
        <v>1</v>
      </c>
      <c r="K5" s="9" t="n">
        <f aca="false">Deaths!O21-Deaths!N21</f>
        <v>0</v>
      </c>
    </row>
    <row r="6" customFormat="false" ht="20.05" hidden="false" customHeight="true" outlineLevel="0" collapsed="false">
      <c r="A6" s="18" t="n">
        <v>43911</v>
      </c>
      <c r="B6" s="9" t="n">
        <v>32</v>
      </c>
      <c r="C6" s="9" t="n">
        <f aca="false">Deaths!G22-Deaths!F22</f>
        <v>0</v>
      </c>
      <c r="D6" s="9" t="n">
        <f aca="false">Deaths!H22-Deaths!G22</f>
        <v>1</v>
      </c>
      <c r="E6" s="9" t="n">
        <f aca="false">Deaths!I22-Deaths!H22</f>
        <v>0</v>
      </c>
      <c r="F6" s="9" t="n">
        <f aca="false">Deaths!J22-Deaths!I22</f>
        <v>0</v>
      </c>
      <c r="G6" s="9" t="n">
        <f aca="false">Deaths!K22-Deaths!J22</f>
        <v>1</v>
      </c>
      <c r="H6" s="9" t="n">
        <f aca="false">Deaths!L22-Deaths!K22</f>
        <v>0</v>
      </c>
      <c r="I6" s="9" t="n">
        <f aca="false">Deaths!M22-Deaths!L22</f>
        <v>0</v>
      </c>
      <c r="J6" s="9" t="n">
        <f aca="false">Deaths!N22-Deaths!M22</f>
        <v>2</v>
      </c>
      <c r="K6" s="9" t="n">
        <f aca="false">Deaths!O22-Deaths!N22</f>
        <v>0</v>
      </c>
    </row>
    <row r="7" customFormat="false" ht="20.05" hidden="false" customHeight="true" outlineLevel="0" collapsed="false">
      <c r="A7" s="18" t="n">
        <v>43912</v>
      </c>
      <c r="B7" s="9" t="n">
        <v>44</v>
      </c>
      <c r="C7" s="9" t="n">
        <f aca="false">Deaths!G23-Deaths!F23</f>
        <v>0</v>
      </c>
      <c r="D7" s="9" t="n">
        <f aca="false">Deaths!H23-Deaths!G23</f>
        <v>0</v>
      </c>
      <c r="E7" s="9" t="n">
        <f aca="false">Deaths!I23-Deaths!H23</f>
        <v>0</v>
      </c>
      <c r="F7" s="9" t="n">
        <f aca="false">Deaths!J23-Deaths!I23</f>
        <v>0</v>
      </c>
      <c r="G7" s="9" t="n">
        <f aca="false">Deaths!K23-Deaths!J23</f>
        <v>0</v>
      </c>
      <c r="H7" s="9" t="n">
        <f aca="false">Deaths!L23-Deaths!K23</f>
        <v>0</v>
      </c>
      <c r="I7" s="9" t="n">
        <f aca="false">Deaths!M23-Deaths!L23</f>
        <v>0</v>
      </c>
      <c r="J7" s="9" t="n">
        <f aca="false">Deaths!N23-Deaths!M23</f>
        <v>1</v>
      </c>
      <c r="K7" s="9" t="n">
        <f aca="false">Deaths!O23-Deaths!N23</f>
        <v>0</v>
      </c>
    </row>
    <row r="8" customFormat="false" ht="20.05" hidden="false" customHeight="true" outlineLevel="0" collapsed="false">
      <c r="A8" s="18" t="n">
        <v>43913</v>
      </c>
      <c r="B8" s="9" t="n">
        <v>73</v>
      </c>
      <c r="C8" s="9" t="n">
        <f aca="false">Deaths!G24-Deaths!F24</f>
        <v>0</v>
      </c>
      <c r="D8" s="9" t="n">
        <f aca="false">Deaths!H24-Deaths!G24</f>
        <v>2</v>
      </c>
      <c r="E8" s="9" t="n">
        <f aca="false">Deaths!I24-Deaths!H24</f>
        <v>0</v>
      </c>
      <c r="F8" s="9" t="n">
        <f aca="false">Deaths!J24-Deaths!I24</f>
        <v>0</v>
      </c>
      <c r="G8" s="9" t="n">
        <f aca="false">Deaths!K24-Deaths!J24</f>
        <v>2</v>
      </c>
      <c r="H8" s="9" t="n">
        <f aca="false">Deaths!L24-Deaths!K24</f>
        <v>0</v>
      </c>
      <c r="I8" s="9" t="n">
        <f aca="false">Deaths!M24-Deaths!L24</f>
        <v>0</v>
      </c>
      <c r="J8" s="9" t="n">
        <f aca="false">Deaths!N24-Deaths!M24</f>
        <v>2</v>
      </c>
      <c r="K8" s="9" t="n">
        <f aca="false">Deaths!O24-Deaths!N24</f>
        <v>1</v>
      </c>
    </row>
    <row r="9" customFormat="false" ht="20.05" hidden="false" customHeight="true" outlineLevel="0" collapsed="false">
      <c r="A9" s="18" t="n">
        <v>43914</v>
      </c>
      <c r="B9" s="9" t="n">
        <v>72</v>
      </c>
      <c r="C9" s="9" t="n">
        <f aca="false">Deaths!G25-Deaths!F25</f>
        <v>2</v>
      </c>
      <c r="D9" s="9" t="n">
        <f aca="false">Deaths!H25-Deaths!G25</f>
        <v>3</v>
      </c>
      <c r="E9" s="9" t="n">
        <f aca="false">Deaths!I25-Deaths!H25</f>
        <v>1</v>
      </c>
      <c r="F9" s="9" t="n">
        <f aca="false">Deaths!J25-Deaths!I25</f>
        <v>3</v>
      </c>
      <c r="G9" s="9" t="n">
        <f aca="false">Deaths!K25-Deaths!J25</f>
        <v>3</v>
      </c>
      <c r="H9" s="9" t="n">
        <f aca="false">Deaths!L25-Deaths!K25</f>
        <v>0</v>
      </c>
      <c r="I9" s="9" t="n">
        <f aca="false">Deaths!M25-Deaths!L25</f>
        <v>0</v>
      </c>
      <c r="J9" s="9" t="n">
        <f aca="false">Deaths!N25-Deaths!M25</f>
        <v>4</v>
      </c>
      <c r="K9" s="9" t="n">
        <f aca="false">Deaths!O25-Deaths!N25</f>
        <v>1</v>
      </c>
    </row>
    <row r="10" customFormat="false" ht="20.05" hidden="false" customHeight="true" outlineLevel="0" collapsed="false">
      <c r="A10" s="18" t="n">
        <v>43915</v>
      </c>
      <c r="B10" s="9" t="n">
        <v>98</v>
      </c>
      <c r="C10" s="9" t="n">
        <f aca="false">Deaths!G26-Deaths!F26</f>
        <v>1</v>
      </c>
      <c r="D10" s="9" t="n">
        <f aca="false">Deaths!H26-Deaths!G26</f>
        <v>2</v>
      </c>
      <c r="E10" s="9" t="n">
        <f aca="false">Deaths!I26-Deaths!H26</f>
        <v>1</v>
      </c>
      <c r="F10" s="9" t="n">
        <f aca="false">Deaths!J26-Deaths!I26</f>
        <v>1</v>
      </c>
      <c r="G10" s="9" t="n">
        <f aca="false">Deaths!K26-Deaths!J26</f>
        <v>3</v>
      </c>
      <c r="H10" s="9" t="n">
        <f aca="false">Deaths!L26-Deaths!K26</f>
        <v>0</v>
      </c>
      <c r="I10" s="9" t="n">
        <f aca="false">Deaths!M26-Deaths!L26</f>
        <v>0</v>
      </c>
      <c r="J10" s="9" t="n">
        <f aca="false">Deaths!N26-Deaths!M26</f>
        <v>3</v>
      </c>
      <c r="K10" s="9" t="n">
        <f aca="false">Deaths!O26-Deaths!N26</f>
        <v>1</v>
      </c>
    </row>
    <row r="11" customFormat="false" ht="20.05" hidden="false" customHeight="true" outlineLevel="0" collapsed="false">
      <c r="A11" s="18" t="n">
        <v>43916</v>
      </c>
      <c r="B11" s="9" t="n">
        <v>121</v>
      </c>
      <c r="C11" s="9" t="n">
        <f aca="false">Deaths!G27-Deaths!F27</f>
        <v>14</v>
      </c>
      <c r="D11" s="9" t="n">
        <f aca="false">Deaths!H27-Deaths!G27</f>
        <v>5</v>
      </c>
      <c r="E11" s="9" t="n">
        <f aca="false">Deaths!I27-Deaths!H27</f>
        <v>-1</v>
      </c>
      <c r="F11" s="9" t="n">
        <f aca="false">Deaths!J27-Deaths!I27</f>
        <v>10</v>
      </c>
      <c r="G11" s="9" t="n">
        <f aca="false">Deaths!K27-Deaths!J27</f>
        <v>5</v>
      </c>
      <c r="H11" s="9" t="n">
        <f aca="false">Deaths!L27-Deaths!K27</f>
        <v>1</v>
      </c>
      <c r="I11" s="9" t="n">
        <f aca="false">Deaths!M27-Deaths!L27</f>
        <v>1</v>
      </c>
      <c r="J11" s="9" t="n">
        <f aca="false">Deaths!N27-Deaths!M27</f>
        <v>8</v>
      </c>
      <c r="K11" s="9" t="n">
        <f aca="false">Deaths!O27-Deaths!N27</f>
        <v>3</v>
      </c>
    </row>
    <row r="12" customFormat="false" ht="20.05" hidden="false" customHeight="true" outlineLevel="0" collapsed="false">
      <c r="A12" s="18" t="n">
        <v>43917</v>
      </c>
      <c r="B12" s="9" t="n">
        <v>120</v>
      </c>
      <c r="C12" s="9" t="n">
        <f aca="false">Deaths!G28-Deaths!F28</f>
        <v>10</v>
      </c>
      <c r="D12" s="9" t="n">
        <f aca="false">Deaths!H28-Deaths!G28</f>
        <v>12</v>
      </c>
      <c r="E12" s="9" t="n">
        <f aca="false">Deaths!I28-Deaths!H28</f>
        <v>6</v>
      </c>
      <c r="F12" s="9" t="n">
        <f aca="false">Deaths!J28-Deaths!I28</f>
        <v>12</v>
      </c>
      <c r="G12" s="9" t="n">
        <f aca="false">Deaths!K28-Deaths!J28</f>
        <v>6</v>
      </c>
      <c r="H12" s="9" t="n">
        <f aca="false">Deaths!L28-Deaths!K28</f>
        <v>1</v>
      </c>
      <c r="I12" s="9" t="n">
        <f aca="false">Deaths!M28-Deaths!L28</f>
        <v>0</v>
      </c>
      <c r="J12" s="9" t="n">
        <f aca="false">Deaths!N28-Deaths!M28</f>
        <v>8</v>
      </c>
      <c r="K12" s="9" t="n">
        <f aca="false">Deaths!O28-Deaths!N28</f>
        <v>4</v>
      </c>
    </row>
    <row r="13" customFormat="false" ht="20.05" hidden="false" customHeight="true" outlineLevel="0" collapsed="false">
      <c r="A13" s="18" t="n">
        <v>43918</v>
      </c>
      <c r="B13" s="9" t="n">
        <v>122</v>
      </c>
      <c r="C13" s="9" t="n">
        <f aca="false">Deaths!G29-Deaths!F29</f>
        <v>10</v>
      </c>
      <c r="D13" s="9" t="n">
        <f aca="false">Deaths!H29-Deaths!G29</f>
        <v>16</v>
      </c>
      <c r="E13" s="9" t="n">
        <f aca="false">Deaths!I29-Deaths!H29</f>
        <v>10</v>
      </c>
      <c r="F13" s="9" t="n">
        <f aca="false">Deaths!J29-Deaths!I29</f>
        <v>24</v>
      </c>
      <c r="G13" s="9" t="n">
        <f aca="false">Deaths!K29-Deaths!J29</f>
        <v>8</v>
      </c>
      <c r="H13" s="9" t="n">
        <f aca="false">Deaths!L29-Deaths!K29</f>
        <v>1</v>
      </c>
      <c r="I13" s="9" t="n">
        <f aca="false">Deaths!M29-Deaths!L29</f>
        <v>0</v>
      </c>
      <c r="J13" s="9" t="n">
        <f aca="false">Deaths!N29-Deaths!M29</f>
        <v>29</v>
      </c>
      <c r="K13" s="9" t="n">
        <f aca="false">Deaths!O29-Deaths!N29</f>
        <v>10</v>
      </c>
    </row>
    <row r="14" customFormat="false" ht="20.05" hidden="false" customHeight="true" outlineLevel="0" collapsed="false">
      <c r="A14" s="18" t="n">
        <v>43919</v>
      </c>
      <c r="B14" s="9" t="n">
        <v>94</v>
      </c>
      <c r="C14" s="9" t="n">
        <f aca="false">Deaths!G30-Deaths!F30</f>
        <v>42</v>
      </c>
      <c r="D14" s="9" t="n">
        <f aca="false">Deaths!H30-Deaths!G30</f>
        <v>25</v>
      </c>
      <c r="E14" s="9" t="n">
        <f aca="false">Deaths!I30-Deaths!H30</f>
        <v>5</v>
      </c>
      <c r="F14" s="9" t="n">
        <f aca="false">Deaths!J30-Deaths!I30</f>
        <v>26</v>
      </c>
      <c r="G14" s="9" t="n">
        <f aca="false">Deaths!K30-Deaths!J30</f>
        <v>20</v>
      </c>
      <c r="H14" s="9" t="n">
        <f aca="false">Deaths!L30-Deaths!K30</f>
        <v>2</v>
      </c>
      <c r="I14" s="9" t="n">
        <f aca="false">Deaths!M30-Deaths!L30</f>
        <v>1</v>
      </c>
      <c r="J14" s="9" t="n">
        <f aca="false">Deaths!N30-Deaths!M30</f>
        <v>26</v>
      </c>
      <c r="K14" s="9" t="n">
        <f aca="false">Deaths!O30-Deaths!N30</f>
        <v>6</v>
      </c>
    </row>
    <row r="15" customFormat="false" ht="20.05" hidden="false" customHeight="true" outlineLevel="0" collapsed="false">
      <c r="A15" s="18" t="n">
        <v>43920</v>
      </c>
      <c r="B15" s="9" t="n">
        <v>14</v>
      </c>
      <c r="C15" s="9" t="n">
        <f aca="false">Deaths!G31-Deaths!F31</f>
        <v>91</v>
      </c>
      <c r="D15" s="9" t="n">
        <f aca="false">Deaths!H31-Deaths!G31</f>
        <v>46</v>
      </c>
      <c r="E15" s="9" t="n">
        <f aca="false">Deaths!I31-Deaths!H31</f>
        <v>9</v>
      </c>
      <c r="F15" s="9" t="n">
        <f aca="false">Deaths!J31-Deaths!I31</f>
        <v>31</v>
      </c>
      <c r="G15" s="9" t="n">
        <f aca="false">Deaths!K31-Deaths!J31</f>
        <v>22</v>
      </c>
      <c r="H15" s="9" t="n">
        <f aca="false">Deaths!L31-Deaths!K31</f>
        <v>5</v>
      </c>
      <c r="I15" s="9" t="n">
        <f aca="false">Deaths!M31-Deaths!L31</f>
        <v>2</v>
      </c>
      <c r="J15" s="9" t="n">
        <f aca="false">Deaths!N31-Deaths!M31</f>
        <v>34</v>
      </c>
      <c r="K15" s="9" t="n">
        <f aca="false">Deaths!O31-Deaths!N31</f>
        <v>12</v>
      </c>
    </row>
    <row r="16" customFormat="false" ht="20.05" hidden="false" customHeight="true" outlineLevel="0" collapsed="false">
      <c r="A16" s="18" t="n">
        <v>43921</v>
      </c>
      <c r="B16" s="9" t="n">
        <v>0</v>
      </c>
      <c r="C16" s="9" t="n">
        <f aca="false">Deaths!G32-Deaths!F32</f>
        <v>23</v>
      </c>
      <c r="D16" s="9" t="n">
        <f aca="false">Deaths!H32-Deaths!G32</f>
        <v>125</v>
      </c>
      <c r="E16" s="9" t="n">
        <f aca="false">Deaths!I32-Deaths!H32</f>
        <v>32</v>
      </c>
      <c r="F16" s="9" t="n">
        <f aca="false">Deaths!J32-Deaths!I32</f>
        <v>24</v>
      </c>
      <c r="G16" s="9" t="n">
        <f aca="false">Deaths!K32-Deaths!J32</f>
        <v>50</v>
      </c>
      <c r="H16" s="9" t="n">
        <f aca="false">Deaths!L32-Deaths!K32</f>
        <v>4</v>
      </c>
      <c r="I16" s="9" t="n">
        <f aca="false">Deaths!M32-Deaths!L32</f>
        <v>4</v>
      </c>
      <c r="J16" s="9" t="n">
        <f aca="false">Deaths!N32-Deaths!M32</f>
        <v>47</v>
      </c>
      <c r="K16" s="9" t="n">
        <f aca="false">Deaths!O32-Deaths!N32</f>
        <v>10</v>
      </c>
    </row>
    <row r="17" customFormat="false" ht="20.05" hidden="false" customHeight="true" outlineLevel="0" collapsed="false">
      <c r="A17" s="18" t="n">
        <v>43922</v>
      </c>
      <c r="B17" s="9" t="n">
        <f aca="false">Deaths!F33-Deaths!C33</f>
        <v>0</v>
      </c>
      <c r="C17" s="9" t="n">
        <f aca="false">Deaths!G33-Deaths!F33</f>
        <v>0</v>
      </c>
      <c r="D17" s="9" t="n">
        <f aca="false">Deaths!H33-Deaths!G33</f>
        <v>37</v>
      </c>
      <c r="E17" s="9" t="n">
        <f aca="false">Deaths!I33-Deaths!H33</f>
        <v>108</v>
      </c>
      <c r="F17" s="9" t="n">
        <f aca="false">Deaths!J33-Deaths!I33</f>
        <v>36</v>
      </c>
      <c r="G17" s="9" t="n">
        <f aca="false">Deaths!K33-Deaths!J33</f>
        <v>30</v>
      </c>
      <c r="H17" s="9" t="n">
        <f aca="false">Deaths!L33-Deaths!K33</f>
        <v>6</v>
      </c>
      <c r="I17" s="9" t="n">
        <f aca="false">Deaths!M33-Deaths!L33</f>
        <v>8</v>
      </c>
      <c r="J17" s="9" t="n">
        <f aca="false">Deaths!N33-Deaths!M33</f>
        <v>86</v>
      </c>
      <c r="K17" s="9" t="n">
        <f aca="false">Deaths!O33-Deaths!N33</f>
        <v>26</v>
      </c>
    </row>
    <row r="18" customFormat="false" ht="20.05" hidden="false" customHeight="true" outlineLevel="0" collapsed="false">
      <c r="A18" s="18" t="n">
        <v>43923</v>
      </c>
      <c r="B18" s="9" t="n">
        <f aca="false">Deaths!F34-Deaths!C34</f>
        <v>0</v>
      </c>
      <c r="C18" s="9" t="n">
        <f aca="false">Deaths!G34-Deaths!F34</f>
        <v>0</v>
      </c>
      <c r="D18" s="9" t="n">
        <f aca="false">Deaths!H34-Deaths!G34</f>
        <v>0</v>
      </c>
      <c r="E18" s="9" t="n">
        <f aca="false">Deaths!I34-Deaths!H34</f>
        <v>13</v>
      </c>
      <c r="F18" s="9" t="n">
        <f aca="false">Deaths!J34-Deaths!I34</f>
        <v>118</v>
      </c>
      <c r="G18" s="9" t="n">
        <f aca="false">Deaths!K34-Deaths!J34</f>
        <v>66</v>
      </c>
      <c r="H18" s="9" t="n">
        <f aca="false">Deaths!L34-Deaths!K34</f>
        <v>16</v>
      </c>
      <c r="I18" s="9" t="n">
        <f aca="false">Deaths!M34-Deaths!L34</f>
        <v>12</v>
      </c>
      <c r="J18" s="9" t="n">
        <f aca="false">Deaths!N34-Deaths!M34</f>
        <v>100</v>
      </c>
      <c r="K18" s="9" t="n">
        <f aca="false">Deaths!O34-Deaths!N34</f>
        <v>36</v>
      </c>
    </row>
    <row r="19" customFormat="false" ht="20.05" hidden="false" customHeight="true" outlineLevel="0" collapsed="false">
      <c r="A19" s="18" t="n">
        <v>43924</v>
      </c>
      <c r="B19" s="9" t="n">
        <f aca="false">Deaths!F35-Deaths!C35</f>
        <v>0</v>
      </c>
      <c r="C19" s="9" t="n">
        <f aca="false">Deaths!G35-Deaths!F35</f>
        <v>0</v>
      </c>
      <c r="D19" s="9" t="n">
        <f aca="false">Deaths!H35-Deaths!G35</f>
        <v>0</v>
      </c>
      <c r="E19" s="9" t="n">
        <f aca="false">Deaths!I35-Deaths!H35</f>
        <v>0</v>
      </c>
      <c r="F19" s="9" t="n">
        <f aca="false">Deaths!J35-Deaths!I35</f>
        <v>21</v>
      </c>
      <c r="G19" s="9" t="n">
        <f aca="false">Deaths!K35-Deaths!J35</f>
        <v>152</v>
      </c>
      <c r="H19" s="9" t="n">
        <f aca="false">Deaths!L35-Deaths!K35</f>
        <v>36</v>
      </c>
      <c r="I19" s="9" t="n">
        <f aca="false">Deaths!M35-Deaths!L35</f>
        <v>8</v>
      </c>
      <c r="J19" s="9" t="n">
        <f aca="false">Deaths!N35-Deaths!M35</f>
        <v>68</v>
      </c>
      <c r="K19" s="9" t="n">
        <f aca="false">Deaths!O35-Deaths!N35</f>
        <v>77</v>
      </c>
    </row>
    <row r="20" customFormat="false" ht="20.05" hidden="false" customHeight="true" outlineLevel="0" collapsed="false">
      <c r="A20" s="18" t="n">
        <v>43925</v>
      </c>
      <c r="B20" s="9" t="n">
        <f aca="false">Deaths!F36-Deaths!C36</f>
        <v>0</v>
      </c>
      <c r="C20" s="9" t="n">
        <f aca="false">Deaths!G36-Deaths!F36</f>
        <v>0</v>
      </c>
      <c r="D20" s="9" t="n">
        <f aca="false">Deaths!H36-Deaths!G36</f>
        <v>0</v>
      </c>
      <c r="E20" s="9" t="n">
        <f aca="false">Deaths!I36-Deaths!H36</f>
        <v>0</v>
      </c>
      <c r="F20" s="9" t="n">
        <f aca="false">Deaths!J36-Deaths!I36</f>
        <v>0</v>
      </c>
      <c r="G20" s="9" t="n">
        <f aca="false">Deaths!K36-Deaths!J36</f>
        <v>24</v>
      </c>
      <c r="H20" s="9" t="n">
        <f aca="false">Deaths!L36-Deaths!K36</f>
        <v>113</v>
      </c>
      <c r="I20" s="9" t="n">
        <f aca="false">Deaths!M36-Deaths!L36</f>
        <v>53</v>
      </c>
      <c r="J20" s="9" t="n">
        <f aca="false">Deaths!N36-Deaths!M36</f>
        <v>82</v>
      </c>
      <c r="K20" s="9" t="n">
        <f aca="false">Deaths!O36-Deaths!N36</f>
        <v>64</v>
      </c>
    </row>
    <row r="21" customFormat="false" ht="20.05" hidden="false" customHeight="true" outlineLevel="0" collapsed="false">
      <c r="A21" s="18" t="n">
        <v>43926</v>
      </c>
      <c r="B21" s="9" t="n">
        <f aca="false">Deaths!F37-Deaths!C37</f>
        <v>0</v>
      </c>
      <c r="C21" s="9" t="n">
        <f aca="false">Deaths!G37-Deaths!F37</f>
        <v>0</v>
      </c>
      <c r="D21" s="9" t="n">
        <f aca="false">Deaths!H37-Deaths!G37</f>
        <v>0</v>
      </c>
      <c r="E21" s="9" t="n">
        <f aca="false">Deaths!I37-Deaths!H37</f>
        <v>0</v>
      </c>
      <c r="F21" s="9" t="n">
        <f aca="false">Deaths!J37-Deaths!I37</f>
        <v>0</v>
      </c>
      <c r="G21" s="9" t="n">
        <f aca="false">Deaths!K37-Deaths!J37</f>
        <v>0</v>
      </c>
      <c r="H21" s="9" t="n">
        <f aca="false">Deaths!L37-Deaths!K37</f>
        <v>34</v>
      </c>
      <c r="I21" s="9" t="n">
        <f aca="false">Deaths!M37-Deaths!L37</f>
        <v>150</v>
      </c>
      <c r="J21" s="9" t="n">
        <f aca="false">Deaths!N37-Deaths!M37</f>
        <v>106</v>
      </c>
      <c r="K21" s="9" t="n">
        <f aca="false">Deaths!O37-Deaths!N37</f>
        <v>89</v>
      </c>
    </row>
    <row r="22" customFormat="false" ht="20.05" hidden="false" customHeight="true" outlineLevel="0" collapsed="false">
      <c r="A22" s="18" t="n">
        <v>43927</v>
      </c>
      <c r="B22" s="9" t="n">
        <f aca="false">Deaths!F38-Deaths!C38</f>
        <v>0</v>
      </c>
      <c r="C22" s="9" t="n">
        <f aca="false">Deaths!G38-Deaths!F38</f>
        <v>0</v>
      </c>
      <c r="D22" s="9" t="n">
        <f aca="false">Deaths!H38-Deaths!G38</f>
        <v>0</v>
      </c>
      <c r="E22" s="9" t="n">
        <f aca="false">Deaths!I38-Deaths!H38</f>
        <v>0</v>
      </c>
      <c r="F22" s="9" t="n">
        <f aca="false">Deaths!J38-Deaths!I38</f>
        <v>0</v>
      </c>
      <c r="G22" s="9" t="n">
        <f aca="false">Deaths!K38-Deaths!J38</f>
        <v>0</v>
      </c>
      <c r="H22" s="9" t="n">
        <f aca="false">Deaths!L38-Deaths!K38</f>
        <v>0</v>
      </c>
      <c r="I22" s="9" t="n">
        <f aca="false">Deaths!M38-Deaths!L38</f>
        <v>26</v>
      </c>
      <c r="J22" s="9" t="n">
        <f aca="false">Deaths!N38-Deaths!M38</f>
        <v>173</v>
      </c>
      <c r="K22" s="9" t="n">
        <f aca="false">Deaths!O38-Deaths!N38</f>
        <v>128</v>
      </c>
    </row>
    <row r="23" customFormat="false" ht="20.05" hidden="false" customHeight="true" outlineLevel="0" collapsed="false">
      <c r="A23" s="18" t="n">
        <v>43928</v>
      </c>
      <c r="B23" s="9" t="n">
        <f aca="false">Deaths!F39-Deaths!C39</f>
        <v>0</v>
      </c>
      <c r="C23" s="9" t="n">
        <f aca="false">Deaths!G39-Deaths!F39</f>
        <v>0</v>
      </c>
      <c r="D23" s="9" t="n">
        <f aca="false">Deaths!H39-Deaths!G39</f>
        <v>0</v>
      </c>
      <c r="E23" s="9" t="n">
        <f aca="false">Deaths!I39-Deaths!H39</f>
        <v>0</v>
      </c>
      <c r="F23" s="9" t="n">
        <f aca="false">Deaths!J39-Deaths!I39</f>
        <v>0</v>
      </c>
      <c r="G23" s="9" t="n">
        <f aca="false">Deaths!K39-Deaths!J39</f>
        <v>0</v>
      </c>
      <c r="H23" s="9" t="n">
        <f aca="false">Deaths!L39-Deaths!K39</f>
        <v>0</v>
      </c>
      <c r="I23" s="9" t="n">
        <f aca="false">Deaths!M39-Deaths!L39</f>
        <v>0</v>
      </c>
      <c r="J23" s="9" t="n">
        <f aca="false">Deaths!N39-Deaths!M39</f>
        <v>22</v>
      </c>
      <c r="K23" s="9" t="n">
        <f aca="false">Deaths!O39-Deaths!N39</f>
        <v>213</v>
      </c>
    </row>
    <row r="24" customFormat="false" ht="20.05" hidden="false" customHeight="true" outlineLevel="0" collapsed="false">
      <c r="A24" s="18" t="n">
        <v>43929</v>
      </c>
      <c r="B24" s="9" t="n">
        <f aca="false">Deaths!F40-Deaths!C40</f>
        <v>0</v>
      </c>
      <c r="C24" s="9" t="n">
        <f aca="false">Deaths!G40-Deaths!F40</f>
        <v>0</v>
      </c>
      <c r="D24" s="9" t="n">
        <f aca="false">Deaths!H40-Deaths!G40</f>
        <v>0</v>
      </c>
      <c r="E24" s="9" t="n">
        <f aca="false">Deaths!I40-Deaths!H40</f>
        <v>0</v>
      </c>
      <c r="F24" s="9" t="n">
        <f aca="false">Deaths!J40-Deaths!I40</f>
        <v>0</v>
      </c>
      <c r="G24" s="9" t="n">
        <f aca="false">Deaths!K40-Deaths!J40</f>
        <v>0</v>
      </c>
      <c r="H24" s="9" t="n">
        <f aca="false">Deaths!L40-Deaths!K40</f>
        <v>0</v>
      </c>
      <c r="I24" s="9" t="n">
        <f aca="false">Deaths!M40-Deaths!L40</f>
        <v>0</v>
      </c>
      <c r="J24" s="9" t="n">
        <f aca="false">Deaths!N40-Deaths!M40</f>
        <v>0</v>
      </c>
      <c r="K24" s="9" t="n">
        <f aca="false">Deaths!O40-Deaths!N40</f>
        <v>34</v>
      </c>
    </row>
  </sheetData>
  <mergeCells count="1">
    <mergeCell ref="A1:I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BBE33D"/>
    <pageSetUpPr fitToPage="false"/>
  </sheetPr>
  <dimension ref="A1:U71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X49" activeCellId="0" sqref="X49"/>
    </sheetView>
  </sheetViews>
  <sheetFormatPr defaultColWidth="17.12109375" defaultRowHeight="19.9" zeroHeight="false" outlineLevelRow="0" outlineLevelCol="0"/>
  <cols>
    <col collapsed="false" customWidth="true" hidden="false" outlineLevel="0" max="1" min="1" style="1" width="17.47"/>
    <col collapsed="false" customWidth="true" hidden="false" outlineLevel="0" max="13" min="2" style="1" width="8.67"/>
    <col collapsed="false" customWidth="true" hidden="false" outlineLevel="0" max="14" min="14" style="1" width="9.33"/>
    <col collapsed="false" customWidth="true" hidden="false" outlineLevel="0" max="15" min="15" style="1" width="8.75"/>
    <col collapsed="false" customWidth="true" hidden="false" outlineLevel="0" max="20" min="16" style="1" width="12.9"/>
    <col collapsed="false" customWidth="true" hidden="false" outlineLevel="0" max="21" min="21" style="1" width="7.26"/>
    <col collapsed="false" customWidth="true" hidden="false" outlineLevel="0" max="22" min="22" style="1" width="7.87"/>
    <col collapsed="false" customWidth="true" hidden="false" outlineLevel="0" max="256" min="23" style="1" width="16.33"/>
  </cols>
  <sheetData>
    <row r="1" customFormat="false" ht="27.65" hidden="false" customHeight="true" outlineLevel="0" collapsed="false">
      <c r="A1" s="33" t="s">
        <v>52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customFormat="false" ht="32.25" hidden="false" customHeight="true" outlineLevel="0" collapsed="false">
      <c r="A2" s="15" t="s">
        <v>53</v>
      </c>
      <c r="B2" s="15" t="n">
        <v>43916</v>
      </c>
      <c r="C2" s="15" t="n">
        <v>43917</v>
      </c>
      <c r="D2" s="15" t="n">
        <v>43918</v>
      </c>
      <c r="E2" s="15" t="n">
        <v>43919</v>
      </c>
      <c r="F2" s="15" t="n">
        <v>43920</v>
      </c>
      <c r="G2" s="15" t="n">
        <v>43921</v>
      </c>
      <c r="H2" s="15" t="n">
        <f aca="false">G2+1</f>
        <v>43922</v>
      </c>
      <c r="I2" s="15" t="n">
        <f aca="false">H2+1</f>
        <v>43923</v>
      </c>
      <c r="J2" s="15" t="n">
        <f aca="false">I2+1</f>
        <v>43924</v>
      </c>
      <c r="K2" s="15" t="n">
        <f aca="false">J2+1</f>
        <v>43925</v>
      </c>
      <c r="L2" s="15" t="n">
        <f aca="false">K2+1</f>
        <v>43926</v>
      </c>
      <c r="M2" s="15" t="n">
        <f aca="false">L2+1</f>
        <v>43927</v>
      </c>
      <c r="N2" s="15" t="n">
        <f aca="false">M2+1</f>
        <v>43928</v>
      </c>
      <c r="O2" s="15" t="n">
        <f aca="false">N2+1</f>
        <v>43929</v>
      </c>
    </row>
    <row r="3" customFormat="false" ht="20.25" hidden="false" customHeight="true" outlineLevel="0" collapsed="false">
      <c r="A3" s="16" t="n">
        <v>43892</v>
      </c>
      <c r="B3" s="34" t="n">
        <v>1</v>
      </c>
      <c r="C3" s="17" t="n">
        <v>1</v>
      </c>
      <c r="D3" s="17"/>
      <c r="E3" s="17"/>
      <c r="F3" s="17" t="n">
        <v>1</v>
      </c>
      <c r="G3" s="17" t="n">
        <v>1</v>
      </c>
      <c r="H3" s="17" t="n">
        <v>1</v>
      </c>
      <c r="I3" s="17" t="n">
        <v>1</v>
      </c>
      <c r="J3" s="17" t="n">
        <v>1</v>
      </c>
      <c r="K3" s="17" t="n">
        <v>1</v>
      </c>
      <c r="L3" s="6" t="n">
        <v>1</v>
      </c>
      <c r="M3" s="6" t="n">
        <v>1</v>
      </c>
      <c r="N3" s="5" t="n">
        <v>1</v>
      </c>
      <c r="O3" s="5" t="n">
        <v>1</v>
      </c>
    </row>
    <row r="4" customFormat="false" ht="20.05" hidden="false" customHeight="true" outlineLevel="0" collapsed="false">
      <c r="A4" s="18" t="n">
        <v>43893</v>
      </c>
      <c r="B4" s="20" t="n">
        <v>2</v>
      </c>
      <c r="C4" s="19" t="n">
        <v>2</v>
      </c>
      <c r="D4" s="19"/>
      <c r="E4" s="19"/>
      <c r="F4" s="19" t="n">
        <v>2</v>
      </c>
      <c r="G4" s="19" t="n">
        <v>2</v>
      </c>
      <c r="H4" s="19" t="n">
        <v>2</v>
      </c>
      <c r="I4" s="19" t="n">
        <v>2</v>
      </c>
      <c r="J4" s="19" t="n">
        <v>2</v>
      </c>
      <c r="K4" s="19" t="n">
        <v>2</v>
      </c>
      <c r="L4" s="9" t="n">
        <v>2</v>
      </c>
      <c r="M4" s="9" t="n">
        <v>2</v>
      </c>
      <c r="N4" s="8" t="n">
        <v>2</v>
      </c>
      <c r="O4" s="8" t="n">
        <v>3</v>
      </c>
    </row>
    <row r="5" customFormat="false" ht="20.05" hidden="false" customHeight="true" outlineLevel="0" collapsed="false">
      <c r="A5" s="18" t="n">
        <v>43894</v>
      </c>
      <c r="B5" s="20" t="n">
        <v>9</v>
      </c>
      <c r="C5" s="19" t="n">
        <v>9</v>
      </c>
      <c r="D5" s="19"/>
      <c r="E5" s="19"/>
      <c r="F5" s="19" t="n">
        <v>9</v>
      </c>
      <c r="G5" s="19" t="n">
        <v>9</v>
      </c>
      <c r="H5" s="19" t="n">
        <v>9</v>
      </c>
      <c r="I5" s="19" t="n">
        <v>10</v>
      </c>
      <c r="J5" s="19" t="n">
        <v>10</v>
      </c>
      <c r="K5" s="19" t="n">
        <v>10</v>
      </c>
      <c r="L5" s="9" t="n">
        <v>10</v>
      </c>
      <c r="M5" s="9" t="n">
        <v>10</v>
      </c>
      <c r="N5" s="8" t="n">
        <v>10</v>
      </c>
      <c r="O5" s="8" t="n">
        <v>10</v>
      </c>
    </row>
    <row r="6" customFormat="false" ht="20.05" hidden="false" customHeight="true" outlineLevel="0" collapsed="false">
      <c r="A6" s="18" t="n">
        <v>43895</v>
      </c>
      <c r="B6" s="20" t="n">
        <v>1</v>
      </c>
      <c r="C6" s="19" t="n">
        <v>2</v>
      </c>
      <c r="D6" s="19"/>
      <c r="E6" s="19"/>
      <c r="F6" s="19" t="n">
        <v>2</v>
      </c>
      <c r="G6" s="19" t="n">
        <v>2</v>
      </c>
      <c r="H6" s="19" t="n">
        <v>2</v>
      </c>
      <c r="I6" s="19" t="n">
        <v>2</v>
      </c>
      <c r="J6" s="19" t="n">
        <v>2</v>
      </c>
      <c r="K6" s="19" t="n">
        <v>2</v>
      </c>
      <c r="L6" s="9" t="n">
        <v>2</v>
      </c>
      <c r="M6" s="9" t="n">
        <v>2</v>
      </c>
      <c r="N6" s="8" t="n">
        <v>2</v>
      </c>
      <c r="O6" s="8" t="n">
        <v>2</v>
      </c>
    </row>
    <row r="7" customFormat="false" ht="20.05" hidden="false" customHeight="true" outlineLevel="0" collapsed="false">
      <c r="A7" s="18" t="n">
        <v>43896</v>
      </c>
      <c r="B7" s="20" t="n">
        <v>8</v>
      </c>
      <c r="C7" s="19" t="n">
        <v>8</v>
      </c>
      <c r="D7" s="19"/>
      <c r="E7" s="19"/>
      <c r="F7" s="19" t="n">
        <v>8</v>
      </c>
      <c r="G7" s="19" t="n">
        <v>8</v>
      </c>
      <c r="H7" s="19" t="n">
        <v>8</v>
      </c>
      <c r="I7" s="19" t="n">
        <v>8</v>
      </c>
      <c r="J7" s="19" t="n">
        <v>8</v>
      </c>
      <c r="K7" s="19" t="n">
        <v>8</v>
      </c>
      <c r="L7" s="9" t="n">
        <v>8</v>
      </c>
      <c r="M7" s="9" t="n">
        <v>8</v>
      </c>
      <c r="N7" s="8" t="n">
        <v>8</v>
      </c>
      <c r="O7" s="8" t="n">
        <v>8</v>
      </c>
    </row>
    <row r="8" customFormat="false" ht="20.05" hidden="false" customHeight="true" outlineLevel="0" collapsed="false">
      <c r="A8" s="18" t="n">
        <v>43897</v>
      </c>
      <c r="B8" s="20" t="n">
        <v>11</v>
      </c>
      <c r="C8" s="19" t="n">
        <v>11</v>
      </c>
      <c r="D8" s="19"/>
      <c r="E8" s="19"/>
      <c r="F8" s="19" t="n">
        <v>11</v>
      </c>
      <c r="G8" s="19" t="n">
        <v>11</v>
      </c>
      <c r="H8" s="19" t="n">
        <v>13</v>
      </c>
      <c r="I8" s="19" t="n">
        <v>13</v>
      </c>
      <c r="J8" s="19" t="n">
        <v>13</v>
      </c>
      <c r="K8" s="19" t="n">
        <v>13</v>
      </c>
      <c r="L8" s="9" t="n">
        <v>13</v>
      </c>
      <c r="M8" s="9" t="n">
        <v>13</v>
      </c>
      <c r="N8" s="8" t="n">
        <v>13</v>
      </c>
      <c r="O8" s="8" t="n">
        <v>13</v>
      </c>
    </row>
    <row r="9" customFormat="false" ht="20.05" hidden="false" customHeight="true" outlineLevel="0" collapsed="false">
      <c r="A9" s="18" t="n">
        <v>43898</v>
      </c>
      <c r="B9" s="20" t="n">
        <v>20</v>
      </c>
      <c r="C9" s="19" t="n">
        <v>20</v>
      </c>
      <c r="D9" s="19"/>
      <c r="E9" s="19"/>
      <c r="F9" s="19" t="n">
        <v>20</v>
      </c>
      <c r="G9" s="19" t="n">
        <v>20</v>
      </c>
      <c r="H9" s="19" t="n">
        <v>20</v>
      </c>
      <c r="I9" s="19" t="n">
        <v>20</v>
      </c>
      <c r="J9" s="19" t="n">
        <v>20</v>
      </c>
      <c r="K9" s="19" t="n">
        <v>20</v>
      </c>
      <c r="L9" s="9" t="n">
        <v>20</v>
      </c>
      <c r="M9" s="9" t="n">
        <v>20</v>
      </c>
      <c r="N9" s="8" t="n">
        <v>20</v>
      </c>
      <c r="O9" s="8" t="n">
        <v>20</v>
      </c>
    </row>
    <row r="10" customFormat="false" ht="20.05" hidden="false" customHeight="true" outlineLevel="0" collapsed="false">
      <c r="A10" s="18" t="n">
        <v>43899</v>
      </c>
      <c r="B10" s="20" t="n">
        <v>53</v>
      </c>
      <c r="C10" s="19" t="n">
        <v>53</v>
      </c>
      <c r="D10" s="19"/>
      <c r="E10" s="19"/>
      <c r="F10" s="19" t="n">
        <v>53</v>
      </c>
      <c r="G10" s="19" t="n">
        <v>53</v>
      </c>
      <c r="H10" s="19" t="n">
        <v>53</v>
      </c>
      <c r="I10" s="19" t="n">
        <v>53</v>
      </c>
      <c r="J10" s="19" t="n">
        <v>53</v>
      </c>
      <c r="K10" s="19" t="n">
        <v>53</v>
      </c>
      <c r="L10" s="9" t="n">
        <v>53</v>
      </c>
      <c r="M10" s="9" t="n">
        <v>53</v>
      </c>
      <c r="N10" s="8" t="n">
        <v>53</v>
      </c>
      <c r="O10" s="8" t="n">
        <v>53</v>
      </c>
    </row>
    <row r="11" customFormat="false" ht="20.05" hidden="false" customHeight="true" outlineLevel="0" collapsed="false">
      <c r="A11" s="18" t="n">
        <v>43900</v>
      </c>
      <c r="B11" s="20" t="n">
        <v>69</v>
      </c>
      <c r="C11" s="19" t="n">
        <v>69</v>
      </c>
      <c r="D11" s="19"/>
      <c r="E11" s="19"/>
      <c r="F11" s="19" t="n">
        <v>70</v>
      </c>
      <c r="G11" s="19" t="n">
        <v>70</v>
      </c>
      <c r="H11" s="19" t="n">
        <v>70</v>
      </c>
      <c r="I11" s="19" t="n">
        <v>70</v>
      </c>
      <c r="J11" s="19" t="n">
        <v>70</v>
      </c>
      <c r="K11" s="19" t="n">
        <v>71</v>
      </c>
      <c r="L11" s="9" t="n">
        <v>71</v>
      </c>
      <c r="M11" s="9" t="n">
        <v>71</v>
      </c>
      <c r="N11" s="8" t="n">
        <v>73</v>
      </c>
      <c r="O11" s="8" t="n">
        <v>73</v>
      </c>
    </row>
    <row r="12" customFormat="false" ht="20.05" hidden="false" customHeight="true" outlineLevel="0" collapsed="false">
      <c r="A12" s="18" t="n">
        <v>43901</v>
      </c>
      <c r="B12" s="20" t="n">
        <v>155</v>
      </c>
      <c r="C12" s="19" t="n">
        <v>156</v>
      </c>
      <c r="D12" s="19"/>
      <c r="E12" s="19"/>
      <c r="F12" s="19" t="n">
        <v>156</v>
      </c>
      <c r="G12" s="19" t="n">
        <v>156</v>
      </c>
      <c r="H12" s="19" t="n">
        <v>156</v>
      </c>
      <c r="I12" s="19" t="n">
        <v>156</v>
      </c>
      <c r="J12" s="19" t="n">
        <v>156</v>
      </c>
      <c r="K12" s="19" t="n">
        <v>156</v>
      </c>
      <c r="L12" s="9" t="n">
        <v>156</v>
      </c>
      <c r="M12" s="9" t="n">
        <v>156</v>
      </c>
      <c r="N12" s="8" t="n">
        <v>156</v>
      </c>
      <c r="O12" s="8" t="n">
        <v>156</v>
      </c>
    </row>
    <row r="13" customFormat="false" ht="20.05" hidden="false" customHeight="true" outlineLevel="0" collapsed="false">
      <c r="A13" s="18" t="n">
        <v>43902</v>
      </c>
      <c r="B13" s="20" t="n">
        <v>351</v>
      </c>
      <c r="C13" s="19" t="n">
        <v>351</v>
      </c>
      <c r="D13" s="19"/>
      <c r="E13" s="19"/>
      <c r="F13" s="19" t="n">
        <v>354</v>
      </c>
      <c r="G13" s="19" t="n">
        <v>355</v>
      </c>
      <c r="H13" s="19" t="n">
        <v>355</v>
      </c>
      <c r="I13" s="19" t="n">
        <v>356</v>
      </c>
      <c r="J13" s="19" t="n">
        <v>356</v>
      </c>
      <c r="K13" s="19" t="n">
        <v>357</v>
      </c>
      <c r="L13" s="9" t="n">
        <v>357</v>
      </c>
      <c r="M13" s="9" t="n">
        <v>357</v>
      </c>
      <c r="N13" s="8" t="n">
        <v>358</v>
      </c>
      <c r="O13" s="8" t="n">
        <v>358</v>
      </c>
    </row>
    <row r="14" customFormat="false" ht="20.05" hidden="false" customHeight="true" outlineLevel="0" collapsed="false">
      <c r="A14" s="18" t="n">
        <v>43903</v>
      </c>
      <c r="B14" s="20" t="n">
        <v>603</v>
      </c>
      <c r="C14" s="19" t="n">
        <v>606</v>
      </c>
      <c r="D14" s="19"/>
      <c r="E14" s="19"/>
      <c r="F14" s="19" t="n">
        <v>606</v>
      </c>
      <c r="G14" s="19" t="n">
        <v>607</v>
      </c>
      <c r="H14" s="19" t="n">
        <v>610</v>
      </c>
      <c r="I14" s="19" t="n">
        <v>611</v>
      </c>
      <c r="J14" s="19" t="n">
        <v>612</v>
      </c>
      <c r="K14" s="19" t="n">
        <v>614</v>
      </c>
      <c r="L14" s="9" t="n">
        <v>614</v>
      </c>
      <c r="M14" s="9" t="n">
        <v>614</v>
      </c>
      <c r="N14" s="8" t="n">
        <v>617</v>
      </c>
      <c r="O14" s="8" t="n">
        <v>619</v>
      </c>
    </row>
    <row r="15" customFormat="false" ht="20.05" hidden="false" customHeight="true" outlineLevel="0" collapsed="false">
      <c r="A15" s="18" t="n">
        <v>43904</v>
      </c>
      <c r="B15" s="20" t="n">
        <v>610</v>
      </c>
      <c r="C15" s="19" t="n">
        <v>617</v>
      </c>
      <c r="D15" s="19"/>
      <c r="E15" s="19"/>
      <c r="F15" s="19" t="n">
        <v>623</v>
      </c>
      <c r="G15" s="19" t="n">
        <v>626</v>
      </c>
      <c r="H15" s="19" t="n">
        <v>627</v>
      </c>
      <c r="I15" s="19" t="n">
        <v>627</v>
      </c>
      <c r="J15" s="19" t="n">
        <v>628</v>
      </c>
      <c r="K15" s="19" t="n">
        <v>629</v>
      </c>
      <c r="L15" s="9" t="n">
        <v>629</v>
      </c>
      <c r="M15" s="9" t="n">
        <v>630</v>
      </c>
      <c r="N15" s="8" t="n">
        <v>637</v>
      </c>
      <c r="O15" s="8" t="n">
        <v>641</v>
      </c>
    </row>
    <row r="16" customFormat="false" ht="20.05" hidden="false" customHeight="true" outlineLevel="0" collapsed="false">
      <c r="A16" s="18" t="n">
        <v>43905</v>
      </c>
      <c r="B16" s="20" t="n">
        <v>980</v>
      </c>
      <c r="C16" s="19" t="n">
        <v>988</v>
      </c>
      <c r="D16" s="19"/>
      <c r="E16" s="19"/>
      <c r="F16" s="19" t="n">
        <v>1003</v>
      </c>
      <c r="G16" s="19" t="n">
        <v>1004</v>
      </c>
      <c r="H16" s="19" t="n">
        <v>1004</v>
      </c>
      <c r="I16" s="19" t="n">
        <v>1004</v>
      </c>
      <c r="J16" s="19" t="n">
        <v>1006</v>
      </c>
      <c r="K16" s="19" t="n">
        <v>1008</v>
      </c>
      <c r="L16" s="9" t="n">
        <v>1008</v>
      </c>
      <c r="M16" s="9" t="n">
        <v>1009</v>
      </c>
      <c r="N16" s="8" t="n">
        <v>1026</v>
      </c>
      <c r="O16" s="8" t="n">
        <v>1027</v>
      </c>
    </row>
    <row r="17" customFormat="false" ht="20.05" hidden="false" customHeight="true" outlineLevel="0" collapsed="false">
      <c r="A17" s="18" t="n">
        <v>43906</v>
      </c>
      <c r="B17" s="20" t="n">
        <v>1936</v>
      </c>
      <c r="C17" s="19" t="n">
        <v>1950</v>
      </c>
      <c r="D17" s="19"/>
      <c r="E17" s="19"/>
      <c r="F17" s="19" t="n">
        <v>2016</v>
      </c>
      <c r="G17" s="19" t="n">
        <v>2022</v>
      </c>
      <c r="H17" s="19" t="n">
        <v>2025</v>
      </c>
      <c r="I17" s="19" t="n">
        <v>2028</v>
      </c>
      <c r="J17" s="19" t="n">
        <v>2032</v>
      </c>
      <c r="K17" s="19" t="n">
        <v>2033</v>
      </c>
      <c r="L17" s="9" t="n">
        <v>2033</v>
      </c>
      <c r="M17" s="9" t="n">
        <v>2033</v>
      </c>
      <c r="N17" s="8" t="n">
        <v>2095</v>
      </c>
      <c r="O17" s="8" t="n">
        <v>2105</v>
      </c>
    </row>
    <row r="18" customFormat="false" ht="20.05" hidden="false" customHeight="true" outlineLevel="0" collapsed="false">
      <c r="A18" s="18" t="n">
        <v>43907</v>
      </c>
      <c r="B18" s="20" t="n">
        <v>2217</v>
      </c>
      <c r="C18" s="19" t="n">
        <v>2237</v>
      </c>
      <c r="D18" s="19"/>
      <c r="E18" s="19"/>
      <c r="F18" s="19" t="n">
        <v>2304</v>
      </c>
      <c r="G18" s="19" t="n">
        <v>2311</v>
      </c>
      <c r="H18" s="19" t="n">
        <v>2314</v>
      </c>
      <c r="I18" s="19" t="n">
        <v>2320</v>
      </c>
      <c r="J18" s="19" t="n">
        <v>2332</v>
      </c>
      <c r="K18" s="19" t="n">
        <v>2335</v>
      </c>
      <c r="L18" s="9" t="n">
        <v>2335</v>
      </c>
      <c r="M18" s="9" t="n">
        <v>2337</v>
      </c>
      <c r="N18" s="8" t="n">
        <v>2389</v>
      </c>
      <c r="O18" s="8" t="n">
        <v>2387</v>
      </c>
    </row>
    <row r="19" customFormat="false" ht="20.05" hidden="false" customHeight="true" outlineLevel="0" collapsed="false">
      <c r="A19" s="18" t="n">
        <v>43908</v>
      </c>
      <c r="B19" s="20" t="n">
        <v>2431</v>
      </c>
      <c r="C19" s="19" t="n">
        <v>2512</v>
      </c>
      <c r="D19" s="19"/>
      <c r="E19" s="19"/>
      <c r="F19" s="19" t="n">
        <v>2677</v>
      </c>
      <c r="G19" s="19" t="n">
        <v>2729</v>
      </c>
      <c r="H19" s="19" t="n">
        <v>2746</v>
      </c>
      <c r="I19" s="19" t="n">
        <v>2755</v>
      </c>
      <c r="J19" s="19" t="n">
        <v>2786</v>
      </c>
      <c r="K19" s="19" t="n">
        <v>2791</v>
      </c>
      <c r="L19" s="9" t="n">
        <v>2791</v>
      </c>
      <c r="M19" s="9" t="n">
        <v>2799</v>
      </c>
      <c r="N19" s="8" t="n">
        <v>2892</v>
      </c>
      <c r="O19" s="8" t="n">
        <v>2893</v>
      </c>
    </row>
    <row r="20" customFormat="false" ht="20.05" hidden="false" customHeight="true" outlineLevel="0" collapsed="false">
      <c r="A20" s="18" t="n">
        <v>43909</v>
      </c>
      <c r="B20" s="20" t="n">
        <v>2624</v>
      </c>
      <c r="C20" s="19" t="n">
        <v>3164</v>
      </c>
      <c r="D20" s="19"/>
      <c r="E20" s="19"/>
      <c r="F20" s="19" t="n">
        <v>3362</v>
      </c>
      <c r="G20" s="19" t="n">
        <v>3393</v>
      </c>
      <c r="H20" s="19" t="n">
        <v>3431</v>
      </c>
      <c r="I20" s="19" t="n">
        <v>3441</v>
      </c>
      <c r="J20" s="19" t="n">
        <v>3459</v>
      </c>
      <c r="K20" s="19" t="n">
        <v>3463</v>
      </c>
      <c r="L20" s="9" t="n">
        <v>3463</v>
      </c>
      <c r="M20" s="9" t="n">
        <v>3465</v>
      </c>
      <c r="N20" s="8" t="n">
        <v>3573</v>
      </c>
      <c r="O20" s="8" t="n">
        <v>3573</v>
      </c>
    </row>
    <row r="21" customFormat="false" ht="20.05" hidden="false" customHeight="true" outlineLevel="0" collapsed="false">
      <c r="A21" s="18" t="n">
        <v>43910</v>
      </c>
      <c r="B21" s="20" t="n">
        <v>2765</v>
      </c>
      <c r="C21" s="19" t="n">
        <v>2964</v>
      </c>
      <c r="D21" s="19"/>
      <c r="E21" s="19"/>
      <c r="F21" s="19" t="n">
        <v>3622</v>
      </c>
      <c r="G21" s="19" t="n">
        <v>3639</v>
      </c>
      <c r="H21" s="19" t="n">
        <v>3644</v>
      </c>
      <c r="I21" s="19" t="n">
        <v>3655</v>
      </c>
      <c r="J21" s="19" t="n">
        <v>3696</v>
      </c>
      <c r="K21" s="19" t="n">
        <v>3697</v>
      </c>
      <c r="L21" s="9" t="n">
        <v>3699</v>
      </c>
      <c r="M21" s="9" t="n">
        <v>3699</v>
      </c>
      <c r="N21" s="8" t="n">
        <v>3762</v>
      </c>
      <c r="O21" s="8" t="n">
        <v>3804</v>
      </c>
    </row>
    <row r="22" customFormat="false" ht="20.05" hidden="false" customHeight="true" outlineLevel="0" collapsed="false">
      <c r="A22" s="35" t="n">
        <v>43911</v>
      </c>
      <c r="B22" s="20" t="n">
        <v>1596</v>
      </c>
      <c r="C22" s="19" t="n">
        <v>1726</v>
      </c>
      <c r="D22" s="19"/>
      <c r="E22" s="19"/>
      <c r="F22" s="19" t="n">
        <v>2114</v>
      </c>
      <c r="G22" s="19" t="n">
        <v>2120</v>
      </c>
      <c r="H22" s="19" t="n">
        <v>2127</v>
      </c>
      <c r="I22" s="19" t="n">
        <v>2133</v>
      </c>
      <c r="J22" s="19" t="n">
        <v>2177</v>
      </c>
      <c r="K22" s="19" t="n">
        <v>2179</v>
      </c>
      <c r="L22" s="9" t="n">
        <v>2179</v>
      </c>
      <c r="M22" s="9" t="n">
        <v>2179</v>
      </c>
      <c r="N22" s="8" t="n">
        <v>2209</v>
      </c>
      <c r="O22" s="8" t="n">
        <v>2239</v>
      </c>
    </row>
    <row r="23" customFormat="false" ht="20.05" hidden="false" customHeight="true" outlineLevel="0" collapsed="false">
      <c r="A23" s="35" t="n">
        <v>43912</v>
      </c>
      <c r="B23" s="20" t="n">
        <v>1402</v>
      </c>
      <c r="C23" s="19" t="n">
        <v>1489</v>
      </c>
      <c r="D23" s="19"/>
      <c r="E23" s="19"/>
      <c r="F23" s="19" t="n">
        <v>1971</v>
      </c>
      <c r="G23" s="19" t="n">
        <v>1982</v>
      </c>
      <c r="H23" s="19" t="n">
        <v>2005</v>
      </c>
      <c r="I23" s="19" t="n">
        <v>2007</v>
      </c>
      <c r="J23" s="19" t="n">
        <v>2048</v>
      </c>
      <c r="K23" s="19" t="n">
        <v>2057</v>
      </c>
      <c r="L23" s="9" t="n">
        <v>2057</v>
      </c>
      <c r="M23" s="9" t="n">
        <v>2062</v>
      </c>
      <c r="N23" s="8" t="n">
        <v>2075</v>
      </c>
      <c r="O23" s="8" t="n">
        <v>2191</v>
      </c>
    </row>
    <row r="24" customFormat="false" ht="20.05" hidden="false" customHeight="true" outlineLevel="0" collapsed="false">
      <c r="A24" s="35" t="n">
        <v>43913</v>
      </c>
      <c r="B24" s="20" t="n">
        <v>2130</v>
      </c>
      <c r="C24" s="19" t="n">
        <v>2285</v>
      </c>
      <c r="D24" s="19"/>
      <c r="E24" s="19"/>
      <c r="F24" s="19" t="n">
        <v>2942</v>
      </c>
      <c r="G24" s="19" t="n">
        <v>2976</v>
      </c>
      <c r="H24" s="19" t="n">
        <v>2996</v>
      </c>
      <c r="I24" s="19" t="n">
        <v>3014</v>
      </c>
      <c r="J24" s="19" t="n">
        <v>3085</v>
      </c>
      <c r="K24" s="19" t="n">
        <v>3093</v>
      </c>
      <c r="L24" s="9" t="n">
        <v>3114</v>
      </c>
      <c r="M24" s="9" t="n">
        <v>3115</v>
      </c>
      <c r="N24" s="8" t="n">
        <v>3151</v>
      </c>
      <c r="O24" s="8" t="n">
        <v>3242</v>
      </c>
    </row>
    <row r="25" customFormat="false" ht="20.05" hidden="false" customHeight="true" outlineLevel="0" collapsed="false">
      <c r="A25" s="35" t="n">
        <v>43914</v>
      </c>
      <c r="B25" s="20" t="n">
        <v>1967</v>
      </c>
      <c r="C25" s="19" t="n">
        <v>2140</v>
      </c>
      <c r="D25" s="19"/>
      <c r="E25" s="19"/>
      <c r="F25" s="19" t="n">
        <v>3036</v>
      </c>
      <c r="G25" s="19" t="n">
        <v>3213</v>
      </c>
      <c r="H25" s="19" t="n">
        <v>3374</v>
      </c>
      <c r="I25" s="19" t="n">
        <v>3411</v>
      </c>
      <c r="J25" s="19" t="n">
        <v>3508</v>
      </c>
      <c r="K25" s="19" t="n">
        <v>3523</v>
      </c>
      <c r="L25" s="9" t="n">
        <v>3525</v>
      </c>
      <c r="M25" s="9" t="n">
        <v>3534</v>
      </c>
      <c r="N25" s="8" t="n">
        <v>3670</v>
      </c>
      <c r="O25" s="8" t="n">
        <v>3857</v>
      </c>
    </row>
    <row r="26" customFormat="false" ht="20.05" hidden="false" customHeight="true" outlineLevel="0" collapsed="false">
      <c r="A26" s="36" t="n">
        <v>43915</v>
      </c>
      <c r="B26" s="20" t="n">
        <v>1119</v>
      </c>
      <c r="C26" s="19" t="n">
        <v>2367</v>
      </c>
      <c r="D26" s="19"/>
      <c r="E26" s="19"/>
      <c r="F26" s="19" t="n">
        <v>2940</v>
      </c>
      <c r="G26" s="19" t="n">
        <v>3209</v>
      </c>
      <c r="H26" s="19" t="n">
        <v>3436</v>
      </c>
      <c r="I26" s="19" t="n">
        <v>3705</v>
      </c>
      <c r="J26" s="19" t="n">
        <v>3814</v>
      </c>
      <c r="K26" s="19" t="n">
        <v>3831</v>
      </c>
      <c r="L26" s="9" t="n">
        <v>3837</v>
      </c>
      <c r="M26" s="9" t="n">
        <v>3844</v>
      </c>
      <c r="N26" s="8" t="n">
        <v>3924</v>
      </c>
      <c r="O26" s="8" t="n">
        <v>4075</v>
      </c>
    </row>
    <row r="27" customFormat="false" ht="20.05" hidden="false" customHeight="true" outlineLevel="0" collapsed="false">
      <c r="A27" s="36" t="n">
        <v>43916</v>
      </c>
      <c r="B27" s="20" t="n">
        <v>49</v>
      </c>
      <c r="C27" s="19" t="n">
        <v>936</v>
      </c>
      <c r="D27" s="19"/>
      <c r="E27" s="19"/>
      <c r="F27" s="19" t="n">
        <v>3006</v>
      </c>
      <c r="G27" s="19" t="n">
        <v>3077</v>
      </c>
      <c r="H27" s="19" t="n">
        <v>3292</v>
      </c>
      <c r="I27" s="19" t="n">
        <v>3497</v>
      </c>
      <c r="J27" s="37" t="n">
        <v>3916</v>
      </c>
      <c r="K27" s="19" t="n">
        <v>3950</v>
      </c>
      <c r="L27" s="9" t="n">
        <v>3960</v>
      </c>
      <c r="M27" s="9" t="n">
        <v>3982</v>
      </c>
      <c r="N27" s="8" t="n">
        <v>4084</v>
      </c>
      <c r="O27" s="8" t="n">
        <v>4146</v>
      </c>
    </row>
    <row r="28" customFormat="false" ht="20.05" hidden="false" customHeight="true" outlineLevel="0" collapsed="false">
      <c r="A28" s="36" t="n">
        <v>43917</v>
      </c>
      <c r="B28" s="20"/>
      <c r="C28" s="19" t="n">
        <v>32</v>
      </c>
      <c r="D28" s="19"/>
      <c r="E28" s="19"/>
      <c r="F28" s="19" t="n">
        <v>2846</v>
      </c>
      <c r="G28" s="19" t="n">
        <v>2960</v>
      </c>
      <c r="H28" s="19" t="n">
        <v>3067</v>
      </c>
      <c r="I28" s="19" t="n">
        <v>3369</v>
      </c>
      <c r="J28" s="19" t="n">
        <v>3546</v>
      </c>
      <c r="K28" s="37" t="n">
        <v>3719</v>
      </c>
      <c r="L28" s="9" t="n">
        <v>4010</v>
      </c>
      <c r="M28" s="9" t="n">
        <v>4046</v>
      </c>
      <c r="N28" s="8" t="n">
        <v>4138</v>
      </c>
      <c r="O28" s="8" t="n">
        <v>4235</v>
      </c>
    </row>
    <row r="29" customFormat="false" ht="20.05" hidden="false" customHeight="true" outlineLevel="0" collapsed="false">
      <c r="A29" s="36" t="n">
        <v>43918</v>
      </c>
      <c r="B29" s="20"/>
      <c r="C29" s="19"/>
      <c r="D29" s="19"/>
      <c r="E29" s="19"/>
      <c r="F29" s="19" t="n">
        <v>1717</v>
      </c>
      <c r="G29" s="19" t="n">
        <v>2004</v>
      </c>
      <c r="H29" s="19" t="n">
        <v>2085</v>
      </c>
      <c r="I29" s="19" t="n">
        <v>2215</v>
      </c>
      <c r="J29" s="19" t="n">
        <v>2361</v>
      </c>
      <c r="K29" s="19" t="n">
        <v>2384</v>
      </c>
      <c r="L29" s="9" t="n">
        <v>2388</v>
      </c>
      <c r="M29" s="38" t="n">
        <v>2673</v>
      </c>
      <c r="N29" s="8" t="n">
        <v>2817</v>
      </c>
      <c r="O29" s="8" t="n">
        <v>2851</v>
      </c>
    </row>
    <row r="30" customFormat="false" ht="20.05" hidden="false" customHeight="true" outlineLevel="0" collapsed="false">
      <c r="A30" s="36" t="n">
        <v>43919</v>
      </c>
      <c r="B30" s="20"/>
      <c r="C30" s="19"/>
      <c r="D30" s="19"/>
      <c r="E30" s="19"/>
      <c r="F30" s="19" t="n">
        <v>590</v>
      </c>
      <c r="G30" s="19" t="n">
        <v>1915</v>
      </c>
      <c r="H30" s="19" t="n">
        <v>2237</v>
      </c>
      <c r="I30" s="19" t="n">
        <v>2369</v>
      </c>
      <c r="J30" s="37" t="n">
        <v>2590</v>
      </c>
      <c r="K30" s="19" t="n">
        <v>2642</v>
      </c>
      <c r="L30" s="9" t="n">
        <v>2652</v>
      </c>
      <c r="M30" s="9" t="n">
        <v>2714</v>
      </c>
      <c r="N30" s="8" t="n">
        <v>2857</v>
      </c>
      <c r="O30" s="8" t="n">
        <v>2956</v>
      </c>
    </row>
    <row r="31" customFormat="false" ht="20.05" hidden="false" customHeight="true" outlineLevel="0" collapsed="false">
      <c r="A31" s="18" t="n">
        <v>43920</v>
      </c>
      <c r="B31" s="20"/>
      <c r="C31" s="19"/>
      <c r="D31" s="19"/>
      <c r="E31" s="19"/>
      <c r="F31" s="19" t="n">
        <v>24</v>
      </c>
      <c r="G31" s="19" t="n">
        <v>1241</v>
      </c>
      <c r="H31" s="19" t="n">
        <v>3000</v>
      </c>
      <c r="I31" s="19" t="n">
        <v>3531</v>
      </c>
      <c r="J31" s="19" t="n">
        <v>4042</v>
      </c>
      <c r="K31" s="19" t="n">
        <v>4305</v>
      </c>
      <c r="L31" s="9" t="n">
        <v>4356</v>
      </c>
      <c r="M31" s="9" t="n">
        <v>4374</v>
      </c>
      <c r="N31" s="8" t="n">
        <v>4572</v>
      </c>
      <c r="O31" s="8" t="n">
        <v>4899</v>
      </c>
    </row>
    <row r="32" customFormat="false" ht="20.05" hidden="false" customHeight="true" outlineLevel="0" collapsed="false">
      <c r="A32" s="18" t="n">
        <v>43921</v>
      </c>
      <c r="B32" s="20"/>
      <c r="C32" s="19"/>
      <c r="D32" s="19"/>
      <c r="E32" s="19"/>
      <c r="F32" s="19"/>
      <c r="G32" s="19" t="n">
        <v>54</v>
      </c>
      <c r="H32" s="19" t="n">
        <v>953</v>
      </c>
      <c r="I32" s="19" t="n">
        <v>2192</v>
      </c>
      <c r="J32" s="19" t="n">
        <v>3096</v>
      </c>
      <c r="K32" s="19" t="n">
        <v>3473</v>
      </c>
      <c r="L32" s="9" t="n">
        <v>3710</v>
      </c>
      <c r="M32" s="9" t="n">
        <v>3735</v>
      </c>
      <c r="N32" s="8" t="n">
        <v>3854</v>
      </c>
      <c r="O32" s="8" t="n">
        <v>3986</v>
      </c>
    </row>
    <row r="33" customFormat="false" ht="20.05" hidden="false" customHeight="true" outlineLevel="0" collapsed="false">
      <c r="A33" s="18" t="n">
        <v>43922</v>
      </c>
      <c r="B33" s="20"/>
      <c r="C33" s="19"/>
      <c r="D33" s="19"/>
      <c r="E33" s="19"/>
      <c r="F33" s="19"/>
      <c r="G33" s="19"/>
      <c r="H33" s="19" t="n">
        <v>43</v>
      </c>
      <c r="I33" s="19" t="n">
        <v>1047</v>
      </c>
      <c r="J33" s="19" t="n">
        <v>2761</v>
      </c>
      <c r="K33" s="19" t="n">
        <v>3170</v>
      </c>
      <c r="L33" s="9" t="n">
        <v>3571</v>
      </c>
      <c r="M33" s="9" t="n">
        <v>3823</v>
      </c>
      <c r="N33" s="8" t="n">
        <v>4017</v>
      </c>
      <c r="O33" s="8" t="n">
        <v>4089</v>
      </c>
    </row>
    <row r="34" customFormat="false" ht="20.05" hidden="false" customHeight="true" outlineLevel="0" collapsed="false">
      <c r="A34" s="18" t="n">
        <v>43923</v>
      </c>
      <c r="B34" s="20"/>
      <c r="C34" s="19"/>
      <c r="D34" s="19"/>
      <c r="E34" s="19"/>
      <c r="F34" s="19"/>
      <c r="G34" s="19"/>
      <c r="H34" s="19"/>
      <c r="I34" s="19" t="n">
        <v>82</v>
      </c>
      <c r="J34" s="19" t="n">
        <v>2037</v>
      </c>
      <c r="K34" s="19" t="n">
        <v>3477</v>
      </c>
      <c r="L34" s="9" t="n">
        <v>3905</v>
      </c>
      <c r="M34" s="9" t="n">
        <v>4461</v>
      </c>
      <c r="N34" s="8" t="n">
        <v>4739</v>
      </c>
      <c r="O34" s="8" t="n">
        <v>5013</v>
      </c>
    </row>
    <row r="35" customFormat="false" ht="20.05" hidden="false" customHeight="true" outlineLevel="0" collapsed="false">
      <c r="A35" s="18" t="n">
        <v>43924</v>
      </c>
      <c r="B35" s="20"/>
      <c r="C35" s="19"/>
      <c r="D35" s="19"/>
      <c r="E35" s="19"/>
      <c r="F35" s="19"/>
      <c r="G35" s="19"/>
      <c r="H35" s="19"/>
      <c r="I35" s="19"/>
      <c r="J35" s="19" t="n">
        <v>63</v>
      </c>
      <c r="K35" s="19" t="n">
        <v>1705</v>
      </c>
      <c r="L35" s="9" t="n">
        <v>3250</v>
      </c>
      <c r="M35" s="9" t="n">
        <v>3711</v>
      </c>
      <c r="N35" s="8" t="n">
        <v>4173</v>
      </c>
      <c r="O35" s="8" t="n">
        <v>4464</v>
      </c>
    </row>
    <row r="36" customFormat="false" ht="20.05" hidden="false" customHeight="true" outlineLevel="0" collapsed="false">
      <c r="A36" s="18" t="n">
        <v>43925</v>
      </c>
      <c r="B36" s="20"/>
      <c r="C36" s="19"/>
      <c r="D36" s="19"/>
      <c r="E36" s="19"/>
      <c r="F36" s="19"/>
      <c r="G36" s="19"/>
      <c r="H36" s="19"/>
      <c r="I36" s="19"/>
      <c r="J36" s="19"/>
      <c r="K36" s="19" t="n">
        <v>76</v>
      </c>
      <c r="L36" s="9" t="n">
        <v>1091</v>
      </c>
      <c r="M36" s="9" t="n">
        <v>2112</v>
      </c>
      <c r="N36" s="8" t="n">
        <v>2730</v>
      </c>
      <c r="O36" s="8" t="n">
        <v>3026</v>
      </c>
    </row>
    <row r="37" customFormat="false" ht="20.05" hidden="false" customHeight="true" outlineLevel="0" collapsed="false">
      <c r="A37" s="18" t="n">
        <v>43926</v>
      </c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9" t="n">
        <v>82</v>
      </c>
      <c r="M37" s="9" t="n">
        <v>1054</v>
      </c>
      <c r="N37" s="8" t="n">
        <v>2212</v>
      </c>
      <c r="O37" s="8" t="n">
        <v>2614</v>
      </c>
    </row>
    <row r="38" customFormat="false" ht="20.05" hidden="false" customHeight="true" outlineLevel="0" collapsed="false">
      <c r="A38" s="18" t="n">
        <v>43927</v>
      </c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9" t="n">
        <v>75</v>
      </c>
      <c r="N38" s="8" t="n">
        <v>1587</v>
      </c>
      <c r="O38" s="8" t="n">
        <v>3086</v>
      </c>
    </row>
    <row r="39" customFormat="false" ht="20.05" hidden="false" customHeight="true" outlineLevel="0" collapsed="false">
      <c r="A39" s="18" t="n">
        <v>43928</v>
      </c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8" t="n">
        <v>101</v>
      </c>
      <c r="O39" s="8" t="n">
        <v>1378</v>
      </c>
    </row>
    <row r="40" customFormat="false" ht="20.05" hidden="false" customHeight="true" outlineLevel="0" collapsed="false">
      <c r="A40" s="18" t="n">
        <v>43929</v>
      </c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8"/>
      <c r="O40" s="8" t="n">
        <v>107</v>
      </c>
    </row>
    <row r="41" customFormat="false" ht="20.05" hidden="false" customHeight="true" outlineLevel="0" collapsed="false">
      <c r="A41" s="18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8"/>
      <c r="O41" s="8"/>
    </row>
    <row r="42" customFormat="false" ht="20.05" hidden="false" customHeight="true" outlineLevel="0" collapsed="false">
      <c r="A42" s="7" t="s">
        <v>59</v>
      </c>
      <c r="B42" s="22" t="n">
        <f aca="false">SUM(B3:B35)</f>
        <v>23109</v>
      </c>
      <c r="C42" s="23" t="n">
        <f aca="false">SUM(C3:C35)</f>
        <v>26695</v>
      </c>
      <c r="D42" s="23" t="n">
        <f aca="false">SUM(D3:D35)</f>
        <v>0</v>
      </c>
      <c r="E42" s="23" t="n">
        <f aca="false">SUM(E3:E35)</f>
        <v>0</v>
      </c>
      <c r="F42" s="23" t="n">
        <f aca="false">SUM(F3:F35)</f>
        <v>38085</v>
      </c>
      <c r="G42" s="23" t="n">
        <f aca="false">SUM(G3:G35)</f>
        <v>41769</v>
      </c>
      <c r="H42" s="23" t="n">
        <f aca="false">SUM(H3:H35)</f>
        <v>45705</v>
      </c>
      <c r="I42" s="23" t="n">
        <f aca="false">SUM(I3:I35)</f>
        <v>49704</v>
      </c>
      <c r="J42" s="23" t="n">
        <f aca="false">SUM(J3:J35)</f>
        <v>56286</v>
      </c>
      <c r="K42" s="23" t="n">
        <f aca="false">SUM(K4:K36)</f>
        <v>60846</v>
      </c>
      <c r="L42" s="23" t="n">
        <f aca="false">SUM(L5:L37)</f>
        <v>64949</v>
      </c>
      <c r="M42" s="23" t="n">
        <f aca="false">SUM(M3:M39)</f>
        <v>68773</v>
      </c>
      <c r="N42" s="23" t="n">
        <f aca="false">SUM(N3:N39)</f>
        <v>74597</v>
      </c>
      <c r="O42" s="23" t="n">
        <f aca="false">SUM(O3:O39)</f>
        <v>80093</v>
      </c>
    </row>
    <row r="43" customFormat="false" ht="32.05" hidden="false" customHeight="true" outlineLevel="0" collapsed="false">
      <c r="A43" s="7" t="s">
        <v>60</v>
      </c>
      <c r="B43" s="20"/>
      <c r="C43" s="24" t="n">
        <f aca="false">C42-B42</f>
        <v>3586</v>
      </c>
      <c r="D43" s="19"/>
      <c r="E43" s="25" t="s">
        <v>56</v>
      </c>
      <c r="F43" s="26" t="n">
        <f aca="false">F42-C42</f>
        <v>11390</v>
      </c>
      <c r="G43" s="24" t="n">
        <f aca="false">G42-F42</f>
        <v>3684</v>
      </c>
      <c r="H43" s="24" t="n">
        <f aca="false">H42-G42</f>
        <v>3936</v>
      </c>
      <c r="I43" s="24" t="n">
        <f aca="false">I42-H42</f>
        <v>3999</v>
      </c>
      <c r="J43" s="24" t="n">
        <f aca="false">J42-I42</f>
        <v>6582</v>
      </c>
      <c r="K43" s="24" t="n">
        <f aca="false">K42-J42</f>
        <v>4560</v>
      </c>
      <c r="L43" s="24" t="n">
        <f aca="false">L42-K42</f>
        <v>4103</v>
      </c>
      <c r="M43" s="24" t="n">
        <f aca="false">M42-L42</f>
        <v>3824</v>
      </c>
      <c r="N43" s="24" t="n">
        <f aca="false">N42-M42</f>
        <v>5824</v>
      </c>
      <c r="O43" s="24" t="n">
        <f aca="false">O42-N42</f>
        <v>5496</v>
      </c>
    </row>
    <row r="44" customFormat="false" ht="20.05" hidden="false" customHeight="true" outlineLevel="0" collapsed="false">
      <c r="A44" s="7" t="s">
        <v>57</v>
      </c>
      <c r="B44" s="20"/>
      <c r="C44" s="24" t="n">
        <f aca="false">SUM(C27:C28)</f>
        <v>968</v>
      </c>
      <c r="D44" s="19"/>
      <c r="E44" s="27"/>
      <c r="F44" s="26" t="n">
        <f aca="false">SUM(F30:F31)</f>
        <v>614</v>
      </c>
      <c r="G44" s="24" t="n">
        <f aca="false">SUM(G31:G32)</f>
        <v>1295</v>
      </c>
      <c r="H44" s="24" t="n">
        <f aca="false">SUM(H32:H33)</f>
        <v>996</v>
      </c>
      <c r="I44" s="24" t="n">
        <f aca="false">SUM(I33:I34)</f>
        <v>1129</v>
      </c>
      <c r="J44" s="24" t="n">
        <f aca="false">SUM(J34:J35)</f>
        <v>2100</v>
      </c>
      <c r="K44" s="24" t="n">
        <f aca="false">SUM(K35:K36)</f>
        <v>1781</v>
      </c>
      <c r="L44" s="24" t="n">
        <f aca="false">SUM(L36:L37)</f>
        <v>1173</v>
      </c>
      <c r="M44" s="24" t="n">
        <f aca="false">SUM(M37:M38)</f>
        <v>1129</v>
      </c>
      <c r="N44" s="24" t="n">
        <f aca="false">SUM(N38:N39)</f>
        <v>1688</v>
      </c>
      <c r="O44" s="24" t="n">
        <f aca="false">SUM(O39:O40)</f>
        <v>1485</v>
      </c>
    </row>
    <row r="45" customFormat="false" ht="20.05" hidden="false" customHeight="true" outlineLevel="0" collapsed="false">
      <c r="A45" s="7" t="s">
        <v>58</v>
      </c>
      <c r="B45" s="20"/>
      <c r="C45" s="24" t="n">
        <f aca="false">C43-C44</f>
        <v>2618</v>
      </c>
      <c r="D45" s="19"/>
      <c r="E45" s="27"/>
      <c r="F45" s="26" t="n">
        <f aca="false">F43-F44</f>
        <v>10776</v>
      </c>
      <c r="G45" s="24" t="n">
        <f aca="false">G43-G44</f>
        <v>2389</v>
      </c>
      <c r="H45" s="24" t="n">
        <f aca="false">H43-H44</f>
        <v>2940</v>
      </c>
      <c r="I45" s="24" t="n">
        <f aca="false">I43-I44</f>
        <v>2870</v>
      </c>
      <c r="J45" s="24" t="n">
        <f aca="false">J43-J44</f>
        <v>4482</v>
      </c>
      <c r="K45" s="24" t="n">
        <f aca="false">K43-K44</f>
        <v>2779</v>
      </c>
      <c r="L45" s="24" t="n">
        <f aca="false">L43-L44</f>
        <v>2930</v>
      </c>
      <c r="M45" s="24" t="n">
        <f aca="false">M43-M44</f>
        <v>2695</v>
      </c>
      <c r="N45" s="24" t="n">
        <f aca="false">N43-N44</f>
        <v>4136</v>
      </c>
      <c r="O45" s="24" t="n">
        <f aca="false">O43-O44</f>
        <v>4011</v>
      </c>
    </row>
    <row r="46" customFormat="false" ht="20.05" hidden="false" customHeight="true" outlineLevel="0" collapsed="false">
      <c r="A46" s="7" t="s">
        <v>58</v>
      </c>
      <c r="B46" s="20"/>
      <c r="C46" s="28" t="n">
        <f aca="false">C45/C43</f>
        <v>0.730061349693252</v>
      </c>
      <c r="D46" s="19"/>
      <c r="E46" s="27"/>
      <c r="F46" s="29" t="n">
        <f aca="false">F45/F43</f>
        <v>0.946093064091308</v>
      </c>
      <c r="G46" s="28" t="n">
        <f aca="false">G45/G43</f>
        <v>0.648479913137894</v>
      </c>
      <c r="H46" s="28" t="n">
        <f aca="false">H45/H43</f>
        <v>0.746951219512195</v>
      </c>
      <c r="I46" s="28" t="n">
        <f aca="false">I45/I43</f>
        <v>0.717679419854964</v>
      </c>
      <c r="J46" s="28" t="n">
        <f aca="false">J45/J43</f>
        <v>0.680948040109389</v>
      </c>
      <c r="K46" s="28" t="n">
        <f aca="false">K45/K43</f>
        <v>0.609429824561403</v>
      </c>
      <c r="L46" s="28" t="n">
        <f aca="false">L45/L43</f>
        <v>0.714111625639776</v>
      </c>
      <c r="M46" s="28" t="n">
        <f aca="false">M45/M43</f>
        <v>0.704759414225941</v>
      </c>
      <c r="N46" s="28" t="n">
        <f aca="false">N45/N43</f>
        <v>0.710164835164835</v>
      </c>
      <c r="O46" s="28" t="n">
        <f aca="false">O45/O43</f>
        <v>0.729803493449782</v>
      </c>
    </row>
    <row r="48" customFormat="false" ht="12.8" hidden="false" customHeight="false" outlineLevel="0" collapsed="false">
      <c r="G48" s="39" t="n">
        <f aca="false">G2</f>
        <v>43921</v>
      </c>
      <c r="H48" s="39" t="n">
        <f aca="false">H2</f>
        <v>43922</v>
      </c>
      <c r="I48" s="39" t="n">
        <f aca="false">I2</f>
        <v>43923</v>
      </c>
      <c r="J48" s="39" t="n">
        <f aca="false">J2</f>
        <v>43924</v>
      </c>
      <c r="K48" s="39" t="n">
        <f aca="false">K2</f>
        <v>43925</v>
      </c>
      <c r="L48" s="39" t="n">
        <f aca="false">L2</f>
        <v>43926</v>
      </c>
      <c r="M48" s="39" t="n">
        <f aca="false">M2</f>
        <v>43927</v>
      </c>
      <c r="N48" s="39" t="n">
        <f aca="false">G48</f>
        <v>43921</v>
      </c>
      <c r="O48" s="39" t="n">
        <f aca="false">H48</f>
        <v>43922</v>
      </c>
      <c r="P48" s="39" t="n">
        <f aca="false">I48</f>
        <v>43923</v>
      </c>
      <c r="Q48" s="39" t="n">
        <f aca="false">J48</f>
        <v>43924</v>
      </c>
      <c r="R48" s="39" t="n">
        <f aca="false">K48</f>
        <v>43925</v>
      </c>
      <c r="S48" s="39" t="n">
        <f aca="false">L48</f>
        <v>43926</v>
      </c>
      <c r="T48" s="39"/>
      <c r="U48" s="39"/>
    </row>
    <row r="49" customFormat="false" ht="13.5" hidden="false" customHeight="false" outlineLevel="0" collapsed="false">
      <c r="D49" s="40" t="n">
        <f aca="false">MAX(B17:R17)</f>
        <v>2105</v>
      </c>
      <c r="E49" s="39"/>
      <c r="F49" s="39" t="n">
        <f aca="false">A17</f>
        <v>43906</v>
      </c>
    </row>
    <row r="50" customFormat="false" ht="13.5" hidden="false" customHeight="false" outlineLevel="0" collapsed="false">
      <c r="D50" s="40" t="n">
        <f aca="false">MAX(B18:R18)</f>
        <v>2389</v>
      </c>
      <c r="E50" s="39"/>
      <c r="F50" s="39" t="n">
        <f aca="false">A18</f>
        <v>43907</v>
      </c>
    </row>
    <row r="51" customFormat="false" ht="13.5" hidden="false" customHeight="false" outlineLevel="0" collapsed="false">
      <c r="D51" s="40" t="n">
        <f aca="false">MAX(B19:R19)</f>
        <v>2893</v>
      </c>
      <c r="E51" s="39"/>
      <c r="F51" s="39" t="n">
        <f aca="false">A19</f>
        <v>43908</v>
      </c>
    </row>
    <row r="52" customFormat="false" ht="13.5" hidden="false" customHeight="false" outlineLevel="0" collapsed="false">
      <c r="D52" s="40" t="n">
        <f aca="false">MAX(B20:R20)</f>
        <v>3573</v>
      </c>
      <c r="E52" s="39"/>
      <c r="F52" s="39" t="n">
        <f aca="false">A20</f>
        <v>43909</v>
      </c>
    </row>
    <row r="53" customFormat="false" ht="13.5" hidden="false" customHeight="false" outlineLevel="0" collapsed="false">
      <c r="D53" s="40" t="n">
        <f aca="false">MAX(B21:R21)</f>
        <v>3804</v>
      </c>
      <c r="E53" s="39"/>
      <c r="F53" s="39" t="n">
        <f aca="false">A21</f>
        <v>43910</v>
      </c>
    </row>
    <row r="54" customFormat="false" ht="13.5" hidden="false" customHeight="false" outlineLevel="0" collapsed="false">
      <c r="D54" s="40" t="n">
        <f aca="false">MAX(B22:R22)</f>
        <v>2239</v>
      </c>
      <c r="E54" s="39"/>
      <c r="F54" s="41" t="n">
        <f aca="false">A22</f>
        <v>43911</v>
      </c>
    </row>
    <row r="55" customFormat="false" ht="13.5" hidden="false" customHeight="false" outlineLevel="0" collapsed="false">
      <c r="D55" s="40" t="n">
        <f aca="false">MAX(B23:R23)</f>
        <v>2191</v>
      </c>
      <c r="E55" s="39"/>
      <c r="F55" s="41" t="n">
        <f aca="false">A23</f>
        <v>43912</v>
      </c>
    </row>
    <row r="56" customFormat="false" ht="13.5" hidden="false" customHeight="false" outlineLevel="0" collapsed="false">
      <c r="D56" s="40" t="n">
        <f aca="false">MAX(B24:R24)</f>
        <v>3242</v>
      </c>
      <c r="E56" s="39"/>
      <c r="F56" s="41" t="n">
        <f aca="false">A24</f>
        <v>43913</v>
      </c>
    </row>
    <row r="57" customFormat="false" ht="13.5" hidden="false" customHeight="false" outlineLevel="0" collapsed="false">
      <c r="D57" s="40" t="n">
        <f aca="false">MAX(B25:R25)</f>
        <v>3857</v>
      </c>
      <c r="E57" s="39"/>
      <c r="F57" s="41" t="n">
        <f aca="false">A25</f>
        <v>43914</v>
      </c>
    </row>
    <row r="58" customFormat="false" ht="13.5" hidden="false" customHeight="false" outlineLevel="0" collapsed="false">
      <c r="D58" s="40" t="n">
        <f aca="false">MAX(B26:R26)</f>
        <v>4075</v>
      </c>
      <c r="E58" s="39"/>
      <c r="F58" s="41" t="n">
        <f aca="false">A26</f>
        <v>43915</v>
      </c>
    </row>
    <row r="59" customFormat="false" ht="13.5" hidden="false" customHeight="false" outlineLevel="0" collapsed="false">
      <c r="D59" s="40" t="n">
        <f aca="false">MAX(B27:R27)</f>
        <v>4146</v>
      </c>
      <c r="E59" s="39"/>
      <c r="F59" s="42" t="n">
        <f aca="false">A27</f>
        <v>43916</v>
      </c>
    </row>
    <row r="60" customFormat="false" ht="13.5" hidden="false" customHeight="false" outlineLevel="0" collapsed="false">
      <c r="D60" s="40" t="n">
        <f aca="false">MAX(B28:R28)</f>
        <v>4235</v>
      </c>
      <c r="E60" s="39"/>
      <c r="F60" s="43" t="n">
        <f aca="false">A28</f>
        <v>43917</v>
      </c>
    </row>
    <row r="61" customFormat="false" ht="13.5" hidden="false" customHeight="false" outlineLevel="0" collapsed="false">
      <c r="D61" s="40" t="n">
        <f aca="false">MAX(B29:R29)</f>
        <v>2851</v>
      </c>
      <c r="E61" s="39"/>
      <c r="F61" s="43" t="n">
        <f aca="false">A29</f>
        <v>43918</v>
      </c>
    </row>
    <row r="62" customFormat="false" ht="13.5" hidden="false" customHeight="false" outlineLevel="0" collapsed="false">
      <c r="D62" s="40" t="n">
        <f aca="false">MAX(B30:R30)</f>
        <v>2956</v>
      </c>
      <c r="E62" s="39"/>
      <c r="F62" s="43" t="n">
        <f aca="false">A30</f>
        <v>43919</v>
      </c>
    </row>
    <row r="63" customFormat="false" ht="13.5" hidden="false" customHeight="false" outlineLevel="0" collapsed="false">
      <c r="D63" s="40" t="n">
        <f aca="false">MAX(B31:R31)</f>
        <v>4899</v>
      </c>
      <c r="E63" s="39"/>
      <c r="F63" s="44" t="n">
        <f aca="false">A31</f>
        <v>43920</v>
      </c>
    </row>
    <row r="64" customFormat="false" ht="13.5" hidden="false" customHeight="false" outlineLevel="0" collapsed="false">
      <c r="D64" s="40" t="n">
        <f aca="false">MAX(B32:R32)</f>
        <v>3986</v>
      </c>
      <c r="E64" s="39"/>
      <c r="F64" s="45" t="n">
        <f aca="false">A32</f>
        <v>43921</v>
      </c>
    </row>
    <row r="65" customFormat="false" ht="13.5" hidden="false" customHeight="false" outlineLevel="0" collapsed="false">
      <c r="D65" s="40" t="n">
        <f aca="false">MAX(B33:R33)</f>
        <v>4089</v>
      </c>
      <c r="E65" s="39"/>
      <c r="F65" s="39" t="n">
        <f aca="false">A33</f>
        <v>43922</v>
      </c>
    </row>
    <row r="66" customFormat="false" ht="13.5" hidden="false" customHeight="false" outlineLevel="0" collapsed="false">
      <c r="D66" s="40" t="n">
        <f aca="false">MAX(B34:R34)</f>
        <v>5013</v>
      </c>
      <c r="E66" s="39"/>
      <c r="F66" s="39" t="n">
        <f aca="false">A34</f>
        <v>43923</v>
      </c>
    </row>
    <row r="67" customFormat="false" ht="13.5" hidden="false" customHeight="false" outlineLevel="0" collapsed="false">
      <c r="D67" s="40" t="n">
        <f aca="false">MAX(B35:R35)</f>
        <v>4464</v>
      </c>
      <c r="E67" s="39"/>
      <c r="F67" s="39" t="n">
        <f aca="false">A35</f>
        <v>43924</v>
      </c>
    </row>
    <row r="68" customFormat="false" ht="13.5" hidden="false" customHeight="false" outlineLevel="0" collapsed="false">
      <c r="D68" s="40" t="n">
        <f aca="false">MAX(B36:R36)</f>
        <v>3026</v>
      </c>
      <c r="E68" s="39"/>
      <c r="F68" s="39" t="n">
        <f aca="false">A36</f>
        <v>43925</v>
      </c>
    </row>
    <row r="69" customFormat="false" ht="13.5" hidden="false" customHeight="false" outlineLevel="0" collapsed="false">
      <c r="D69" s="40" t="n">
        <f aca="false">MAX(B37:R37)</f>
        <v>2614</v>
      </c>
      <c r="E69" s="39"/>
      <c r="F69" s="39" t="n">
        <f aca="false">A37</f>
        <v>43926</v>
      </c>
    </row>
    <row r="70" customFormat="false" ht="13.5" hidden="false" customHeight="false" outlineLevel="0" collapsed="false">
      <c r="D70" s="40" t="n">
        <f aca="false">MAX(B38:R38)</f>
        <v>3086</v>
      </c>
      <c r="E70" s="39"/>
      <c r="F70" s="39" t="n">
        <f aca="false">A38</f>
        <v>43927</v>
      </c>
    </row>
    <row r="71" customFormat="false" ht="12.8" hidden="false" customHeight="false" outlineLevel="0" collapsed="false">
      <c r="D71" s="40"/>
      <c r="E71" s="39"/>
      <c r="F71" s="39"/>
    </row>
  </sheetData>
  <mergeCells count="1">
    <mergeCell ref="A1:M1"/>
  </mergeCells>
  <printOptions headings="false" gridLines="false" gridLinesSet="true" horizontalCentered="false" verticalCentered="false"/>
  <pageMargins left="1" right="0.5" top="0.5" bottom="0.5" header="0.511805555555555" footer="0.2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B1:L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38" activeCellId="0" sqref="J38"/>
    </sheetView>
  </sheetViews>
  <sheetFormatPr defaultColWidth="11.55078125" defaultRowHeight="12.8" zeroHeight="false" outlineLevelRow="0" outlineLevelCol="0"/>
  <sheetData>
    <row r="1" customFormat="false" ht="13.5" hidden="false" customHeight="false" outlineLevel="0" collapsed="false">
      <c r="C1" s="11" t="n">
        <f aca="false">Incident!G2</f>
        <v>43921</v>
      </c>
      <c r="D1" s="11" t="n">
        <f aca="false">Incident!H2</f>
        <v>43922</v>
      </c>
      <c r="E1" s="11" t="n">
        <f aca="false">Incident!I2</f>
        <v>43923</v>
      </c>
      <c r="F1" s="11" t="n">
        <f aca="false">Incident!J2</f>
        <v>43924</v>
      </c>
      <c r="G1" s="11" t="n">
        <f aca="false">Incident!K2</f>
        <v>43925</v>
      </c>
      <c r="H1" s="11" t="n">
        <f aca="false">Incident!L2</f>
        <v>43926</v>
      </c>
      <c r="I1" s="11" t="n">
        <f aca="false">Incident!M2</f>
        <v>43927</v>
      </c>
      <c r="J1" s="11" t="n">
        <f aca="false">Incident!N2</f>
        <v>43928</v>
      </c>
      <c r="K1" s="11" t="n">
        <f aca="false">Incident!O2</f>
        <v>43929</v>
      </c>
      <c r="L1" s="11"/>
    </row>
    <row r="2" customFormat="false" ht="13.5" hidden="false" customHeight="false" outlineLevel="0" collapsed="false">
      <c r="B2" s="30" t="s">
        <v>59</v>
      </c>
      <c r="C2" s="31" t="n">
        <f aca="false">Incident!G42</f>
        <v>41769</v>
      </c>
      <c r="D2" s="31" t="n">
        <f aca="false">Incident!H42</f>
        <v>45705</v>
      </c>
      <c r="E2" s="31" t="n">
        <f aca="false">Incident!I42</f>
        <v>49704</v>
      </c>
      <c r="F2" s="31" t="n">
        <f aca="false">Incident!J42</f>
        <v>56286</v>
      </c>
      <c r="G2" s="31" t="n">
        <f aca="false">Incident!K42</f>
        <v>60846</v>
      </c>
      <c r="H2" s="31" t="n">
        <f aca="false">Incident!L42</f>
        <v>64949</v>
      </c>
      <c r="I2" s="31" t="n">
        <f aca="false">Incident!M42</f>
        <v>68773</v>
      </c>
      <c r="J2" s="31" t="n">
        <f aca="false">Incident!N42</f>
        <v>74597</v>
      </c>
      <c r="K2" s="31" t="n">
        <f aca="false">Incident!O42</f>
        <v>80093</v>
      </c>
    </row>
    <row r="3" customFormat="false" ht="35.4" hidden="false" customHeight="false" outlineLevel="0" collapsed="false">
      <c r="B3" s="30" t="s">
        <v>60</v>
      </c>
      <c r="C3" s="31" t="n">
        <f aca="false">Incident!G43</f>
        <v>3684</v>
      </c>
      <c r="D3" s="31" t="n">
        <f aca="false">Incident!H43</f>
        <v>3936</v>
      </c>
      <c r="E3" s="31" t="n">
        <f aca="false">Incident!I43</f>
        <v>3999</v>
      </c>
      <c r="F3" s="31" t="n">
        <f aca="false">Incident!J43</f>
        <v>6582</v>
      </c>
      <c r="G3" s="31" t="n">
        <f aca="false">Incident!K43</f>
        <v>4560</v>
      </c>
      <c r="H3" s="31" t="n">
        <f aca="false">Incident!L43</f>
        <v>4103</v>
      </c>
      <c r="I3" s="31" t="n">
        <f aca="false">Incident!M43</f>
        <v>3824</v>
      </c>
      <c r="J3" s="31" t="n">
        <f aca="false">Incident!N43</f>
        <v>5824</v>
      </c>
      <c r="K3" s="31" t="n">
        <f aca="false">Incident!O43</f>
        <v>5496</v>
      </c>
    </row>
    <row r="4" customFormat="false" ht="25.3" hidden="false" customHeight="false" outlineLevel="0" collapsed="false">
      <c r="B4" s="30" t="s">
        <v>57</v>
      </c>
      <c r="C4" s="31" t="n">
        <f aca="false">Incident!G44</f>
        <v>1295</v>
      </c>
      <c r="D4" s="31" t="n">
        <f aca="false">Incident!H44</f>
        <v>996</v>
      </c>
      <c r="E4" s="31" t="n">
        <f aca="false">Incident!I44</f>
        <v>1129</v>
      </c>
      <c r="F4" s="31" t="n">
        <f aca="false">Incident!J44</f>
        <v>2100</v>
      </c>
      <c r="G4" s="31" t="n">
        <f aca="false">Incident!K44</f>
        <v>1781</v>
      </c>
      <c r="H4" s="31" t="n">
        <f aca="false">Incident!L44</f>
        <v>1173</v>
      </c>
      <c r="I4" s="31" t="n">
        <f aca="false">Incident!M44</f>
        <v>1129</v>
      </c>
      <c r="J4" s="31" t="n">
        <f aca="false">Incident!N44</f>
        <v>1688</v>
      </c>
      <c r="K4" s="31" t="n">
        <f aca="false">Incident!O44</f>
        <v>1485</v>
      </c>
    </row>
    <row r="5" customFormat="false" ht="13.5" hidden="false" customHeight="false" outlineLevel="0" collapsed="false">
      <c r="B5" s="30" t="s">
        <v>58</v>
      </c>
      <c r="C5" s="31" t="n">
        <f aca="false">Incident!G45</f>
        <v>2389</v>
      </c>
      <c r="D5" s="31" t="n">
        <f aca="false">Incident!H45</f>
        <v>2940</v>
      </c>
      <c r="E5" s="31" t="n">
        <f aca="false">Incident!I45</f>
        <v>2870</v>
      </c>
      <c r="F5" s="31" t="n">
        <f aca="false">Incident!J45</f>
        <v>4482</v>
      </c>
      <c r="G5" s="31" t="n">
        <f aca="false">Incident!K45</f>
        <v>2779</v>
      </c>
      <c r="H5" s="31" t="n">
        <f aca="false">Incident!L45</f>
        <v>2930</v>
      </c>
      <c r="I5" s="31" t="n">
        <f aca="false">Incident!M45</f>
        <v>2695</v>
      </c>
      <c r="J5" s="31" t="n">
        <f aca="false">Incident!N45</f>
        <v>4136</v>
      </c>
      <c r="K5" s="31" t="n">
        <f aca="false">Incident!O45</f>
        <v>4011</v>
      </c>
    </row>
    <row r="6" customFormat="false" ht="13.5" hidden="false" customHeight="false" outlineLevel="0" collapsed="false">
      <c r="B6" s="30" t="s">
        <v>58</v>
      </c>
      <c r="C6" s="32" t="n">
        <f aca="false">Incident!G46</f>
        <v>0.648479913137894</v>
      </c>
      <c r="D6" s="32" t="n">
        <f aca="false">Incident!H46</f>
        <v>0.746951219512195</v>
      </c>
      <c r="E6" s="32" t="n">
        <f aca="false">Incident!I46</f>
        <v>0.717679419854964</v>
      </c>
      <c r="F6" s="32" t="n">
        <f aca="false">Incident!J46</f>
        <v>0.680948040109389</v>
      </c>
      <c r="G6" s="32" t="n">
        <f aca="false">Incident!K46</f>
        <v>0.609429824561403</v>
      </c>
      <c r="H6" s="32" t="n">
        <f aca="false">Incident!L46</f>
        <v>0.714111625639776</v>
      </c>
      <c r="I6" s="32" t="n">
        <f aca="false">Incident!M46</f>
        <v>0.704759414225941</v>
      </c>
      <c r="J6" s="32" t="n">
        <f aca="false">Incident!N46</f>
        <v>0.710164835164835</v>
      </c>
      <c r="K6" s="32" t="n">
        <f aca="false">Incident!O46</f>
        <v>0.729803493449782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true"/>
  </sheetPr>
  <dimension ref="A1:K2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D9" activePane="bottomRight" state="frozen"/>
      <selection pane="topLeft" activeCell="A1" activeCellId="0" sqref="A1"/>
      <selection pane="topRight" activeCell="D1" activeCellId="0" sqref="D1"/>
      <selection pane="bottomLeft" activeCell="A9" activeCellId="0" sqref="A9"/>
      <selection pane="bottomRight" activeCell="K29" activeCellId="0" sqref="K29"/>
    </sheetView>
  </sheetViews>
  <sheetFormatPr defaultColWidth="17.12109375" defaultRowHeight="12.8" zeroHeight="false" outlineLevelRow="0" outlineLevelCol="0"/>
  <cols>
    <col collapsed="false" customWidth="true" hidden="false" outlineLevel="0" max="1" min="1" style="1" width="16.33"/>
    <col collapsed="false" customWidth="true" hidden="false" outlineLevel="0" max="9" min="2" style="1" width="10.73"/>
    <col collapsed="false" customWidth="true" hidden="false" outlineLevel="0" max="10" min="10" style="1" width="10.52"/>
    <col collapsed="false" customWidth="true" hidden="false" outlineLevel="0" max="11" min="11" style="1" width="9.05"/>
    <col collapsed="false" customWidth="true" hidden="false" outlineLevel="0" max="252" min="12" style="1" width="16.33"/>
    <col collapsed="false" customWidth="true" hidden="false" outlineLevel="0" max="1024" min="1021" style="30" width="11.52"/>
  </cols>
  <sheetData>
    <row r="1" customFormat="false" ht="27.65" hidden="false" customHeight="true" outlineLevel="0" collapsed="false">
      <c r="A1" s="2" t="s">
        <v>61</v>
      </c>
      <c r="B1" s="2"/>
      <c r="C1" s="2"/>
      <c r="D1" s="2"/>
      <c r="E1" s="2"/>
      <c r="F1" s="2"/>
      <c r="G1" s="2"/>
      <c r="H1" s="2"/>
      <c r="I1" s="2"/>
    </row>
    <row r="2" customFormat="false" ht="20.25" hidden="false" customHeight="true" outlineLevel="0" collapsed="false">
      <c r="A2" s="3" t="s">
        <v>62</v>
      </c>
      <c r="B2" s="15" t="n">
        <v>43920</v>
      </c>
      <c r="C2" s="15" t="n">
        <v>43921</v>
      </c>
      <c r="D2" s="15" t="n">
        <v>43922</v>
      </c>
      <c r="E2" s="15" t="n">
        <v>43923</v>
      </c>
      <c r="F2" s="15" t="n">
        <v>43924</v>
      </c>
      <c r="G2" s="15" t="n">
        <v>43925</v>
      </c>
      <c r="H2" s="15" t="n">
        <v>43926</v>
      </c>
      <c r="I2" s="15" t="n">
        <v>43927</v>
      </c>
      <c r="J2" s="15" t="n">
        <v>43928</v>
      </c>
      <c r="K2" s="15" t="n">
        <v>43929</v>
      </c>
    </row>
    <row r="3" customFormat="false" ht="20.05" hidden="false" customHeight="true" outlineLevel="0" collapsed="false">
      <c r="A3" s="18" t="n">
        <v>43908</v>
      </c>
      <c r="B3" s="9" t="n">
        <v>2677</v>
      </c>
      <c r="C3" s="9" t="n">
        <f aca="false">Incident!G19-Incident!F19</f>
        <v>52</v>
      </c>
      <c r="D3" s="9" t="n">
        <f aca="false">Incident!H19-Incident!G19</f>
        <v>17</v>
      </c>
      <c r="E3" s="9" t="n">
        <f aca="false">Incident!I19-Incident!H19</f>
        <v>9</v>
      </c>
      <c r="F3" s="9" t="n">
        <f aca="false">Incident!J19-Incident!I19</f>
        <v>31</v>
      </c>
      <c r="G3" s="9" t="n">
        <f aca="false">Incident!K19-Incident!J19</f>
        <v>5</v>
      </c>
      <c r="H3" s="9" t="n">
        <f aca="false">Incident!L19-Incident!K19</f>
        <v>0</v>
      </c>
      <c r="I3" s="9" t="n">
        <f aca="false">Incident!M19-Incident!L19</f>
        <v>8</v>
      </c>
      <c r="J3" s="9" t="n">
        <f aca="false">Incident!N19-Incident!M19</f>
        <v>93</v>
      </c>
      <c r="K3" s="9" t="n">
        <f aca="false">Incident!O19-Incident!N19</f>
        <v>1</v>
      </c>
    </row>
    <row r="4" customFormat="false" ht="20.05" hidden="false" customHeight="true" outlineLevel="0" collapsed="false">
      <c r="A4" s="18" t="n">
        <v>43909</v>
      </c>
      <c r="B4" s="9" t="n">
        <v>3362</v>
      </c>
      <c r="C4" s="9" t="n">
        <f aca="false">Incident!G20-Incident!F20</f>
        <v>31</v>
      </c>
      <c r="D4" s="9" t="n">
        <f aca="false">Incident!H20-Incident!G20</f>
        <v>38</v>
      </c>
      <c r="E4" s="9" t="n">
        <f aca="false">Incident!I20-Incident!H20</f>
        <v>10</v>
      </c>
      <c r="F4" s="9" t="n">
        <f aca="false">Incident!J20-Incident!I20</f>
        <v>18</v>
      </c>
      <c r="G4" s="9" t="n">
        <f aca="false">Incident!K20-Incident!J20</f>
        <v>4</v>
      </c>
      <c r="H4" s="9" t="n">
        <f aca="false">Incident!L20-Incident!K20</f>
        <v>0</v>
      </c>
      <c r="I4" s="9" t="n">
        <f aca="false">Incident!M20-Incident!L20</f>
        <v>2</v>
      </c>
      <c r="J4" s="9" t="n">
        <f aca="false">Incident!N20-Incident!M20</f>
        <v>108</v>
      </c>
      <c r="K4" s="9" t="n">
        <f aca="false">Incident!O20-Incident!N20</f>
        <v>0</v>
      </c>
    </row>
    <row r="5" customFormat="false" ht="20.05" hidden="false" customHeight="true" outlineLevel="0" collapsed="false">
      <c r="A5" s="18" t="n">
        <v>43910</v>
      </c>
      <c r="B5" s="9" t="n">
        <v>3622</v>
      </c>
      <c r="C5" s="9" t="n">
        <f aca="false">Incident!G21-Incident!F21</f>
        <v>17</v>
      </c>
      <c r="D5" s="9" t="n">
        <f aca="false">Incident!H21-Incident!G21</f>
        <v>5</v>
      </c>
      <c r="E5" s="9" t="n">
        <f aca="false">Incident!I21-Incident!H21</f>
        <v>11</v>
      </c>
      <c r="F5" s="9" t="n">
        <f aca="false">Incident!J21-Incident!I21</f>
        <v>41</v>
      </c>
      <c r="G5" s="9" t="n">
        <f aca="false">Incident!K21-Incident!J21</f>
        <v>1</v>
      </c>
      <c r="H5" s="9" t="n">
        <f aca="false">Incident!L21-Incident!K21</f>
        <v>2</v>
      </c>
      <c r="I5" s="9" t="n">
        <f aca="false">Incident!M21-Incident!L21</f>
        <v>0</v>
      </c>
      <c r="J5" s="9" t="n">
        <f aca="false">Incident!N21-Incident!M21</f>
        <v>63</v>
      </c>
      <c r="K5" s="9" t="n">
        <f aca="false">Incident!O21-Incident!N21</f>
        <v>42</v>
      </c>
    </row>
    <row r="6" customFormat="false" ht="20.05" hidden="false" customHeight="true" outlineLevel="0" collapsed="false">
      <c r="A6" s="18" t="n">
        <v>43911</v>
      </c>
      <c r="B6" s="9" t="n">
        <v>2114</v>
      </c>
      <c r="C6" s="9" t="n">
        <f aca="false">Incident!G22-Incident!F22</f>
        <v>6</v>
      </c>
      <c r="D6" s="9" t="n">
        <f aca="false">Incident!H22-Incident!G22</f>
        <v>7</v>
      </c>
      <c r="E6" s="9" t="n">
        <f aca="false">Incident!I22-Incident!H22</f>
        <v>6</v>
      </c>
      <c r="F6" s="9" t="n">
        <f aca="false">Incident!J22-Incident!I22</f>
        <v>44</v>
      </c>
      <c r="G6" s="9" t="n">
        <f aca="false">Incident!K22-Incident!J22</f>
        <v>2</v>
      </c>
      <c r="H6" s="9" t="n">
        <f aca="false">Incident!L22-Incident!K22</f>
        <v>0</v>
      </c>
      <c r="I6" s="9" t="n">
        <f aca="false">Incident!M22-Incident!L22</f>
        <v>0</v>
      </c>
      <c r="J6" s="9" t="n">
        <f aca="false">Incident!N22-Incident!M22</f>
        <v>30</v>
      </c>
      <c r="K6" s="9" t="n">
        <f aca="false">Incident!O22-Incident!N22</f>
        <v>30</v>
      </c>
    </row>
    <row r="7" customFormat="false" ht="20.05" hidden="false" customHeight="true" outlineLevel="0" collapsed="false">
      <c r="A7" s="18" t="n">
        <v>43912</v>
      </c>
      <c r="B7" s="9" t="n">
        <v>1971</v>
      </c>
      <c r="C7" s="9" t="n">
        <f aca="false">Incident!G23-Incident!F23</f>
        <v>11</v>
      </c>
      <c r="D7" s="9" t="n">
        <f aca="false">Incident!H23-Incident!G23</f>
        <v>23</v>
      </c>
      <c r="E7" s="9" t="n">
        <f aca="false">Incident!I23-Incident!H23</f>
        <v>2</v>
      </c>
      <c r="F7" s="9" t="n">
        <f aca="false">Incident!J23-Incident!I23</f>
        <v>41</v>
      </c>
      <c r="G7" s="9" t="n">
        <f aca="false">Incident!K23-Incident!J23</f>
        <v>9</v>
      </c>
      <c r="H7" s="9" t="n">
        <f aca="false">Incident!L23-Incident!K23</f>
        <v>0</v>
      </c>
      <c r="I7" s="9" t="n">
        <f aca="false">Incident!M23-Incident!L23</f>
        <v>5</v>
      </c>
      <c r="J7" s="9" t="n">
        <f aca="false">Incident!N23-Incident!M23</f>
        <v>13</v>
      </c>
      <c r="K7" s="9" t="n">
        <f aca="false">Incident!O23-Incident!N23</f>
        <v>116</v>
      </c>
    </row>
    <row r="8" customFormat="false" ht="20.05" hidden="false" customHeight="true" outlineLevel="0" collapsed="false">
      <c r="A8" s="18" t="n">
        <v>43913</v>
      </c>
      <c r="B8" s="9" t="n">
        <v>2942</v>
      </c>
      <c r="C8" s="9" t="n">
        <f aca="false">Incident!G24-Incident!F24</f>
        <v>34</v>
      </c>
      <c r="D8" s="9" t="n">
        <f aca="false">Incident!H24-Incident!G24</f>
        <v>20</v>
      </c>
      <c r="E8" s="9" t="n">
        <f aca="false">Incident!I24-Incident!H24</f>
        <v>18</v>
      </c>
      <c r="F8" s="9" t="n">
        <f aca="false">Incident!J24-Incident!I24</f>
        <v>71</v>
      </c>
      <c r="G8" s="9" t="n">
        <f aca="false">Incident!K24-Incident!J24</f>
        <v>8</v>
      </c>
      <c r="H8" s="9" t="n">
        <f aca="false">Incident!L24-Incident!K24</f>
        <v>21</v>
      </c>
      <c r="I8" s="9" t="n">
        <f aca="false">Incident!M24-Incident!L24</f>
        <v>1</v>
      </c>
      <c r="J8" s="9" t="n">
        <f aca="false">Incident!N24-Incident!M24</f>
        <v>36</v>
      </c>
      <c r="K8" s="9" t="n">
        <f aca="false">Incident!O24-Incident!N24</f>
        <v>91</v>
      </c>
    </row>
    <row r="9" customFormat="false" ht="20.05" hidden="false" customHeight="true" outlineLevel="0" collapsed="false">
      <c r="A9" s="18" t="n">
        <v>43914</v>
      </c>
      <c r="B9" s="9" t="n">
        <v>3036</v>
      </c>
      <c r="C9" s="9" t="n">
        <f aca="false">Incident!G25-Incident!F25</f>
        <v>177</v>
      </c>
      <c r="D9" s="9" t="n">
        <f aca="false">Incident!H25-Incident!G25</f>
        <v>161</v>
      </c>
      <c r="E9" s="9" t="n">
        <f aca="false">Incident!I25-Incident!H25</f>
        <v>37</v>
      </c>
      <c r="F9" s="9" t="n">
        <f aca="false">Incident!J25-Incident!I25</f>
        <v>97</v>
      </c>
      <c r="G9" s="9" t="n">
        <f aca="false">Incident!K25-Incident!J25</f>
        <v>15</v>
      </c>
      <c r="H9" s="9" t="n">
        <f aca="false">Incident!L25-Incident!K25</f>
        <v>2</v>
      </c>
      <c r="I9" s="9" t="n">
        <f aca="false">Incident!M25-Incident!L25</f>
        <v>9</v>
      </c>
      <c r="J9" s="9" t="n">
        <f aca="false">Incident!N25-Incident!M25</f>
        <v>136</v>
      </c>
      <c r="K9" s="9" t="n">
        <f aca="false">Incident!O25-Incident!N25</f>
        <v>187</v>
      </c>
    </row>
    <row r="10" customFormat="false" ht="20.05" hidden="false" customHeight="true" outlineLevel="0" collapsed="false">
      <c r="A10" s="18" t="n">
        <v>43915</v>
      </c>
      <c r="B10" s="9" t="n">
        <v>2940</v>
      </c>
      <c r="C10" s="9" t="n">
        <f aca="false">Incident!G26-Incident!F26</f>
        <v>269</v>
      </c>
      <c r="D10" s="9" t="n">
        <f aca="false">Incident!H26-Incident!G26</f>
        <v>227</v>
      </c>
      <c r="E10" s="9" t="n">
        <f aca="false">Incident!I26-Incident!H26</f>
        <v>269</v>
      </c>
      <c r="F10" s="9" t="n">
        <f aca="false">Incident!J26-Incident!I26</f>
        <v>109</v>
      </c>
      <c r="G10" s="9" t="n">
        <f aca="false">Incident!K26-Incident!J26</f>
        <v>17</v>
      </c>
      <c r="H10" s="9" t="n">
        <f aca="false">Incident!L26-Incident!K26</f>
        <v>6</v>
      </c>
      <c r="I10" s="9" t="n">
        <f aca="false">Incident!M26-Incident!L26</f>
        <v>7</v>
      </c>
      <c r="J10" s="9" t="n">
        <f aca="false">Incident!N26-Incident!M26</f>
        <v>80</v>
      </c>
      <c r="K10" s="9" t="n">
        <f aca="false">Incident!O26-Incident!N26</f>
        <v>151</v>
      </c>
    </row>
    <row r="11" customFormat="false" ht="20.05" hidden="false" customHeight="true" outlineLevel="0" collapsed="false">
      <c r="A11" s="18" t="n">
        <v>43916</v>
      </c>
      <c r="B11" s="9" t="n">
        <v>3006</v>
      </c>
      <c r="C11" s="9" t="n">
        <f aca="false">Incident!G27-Incident!F27</f>
        <v>71</v>
      </c>
      <c r="D11" s="9" t="n">
        <f aca="false">Incident!H27-Incident!G27</f>
        <v>215</v>
      </c>
      <c r="E11" s="9" t="n">
        <f aca="false">Incident!I27-Incident!H27</f>
        <v>205</v>
      </c>
      <c r="F11" s="9" t="n">
        <f aca="false">Incident!J27-Incident!I27</f>
        <v>419</v>
      </c>
      <c r="G11" s="9" t="n">
        <f aca="false">Incident!K27-Incident!J27</f>
        <v>34</v>
      </c>
      <c r="H11" s="9" t="n">
        <f aca="false">Incident!L27-Incident!K27</f>
        <v>10</v>
      </c>
      <c r="I11" s="9" t="n">
        <f aca="false">Incident!M27-Incident!L27</f>
        <v>22</v>
      </c>
      <c r="J11" s="9" t="n">
        <f aca="false">Incident!N27-Incident!M27</f>
        <v>102</v>
      </c>
      <c r="K11" s="9" t="n">
        <f aca="false">Incident!O27-Incident!N27</f>
        <v>62</v>
      </c>
    </row>
    <row r="12" customFormat="false" ht="20.05" hidden="false" customHeight="true" outlineLevel="0" collapsed="false">
      <c r="A12" s="18" t="n">
        <v>43917</v>
      </c>
      <c r="B12" s="9" t="n">
        <v>2846</v>
      </c>
      <c r="C12" s="9" t="n">
        <f aca="false">Incident!G28-Incident!F28</f>
        <v>114</v>
      </c>
      <c r="D12" s="9" t="n">
        <f aca="false">Incident!H28-Incident!G28</f>
        <v>107</v>
      </c>
      <c r="E12" s="9" t="n">
        <f aca="false">Incident!I28-Incident!H28</f>
        <v>302</v>
      </c>
      <c r="F12" s="9" t="n">
        <f aca="false">Incident!J28-Incident!I28</f>
        <v>177</v>
      </c>
      <c r="G12" s="9" t="n">
        <f aca="false">Incident!K28-Incident!J28</f>
        <v>173</v>
      </c>
      <c r="H12" s="9" t="n">
        <f aca="false">Incident!L28-Incident!K28</f>
        <v>291</v>
      </c>
      <c r="I12" s="9" t="n">
        <f aca="false">Incident!M28-Incident!L28</f>
        <v>36</v>
      </c>
      <c r="J12" s="9" t="n">
        <f aca="false">Incident!N28-Incident!M28</f>
        <v>92</v>
      </c>
      <c r="K12" s="9" t="n">
        <f aca="false">Incident!O28-Incident!N28</f>
        <v>97</v>
      </c>
    </row>
    <row r="13" customFormat="false" ht="20.05" hidden="false" customHeight="true" outlineLevel="0" collapsed="false">
      <c r="A13" s="18" t="n">
        <v>43918</v>
      </c>
      <c r="B13" s="9" t="n">
        <v>1717</v>
      </c>
      <c r="C13" s="9" t="n">
        <f aca="false">Incident!G29-Incident!F29</f>
        <v>287</v>
      </c>
      <c r="D13" s="9" t="n">
        <f aca="false">Incident!H29-Incident!G29</f>
        <v>81</v>
      </c>
      <c r="E13" s="9" t="n">
        <f aca="false">Incident!I29-Incident!H29</f>
        <v>130</v>
      </c>
      <c r="F13" s="9" t="n">
        <f aca="false">Incident!J29-Incident!I29</f>
        <v>146</v>
      </c>
      <c r="G13" s="9" t="n">
        <f aca="false">Incident!K29-Incident!J29</f>
        <v>23</v>
      </c>
      <c r="H13" s="9" t="n">
        <f aca="false">Incident!L29-Incident!K29</f>
        <v>4</v>
      </c>
      <c r="I13" s="9" t="n">
        <f aca="false">Incident!M29-Incident!L29</f>
        <v>285</v>
      </c>
      <c r="J13" s="9" t="n">
        <f aca="false">Incident!N29-Incident!M29</f>
        <v>144</v>
      </c>
      <c r="K13" s="9" t="n">
        <f aca="false">Incident!O29-Incident!N29</f>
        <v>34</v>
      </c>
    </row>
    <row r="14" customFormat="false" ht="20.05" hidden="false" customHeight="true" outlineLevel="0" collapsed="false">
      <c r="A14" s="18" t="n">
        <v>43919</v>
      </c>
      <c r="B14" s="9" t="n">
        <v>590</v>
      </c>
      <c r="C14" s="9" t="n">
        <f aca="false">Incident!G30-Incident!F30</f>
        <v>1325</v>
      </c>
      <c r="D14" s="9" t="n">
        <f aca="false">Incident!H30-Incident!G30</f>
        <v>322</v>
      </c>
      <c r="E14" s="9" t="n">
        <f aca="false">Incident!I30-Incident!H30</f>
        <v>132</v>
      </c>
      <c r="F14" s="9" t="n">
        <f aca="false">Incident!J30-Incident!I30</f>
        <v>221</v>
      </c>
      <c r="G14" s="9" t="n">
        <f aca="false">Incident!K30-Incident!J30</f>
        <v>52</v>
      </c>
      <c r="H14" s="9" t="n">
        <f aca="false">Incident!L30-Incident!K30</f>
        <v>10</v>
      </c>
      <c r="I14" s="9" t="n">
        <f aca="false">Incident!M30-Incident!L30</f>
        <v>62</v>
      </c>
      <c r="J14" s="9" t="n">
        <f aca="false">Incident!N30-Incident!M30</f>
        <v>143</v>
      </c>
      <c r="K14" s="9" t="n">
        <f aca="false">Incident!O30-Incident!N30</f>
        <v>99</v>
      </c>
    </row>
    <row r="15" customFormat="false" ht="20.05" hidden="false" customHeight="true" outlineLevel="0" collapsed="false">
      <c r="A15" s="18" t="n">
        <v>43920</v>
      </c>
      <c r="B15" s="9" t="n">
        <v>24</v>
      </c>
      <c r="C15" s="9" t="n">
        <f aca="false">Incident!G31-Incident!F31</f>
        <v>1217</v>
      </c>
      <c r="D15" s="9" t="n">
        <f aca="false">Incident!H31-Incident!G31</f>
        <v>1759</v>
      </c>
      <c r="E15" s="9" t="n">
        <f aca="false">Incident!I31-Incident!H31</f>
        <v>531</v>
      </c>
      <c r="F15" s="9" t="n">
        <f aca="false">Incident!J31-Incident!I31</f>
        <v>511</v>
      </c>
      <c r="G15" s="9" t="n">
        <f aca="false">Incident!K31-Incident!J31</f>
        <v>263</v>
      </c>
      <c r="H15" s="9" t="n">
        <f aca="false">Incident!L31-Incident!K31</f>
        <v>51</v>
      </c>
      <c r="I15" s="9" t="n">
        <f aca="false">Incident!M31-Incident!L31</f>
        <v>18</v>
      </c>
      <c r="J15" s="9" t="n">
        <f aca="false">Incident!N31-Incident!M31</f>
        <v>198</v>
      </c>
      <c r="K15" s="9" t="n">
        <f aca="false">Incident!O31-Incident!N31</f>
        <v>327</v>
      </c>
    </row>
    <row r="16" customFormat="false" ht="20.05" hidden="false" customHeight="true" outlineLevel="0" collapsed="false">
      <c r="A16" s="18" t="n">
        <v>43921</v>
      </c>
      <c r="B16" s="9" t="n">
        <f aca="false">Incident!F32-Incident!C32</f>
        <v>0</v>
      </c>
      <c r="C16" s="9" t="n">
        <f aca="false">Incident!G32-Incident!F32</f>
        <v>54</v>
      </c>
      <c r="D16" s="9" t="n">
        <f aca="false">Incident!H32-Incident!G32</f>
        <v>899</v>
      </c>
      <c r="E16" s="9" t="n">
        <f aca="false">Incident!I32-Incident!H32</f>
        <v>1239</v>
      </c>
      <c r="F16" s="9" t="n">
        <f aca="false">Incident!J32-Incident!I32</f>
        <v>904</v>
      </c>
      <c r="G16" s="9" t="n">
        <f aca="false">Incident!K32-Incident!J32</f>
        <v>377</v>
      </c>
      <c r="H16" s="9" t="n">
        <f aca="false">Incident!L32-Incident!K32</f>
        <v>237</v>
      </c>
      <c r="I16" s="9" t="n">
        <f aca="false">Incident!M32-Incident!L32</f>
        <v>25</v>
      </c>
      <c r="J16" s="9" t="n">
        <f aca="false">Incident!N32-Incident!M32</f>
        <v>119</v>
      </c>
      <c r="K16" s="9" t="n">
        <f aca="false">Incident!O32-Incident!N32</f>
        <v>132</v>
      </c>
    </row>
    <row r="17" customFormat="false" ht="20.05" hidden="false" customHeight="true" outlineLevel="0" collapsed="false">
      <c r="A17" s="18" t="n">
        <v>43922</v>
      </c>
      <c r="B17" s="9" t="n">
        <f aca="false">Incident!F33-Incident!C33</f>
        <v>0</v>
      </c>
      <c r="C17" s="9" t="n">
        <f aca="false">Incident!G33-Incident!F33</f>
        <v>0</v>
      </c>
      <c r="D17" s="9" t="n">
        <f aca="false">Incident!H33-Incident!G33</f>
        <v>43</v>
      </c>
      <c r="E17" s="9" t="n">
        <f aca="false">Incident!I33-Incident!H33</f>
        <v>1004</v>
      </c>
      <c r="F17" s="9" t="n">
        <f aca="false">Incident!J33-Incident!I33</f>
        <v>1714</v>
      </c>
      <c r="G17" s="9" t="n">
        <f aca="false">Incident!K33-Incident!J33</f>
        <v>409</v>
      </c>
      <c r="H17" s="9" t="n">
        <f aca="false">Incident!L33-Incident!K33</f>
        <v>401</v>
      </c>
      <c r="I17" s="9" t="n">
        <f aca="false">Incident!M33-Incident!L33</f>
        <v>252</v>
      </c>
      <c r="J17" s="9" t="n">
        <f aca="false">Incident!N33-Incident!M33</f>
        <v>194</v>
      </c>
      <c r="K17" s="9" t="n">
        <f aca="false">Incident!O33-Incident!N33</f>
        <v>72</v>
      </c>
    </row>
    <row r="18" customFormat="false" ht="20.05" hidden="false" customHeight="true" outlineLevel="0" collapsed="false">
      <c r="A18" s="18" t="n">
        <v>43923</v>
      </c>
      <c r="B18" s="9" t="n">
        <f aca="false">Incident!F34-Incident!C34</f>
        <v>0</v>
      </c>
      <c r="C18" s="9" t="n">
        <f aca="false">Incident!G34-Incident!F34</f>
        <v>0</v>
      </c>
      <c r="D18" s="9" t="n">
        <f aca="false">Incident!H34-Incident!G34</f>
        <v>0</v>
      </c>
      <c r="E18" s="9" t="n">
        <f aca="false">Incident!I34-Incident!H34</f>
        <v>82</v>
      </c>
      <c r="F18" s="9" t="n">
        <f aca="false">Incident!J34-Incident!I34</f>
        <v>1955</v>
      </c>
      <c r="G18" s="9" t="n">
        <f aca="false">Incident!K34-Incident!J34</f>
        <v>1440</v>
      </c>
      <c r="H18" s="9" t="n">
        <f aca="false">Incident!L34-Incident!K34</f>
        <v>428</v>
      </c>
      <c r="I18" s="9" t="n">
        <f aca="false">Incident!M34-Incident!L34</f>
        <v>556</v>
      </c>
      <c r="J18" s="9" t="n">
        <f aca="false">Incident!N34-Incident!M34</f>
        <v>278</v>
      </c>
      <c r="K18" s="9" t="n">
        <f aca="false">Incident!O34-Incident!N34</f>
        <v>274</v>
      </c>
    </row>
    <row r="19" customFormat="false" ht="20.05" hidden="false" customHeight="true" outlineLevel="0" collapsed="false">
      <c r="A19" s="18" t="n">
        <v>43924</v>
      </c>
      <c r="B19" s="9" t="n">
        <f aca="false">Incident!F35-Incident!C35</f>
        <v>0</v>
      </c>
      <c r="C19" s="9" t="n">
        <f aca="false">Incident!G35-Incident!F35</f>
        <v>0</v>
      </c>
      <c r="D19" s="9" t="n">
        <f aca="false">Incident!H35-Incident!G35</f>
        <v>0</v>
      </c>
      <c r="E19" s="9" t="n">
        <f aca="false">Incident!I35-Incident!H35</f>
        <v>0</v>
      </c>
      <c r="F19" s="9" t="n">
        <f aca="false">Incident!J35-Incident!I35</f>
        <v>63</v>
      </c>
      <c r="G19" s="9" t="n">
        <f aca="false">Incident!K35-Incident!J35</f>
        <v>1642</v>
      </c>
      <c r="H19" s="9" t="n">
        <f aca="false">Incident!L35-Incident!K35</f>
        <v>1545</v>
      </c>
      <c r="I19" s="9" t="n">
        <f aca="false">Incident!M35-Incident!L35</f>
        <v>461</v>
      </c>
      <c r="J19" s="9" t="n">
        <f aca="false">Incident!N35-Incident!M35</f>
        <v>462</v>
      </c>
      <c r="K19" s="9" t="n">
        <f aca="false">Incident!O35-Incident!N35</f>
        <v>291</v>
      </c>
    </row>
    <row r="20" customFormat="false" ht="20.05" hidden="false" customHeight="true" outlineLevel="0" collapsed="false">
      <c r="A20" s="18" t="n">
        <v>43925</v>
      </c>
      <c r="B20" s="9" t="n">
        <f aca="false">Incident!F36-Incident!C36</f>
        <v>0</v>
      </c>
      <c r="C20" s="9" t="n">
        <f aca="false">Incident!G36-Incident!F36</f>
        <v>0</v>
      </c>
      <c r="D20" s="9" t="n">
        <f aca="false">Incident!H36-Incident!G36</f>
        <v>0</v>
      </c>
      <c r="E20" s="9" t="n">
        <f aca="false">Incident!I36-Incident!H36</f>
        <v>0</v>
      </c>
      <c r="F20" s="9" t="n">
        <f aca="false">Incident!J36-Incident!I36</f>
        <v>0</v>
      </c>
      <c r="G20" s="9" t="n">
        <f aca="false">Incident!K36-Incident!J36</f>
        <v>76</v>
      </c>
      <c r="H20" s="9" t="n">
        <f aca="false">Incident!L36-Incident!K36</f>
        <v>1015</v>
      </c>
      <c r="I20" s="9" t="n">
        <f aca="false">Incident!M36-Incident!L36</f>
        <v>1021</v>
      </c>
      <c r="J20" s="9" t="n">
        <f aca="false">Incident!N36-Incident!M36</f>
        <v>618</v>
      </c>
      <c r="K20" s="9" t="n">
        <f aca="false">Incident!O36-Incident!N36</f>
        <v>296</v>
      </c>
    </row>
    <row r="21" customFormat="false" ht="20.05" hidden="false" customHeight="true" outlineLevel="0" collapsed="false">
      <c r="A21" s="18" t="n">
        <v>43926</v>
      </c>
      <c r="B21" s="9" t="n">
        <f aca="false">Incident!F37-Incident!C37</f>
        <v>0</v>
      </c>
      <c r="C21" s="9" t="n">
        <f aca="false">Incident!G37-Incident!F37</f>
        <v>0</v>
      </c>
      <c r="D21" s="9" t="n">
        <f aca="false">Incident!H37-Incident!G37</f>
        <v>0</v>
      </c>
      <c r="E21" s="9" t="n">
        <f aca="false">Incident!I37-Incident!H37</f>
        <v>0</v>
      </c>
      <c r="F21" s="9" t="n">
        <f aca="false">Incident!J37-Incident!I37</f>
        <v>0</v>
      </c>
      <c r="G21" s="9" t="n">
        <f aca="false">Incident!K37-Incident!J37</f>
        <v>0</v>
      </c>
      <c r="H21" s="9" t="n">
        <f aca="false">Incident!L37-Incident!K37</f>
        <v>82</v>
      </c>
      <c r="I21" s="9" t="n">
        <f aca="false">Incident!M37-Incident!L37</f>
        <v>972</v>
      </c>
      <c r="J21" s="9" t="n">
        <f aca="false">Incident!N37-Incident!M37</f>
        <v>1158</v>
      </c>
      <c r="K21" s="9" t="n">
        <f aca="false">Incident!O37-Incident!N37</f>
        <v>402</v>
      </c>
    </row>
    <row r="22" customFormat="false" ht="20.05" hidden="false" customHeight="true" outlineLevel="0" collapsed="false">
      <c r="A22" s="18" t="n">
        <v>43927</v>
      </c>
      <c r="B22" s="9" t="n">
        <f aca="false">Incident!F38-Incident!C38</f>
        <v>0</v>
      </c>
      <c r="C22" s="9" t="n">
        <f aca="false">Incident!G38-Incident!F38</f>
        <v>0</v>
      </c>
      <c r="D22" s="9" t="n">
        <f aca="false">Incident!H38-Incident!G38</f>
        <v>0</v>
      </c>
      <c r="E22" s="9" t="n">
        <f aca="false">Incident!I38-Incident!H38</f>
        <v>0</v>
      </c>
      <c r="F22" s="9" t="n">
        <f aca="false">Incident!J38-Incident!I38</f>
        <v>0</v>
      </c>
      <c r="G22" s="9" t="n">
        <f aca="false">Incident!K38-Incident!J38</f>
        <v>0</v>
      </c>
      <c r="H22" s="9" t="n">
        <f aca="false">Incident!L38-Incident!K38</f>
        <v>0</v>
      </c>
      <c r="I22" s="9" t="n">
        <f aca="false">Incident!M38-Incident!L38</f>
        <v>75</v>
      </c>
      <c r="J22" s="9" t="n">
        <f aca="false">Incident!N38-Incident!M38</f>
        <v>1512</v>
      </c>
      <c r="K22" s="9" t="n">
        <f aca="false">Incident!O38-Incident!N38</f>
        <v>1499</v>
      </c>
    </row>
    <row r="23" customFormat="false" ht="14.3" hidden="false" customHeight="false" outlineLevel="0" collapsed="false">
      <c r="A23" s="18" t="n">
        <v>43928</v>
      </c>
      <c r="B23" s="9" t="n">
        <f aca="false">Incident!F39-Incident!C39</f>
        <v>0</v>
      </c>
      <c r="C23" s="9" t="n">
        <f aca="false">Incident!G39-Incident!F39</f>
        <v>0</v>
      </c>
      <c r="D23" s="9" t="n">
        <f aca="false">Incident!H39-Incident!G39</f>
        <v>0</v>
      </c>
      <c r="E23" s="9" t="n">
        <f aca="false">Incident!I39-Incident!H39</f>
        <v>0</v>
      </c>
      <c r="F23" s="9" t="n">
        <f aca="false">Incident!J39-Incident!I39</f>
        <v>0</v>
      </c>
      <c r="G23" s="9" t="n">
        <f aca="false">Incident!K39-Incident!J39</f>
        <v>0</v>
      </c>
      <c r="H23" s="9" t="n">
        <f aca="false">Incident!L39-Incident!K39</f>
        <v>0</v>
      </c>
      <c r="I23" s="9" t="n">
        <f aca="false">Incident!M39-Incident!L39</f>
        <v>0</v>
      </c>
      <c r="J23" s="9" t="n">
        <f aca="false">Incident!N39-Incident!M39</f>
        <v>101</v>
      </c>
      <c r="K23" s="9" t="n">
        <f aca="false">Incident!O39-Incident!N39</f>
        <v>1277</v>
      </c>
    </row>
    <row r="24" customFormat="false" ht="14.3" hidden="false" customHeight="false" outlineLevel="0" collapsed="false">
      <c r="A24" s="18" t="n">
        <v>43928</v>
      </c>
      <c r="B24" s="9" t="n">
        <f aca="false">Incident!F40-Incident!C40</f>
        <v>0</v>
      </c>
      <c r="C24" s="9" t="n">
        <f aca="false">Incident!G40-Incident!F40</f>
        <v>0</v>
      </c>
      <c r="D24" s="9" t="n">
        <f aca="false">Incident!H40-Incident!G40</f>
        <v>0</v>
      </c>
      <c r="E24" s="9" t="n">
        <f aca="false">Incident!I40-Incident!H40</f>
        <v>0</v>
      </c>
      <c r="F24" s="9" t="n">
        <f aca="false">Incident!J40-Incident!I40</f>
        <v>0</v>
      </c>
      <c r="G24" s="9" t="n">
        <f aca="false">Incident!K40-Incident!J40</f>
        <v>0</v>
      </c>
      <c r="H24" s="9" t="n">
        <f aca="false">Incident!L40-Incident!K40</f>
        <v>0</v>
      </c>
      <c r="I24" s="9" t="n">
        <f aca="false">Incident!M40-Incident!L40</f>
        <v>0</v>
      </c>
      <c r="J24" s="9" t="n">
        <f aca="false">Incident!N40-Incident!M40</f>
        <v>0</v>
      </c>
      <c r="K24" s="9" t="n">
        <f aca="false">Incident!O40-Incident!N40</f>
        <v>107</v>
      </c>
    </row>
  </sheetData>
  <mergeCells count="1">
    <mergeCell ref="A1:I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7" activeCellId="0" sqref="G27"/>
    </sheetView>
  </sheetViews>
  <sheetFormatPr defaultColWidth="11.55078125" defaultRowHeight="12.95" zeroHeight="false" outlineLevelRow="0" outlineLevelCol="0"/>
  <cols>
    <col collapsed="false" customWidth="true" hidden="false" outlineLevel="0" max="1" min="1" style="46" width="6.08"/>
    <col collapsed="false" customWidth="true" hidden="false" outlineLevel="0" max="2" min="2" style="30" width="66.57"/>
    <col collapsed="false" customWidth="true" hidden="false" outlineLevel="0" max="3" min="3" style="30" width="26.09"/>
    <col collapsed="false" customWidth="true" hidden="false" outlineLevel="0" max="4" min="4" style="0" width="24.31"/>
  </cols>
  <sheetData>
    <row r="1" customFormat="false" ht="12.95" hidden="false" customHeight="true" outlineLevel="0" collapsed="false">
      <c r="A1" s="47"/>
      <c r="B1" s="48"/>
      <c r="C1" s="48" t="s">
        <v>63</v>
      </c>
      <c r="D1" s="48"/>
      <c r="E1" s="48"/>
      <c r="F1" s="48"/>
      <c r="G1" s="48"/>
      <c r="H1" s="48"/>
      <c r="I1" s="48"/>
      <c r="J1" s="48"/>
      <c r="K1" s="48"/>
      <c r="L1" s="48"/>
    </row>
    <row r="2" customFormat="false" ht="12.95" hidden="false" customHeight="true" outlineLevel="0" collapsed="false">
      <c r="A2" s="47" t="n">
        <v>1</v>
      </c>
      <c r="B2" s="48" t="s">
        <v>64</v>
      </c>
      <c r="C2" s="48" t="s">
        <v>65</v>
      </c>
      <c r="D2" s="48"/>
      <c r="E2" s="48"/>
      <c r="F2" s="48"/>
      <c r="G2" s="48"/>
      <c r="H2" s="48"/>
      <c r="I2" s="48"/>
      <c r="J2" s="48"/>
      <c r="K2" s="48"/>
      <c r="L2" s="48"/>
    </row>
    <row r="3" customFormat="false" ht="12.95" hidden="false" customHeight="true" outlineLevel="0" collapsed="false">
      <c r="A3" s="47" t="s">
        <v>66</v>
      </c>
      <c r="B3" s="48" t="s">
        <v>67</v>
      </c>
      <c r="C3" s="48"/>
      <c r="D3" s="48"/>
      <c r="E3" s="48"/>
      <c r="F3" s="48"/>
      <c r="G3" s="48"/>
      <c r="H3" s="48"/>
      <c r="I3" s="48"/>
      <c r="J3" s="48"/>
      <c r="K3" s="48"/>
      <c r="L3" s="48"/>
    </row>
    <row r="4" customFormat="false" ht="12.95" hidden="false" customHeight="true" outlineLevel="0" collapsed="false">
      <c r="A4" s="47" t="s">
        <v>68</v>
      </c>
      <c r="B4" s="48" t="s">
        <v>69</v>
      </c>
      <c r="C4" s="48"/>
      <c r="D4" s="48"/>
      <c r="E4" s="48"/>
      <c r="F4" s="48"/>
      <c r="G4" s="48"/>
      <c r="H4" s="48"/>
      <c r="I4" s="48"/>
      <c r="J4" s="48"/>
      <c r="K4" s="48"/>
      <c r="L4" s="48"/>
    </row>
    <row r="5" customFormat="false" ht="12.95" hidden="false" customHeight="true" outlineLevel="0" collapsed="false">
      <c r="A5" s="47" t="s">
        <v>70</v>
      </c>
      <c r="B5" s="48" t="s">
        <v>71</v>
      </c>
      <c r="C5" s="48"/>
      <c r="D5" s="48"/>
      <c r="E5" s="48"/>
      <c r="F5" s="48"/>
      <c r="G5" s="48"/>
      <c r="H5" s="48"/>
      <c r="I5" s="48"/>
      <c r="J5" s="48"/>
      <c r="K5" s="48"/>
      <c r="L5" s="48"/>
    </row>
    <row r="6" customFormat="false" ht="12.95" hidden="false" customHeight="true" outlineLevel="0" collapsed="false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customFormat="false" ht="12.95" hidden="false" customHeight="true" outlineLevel="0" collapsed="false">
      <c r="A7" s="49" t="n">
        <v>2</v>
      </c>
      <c r="B7" s="50" t="s">
        <v>72</v>
      </c>
      <c r="C7" s="50" t="s">
        <v>73</v>
      </c>
      <c r="D7" s="51" t="s">
        <v>74</v>
      </c>
      <c r="E7" s="48"/>
      <c r="F7" s="48"/>
      <c r="G7" s="48"/>
      <c r="H7" s="48"/>
      <c r="I7" s="48"/>
      <c r="J7" s="48"/>
      <c r="K7" s="48"/>
      <c r="L7" s="48"/>
    </row>
    <row r="8" customFormat="false" ht="12.95" hidden="false" customHeight="true" outlineLevel="0" collapsed="false">
      <c r="A8" s="52" t="s">
        <v>75</v>
      </c>
      <c r="B8" s="53" t="s">
        <v>76</v>
      </c>
      <c r="C8" s="53"/>
      <c r="D8" s="54"/>
      <c r="E8" s="48"/>
      <c r="F8" s="48"/>
      <c r="G8" s="48"/>
      <c r="H8" s="48"/>
      <c r="I8" s="48"/>
      <c r="J8" s="48"/>
      <c r="K8" s="48"/>
      <c r="L8" s="48"/>
    </row>
    <row r="9" customFormat="false" ht="12.95" hidden="false" customHeight="true" outlineLevel="0" collapsed="false">
      <c r="A9" s="52" t="s">
        <v>77</v>
      </c>
      <c r="B9" s="53" t="s">
        <v>78</v>
      </c>
      <c r="C9" s="53" t="s">
        <v>65</v>
      </c>
      <c r="D9" s="54"/>
      <c r="E9" s="48"/>
      <c r="F9" s="48"/>
      <c r="G9" s="48"/>
      <c r="H9" s="48"/>
      <c r="I9" s="48"/>
      <c r="J9" s="48"/>
      <c r="K9" s="48"/>
      <c r="L9" s="48"/>
    </row>
    <row r="10" customFormat="false" ht="12.95" hidden="false" customHeight="true" outlineLevel="0" collapsed="false">
      <c r="A10" s="52" t="s">
        <v>79</v>
      </c>
      <c r="B10" s="53" t="s">
        <v>80</v>
      </c>
      <c r="C10" s="53"/>
      <c r="D10" s="54"/>
      <c r="E10" s="48"/>
      <c r="F10" s="48"/>
      <c r="G10" s="48"/>
      <c r="H10" s="48"/>
      <c r="I10" s="48"/>
      <c r="J10" s="48"/>
      <c r="K10" s="48"/>
      <c r="L10" s="48"/>
    </row>
    <row r="11" customFormat="false" ht="12.95" hidden="false" customHeight="true" outlineLevel="0" collapsed="false">
      <c r="A11" s="52" t="s">
        <v>81</v>
      </c>
      <c r="B11" s="53" t="s">
        <v>82</v>
      </c>
      <c r="C11" s="53"/>
      <c r="D11" s="54"/>
      <c r="E11" s="48"/>
      <c r="F11" s="48"/>
      <c r="G11" s="48"/>
      <c r="H11" s="48"/>
      <c r="I11" s="48"/>
      <c r="J11" s="48"/>
      <c r="K11" s="48"/>
      <c r="L11" s="48"/>
    </row>
    <row r="12" customFormat="false" ht="12.95" hidden="false" customHeight="true" outlineLevel="0" collapsed="false">
      <c r="A12" s="52" t="s">
        <v>83</v>
      </c>
      <c r="B12" s="53" t="s">
        <v>84</v>
      </c>
      <c r="C12" s="53"/>
      <c r="D12" s="54"/>
      <c r="E12" s="48"/>
      <c r="F12" s="48"/>
      <c r="G12" s="48"/>
      <c r="H12" s="48"/>
      <c r="I12" s="48"/>
      <c r="J12" s="48"/>
      <c r="K12" s="48"/>
      <c r="L12" s="48"/>
    </row>
    <row r="13" customFormat="false" ht="12.95" hidden="false" customHeight="true" outlineLevel="0" collapsed="false">
      <c r="A13" s="52" t="s">
        <v>85</v>
      </c>
      <c r="B13" s="53" t="s">
        <v>86</v>
      </c>
      <c r="C13" s="53"/>
      <c r="D13" s="54"/>
      <c r="E13" s="48"/>
      <c r="F13" s="48"/>
      <c r="G13" s="48"/>
      <c r="H13" s="48"/>
      <c r="I13" s="48"/>
      <c r="J13" s="48"/>
      <c r="K13" s="48"/>
      <c r="L13" s="48"/>
    </row>
    <row r="14" customFormat="false" ht="12.95" hidden="false" customHeight="true" outlineLevel="0" collapsed="false">
      <c r="A14" s="52" t="s">
        <v>87</v>
      </c>
      <c r="B14" s="53" t="s">
        <v>88</v>
      </c>
      <c r="C14" s="53"/>
      <c r="D14" s="54"/>
      <c r="E14" s="48"/>
      <c r="F14" s="48"/>
      <c r="G14" s="48"/>
      <c r="H14" s="48"/>
      <c r="I14" s="48"/>
      <c r="J14" s="48"/>
      <c r="K14" s="48"/>
      <c r="L14" s="48"/>
    </row>
    <row r="15" customFormat="false" ht="12.95" hidden="false" customHeight="true" outlineLevel="0" collapsed="false">
      <c r="A15" s="52"/>
      <c r="B15" s="53"/>
      <c r="C15" s="53"/>
      <c r="D15" s="54"/>
      <c r="E15" s="48"/>
      <c r="F15" s="48"/>
      <c r="G15" s="48"/>
      <c r="H15" s="48"/>
      <c r="I15" s="48"/>
      <c r="J15" s="48"/>
      <c r="K15" s="48"/>
      <c r="L15" s="48"/>
    </row>
    <row r="16" customFormat="false" ht="12.95" hidden="false" customHeight="true" outlineLevel="0" collapsed="false">
      <c r="A16" s="55" t="n">
        <v>3</v>
      </c>
      <c r="B16" s="56" t="s">
        <v>89</v>
      </c>
      <c r="C16" s="56" t="s">
        <v>90</v>
      </c>
      <c r="D16" s="54"/>
      <c r="E16" s="48"/>
      <c r="F16" s="48"/>
      <c r="G16" s="48"/>
      <c r="H16" s="48"/>
      <c r="I16" s="48"/>
      <c r="J16" s="48"/>
      <c r="K16" s="48"/>
      <c r="L16" s="48"/>
    </row>
    <row r="17" customFormat="false" ht="12.95" hidden="false" customHeight="true" outlineLevel="0" collapsed="false">
      <c r="A17" s="55" t="s">
        <v>91</v>
      </c>
      <c r="B17" s="56" t="s">
        <v>92</v>
      </c>
      <c r="C17" s="56"/>
      <c r="D17" s="54"/>
      <c r="E17" s="48"/>
      <c r="F17" s="48"/>
      <c r="G17" s="48"/>
      <c r="H17" s="48"/>
      <c r="I17" s="48"/>
      <c r="J17" s="48"/>
      <c r="K17" s="48"/>
      <c r="L17" s="48"/>
    </row>
    <row r="18" customFormat="false" ht="12.95" hidden="false" customHeight="true" outlineLevel="0" collapsed="false">
      <c r="A18" s="55" t="s">
        <v>93</v>
      </c>
      <c r="B18" s="56" t="s">
        <v>94</v>
      </c>
      <c r="C18" s="56"/>
      <c r="D18" s="54"/>
      <c r="E18" s="48"/>
      <c r="F18" s="48"/>
      <c r="G18" s="48"/>
      <c r="H18" s="48"/>
      <c r="I18" s="48"/>
      <c r="J18" s="48"/>
      <c r="K18" s="48"/>
      <c r="L18" s="48"/>
    </row>
    <row r="19" customFormat="false" ht="12.95" hidden="false" customHeight="true" outlineLevel="0" collapsed="false">
      <c r="A19" s="55"/>
      <c r="B19" s="56" t="s">
        <v>95</v>
      </c>
      <c r="C19" s="56"/>
      <c r="D19" s="54"/>
      <c r="E19" s="48"/>
      <c r="F19" s="48"/>
      <c r="G19" s="48"/>
      <c r="H19" s="48"/>
      <c r="I19" s="48"/>
      <c r="J19" s="48"/>
      <c r="K19" s="48"/>
      <c r="L19" s="48"/>
    </row>
    <row r="20" customFormat="false" ht="12.95" hidden="false" customHeight="true" outlineLevel="0" collapsed="false">
      <c r="A20" s="55" t="s">
        <v>96</v>
      </c>
      <c r="B20" s="56" t="s">
        <v>97</v>
      </c>
      <c r="C20" s="56"/>
      <c r="D20" s="54"/>
      <c r="E20" s="48"/>
      <c r="F20" s="48"/>
      <c r="G20" s="48"/>
      <c r="H20" s="48"/>
      <c r="I20" s="48"/>
      <c r="J20" s="48"/>
      <c r="K20" s="48"/>
      <c r="L20" s="48"/>
    </row>
    <row r="21" customFormat="false" ht="12.95" hidden="false" customHeight="true" outlineLevel="0" collapsed="false">
      <c r="A21" s="55" t="s">
        <v>98</v>
      </c>
      <c r="B21" s="56" t="s">
        <v>99</v>
      </c>
      <c r="C21" s="56"/>
      <c r="D21" s="54"/>
      <c r="E21" s="48"/>
      <c r="F21" s="48"/>
      <c r="G21" s="48"/>
      <c r="H21" s="48"/>
      <c r="I21" s="48"/>
      <c r="J21" s="48"/>
      <c r="K21" s="48"/>
      <c r="L21" s="48"/>
    </row>
    <row r="22" customFormat="false" ht="12.95" hidden="false" customHeight="true" outlineLevel="0" collapsed="false">
      <c r="A22" s="55"/>
      <c r="B22" s="56" t="s">
        <v>100</v>
      </c>
      <c r="C22" s="56"/>
      <c r="D22" s="54"/>
      <c r="E22" s="48"/>
      <c r="F22" s="48"/>
      <c r="G22" s="48"/>
      <c r="H22" s="48"/>
      <c r="I22" s="48"/>
      <c r="J22" s="48"/>
      <c r="K22" s="48"/>
      <c r="L22" s="48"/>
    </row>
    <row r="23" customFormat="false" ht="12.95" hidden="false" customHeight="true" outlineLevel="0" collapsed="false">
      <c r="A23" s="55"/>
      <c r="B23" s="56"/>
      <c r="C23" s="56"/>
      <c r="D23" s="54"/>
      <c r="E23" s="48"/>
      <c r="F23" s="48"/>
      <c r="G23" s="48"/>
      <c r="H23" s="48"/>
      <c r="I23" s="48"/>
      <c r="J23" s="48"/>
      <c r="K23" s="48"/>
      <c r="L23" s="48"/>
    </row>
    <row r="24" customFormat="false" ht="12.95" hidden="false" customHeight="true" outlineLevel="0" collapsed="false">
      <c r="A24" s="57" t="n">
        <v>4</v>
      </c>
      <c r="B24" s="58" t="s">
        <v>101</v>
      </c>
      <c r="C24" s="58" t="s">
        <v>102</v>
      </c>
      <c r="D24" s="54"/>
      <c r="E24" s="48"/>
      <c r="F24" s="48"/>
      <c r="G24" s="48"/>
      <c r="H24" s="48"/>
      <c r="I24" s="48"/>
      <c r="J24" s="48"/>
      <c r="K24" s="48"/>
      <c r="L24" s="48"/>
    </row>
    <row r="25" customFormat="false" ht="12.95" hidden="false" customHeight="true" outlineLevel="0" collapsed="false">
      <c r="A25" s="57" t="s">
        <v>103</v>
      </c>
      <c r="B25" s="58" t="s">
        <v>104</v>
      </c>
      <c r="C25" s="58"/>
      <c r="D25" s="54"/>
      <c r="E25" s="48"/>
      <c r="F25" s="48"/>
      <c r="G25" s="48"/>
      <c r="H25" s="48"/>
      <c r="I25" s="48"/>
      <c r="J25" s="48"/>
      <c r="K25" s="48"/>
      <c r="L25" s="48"/>
    </row>
    <row r="26" customFormat="false" ht="12.95" hidden="false" customHeight="true" outlineLevel="0" collapsed="false">
      <c r="A26" s="57" t="s">
        <v>105</v>
      </c>
      <c r="B26" s="58" t="s">
        <v>106</v>
      </c>
      <c r="C26" s="58"/>
      <c r="D26" s="54"/>
      <c r="E26" s="48"/>
      <c r="F26" s="48"/>
      <c r="G26" s="48"/>
      <c r="H26" s="48"/>
      <c r="I26" s="48"/>
      <c r="J26" s="48"/>
      <c r="K26" s="48"/>
      <c r="L26" s="48"/>
    </row>
    <row r="27" customFormat="false" ht="12.95" hidden="false" customHeight="true" outlineLevel="0" collapsed="false">
      <c r="A27" s="57" t="s">
        <v>107</v>
      </c>
      <c r="B27" s="58" t="s">
        <v>108</v>
      </c>
      <c r="C27" s="58"/>
      <c r="D27" s="54"/>
      <c r="E27" s="48"/>
      <c r="F27" s="48"/>
      <c r="G27" s="48"/>
      <c r="H27" s="48"/>
      <c r="I27" s="48"/>
      <c r="J27" s="48"/>
      <c r="K27" s="48"/>
      <c r="L27" s="48"/>
    </row>
    <row r="28" customFormat="false" ht="12.95" hidden="false" customHeight="true" outlineLevel="0" collapsed="false">
      <c r="A28" s="57" t="s">
        <v>109</v>
      </c>
      <c r="B28" s="58" t="s">
        <v>84</v>
      </c>
      <c r="C28" s="58"/>
      <c r="D28" s="54"/>
      <c r="E28" s="48"/>
      <c r="F28" s="48"/>
      <c r="G28" s="48"/>
      <c r="H28" s="48"/>
      <c r="I28" s="48"/>
      <c r="J28" s="48"/>
      <c r="K28" s="48"/>
      <c r="L28" s="48"/>
    </row>
    <row r="29" customFormat="false" ht="12.95" hidden="false" customHeight="true" outlineLevel="0" collapsed="false">
      <c r="A29" s="57" t="s">
        <v>110</v>
      </c>
      <c r="B29" s="58" t="s">
        <v>111</v>
      </c>
      <c r="C29" s="58"/>
      <c r="D29" s="54"/>
      <c r="E29" s="48"/>
      <c r="F29" s="48"/>
      <c r="G29" s="48"/>
      <c r="H29" s="48"/>
      <c r="I29" s="48"/>
      <c r="J29" s="48"/>
      <c r="K29" s="48"/>
      <c r="L29" s="48"/>
    </row>
    <row r="30" customFormat="false" ht="12.95" hidden="false" customHeight="true" outlineLevel="0" collapsed="false">
      <c r="A30" s="57"/>
      <c r="B30" s="58" t="s">
        <v>112</v>
      </c>
      <c r="C30" s="58"/>
      <c r="D30" s="54"/>
      <c r="E30" s="48"/>
      <c r="F30" s="48"/>
      <c r="G30" s="48"/>
      <c r="H30" s="48"/>
      <c r="I30" s="48"/>
      <c r="J30" s="48"/>
      <c r="K30" s="48"/>
      <c r="L30" s="48"/>
    </row>
    <row r="31" customFormat="false" ht="12.95" hidden="false" customHeight="true" outlineLevel="0" collapsed="false">
      <c r="A31" s="57"/>
      <c r="B31" s="58" t="s">
        <v>113</v>
      </c>
      <c r="C31" s="58"/>
      <c r="D31" s="54"/>
      <c r="E31" s="48"/>
      <c r="F31" s="48"/>
      <c r="G31" s="48"/>
      <c r="H31" s="48"/>
      <c r="I31" s="48"/>
      <c r="J31" s="48"/>
      <c r="K31" s="48"/>
      <c r="L31" s="48"/>
    </row>
    <row r="32" customFormat="false" ht="12.95" hidden="false" customHeight="true" outlineLevel="0" collapsed="false">
      <c r="A32" s="57" t="s">
        <v>114</v>
      </c>
      <c r="B32" s="58" t="s">
        <v>97</v>
      </c>
      <c r="C32" s="58"/>
      <c r="D32" s="54"/>
      <c r="E32" s="48"/>
      <c r="F32" s="48"/>
      <c r="G32" s="48"/>
      <c r="H32" s="48"/>
      <c r="I32" s="48"/>
      <c r="J32" s="48"/>
      <c r="K32" s="48"/>
      <c r="L32" s="48"/>
    </row>
    <row r="33" customFormat="false" ht="12.95" hidden="false" customHeight="true" outlineLevel="0" collapsed="false">
      <c r="A33" s="57" t="s">
        <v>115</v>
      </c>
      <c r="B33" s="58" t="s">
        <v>116</v>
      </c>
      <c r="C33" s="58"/>
      <c r="D33" s="54"/>
      <c r="E33" s="48"/>
      <c r="F33" s="48"/>
      <c r="G33" s="48"/>
      <c r="H33" s="48"/>
      <c r="I33" s="48"/>
      <c r="J33" s="48"/>
      <c r="K33" s="48"/>
      <c r="L33" s="48"/>
    </row>
    <row r="34" customFormat="false" ht="12.95" hidden="false" customHeight="true" outlineLevel="0" collapsed="false">
      <c r="A34" s="59"/>
      <c r="B34" s="60" t="s">
        <v>117</v>
      </c>
      <c r="C34" s="60"/>
      <c r="D34" s="61"/>
      <c r="E34" s="48"/>
      <c r="F34" s="48"/>
      <c r="G34" s="48"/>
      <c r="H34" s="48"/>
      <c r="I34" s="48"/>
      <c r="J34" s="48"/>
      <c r="K34" s="48"/>
      <c r="L34" s="48"/>
    </row>
    <row r="35" customFormat="false" ht="12.95" hidden="false" customHeight="true" outlineLevel="0" collapsed="false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customFormat="false" ht="12.95" hidden="false" customHeight="true" outlineLevel="0" collapsed="false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customFormat="false" ht="12.95" hidden="false" customHeight="true" outlineLevel="0" collapsed="false">
      <c r="A37" s="49" t="n">
        <v>5</v>
      </c>
      <c r="B37" s="50" t="s">
        <v>118</v>
      </c>
      <c r="C37" s="50" t="s">
        <v>119</v>
      </c>
      <c r="D37" s="51" t="s">
        <v>120</v>
      </c>
      <c r="E37" s="48"/>
      <c r="F37" s="48"/>
      <c r="G37" s="48"/>
      <c r="H37" s="48"/>
      <c r="I37" s="48"/>
      <c r="J37" s="48"/>
      <c r="K37" s="48"/>
      <c r="L37" s="48"/>
    </row>
    <row r="38" customFormat="false" ht="12.95" hidden="false" customHeight="true" outlineLevel="0" collapsed="false">
      <c r="A38" s="52"/>
      <c r="B38" s="53" t="s">
        <v>121</v>
      </c>
      <c r="C38" s="53"/>
      <c r="D38" s="54"/>
      <c r="E38" s="48"/>
      <c r="F38" s="48"/>
      <c r="G38" s="48"/>
      <c r="H38" s="48"/>
      <c r="I38" s="48"/>
      <c r="J38" s="48"/>
      <c r="K38" s="48"/>
      <c r="L38" s="48"/>
    </row>
    <row r="39" customFormat="false" ht="12.95" hidden="false" customHeight="true" outlineLevel="0" collapsed="false">
      <c r="A39" s="52"/>
      <c r="B39" s="53"/>
      <c r="C39" s="53"/>
      <c r="D39" s="54"/>
      <c r="E39" s="48"/>
      <c r="F39" s="48"/>
      <c r="G39" s="48"/>
      <c r="H39" s="48"/>
      <c r="I39" s="48"/>
      <c r="J39" s="48"/>
      <c r="K39" s="48"/>
      <c r="L39" s="48"/>
    </row>
    <row r="40" customFormat="false" ht="12.95" hidden="false" customHeight="true" outlineLevel="0" collapsed="false">
      <c r="A40" s="55" t="n">
        <v>6</v>
      </c>
      <c r="B40" s="56" t="s">
        <v>122</v>
      </c>
      <c r="C40" s="56" t="s">
        <v>123</v>
      </c>
      <c r="D40" s="54"/>
      <c r="E40" s="48"/>
      <c r="F40" s="48"/>
      <c r="G40" s="48"/>
      <c r="H40" s="48"/>
      <c r="I40" s="48"/>
      <c r="J40" s="48"/>
      <c r="K40" s="48"/>
      <c r="L40" s="48"/>
    </row>
    <row r="41" customFormat="false" ht="12.95" hidden="false" customHeight="true" outlineLevel="0" collapsed="false">
      <c r="A41" s="55"/>
      <c r="B41" s="56"/>
      <c r="C41" s="56"/>
      <c r="D41" s="54"/>
      <c r="E41" s="48"/>
      <c r="F41" s="48"/>
      <c r="G41" s="48"/>
      <c r="H41" s="48"/>
      <c r="I41" s="48"/>
      <c r="J41" s="48"/>
      <c r="K41" s="48"/>
      <c r="L41" s="48"/>
    </row>
    <row r="42" customFormat="false" ht="12.95" hidden="false" customHeight="true" outlineLevel="0" collapsed="false">
      <c r="A42" s="57" t="n">
        <v>7</v>
      </c>
      <c r="B42" s="58" t="s">
        <v>124</v>
      </c>
      <c r="C42" s="58" t="s">
        <v>125</v>
      </c>
      <c r="D42" s="54"/>
      <c r="E42" s="48"/>
      <c r="F42" s="48"/>
      <c r="G42" s="48"/>
      <c r="H42" s="48"/>
      <c r="I42" s="48"/>
      <c r="J42" s="48"/>
      <c r="K42" s="48"/>
      <c r="L42" s="48"/>
    </row>
    <row r="43" customFormat="false" ht="12.8" hidden="false" customHeight="false" outlineLevel="0" collapsed="false">
      <c r="A43" s="59"/>
      <c r="B43" s="62"/>
      <c r="C43" s="62"/>
      <c r="D43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2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30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 t="n">
        <v>1</v>
      </c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4</v>
      </c>
      <c r="D4" s="9"/>
    </row>
    <row r="5" customFormat="false" ht="20.05" hidden="false" customHeight="true" outlineLevel="0" collapsed="false">
      <c r="A5" s="7" t="s">
        <v>7</v>
      </c>
      <c r="B5" s="8" t="n">
        <v>9</v>
      </c>
      <c r="C5" s="9" t="n">
        <v>3</v>
      </c>
      <c r="D5" s="9"/>
    </row>
    <row r="6" customFormat="false" ht="20.05" hidden="false" customHeight="true" outlineLevel="0" collapsed="false">
      <c r="A6" s="7" t="s">
        <v>8</v>
      </c>
      <c r="B6" s="8" t="n">
        <v>2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11</v>
      </c>
      <c r="C8" s="9" t="n">
        <v>8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15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26</v>
      </c>
      <c r="D10" s="9"/>
    </row>
    <row r="11" customFormat="false" ht="20.05" hidden="false" customHeight="true" outlineLevel="0" collapsed="false">
      <c r="A11" s="7" t="s">
        <v>13</v>
      </c>
      <c r="B11" s="8" t="n">
        <v>69</v>
      </c>
      <c r="C11" s="9" t="n">
        <v>36</v>
      </c>
      <c r="D11" s="9"/>
    </row>
    <row r="12" customFormat="false" ht="20.05" hidden="false" customHeight="true" outlineLevel="0" collapsed="false">
      <c r="A12" s="7" t="s">
        <v>14</v>
      </c>
      <c r="B12" s="8" t="n">
        <v>156</v>
      </c>
      <c r="C12" s="9" t="n">
        <v>42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351</v>
      </c>
      <c r="C13" s="9" t="n">
        <v>68</v>
      </c>
      <c r="D13" s="9"/>
    </row>
    <row r="14" customFormat="false" ht="20.05" hidden="false" customHeight="true" outlineLevel="0" collapsed="false">
      <c r="A14" s="7" t="s">
        <v>16</v>
      </c>
      <c r="B14" s="8" t="n">
        <v>606</v>
      </c>
      <c r="C14" s="9" t="n">
        <v>113</v>
      </c>
      <c r="D14" s="9"/>
    </row>
    <row r="15" customFormat="false" ht="20.05" hidden="false" customHeight="true" outlineLevel="0" collapsed="false">
      <c r="A15" s="7" t="s">
        <v>17</v>
      </c>
      <c r="B15" s="8" t="n">
        <v>617</v>
      </c>
      <c r="C15" s="9" t="n">
        <v>146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988</v>
      </c>
      <c r="C16" s="9" t="n">
        <v>175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1950</v>
      </c>
      <c r="C17" s="9" t="n">
        <v>259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2237</v>
      </c>
      <c r="C18" s="9" t="n">
        <v>281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2512</v>
      </c>
      <c r="C19" s="9" t="n">
        <v>315</v>
      </c>
      <c r="D19" s="9" t="n">
        <v>19</v>
      </c>
    </row>
    <row r="20" customFormat="false" ht="20.05" hidden="false" customHeight="true" outlineLevel="0" collapsed="false">
      <c r="A20" s="7" t="s">
        <v>22</v>
      </c>
      <c r="B20" s="8" t="n">
        <v>3164</v>
      </c>
      <c r="C20" s="9" t="n">
        <v>430</v>
      </c>
      <c r="D20" s="9" t="n">
        <v>19</v>
      </c>
    </row>
    <row r="21" customFormat="false" ht="20.05" hidden="false" customHeight="true" outlineLevel="0" collapsed="false">
      <c r="A21" s="7" t="s">
        <v>23</v>
      </c>
      <c r="B21" s="8" t="n">
        <v>2964</v>
      </c>
      <c r="C21" s="9" t="n">
        <v>476</v>
      </c>
      <c r="D21" s="9" t="n">
        <v>38</v>
      </c>
    </row>
    <row r="22" customFormat="false" ht="20.05" hidden="false" customHeight="true" outlineLevel="0" collapsed="false">
      <c r="A22" s="7" t="s">
        <v>24</v>
      </c>
      <c r="B22" s="8" t="n">
        <v>1726</v>
      </c>
      <c r="C22" s="9" t="n">
        <v>410</v>
      </c>
      <c r="D22" s="9" t="n">
        <v>31</v>
      </c>
    </row>
    <row r="23" customFormat="false" ht="20.05" hidden="false" customHeight="true" outlineLevel="0" collapsed="false">
      <c r="A23" s="7" t="s">
        <v>25</v>
      </c>
      <c r="B23" s="8" t="n">
        <v>1489</v>
      </c>
      <c r="C23" s="9" t="n">
        <v>405</v>
      </c>
      <c r="D23" s="9" t="n">
        <v>41</v>
      </c>
    </row>
    <row r="24" customFormat="false" ht="20.05" hidden="false" customHeight="true" outlineLevel="0" collapsed="false">
      <c r="A24" s="7" t="s">
        <v>26</v>
      </c>
      <c r="B24" s="8" t="n">
        <v>2285</v>
      </c>
      <c r="C24" s="9" t="n">
        <v>598</v>
      </c>
      <c r="D24" s="9" t="n">
        <v>63</v>
      </c>
    </row>
    <row r="25" customFormat="false" ht="20.05" hidden="false" customHeight="true" outlineLevel="0" collapsed="false">
      <c r="A25" s="7" t="s">
        <v>27</v>
      </c>
      <c r="B25" s="8" t="n">
        <v>2140</v>
      </c>
      <c r="C25" s="9" t="n">
        <v>590</v>
      </c>
      <c r="D25" s="9" t="n">
        <v>64</v>
      </c>
    </row>
    <row r="26" customFormat="false" ht="20.05" hidden="false" customHeight="true" outlineLevel="0" collapsed="false">
      <c r="A26" s="7" t="s">
        <v>28</v>
      </c>
      <c r="B26" s="8" t="n">
        <v>2367</v>
      </c>
      <c r="C26" s="9" t="n">
        <v>524</v>
      </c>
      <c r="D26" s="9" t="n">
        <v>75</v>
      </c>
    </row>
    <row r="27" customFormat="false" ht="20.05" hidden="false" customHeight="true" outlineLevel="0" collapsed="false">
      <c r="A27" s="7" t="s">
        <v>29</v>
      </c>
      <c r="B27" s="8" t="n">
        <v>936</v>
      </c>
      <c r="C27" s="9" t="n">
        <v>95</v>
      </c>
      <c r="D27" s="9" t="n">
        <v>54</v>
      </c>
    </row>
    <row r="28" customFormat="false" ht="20.05" hidden="false" customHeight="true" outlineLevel="0" collapsed="false">
      <c r="A28" s="7" t="s">
        <v>31</v>
      </c>
      <c r="B28" s="8" t="n">
        <v>32</v>
      </c>
      <c r="C28" s="9" t="n">
        <v>2</v>
      </c>
      <c r="D28" s="9" t="n">
        <v>20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"/>
    <col collapsed="false" customWidth="true" hidden="false" outlineLevel="0" max="5" min="5" style="0" width="6.16"/>
  </cols>
  <sheetData>
    <row r="1" customFormat="false" ht="28.2" hidden="false" customHeight="true" outlineLevel="0" collapsed="false">
      <c r="A1" s="63"/>
      <c r="B1" s="64" t="s">
        <v>126</v>
      </c>
      <c r="C1" s="64" t="s">
        <v>127</v>
      </c>
      <c r="D1" s="64" t="s">
        <v>128</v>
      </c>
      <c r="E1" s="64"/>
    </row>
    <row r="2" customFormat="false" ht="14.6" hidden="false" customHeight="false" outlineLevel="0" collapsed="false">
      <c r="A2" s="65" t="s">
        <v>129</v>
      </c>
      <c r="B2" s="66" t="n">
        <v>1650</v>
      </c>
      <c r="C2" s="66" t="n">
        <v>1317</v>
      </c>
      <c r="D2" s="67" t="n">
        <f aca="false">C2-B2</f>
        <v>-333</v>
      </c>
      <c r="E2" s="68" t="n">
        <f aca="false">D2/B2</f>
        <v>-0.201818181818182</v>
      </c>
    </row>
    <row r="3" customFormat="false" ht="14.6" hidden="false" customHeight="false" outlineLevel="0" collapsed="false">
      <c r="A3" s="69" t="s">
        <v>130</v>
      </c>
      <c r="B3" s="70" t="n">
        <v>1599</v>
      </c>
      <c r="C3" s="70" t="n">
        <v>1220</v>
      </c>
      <c r="D3" s="71" t="n">
        <f aca="false">C3-B3</f>
        <v>-379</v>
      </c>
      <c r="E3" s="72" t="n">
        <f aca="false">D3/B3</f>
        <v>-0.237023139462164</v>
      </c>
    </row>
    <row r="4" customFormat="false" ht="14.6" hidden="false" customHeight="false" outlineLevel="0" collapsed="false">
      <c r="A4" s="69" t="s">
        <v>131</v>
      </c>
      <c r="B4" s="70" t="n">
        <v>1108</v>
      </c>
      <c r="C4" s="70" t="n">
        <v>1080</v>
      </c>
      <c r="D4" s="71" t="n">
        <f aca="false">C4-B4</f>
        <v>-28</v>
      </c>
      <c r="E4" s="72" t="n">
        <f aca="false">D4/B4</f>
        <v>-0.0252707581227437</v>
      </c>
    </row>
    <row r="5" customFormat="false" ht="14.6" hidden="false" customHeight="false" outlineLevel="0" collapsed="false">
      <c r="A5" s="69" t="s">
        <v>132</v>
      </c>
      <c r="B5" s="70" t="n">
        <v>674</v>
      </c>
      <c r="C5" s="70" t="n">
        <v>519</v>
      </c>
      <c r="D5" s="71" t="n">
        <f aca="false">C5-B5</f>
        <v>-155</v>
      </c>
      <c r="E5" s="72" t="n">
        <f aca="false">D5/B5</f>
        <v>-0.229970326409496</v>
      </c>
    </row>
    <row r="6" customFormat="false" ht="14.6" hidden="false" customHeight="false" outlineLevel="0" collapsed="false">
      <c r="A6" s="73" t="s">
        <v>133</v>
      </c>
      <c r="B6" s="74" t="n">
        <v>249</v>
      </c>
      <c r="C6" s="74" t="n">
        <v>229</v>
      </c>
      <c r="D6" s="75" t="n">
        <f aca="false">C6-B6</f>
        <v>-20</v>
      </c>
      <c r="E6" s="76" t="n">
        <f aca="false">D6/B6</f>
        <v>-0.0803212851405623</v>
      </c>
    </row>
    <row r="7" customFormat="false" ht="14.6" hidden="false" customHeight="false" outlineLevel="0" collapsed="false">
      <c r="A7" s="77" t="s">
        <v>134</v>
      </c>
      <c r="B7" s="78" t="n">
        <f aca="false">SUM(B2:B6)</f>
        <v>5280</v>
      </c>
      <c r="C7" s="78" t="n">
        <f aca="false">SUM(C2:C6)</f>
        <v>4365</v>
      </c>
      <c r="D7" s="79" t="n">
        <f aca="false">C7-B7</f>
        <v>-915</v>
      </c>
      <c r="E7" s="76" t="n">
        <f aca="false">D7/B7</f>
        <v>-0.173295454545455</v>
      </c>
    </row>
    <row r="8" customFormat="false" ht="12.8" hidden="false" customHeight="false" outlineLevel="0" collapsed="false">
      <c r="B8" s="80"/>
      <c r="C8" s="80"/>
      <c r="D8" s="80"/>
    </row>
    <row r="9" customFormat="false" ht="12.8" hidden="false" customHeight="false" outlineLevel="0" collapsed="false">
      <c r="B9" s="81"/>
      <c r="C9" s="81"/>
      <c r="D9" s="81"/>
    </row>
  </sheetData>
  <mergeCells count="1"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31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32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 t="n">
        <v>1</v>
      </c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5</v>
      </c>
      <c r="D4" s="9"/>
    </row>
    <row r="5" customFormat="false" ht="20.05" hidden="false" customHeight="true" outlineLevel="0" collapsed="false">
      <c r="A5" s="7" t="s">
        <v>7</v>
      </c>
      <c r="B5" s="8" t="n">
        <v>9</v>
      </c>
      <c r="C5" s="9" t="n">
        <v>3</v>
      </c>
      <c r="D5" s="9"/>
    </row>
    <row r="6" customFormat="false" ht="20.05" hidden="false" customHeight="true" outlineLevel="0" collapsed="false">
      <c r="A6" s="7" t="s">
        <v>8</v>
      </c>
      <c r="B6" s="8" t="n">
        <v>2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11</v>
      </c>
      <c r="C8" s="9" t="n">
        <v>10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17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27</v>
      </c>
      <c r="D10" s="9"/>
    </row>
    <row r="11" customFormat="false" ht="20.05" hidden="false" customHeight="true" outlineLevel="0" collapsed="false">
      <c r="A11" s="7" t="s">
        <v>13</v>
      </c>
      <c r="B11" s="8" t="n">
        <v>70</v>
      </c>
      <c r="C11" s="9" t="n">
        <v>40</v>
      </c>
      <c r="D11" s="9"/>
    </row>
    <row r="12" customFormat="false" ht="20.05" hidden="false" customHeight="true" outlineLevel="0" collapsed="false">
      <c r="A12" s="7" t="s">
        <v>14</v>
      </c>
      <c r="B12" s="8" t="n">
        <v>156</v>
      </c>
      <c r="C12" s="9" t="n">
        <v>50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354</v>
      </c>
      <c r="C13" s="9" t="n">
        <v>74</v>
      </c>
      <c r="D13" s="9"/>
    </row>
    <row r="14" customFormat="false" ht="20.05" hidden="false" customHeight="true" outlineLevel="0" collapsed="false">
      <c r="A14" s="7" t="s">
        <v>16</v>
      </c>
      <c r="B14" s="8" t="n">
        <v>606</v>
      </c>
      <c r="C14" s="9" t="n">
        <v>121</v>
      </c>
      <c r="D14" s="9"/>
    </row>
    <row r="15" customFormat="false" ht="20.05" hidden="false" customHeight="true" outlineLevel="0" collapsed="false">
      <c r="A15" s="7" t="s">
        <v>17</v>
      </c>
      <c r="B15" s="8" t="n">
        <v>623</v>
      </c>
      <c r="C15" s="9" t="n">
        <v>156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1003</v>
      </c>
      <c r="C16" s="9" t="n">
        <v>189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2016</v>
      </c>
      <c r="C17" s="9" t="n">
        <v>299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2304</v>
      </c>
      <c r="C18" s="9" t="n">
        <v>330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2677</v>
      </c>
      <c r="C19" s="9" t="n">
        <v>377</v>
      </c>
      <c r="D19" s="9" t="n">
        <v>20</v>
      </c>
    </row>
    <row r="20" customFormat="false" ht="20.05" hidden="false" customHeight="true" outlineLevel="0" collapsed="false">
      <c r="A20" s="7" t="s">
        <v>22</v>
      </c>
      <c r="B20" s="8" t="n">
        <v>3362</v>
      </c>
      <c r="C20" s="9" t="n">
        <v>501</v>
      </c>
      <c r="D20" s="9" t="n">
        <v>22</v>
      </c>
    </row>
    <row r="21" customFormat="false" ht="20.05" hidden="false" customHeight="true" outlineLevel="0" collapsed="false">
      <c r="A21" s="7" t="s">
        <v>23</v>
      </c>
      <c r="B21" s="8" t="n">
        <v>3622</v>
      </c>
      <c r="C21" s="9" t="n">
        <v>578</v>
      </c>
      <c r="D21" s="9" t="n">
        <v>42</v>
      </c>
    </row>
    <row r="22" customFormat="false" ht="20.05" hidden="false" customHeight="true" outlineLevel="0" collapsed="false">
      <c r="A22" s="7" t="s">
        <v>24</v>
      </c>
      <c r="B22" s="8" t="n">
        <v>2114</v>
      </c>
      <c r="C22" s="9" t="n">
        <v>523</v>
      </c>
      <c r="D22" s="9" t="n">
        <v>32</v>
      </c>
    </row>
    <row r="23" customFormat="false" ht="20.05" hidden="false" customHeight="true" outlineLevel="0" collapsed="false">
      <c r="A23" s="7" t="s">
        <v>25</v>
      </c>
      <c r="B23" s="8" t="n">
        <v>1971</v>
      </c>
      <c r="C23" s="9" t="n">
        <v>527</v>
      </c>
      <c r="D23" s="9" t="n">
        <v>44</v>
      </c>
    </row>
    <row r="24" customFormat="false" ht="20.05" hidden="false" customHeight="true" outlineLevel="0" collapsed="false">
      <c r="A24" s="7" t="s">
        <v>26</v>
      </c>
      <c r="B24" s="8" t="n">
        <v>2942</v>
      </c>
      <c r="C24" s="9" t="n">
        <v>695</v>
      </c>
      <c r="D24" s="9" t="n">
        <v>73</v>
      </c>
    </row>
    <row r="25" customFormat="false" ht="20.05" hidden="false" customHeight="true" outlineLevel="0" collapsed="false">
      <c r="A25" s="7" t="s">
        <v>27</v>
      </c>
      <c r="B25" s="8" t="n">
        <v>3036</v>
      </c>
      <c r="C25" s="9" t="n">
        <v>638</v>
      </c>
      <c r="D25" s="9" t="n">
        <v>72</v>
      </c>
    </row>
    <row r="26" customFormat="false" ht="20.05" hidden="false" customHeight="true" outlineLevel="0" collapsed="false">
      <c r="A26" s="7" t="s">
        <v>28</v>
      </c>
      <c r="B26" s="8" t="n">
        <v>2940</v>
      </c>
      <c r="C26" s="9" t="n">
        <v>698</v>
      </c>
      <c r="D26" s="9" t="n">
        <v>98</v>
      </c>
    </row>
    <row r="27" customFormat="false" ht="20.05" hidden="false" customHeight="true" outlineLevel="0" collapsed="false">
      <c r="A27" s="7" t="s">
        <v>29</v>
      </c>
      <c r="B27" s="8" t="n">
        <v>3006</v>
      </c>
      <c r="C27" s="9" t="n">
        <v>702</v>
      </c>
      <c r="D27" s="9" t="n">
        <v>121</v>
      </c>
    </row>
    <row r="28" customFormat="false" ht="20.05" hidden="false" customHeight="true" outlineLevel="0" collapsed="false">
      <c r="A28" s="7" t="s">
        <v>31</v>
      </c>
      <c r="B28" s="8" t="n">
        <v>2846</v>
      </c>
      <c r="C28" s="9" t="n">
        <v>671</v>
      </c>
      <c r="D28" s="9" t="n">
        <v>120</v>
      </c>
    </row>
    <row r="29" customFormat="false" ht="20.05" hidden="false" customHeight="true" outlineLevel="0" collapsed="false">
      <c r="A29" s="7" t="s">
        <v>33</v>
      </c>
      <c r="B29" s="8" t="n">
        <v>1717</v>
      </c>
      <c r="C29" s="9" t="n">
        <v>423</v>
      </c>
      <c r="D29" s="9" t="n">
        <v>122</v>
      </c>
    </row>
    <row r="30" customFormat="false" ht="20.05" hidden="false" customHeight="true" outlineLevel="0" collapsed="false">
      <c r="A30" s="7" t="s">
        <v>34</v>
      </c>
      <c r="B30" s="8" t="n">
        <v>590</v>
      </c>
      <c r="C30" s="9" t="n">
        <v>68</v>
      </c>
      <c r="D30" s="9" t="n">
        <v>94</v>
      </c>
    </row>
    <row r="31" customFormat="false" ht="20.05" hidden="false" customHeight="true" outlineLevel="0" collapsed="false">
      <c r="A31" s="7" t="s">
        <v>35</v>
      </c>
      <c r="B31" s="8" t="n">
        <v>24</v>
      </c>
      <c r="C31" s="9"/>
      <c r="D31" s="9" t="n">
        <v>14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3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36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 t="n">
        <v>1</v>
      </c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5</v>
      </c>
      <c r="D4" s="9"/>
    </row>
    <row r="5" customFormat="false" ht="20.05" hidden="false" customHeight="true" outlineLevel="0" collapsed="false">
      <c r="A5" s="7" t="s">
        <v>7</v>
      </c>
      <c r="B5" s="8" t="n">
        <v>9</v>
      </c>
      <c r="C5" s="9" t="n">
        <v>3</v>
      </c>
      <c r="D5" s="9"/>
    </row>
    <row r="6" customFormat="false" ht="20.05" hidden="false" customHeight="true" outlineLevel="0" collapsed="false">
      <c r="A6" s="7" t="s">
        <v>8</v>
      </c>
      <c r="B6" s="8" t="n">
        <v>2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11</v>
      </c>
      <c r="C8" s="9" t="n">
        <v>9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18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27</v>
      </c>
      <c r="D10" s="9"/>
    </row>
    <row r="11" customFormat="false" ht="20.05" hidden="false" customHeight="true" outlineLevel="0" collapsed="false">
      <c r="A11" s="7" t="s">
        <v>13</v>
      </c>
      <c r="B11" s="8" t="n">
        <v>70</v>
      </c>
      <c r="C11" s="9" t="n">
        <v>36</v>
      </c>
      <c r="D11" s="9"/>
    </row>
    <row r="12" customFormat="false" ht="20.05" hidden="false" customHeight="true" outlineLevel="0" collapsed="false">
      <c r="A12" s="7" t="s">
        <v>14</v>
      </c>
      <c r="B12" s="8" t="n">
        <v>156</v>
      </c>
      <c r="C12" s="9" t="n">
        <v>46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355</v>
      </c>
      <c r="C13" s="9" t="n">
        <v>76</v>
      </c>
      <c r="D13" s="9"/>
    </row>
    <row r="14" customFormat="false" ht="20.05" hidden="false" customHeight="true" outlineLevel="0" collapsed="false">
      <c r="A14" s="7" t="s">
        <v>16</v>
      </c>
      <c r="B14" s="8" t="n">
        <v>607</v>
      </c>
      <c r="C14" s="9" t="n">
        <v>117</v>
      </c>
      <c r="D14" s="9"/>
    </row>
    <row r="15" customFormat="false" ht="20.05" hidden="false" customHeight="true" outlineLevel="0" collapsed="false">
      <c r="A15" s="7" t="s">
        <v>17</v>
      </c>
      <c r="B15" s="8" t="n">
        <v>626</v>
      </c>
      <c r="C15" s="9" t="n">
        <v>154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1004</v>
      </c>
      <c r="C16" s="9" t="n">
        <v>184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2022</v>
      </c>
      <c r="C17" s="9" t="n">
        <v>286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2311</v>
      </c>
      <c r="C18" s="9" t="n">
        <v>315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2729</v>
      </c>
      <c r="C19" s="9" t="n">
        <v>354</v>
      </c>
      <c r="D19" s="9" t="n">
        <v>20</v>
      </c>
    </row>
    <row r="20" customFormat="false" ht="20.05" hidden="false" customHeight="true" outlineLevel="0" collapsed="false">
      <c r="A20" s="7" t="s">
        <v>22</v>
      </c>
      <c r="B20" s="8" t="n">
        <v>3393</v>
      </c>
      <c r="C20" s="9" t="n">
        <v>473</v>
      </c>
      <c r="D20" s="9" t="n">
        <v>22</v>
      </c>
    </row>
    <row r="21" customFormat="false" ht="20.05" hidden="false" customHeight="true" outlineLevel="0" collapsed="false">
      <c r="A21" s="7" t="s">
        <v>23</v>
      </c>
      <c r="B21" s="8" t="n">
        <v>3639</v>
      </c>
      <c r="C21" s="9" t="n">
        <v>560</v>
      </c>
      <c r="D21" s="9" t="n">
        <v>42</v>
      </c>
    </row>
    <row r="22" customFormat="false" ht="20.05" hidden="false" customHeight="true" outlineLevel="0" collapsed="false">
      <c r="A22" s="7" t="s">
        <v>24</v>
      </c>
      <c r="B22" s="8" t="n">
        <v>2120</v>
      </c>
      <c r="C22" s="9" t="n">
        <v>509</v>
      </c>
      <c r="D22" s="9" t="n">
        <v>32</v>
      </c>
    </row>
    <row r="23" customFormat="false" ht="20.05" hidden="false" customHeight="true" outlineLevel="0" collapsed="false">
      <c r="A23" s="7" t="s">
        <v>25</v>
      </c>
      <c r="B23" s="8" t="n">
        <v>1982</v>
      </c>
      <c r="C23" s="9" t="n">
        <v>529</v>
      </c>
      <c r="D23" s="9" t="n">
        <v>44</v>
      </c>
    </row>
    <row r="24" customFormat="false" ht="20.05" hidden="false" customHeight="true" outlineLevel="0" collapsed="false">
      <c r="A24" s="7" t="s">
        <v>26</v>
      </c>
      <c r="B24" s="8" t="n">
        <v>2976</v>
      </c>
      <c r="C24" s="9" t="n">
        <v>702</v>
      </c>
      <c r="D24" s="9" t="n">
        <v>73</v>
      </c>
    </row>
    <row r="25" customFormat="false" ht="20.05" hidden="false" customHeight="true" outlineLevel="0" collapsed="false">
      <c r="A25" s="7" t="s">
        <v>27</v>
      </c>
      <c r="B25" s="8" t="n">
        <v>3213</v>
      </c>
      <c r="C25" s="9" t="n">
        <v>656</v>
      </c>
      <c r="D25" s="9" t="n">
        <v>74</v>
      </c>
    </row>
    <row r="26" customFormat="false" ht="20.05" hidden="false" customHeight="true" outlineLevel="0" collapsed="false">
      <c r="A26" s="7" t="s">
        <v>28</v>
      </c>
      <c r="B26" s="8" t="n">
        <v>3209</v>
      </c>
      <c r="C26" s="9" t="n">
        <v>721</v>
      </c>
      <c r="D26" s="9" t="n">
        <v>99</v>
      </c>
    </row>
    <row r="27" customFormat="false" ht="20.05" hidden="false" customHeight="true" outlineLevel="0" collapsed="false">
      <c r="A27" s="7" t="s">
        <v>29</v>
      </c>
      <c r="B27" s="8" t="n">
        <v>3077</v>
      </c>
      <c r="C27" s="9" t="n">
        <v>745</v>
      </c>
      <c r="D27" s="9" t="n">
        <v>135</v>
      </c>
    </row>
    <row r="28" customFormat="false" ht="20.05" hidden="false" customHeight="true" outlineLevel="0" collapsed="false">
      <c r="A28" s="7" t="s">
        <v>31</v>
      </c>
      <c r="B28" s="8" t="n">
        <v>2960</v>
      </c>
      <c r="C28" s="9" t="n">
        <v>769</v>
      </c>
      <c r="D28" s="9" t="n">
        <v>130</v>
      </c>
    </row>
    <row r="29" customFormat="false" ht="20.05" hidden="false" customHeight="true" outlineLevel="0" collapsed="false">
      <c r="A29" s="7" t="s">
        <v>33</v>
      </c>
      <c r="B29" s="8" t="n">
        <v>2004</v>
      </c>
      <c r="C29" s="9" t="n">
        <v>612</v>
      </c>
      <c r="D29" s="9" t="n">
        <v>132</v>
      </c>
    </row>
    <row r="30" customFormat="false" ht="20.05" hidden="false" customHeight="true" outlineLevel="0" collapsed="false">
      <c r="A30" s="7" t="s">
        <v>34</v>
      </c>
      <c r="B30" s="8" t="n">
        <v>1915</v>
      </c>
      <c r="C30" s="9" t="n">
        <v>554</v>
      </c>
      <c r="D30" s="9" t="n">
        <v>136</v>
      </c>
    </row>
    <row r="31" customFormat="false" ht="20.05" hidden="false" customHeight="true" outlineLevel="0" collapsed="false">
      <c r="A31" s="7" t="s">
        <v>35</v>
      </c>
      <c r="B31" s="8" t="n">
        <v>1241</v>
      </c>
      <c r="C31" s="9" t="n">
        <v>67</v>
      </c>
      <c r="D31" s="9" t="n">
        <v>105</v>
      </c>
    </row>
    <row r="32" customFormat="false" ht="20.05" hidden="false" customHeight="true" outlineLevel="0" collapsed="false">
      <c r="A32" s="7" t="s">
        <v>37</v>
      </c>
      <c r="B32" s="8" t="n">
        <v>54</v>
      </c>
      <c r="C32" s="9"/>
      <c r="D32" s="9" t="n">
        <v>23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3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38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 t="n">
        <v>2</v>
      </c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2</v>
      </c>
      <c r="D4" s="9"/>
    </row>
    <row r="5" customFormat="false" ht="20.05" hidden="false" customHeight="true" outlineLevel="0" collapsed="false">
      <c r="A5" s="7" t="s">
        <v>7</v>
      </c>
      <c r="B5" s="8" t="n">
        <v>9</v>
      </c>
      <c r="C5" s="9" t="n">
        <v>4</v>
      </c>
      <c r="D5" s="9"/>
    </row>
    <row r="6" customFormat="false" ht="20.05" hidden="false" customHeight="true" outlineLevel="0" collapsed="false">
      <c r="A6" s="7" t="s">
        <v>8</v>
      </c>
      <c r="B6" s="8" t="n">
        <v>2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13</v>
      </c>
      <c r="C8" s="9" t="n">
        <v>9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12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24</v>
      </c>
      <c r="D10" s="9"/>
    </row>
    <row r="11" customFormat="false" ht="20.05" hidden="false" customHeight="true" outlineLevel="0" collapsed="false">
      <c r="A11" s="7" t="s">
        <v>13</v>
      </c>
      <c r="B11" s="8" t="n">
        <v>70</v>
      </c>
      <c r="C11" s="9" t="n">
        <v>38</v>
      </c>
      <c r="D11" s="9"/>
    </row>
    <row r="12" customFormat="false" ht="20.05" hidden="false" customHeight="true" outlineLevel="0" collapsed="false">
      <c r="A12" s="7" t="s">
        <v>14</v>
      </c>
      <c r="B12" s="8" t="n">
        <v>156</v>
      </c>
      <c r="C12" s="9" t="n">
        <v>55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355</v>
      </c>
      <c r="C13" s="9" t="n">
        <v>61</v>
      </c>
      <c r="D13" s="9"/>
    </row>
    <row r="14" customFormat="false" ht="20.05" hidden="false" customHeight="true" outlineLevel="0" collapsed="false">
      <c r="A14" s="7" t="s">
        <v>16</v>
      </c>
      <c r="B14" s="8" t="n">
        <v>610</v>
      </c>
      <c r="C14" s="9" t="n">
        <v>121</v>
      </c>
      <c r="D14" s="9"/>
    </row>
    <row r="15" customFormat="false" ht="20.05" hidden="false" customHeight="true" outlineLevel="0" collapsed="false">
      <c r="A15" s="7" t="s">
        <v>17</v>
      </c>
      <c r="B15" s="8" t="n">
        <v>627</v>
      </c>
      <c r="C15" s="9" t="n">
        <v>145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1004</v>
      </c>
      <c r="C16" s="9" t="n">
        <v>188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2025</v>
      </c>
      <c r="C17" s="9" t="n">
        <v>299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2314</v>
      </c>
      <c r="C18" s="9" t="n">
        <v>325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2746</v>
      </c>
      <c r="C19" s="9" t="n">
        <v>391</v>
      </c>
      <c r="D19" s="9" t="n">
        <v>21</v>
      </c>
    </row>
    <row r="20" customFormat="false" ht="20.05" hidden="false" customHeight="true" outlineLevel="0" collapsed="false">
      <c r="A20" s="7" t="s">
        <v>22</v>
      </c>
      <c r="B20" s="8" t="n">
        <v>3431</v>
      </c>
      <c r="C20" s="9" t="n">
        <v>477</v>
      </c>
      <c r="D20" s="9" t="n">
        <v>23</v>
      </c>
    </row>
    <row r="21" customFormat="false" ht="20.05" hidden="false" customHeight="true" outlineLevel="0" collapsed="false">
      <c r="A21" s="7" t="s">
        <v>23</v>
      </c>
      <c r="B21" s="8" t="n">
        <v>3644</v>
      </c>
      <c r="C21" s="9" t="n">
        <v>550</v>
      </c>
      <c r="D21" s="9" t="n">
        <v>43</v>
      </c>
    </row>
    <row r="22" customFormat="false" ht="20.05" hidden="false" customHeight="true" outlineLevel="0" collapsed="false">
      <c r="A22" s="7" t="s">
        <v>24</v>
      </c>
      <c r="B22" s="8" t="n">
        <v>2127</v>
      </c>
      <c r="C22" s="9" t="n">
        <v>543</v>
      </c>
      <c r="D22" s="9" t="n">
        <v>33</v>
      </c>
    </row>
    <row r="23" customFormat="false" ht="20.05" hidden="false" customHeight="true" outlineLevel="0" collapsed="false">
      <c r="A23" s="7" t="s">
        <v>25</v>
      </c>
      <c r="B23" s="8" t="n">
        <v>2005</v>
      </c>
      <c r="C23" s="9" t="n">
        <v>567</v>
      </c>
      <c r="D23" s="9" t="n">
        <v>44</v>
      </c>
    </row>
    <row r="24" customFormat="false" ht="20.05" hidden="false" customHeight="true" outlineLevel="0" collapsed="false">
      <c r="A24" s="7" t="s">
        <v>26</v>
      </c>
      <c r="B24" s="8" t="n">
        <v>2996</v>
      </c>
      <c r="C24" s="9" t="n">
        <v>768</v>
      </c>
      <c r="D24" s="9" t="n">
        <v>75</v>
      </c>
    </row>
    <row r="25" customFormat="false" ht="20.05" hidden="false" customHeight="true" outlineLevel="0" collapsed="false">
      <c r="A25" s="7" t="s">
        <v>27</v>
      </c>
      <c r="B25" s="8" t="n">
        <v>3374</v>
      </c>
      <c r="C25" s="9" t="n">
        <v>717</v>
      </c>
      <c r="D25" s="9" t="n">
        <v>77</v>
      </c>
    </row>
    <row r="26" customFormat="false" ht="20.05" hidden="false" customHeight="true" outlineLevel="0" collapsed="false">
      <c r="A26" s="7" t="s">
        <v>28</v>
      </c>
      <c r="B26" s="8" t="n">
        <v>3436</v>
      </c>
      <c r="C26" s="9" t="n">
        <v>772</v>
      </c>
      <c r="D26" s="9" t="n">
        <v>101</v>
      </c>
    </row>
    <row r="27" customFormat="false" ht="20.05" hidden="false" customHeight="true" outlineLevel="0" collapsed="false">
      <c r="A27" s="7" t="s">
        <v>29</v>
      </c>
      <c r="B27" s="8" t="n">
        <v>3292</v>
      </c>
      <c r="C27" s="9" t="n">
        <v>790</v>
      </c>
      <c r="D27" s="9" t="n">
        <v>140</v>
      </c>
    </row>
    <row r="28" customFormat="false" ht="20.05" hidden="false" customHeight="true" outlineLevel="0" collapsed="false">
      <c r="A28" s="7" t="s">
        <v>31</v>
      </c>
      <c r="B28" s="8" t="n">
        <v>3067</v>
      </c>
      <c r="C28" s="9" t="n">
        <v>791</v>
      </c>
      <c r="D28" s="9" t="n">
        <v>142</v>
      </c>
    </row>
    <row r="29" customFormat="false" ht="20.05" hidden="false" customHeight="true" outlineLevel="0" collapsed="false">
      <c r="A29" s="7" t="s">
        <v>33</v>
      </c>
      <c r="B29" s="8" t="n">
        <v>2085</v>
      </c>
      <c r="C29" s="9" t="n">
        <v>659</v>
      </c>
      <c r="D29" s="9" t="n">
        <v>148</v>
      </c>
    </row>
    <row r="30" customFormat="false" ht="20.05" hidden="false" customHeight="true" outlineLevel="0" collapsed="false">
      <c r="A30" s="7" t="s">
        <v>34</v>
      </c>
      <c r="B30" s="8" t="n">
        <v>2237</v>
      </c>
      <c r="C30" s="9" t="n">
        <v>691</v>
      </c>
      <c r="D30" s="9" t="n">
        <v>161</v>
      </c>
    </row>
    <row r="31" customFormat="false" ht="20.05" hidden="false" customHeight="true" outlineLevel="0" collapsed="false">
      <c r="A31" s="7" t="s">
        <v>35</v>
      </c>
      <c r="B31" s="8" t="n">
        <v>3000</v>
      </c>
      <c r="C31" s="9" t="n">
        <v>644</v>
      </c>
      <c r="D31" s="9" t="n">
        <v>151</v>
      </c>
    </row>
    <row r="32" customFormat="false" ht="20.05" hidden="false" customHeight="true" outlineLevel="0" collapsed="false">
      <c r="A32" s="7" t="s">
        <v>37</v>
      </c>
      <c r="B32" s="8" t="n">
        <v>953</v>
      </c>
      <c r="C32" s="9" t="n">
        <v>101</v>
      </c>
      <c r="D32" s="9" t="n">
        <v>148</v>
      </c>
    </row>
    <row r="33" customFormat="false" ht="20.05" hidden="false" customHeight="true" outlineLevel="0" collapsed="false">
      <c r="A33" s="7" t="s">
        <v>39</v>
      </c>
      <c r="B33" s="8" t="n">
        <v>43</v>
      </c>
      <c r="C33" s="9"/>
      <c r="D33" s="9" t="n">
        <v>37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3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40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 t="n">
        <v>3</v>
      </c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2</v>
      </c>
      <c r="D4" s="9"/>
    </row>
    <row r="5" customFormat="false" ht="20.05" hidden="false" customHeight="true" outlineLevel="0" collapsed="false">
      <c r="A5" s="7" t="s">
        <v>7</v>
      </c>
      <c r="B5" s="8" t="n">
        <v>10</v>
      </c>
      <c r="C5" s="9" t="n">
        <v>4</v>
      </c>
      <c r="D5" s="9"/>
    </row>
    <row r="6" customFormat="false" ht="20.05" hidden="false" customHeight="true" outlineLevel="0" collapsed="false">
      <c r="A6" s="7" t="s">
        <v>8</v>
      </c>
      <c r="B6" s="8" t="n">
        <v>2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13</v>
      </c>
      <c r="C8" s="9" t="n">
        <v>9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12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24</v>
      </c>
      <c r="D10" s="9"/>
    </row>
    <row r="11" customFormat="false" ht="20.05" hidden="false" customHeight="true" outlineLevel="0" collapsed="false">
      <c r="A11" s="7" t="s">
        <v>13</v>
      </c>
      <c r="B11" s="8" t="n">
        <v>70</v>
      </c>
      <c r="C11" s="9" t="n">
        <v>38</v>
      </c>
      <c r="D11" s="9"/>
    </row>
    <row r="12" customFormat="false" ht="20.05" hidden="false" customHeight="true" outlineLevel="0" collapsed="false">
      <c r="A12" s="7" t="s">
        <v>14</v>
      </c>
      <c r="B12" s="8" t="n">
        <v>156</v>
      </c>
      <c r="C12" s="9" t="n">
        <v>56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356</v>
      </c>
      <c r="C13" s="9" t="n">
        <v>62</v>
      </c>
      <c r="D13" s="9"/>
    </row>
    <row r="14" customFormat="false" ht="20.05" hidden="false" customHeight="true" outlineLevel="0" collapsed="false">
      <c r="A14" s="7" t="s">
        <v>16</v>
      </c>
      <c r="B14" s="8" t="n">
        <v>611</v>
      </c>
      <c r="C14" s="9" t="n">
        <v>121</v>
      </c>
      <c r="D14" s="9"/>
    </row>
    <row r="15" customFormat="false" ht="20.05" hidden="false" customHeight="true" outlineLevel="0" collapsed="false">
      <c r="A15" s="7" t="s">
        <v>17</v>
      </c>
      <c r="B15" s="8" t="n">
        <v>627</v>
      </c>
      <c r="C15" s="9" t="n">
        <v>147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1004</v>
      </c>
      <c r="C16" s="9" t="n">
        <v>189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2028</v>
      </c>
      <c r="C17" s="9" t="n">
        <v>301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2320</v>
      </c>
      <c r="C18" s="9" t="n">
        <v>324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2755</v>
      </c>
      <c r="C19" s="9" t="n">
        <v>393</v>
      </c>
      <c r="D19" s="9" t="n">
        <v>21</v>
      </c>
    </row>
    <row r="20" customFormat="false" ht="20.05" hidden="false" customHeight="true" outlineLevel="0" collapsed="false">
      <c r="A20" s="7" t="s">
        <v>22</v>
      </c>
      <c r="B20" s="8" t="n">
        <v>3441</v>
      </c>
      <c r="C20" s="9" t="n">
        <v>481</v>
      </c>
      <c r="D20" s="9" t="n">
        <v>23</v>
      </c>
    </row>
    <row r="21" customFormat="false" ht="20.05" hidden="false" customHeight="true" outlineLevel="0" collapsed="false">
      <c r="A21" s="7" t="s">
        <v>23</v>
      </c>
      <c r="B21" s="8" t="n">
        <v>3655</v>
      </c>
      <c r="C21" s="9" t="n">
        <v>549</v>
      </c>
      <c r="D21" s="9" t="n">
        <v>43</v>
      </c>
    </row>
    <row r="22" customFormat="false" ht="20.05" hidden="false" customHeight="true" outlineLevel="0" collapsed="false">
      <c r="A22" s="7" t="s">
        <v>24</v>
      </c>
      <c r="B22" s="8" t="n">
        <v>2133</v>
      </c>
      <c r="C22" s="9" t="n">
        <v>545</v>
      </c>
      <c r="D22" s="9" t="n">
        <v>33</v>
      </c>
    </row>
    <row r="23" customFormat="false" ht="20.05" hidden="false" customHeight="true" outlineLevel="0" collapsed="false">
      <c r="A23" s="7" t="s">
        <v>25</v>
      </c>
      <c r="B23" s="8" t="n">
        <v>2007</v>
      </c>
      <c r="C23" s="9" t="n">
        <v>566</v>
      </c>
      <c r="D23" s="9" t="n">
        <v>44</v>
      </c>
    </row>
    <row r="24" customFormat="false" ht="20.05" hidden="false" customHeight="true" outlineLevel="0" collapsed="false">
      <c r="A24" s="7" t="s">
        <v>26</v>
      </c>
      <c r="B24" s="8" t="n">
        <v>3014</v>
      </c>
      <c r="C24" s="9" t="n">
        <v>768</v>
      </c>
      <c r="D24" s="9" t="n">
        <v>75</v>
      </c>
    </row>
    <row r="25" customFormat="false" ht="20.05" hidden="false" customHeight="true" outlineLevel="0" collapsed="false">
      <c r="A25" s="7" t="s">
        <v>27</v>
      </c>
      <c r="B25" s="8" t="n">
        <v>3411</v>
      </c>
      <c r="C25" s="9" t="n">
        <v>729</v>
      </c>
      <c r="D25" s="9" t="n">
        <v>78</v>
      </c>
    </row>
    <row r="26" customFormat="false" ht="20.05" hidden="false" customHeight="true" outlineLevel="0" collapsed="false">
      <c r="A26" s="7" t="s">
        <v>28</v>
      </c>
      <c r="B26" s="8" t="n">
        <v>3705</v>
      </c>
      <c r="C26" s="9" t="n">
        <v>787</v>
      </c>
      <c r="D26" s="9" t="n">
        <v>102</v>
      </c>
    </row>
    <row r="27" customFormat="false" ht="20.05" hidden="false" customHeight="true" outlineLevel="0" collapsed="false">
      <c r="A27" s="7" t="s">
        <v>29</v>
      </c>
      <c r="B27" s="8" t="n">
        <v>3497</v>
      </c>
      <c r="C27" s="9" t="n">
        <v>815</v>
      </c>
      <c r="D27" s="9" t="n">
        <v>139</v>
      </c>
    </row>
    <row r="28" customFormat="false" ht="20.05" hidden="false" customHeight="true" outlineLevel="0" collapsed="false">
      <c r="A28" s="7" t="s">
        <v>31</v>
      </c>
      <c r="B28" s="8" t="n">
        <v>3369</v>
      </c>
      <c r="C28" s="9" t="n">
        <v>820</v>
      </c>
      <c r="D28" s="9" t="n">
        <v>148</v>
      </c>
    </row>
    <row r="29" customFormat="false" ht="20.05" hidden="false" customHeight="true" outlineLevel="0" collapsed="false">
      <c r="A29" s="7" t="s">
        <v>33</v>
      </c>
      <c r="B29" s="8" t="n">
        <v>2215</v>
      </c>
      <c r="C29" s="9" t="n">
        <v>678</v>
      </c>
      <c r="D29" s="9" t="n">
        <v>158</v>
      </c>
    </row>
    <row r="30" customFormat="false" ht="20.05" hidden="false" customHeight="true" outlineLevel="0" collapsed="false">
      <c r="A30" s="7" t="s">
        <v>34</v>
      </c>
      <c r="B30" s="8" t="n">
        <v>2369</v>
      </c>
      <c r="C30" s="9" t="n">
        <v>739</v>
      </c>
      <c r="D30" s="9" t="n">
        <v>166</v>
      </c>
    </row>
    <row r="31" customFormat="false" ht="20.05" hidden="false" customHeight="true" outlineLevel="0" collapsed="false">
      <c r="A31" s="7" t="s">
        <v>35</v>
      </c>
      <c r="B31" s="8" t="n">
        <v>3531</v>
      </c>
      <c r="C31" s="9" t="n">
        <v>781</v>
      </c>
      <c r="D31" s="9" t="n">
        <v>160</v>
      </c>
    </row>
    <row r="32" customFormat="false" ht="20.05" hidden="false" customHeight="true" outlineLevel="0" collapsed="false">
      <c r="A32" s="7" t="s">
        <v>37</v>
      </c>
      <c r="B32" s="8" t="n">
        <v>2192</v>
      </c>
      <c r="C32" s="9" t="n">
        <v>500</v>
      </c>
      <c r="D32" s="9" t="n">
        <v>180</v>
      </c>
    </row>
    <row r="33" customFormat="false" ht="20.05" hidden="false" customHeight="true" outlineLevel="0" collapsed="false">
      <c r="A33" s="7" t="s">
        <v>39</v>
      </c>
      <c r="B33" s="8" t="n">
        <v>1047</v>
      </c>
      <c r="C33" s="9" t="n">
        <v>117</v>
      </c>
      <c r="D33" s="9" t="n">
        <v>145</v>
      </c>
    </row>
    <row r="34" customFormat="false" ht="20.05" hidden="false" customHeight="true" outlineLevel="0" collapsed="false">
      <c r="A34" s="7" t="s">
        <v>41</v>
      </c>
      <c r="B34" s="8" t="n">
        <v>82</v>
      </c>
      <c r="C34" s="9"/>
      <c r="D34" s="9" t="n">
        <v>13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3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42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 t="n">
        <v>4</v>
      </c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3</v>
      </c>
      <c r="D4" s="9"/>
    </row>
    <row r="5" customFormat="false" ht="20.05" hidden="false" customHeight="true" outlineLevel="0" collapsed="false">
      <c r="A5" s="7" t="s">
        <v>7</v>
      </c>
      <c r="B5" s="8" t="n">
        <v>10</v>
      </c>
      <c r="C5" s="9" t="n">
        <v>5</v>
      </c>
      <c r="D5" s="9"/>
    </row>
    <row r="6" customFormat="false" ht="20.05" hidden="false" customHeight="true" outlineLevel="0" collapsed="false">
      <c r="A6" s="7" t="s">
        <v>8</v>
      </c>
      <c r="B6" s="8" t="n">
        <v>2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13</v>
      </c>
      <c r="C8" s="9" t="n">
        <v>9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12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24</v>
      </c>
      <c r="D10" s="9"/>
    </row>
    <row r="11" customFormat="false" ht="20.05" hidden="false" customHeight="true" outlineLevel="0" collapsed="false">
      <c r="A11" s="7" t="s">
        <v>13</v>
      </c>
      <c r="B11" s="8" t="n">
        <v>70</v>
      </c>
      <c r="C11" s="9" t="n">
        <v>38</v>
      </c>
      <c r="D11" s="9"/>
    </row>
    <row r="12" customFormat="false" ht="20.05" hidden="false" customHeight="true" outlineLevel="0" collapsed="false">
      <c r="A12" s="7" t="s">
        <v>14</v>
      </c>
      <c r="B12" s="8" t="n">
        <v>156</v>
      </c>
      <c r="C12" s="9" t="n">
        <v>56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356</v>
      </c>
      <c r="C13" s="9" t="n">
        <v>62</v>
      </c>
      <c r="D13" s="9"/>
    </row>
    <row r="14" customFormat="false" ht="20.05" hidden="false" customHeight="true" outlineLevel="0" collapsed="false">
      <c r="A14" s="7" t="s">
        <v>16</v>
      </c>
      <c r="B14" s="8" t="n">
        <v>612</v>
      </c>
      <c r="C14" s="9" t="n">
        <v>121</v>
      </c>
      <c r="D14" s="9"/>
    </row>
    <row r="15" customFormat="false" ht="20.05" hidden="false" customHeight="true" outlineLevel="0" collapsed="false">
      <c r="A15" s="7" t="s">
        <v>17</v>
      </c>
      <c r="B15" s="8" t="n">
        <v>628</v>
      </c>
      <c r="C15" s="9" t="n">
        <v>147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1006</v>
      </c>
      <c r="C16" s="9" t="n">
        <v>189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2032</v>
      </c>
      <c r="C17" s="9" t="n">
        <v>301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2332</v>
      </c>
      <c r="C18" s="9" t="n">
        <v>325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2786</v>
      </c>
      <c r="C19" s="9" t="n">
        <v>393</v>
      </c>
      <c r="D19" s="9" t="n">
        <v>21</v>
      </c>
    </row>
    <row r="20" customFormat="false" ht="20.05" hidden="false" customHeight="true" outlineLevel="0" collapsed="false">
      <c r="A20" s="7" t="s">
        <v>22</v>
      </c>
      <c r="B20" s="8" t="n">
        <v>3459</v>
      </c>
      <c r="C20" s="9" t="n">
        <v>486</v>
      </c>
      <c r="D20" s="9" t="n">
        <v>24</v>
      </c>
    </row>
    <row r="21" customFormat="false" ht="20.05" hidden="false" customHeight="true" outlineLevel="0" collapsed="false">
      <c r="A21" s="7" t="s">
        <v>23</v>
      </c>
      <c r="B21" s="8" t="n">
        <v>3696</v>
      </c>
      <c r="C21" s="9" t="n">
        <v>553</v>
      </c>
      <c r="D21" s="9" t="n">
        <v>43</v>
      </c>
    </row>
    <row r="22" customFormat="false" ht="20.05" hidden="false" customHeight="true" outlineLevel="0" collapsed="false">
      <c r="A22" s="7" t="s">
        <v>24</v>
      </c>
      <c r="B22" s="8" t="n">
        <v>2177</v>
      </c>
      <c r="C22" s="9" t="n">
        <v>549</v>
      </c>
      <c r="D22" s="9" t="n">
        <v>33</v>
      </c>
    </row>
    <row r="23" customFormat="false" ht="20.05" hidden="false" customHeight="true" outlineLevel="0" collapsed="false">
      <c r="A23" s="7" t="s">
        <v>25</v>
      </c>
      <c r="B23" s="8" t="n">
        <v>2048</v>
      </c>
      <c r="C23" s="9" t="n">
        <v>572</v>
      </c>
      <c r="D23" s="9" t="n">
        <v>44</v>
      </c>
    </row>
    <row r="24" customFormat="false" ht="20.05" hidden="false" customHeight="true" outlineLevel="0" collapsed="false">
      <c r="A24" s="7" t="s">
        <v>26</v>
      </c>
      <c r="B24" s="8" t="n">
        <v>3085</v>
      </c>
      <c r="C24" s="9" t="n">
        <v>782</v>
      </c>
      <c r="D24" s="9" t="n">
        <v>75</v>
      </c>
    </row>
    <row r="25" customFormat="false" ht="20.05" hidden="false" customHeight="true" outlineLevel="0" collapsed="false">
      <c r="A25" s="7" t="s">
        <v>27</v>
      </c>
      <c r="B25" s="8" t="n">
        <v>3508</v>
      </c>
      <c r="C25" s="9" t="n">
        <v>759</v>
      </c>
      <c r="D25" s="9" t="n">
        <v>81</v>
      </c>
    </row>
    <row r="26" customFormat="false" ht="20.05" hidden="false" customHeight="true" outlineLevel="0" collapsed="false">
      <c r="A26" s="7" t="s">
        <v>28</v>
      </c>
      <c r="B26" s="8" t="n">
        <v>3814</v>
      </c>
      <c r="C26" s="9" t="n">
        <v>823</v>
      </c>
      <c r="D26" s="9" t="n">
        <v>103</v>
      </c>
    </row>
    <row r="27" customFormat="false" ht="20.05" hidden="false" customHeight="true" outlineLevel="0" collapsed="false">
      <c r="A27" s="7" t="s">
        <v>29</v>
      </c>
      <c r="B27" s="8" t="n">
        <v>3916</v>
      </c>
      <c r="C27" s="9" t="n">
        <v>840</v>
      </c>
      <c r="D27" s="9" t="n">
        <v>149</v>
      </c>
    </row>
    <row r="28" customFormat="false" ht="20.05" hidden="false" customHeight="true" outlineLevel="0" collapsed="false">
      <c r="A28" s="7" t="s">
        <v>31</v>
      </c>
      <c r="B28" s="8" t="n">
        <v>3546</v>
      </c>
      <c r="C28" s="9" t="n">
        <v>862</v>
      </c>
      <c r="D28" s="9" t="n">
        <v>160</v>
      </c>
    </row>
    <row r="29" customFormat="false" ht="20.05" hidden="false" customHeight="true" outlineLevel="0" collapsed="false">
      <c r="A29" s="7" t="s">
        <v>33</v>
      </c>
      <c r="B29" s="8" t="n">
        <v>2361</v>
      </c>
      <c r="C29" s="9" t="n">
        <v>715</v>
      </c>
      <c r="D29" s="9" t="n">
        <v>182</v>
      </c>
    </row>
    <row r="30" customFormat="false" ht="20.05" hidden="false" customHeight="true" outlineLevel="0" collapsed="false">
      <c r="A30" s="7" t="s">
        <v>34</v>
      </c>
      <c r="B30" s="8" t="n">
        <v>2590</v>
      </c>
      <c r="C30" s="9" t="n">
        <v>809</v>
      </c>
      <c r="D30" s="9" t="n">
        <v>192</v>
      </c>
    </row>
    <row r="31" customFormat="false" ht="20.05" hidden="false" customHeight="true" outlineLevel="0" collapsed="false">
      <c r="A31" s="7" t="s">
        <v>35</v>
      </c>
      <c r="B31" s="8" t="n">
        <v>4042</v>
      </c>
      <c r="C31" s="9" t="n">
        <v>896</v>
      </c>
      <c r="D31" s="9" t="n">
        <v>191</v>
      </c>
    </row>
    <row r="32" customFormat="false" ht="20.05" hidden="false" customHeight="true" outlineLevel="0" collapsed="false">
      <c r="A32" s="7" t="s">
        <v>37</v>
      </c>
      <c r="B32" s="8" t="n">
        <v>3096</v>
      </c>
      <c r="C32" s="9" t="n">
        <v>694</v>
      </c>
      <c r="D32" s="9" t="n">
        <v>204</v>
      </c>
    </row>
    <row r="33" customFormat="false" ht="20.05" hidden="false" customHeight="true" outlineLevel="0" collapsed="false">
      <c r="A33" s="7" t="s">
        <v>39</v>
      </c>
      <c r="B33" s="8" t="n">
        <v>2761</v>
      </c>
      <c r="C33" s="9" t="n">
        <v>567</v>
      </c>
      <c r="D33" s="9" t="n">
        <v>181</v>
      </c>
    </row>
    <row r="34" customFormat="false" ht="20.05" hidden="false" customHeight="true" outlineLevel="0" collapsed="false">
      <c r="A34" s="7" t="s">
        <v>41</v>
      </c>
      <c r="B34" s="8" t="n">
        <v>2037</v>
      </c>
      <c r="C34" s="9" t="n">
        <v>113</v>
      </c>
      <c r="D34" s="9" t="n">
        <v>131</v>
      </c>
    </row>
    <row r="35" customFormat="false" ht="20.05" hidden="false" customHeight="true" outlineLevel="0" collapsed="false">
      <c r="A35" s="7" t="s">
        <v>43</v>
      </c>
      <c r="B35" s="8" t="n">
        <v>63</v>
      </c>
      <c r="C35" s="9"/>
      <c r="D35" s="9" t="n">
        <v>21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3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44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 t="n">
        <v>3</v>
      </c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3</v>
      </c>
      <c r="D4" s="9"/>
    </row>
    <row r="5" customFormat="false" ht="20.05" hidden="false" customHeight="true" outlineLevel="0" collapsed="false">
      <c r="A5" s="7" t="s">
        <v>7</v>
      </c>
      <c r="B5" s="8" t="n">
        <v>10</v>
      </c>
      <c r="C5" s="9" t="n">
        <v>5</v>
      </c>
      <c r="D5" s="9"/>
    </row>
    <row r="6" customFormat="false" ht="20.05" hidden="false" customHeight="true" outlineLevel="0" collapsed="false">
      <c r="A6" s="7" t="s">
        <v>8</v>
      </c>
      <c r="B6" s="8" t="n">
        <v>2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13</v>
      </c>
      <c r="C8" s="9" t="n">
        <v>9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12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24</v>
      </c>
      <c r="D10" s="9"/>
    </row>
    <row r="11" customFormat="false" ht="20.05" hidden="false" customHeight="true" outlineLevel="0" collapsed="false">
      <c r="A11" s="7" t="s">
        <v>13</v>
      </c>
      <c r="B11" s="8" t="n">
        <v>71</v>
      </c>
      <c r="C11" s="9" t="n">
        <v>38</v>
      </c>
      <c r="D11" s="9"/>
    </row>
    <row r="12" customFormat="false" ht="20.05" hidden="false" customHeight="true" outlineLevel="0" collapsed="false">
      <c r="A12" s="7" t="s">
        <v>14</v>
      </c>
      <c r="B12" s="8" t="n">
        <v>156</v>
      </c>
      <c r="C12" s="9" t="n">
        <v>56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357</v>
      </c>
      <c r="C13" s="9" t="n">
        <v>61</v>
      </c>
      <c r="D13" s="9"/>
    </row>
    <row r="14" customFormat="false" ht="20.05" hidden="false" customHeight="true" outlineLevel="0" collapsed="false">
      <c r="A14" s="7" t="s">
        <v>16</v>
      </c>
      <c r="B14" s="8" t="n">
        <v>614</v>
      </c>
      <c r="C14" s="9" t="n">
        <v>123</v>
      </c>
      <c r="D14" s="9"/>
    </row>
    <row r="15" customFormat="false" ht="20.05" hidden="false" customHeight="true" outlineLevel="0" collapsed="false">
      <c r="A15" s="7" t="s">
        <v>17</v>
      </c>
      <c r="B15" s="8" t="n">
        <v>629</v>
      </c>
      <c r="C15" s="9" t="n">
        <v>148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1008</v>
      </c>
      <c r="C16" s="9" t="n">
        <v>190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2033</v>
      </c>
      <c r="C17" s="9" t="n">
        <v>304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2335</v>
      </c>
      <c r="C18" s="9" t="n">
        <v>326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2791</v>
      </c>
      <c r="C19" s="9" t="n">
        <v>395</v>
      </c>
      <c r="D19" s="9" t="n">
        <v>21</v>
      </c>
    </row>
    <row r="20" customFormat="false" ht="20.05" hidden="false" customHeight="true" outlineLevel="0" collapsed="false">
      <c r="A20" s="7" t="s">
        <v>22</v>
      </c>
      <c r="B20" s="8" t="n">
        <v>3463</v>
      </c>
      <c r="C20" s="9" t="n">
        <v>485</v>
      </c>
      <c r="D20" s="9" t="n">
        <v>25</v>
      </c>
    </row>
    <row r="21" customFormat="false" ht="20.05" hidden="false" customHeight="true" outlineLevel="0" collapsed="false">
      <c r="A21" s="7" t="s">
        <v>23</v>
      </c>
      <c r="B21" s="8" t="n">
        <v>3697</v>
      </c>
      <c r="C21" s="9" t="n">
        <v>557</v>
      </c>
      <c r="D21" s="9" t="n">
        <v>43</v>
      </c>
    </row>
    <row r="22" customFormat="false" ht="20.05" hidden="false" customHeight="true" outlineLevel="0" collapsed="false">
      <c r="A22" s="7" t="s">
        <v>24</v>
      </c>
      <c r="B22" s="8" t="n">
        <v>2179</v>
      </c>
      <c r="C22" s="9" t="n">
        <v>550</v>
      </c>
      <c r="D22" s="9" t="n">
        <v>34</v>
      </c>
    </row>
    <row r="23" customFormat="false" ht="20.05" hidden="false" customHeight="true" outlineLevel="0" collapsed="false">
      <c r="A23" s="7" t="s">
        <v>25</v>
      </c>
      <c r="B23" s="8" t="n">
        <v>2057</v>
      </c>
      <c r="C23" s="9" t="n">
        <v>579</v>
      </c>
      <c r="D23" s="9" t="n">
        <v>44</v>
      </c>
    </row>
    <row r="24" customFormat="false" ht="20.05" hidden="false" customHeight="true" outlineLevel="0" collapsed="false">
      <c r="A24" s="7" t="s">
        <v>26</v>
      </c>
      <c r="B24" s="8" t="n">
        <v>3093</v>
      </c>
      <c r="C24" s="9" t="n">
        <v>790</v>
      </c>
      <c r="D24" s="9" t="n">
        <v>77</v>
      </c>
    </row>
    <row r="25" customFormat="false" ht="20.05" hidden="false" customHeight="true" outlineLevel="0" collapsed="false">
      <c r="A25" s="7" t="s">
        <v>27</v>
      </c>
      <c r="B25" s="8" t="n">
        <v>3523</v>
      </c>
      <c r="C25" s="9" t="n">
        <v>770</v>
      </c>
      <c r="D25" s="9" t="n">
        <v>84</v>
      </c>
    </row>
    <row r="26" customFormat="false" ht="20.05" hidden="false" customHeight="true" outlineLevel="0" collapsed="false">
      <c r="A26" s="7" t="s">
        <v>28</v>
      </c>
      <c r="B26" s="8" t="n">
        <v>3831</v>
      </c>
      <c r="C26" s="9" t="n">
        <v>839</v>
      </c>
      <c r="D26" s="9" t="n">
        <v>106</v>
      </c>
    </row>
    <row r="27" customFormat="false" ht="20.05" hidden="false" customHeight="true" outlineLevel="0" collapsed="false">
      <c r="A27" s="7" t="s">
        <v>29</v>
      </c>
      <c r="B27" s="8" t="n">
        <v>3950</v>
      </c>
      <c r="C27" s="9" t="n">
        <v>858</v>
      </c>
      <c r="D27" s="9" t="n">
        <v>154</v>
      </c>
    </row>
    <row r="28" customFormat="false" ht="20.05" hidden="false" customHeight="true" outlineLevel="0" collapsed="false">
      <c r="A28" s="7" t="s">
        <v>31</v>
      </c>
      <c r="B28" s="8" t="n">
        <v>3719</v>
      </c>
      <c r="C28" s="9" t="n">
        <v>883</v>
      </c>
      <c r="D28" s="9" t="n">
        <v>166</v>
      </c>
    </row>
    <row r="29" customFormat="false" ht="20.05" hidden="false" customHeight="true" outlineLevel="0" collapsed="false">
      <c r="A29" s="7" t="s">
        <v>33</v>
      </c>
      <c r="B29" s="8" t="n">
        <v>2384</v>
      </c>
      <c r="C29" s="9" t="n">
        <v>732</v>
      </c>
      <c r="D29" s="9" t="n">
        <v>190</v>
      </c>
    </row>
    <row r="30" customFormat="false" ht="20.05" hidden="false" customHeight="true" outlineLevel="0" collapsed="false">
      <c r="A30" s="7" t="s">
        <v>34</v>
      </c>
      <c r="B30" s="8" t="n">
        <v>2642</v>
      </c>
      <c r="C30" s="9" t="n">
        <v>823</v>
      </c>
      <c r="D30" s="9" t="n">
        <v>212</v>
      </c>
    </row>
    <row r="31" customFormat="false" ht="20.05" hidden="false" customHeight="true" outlineLevel="0" collapsed="false">
      <c r="A31" s="7" t="s">
        <v>35</v>
      </c>
      <c r="B31" s="8" t="n">
        <v>4305</v>
      </c>
      <c r="C31" s="9" t="n">
        <v>925</v>
      </c>
      <c r="D31" s="9" t="n">
        <v>213</v>
      </c>
    </row>
    <row r="32" customFormat="false" ht="20.05" hidden="false" customHeight="true" outlineLevel="0" collapsed="false">
      <c r="A32" s="7" t="s">
        <v>37</v>
      </c>
      <c r="B32" s="8" t="n">
        <v>3473</v>
      </c>
      <c r="C32" s="9" t="n">
        <v>787</v>
      </c>
      <c r="D32" s="9" t="n">
        <v>254</v>
      </c>
    </row>
    <row r="33" customFormat="false" ht="20.05" hidden="false" customHeight="true" outlineLevel="0" collapsed="false">
      <c r="A33" s="7" t="s">
        <v>39</v>
      </c>
      <c r="B33" s="8" t="n">
        <v>3170</v>
      </c>
      <c r="C33" s="9" t="n">
        <v>818</v>
      </c>
      <c r="D33" s="9" t="n">
        <v>211</v>
      </c>
    </row>
    <row r="34" customFormat="false" ht="20.05" hidden="false" customHeight="true" outlineLevel="0" collapsed="false">
      <c r="A34" s="7" t="s">
        <v>41</v>
      </c>
      <c r="B34" s="8" t="n">
        <v>3477</v>
      </c>
      <c r="C34" s="9" t="n">
        <v>547</v>
      </c>
      <c r="D34" s="9" t="n">
        <v>197</v>
      </c>
    </row>
    <row r="35" customFormat="false" ht="20.05" hidden="false" customHeight="true" outlineLevel="0" collapsed="false">
      <c r="A35" s="7" t="s">
        <v>43</v>
      </c>
      <c r="B35" s="8" t="n">
        <v>1705</v>
      </c>
      <c r="C35" s="9" t="n">
        <v>42</v>
      </c>
      <c r="D35" s="9" t="n">
        <v>173</v>
      </c>
    </row>
    <row r="36" customFormat="false" ht="20.05" hidden="false" customHeight="true" outlineLevel="0" collapsed="false">
      <c r="A36" s="7" t="s">
        <v>45</v>
      </c>
      <c r="B36" s="8" t="n">
        <v>76</v>
      </c>
      <c r="C36" s="9"/>
      <c r="D36" s="9" t="n">
        <v>24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3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7.12109375" defaultRowHeight="19.9" zeroHeight="false" outlineLevelRow="0" outlineLevelCol="0"/>
  <cols>
    <col collapsed="false" customWidth="true" hidden="false" outlineLevel="0" max="256" min="1" style="1" width="16.33"/>
  </cols>
  <sheetData>
    <row r="1" customFormat="false" ht="27.65" hidden="false" customHeight="true" outlineLevel="0" collapsed="false">
      <c r="A1" s="2" t="s">
        <v>46</v>
      </c>
      <c r="B1" s="2"/>
      <c r="C1" s="2"/>
      <c r="D1" s="2"/>
    </row>
    <row r="2" customFormat="false" ht="3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20.25" hidden="false" customHeight="true" outlineLevel="0" collapsed="false">
      <c r="A3" s="4" t="s">
        <v>5</v>
      </c>
      <c r="B3" s="5" t="n">
        <v>1</v>
      </c>
      <c r="C3" s="6" t="n">
        <v>3</v>
      </c>
      <c r="D3" s="6"/>
    </row>
    <row r="4" customFormat="false" ht="20.05" hidden="false" customHeight="true" outlineLevel="0" collapsed="false">
      <c r="A4" s="7" t="s">
        <v>6</v>
      </c>
      <c r="B4" s="8" t="n">
        <v>2</v>
      </c>
      <c r="C4" s="9" t="n">
        <v>3</v>
      </c>
      <c r="D4" s="9"/>
    </row>
    <row r="5" customFormat="false" ht="20.05" hidden="false" customHeight="true" outlineLevel="0" collapsed="false">
      <c r="A5" s="7" t="s">
        <v>7</v>
      </c>
      <c r="B5" s="8" t="n">
        <v>10</v>
      </c>
      <c r="C5" s="9" t="n">
        <v>5</v>
      </c>
      <c r="D5" s="9"/>
    </row>
    <row r="6" customFormat="false" ht="20.05" hidden="false" customHeight="true" outlineLevel="0" collapsed="false">
      <c r="A6" s="7" t="s">
        <v>8</v>
      </c>
      <c r="B6" s="8" t="n">
        <v>2</v>
      </c>
      <c r="C6" s="9" t="n">
        <v>4</v>
      </c>
      <c r="D6" s="9"/>
    </row>
    <row r="7" customFormat="false" ht="20.05" hidden="false" customHeight="true" outlineLevel="0" collapsed="false">
      <c r="A7" s="7" t="s">
        <v>9</v>
      </c>
      <c r="B7" s="8" t="n">
        <v>8</v>
      </c>
      <c r="C7" s="9" t="n">
        <v>5</v>
      </c>
      <c r="D7" s="9"/>
    </row>
    <row r="8" customFormat="false" ht="20.05" hidden="false" customHeight="true" outlineLevel="0" collapsed="false">
      <c r="A8" s="7" t="s">
        <v>10</v>
      </c>
      <c r="B8" s="8" t="n">
        <v>13</v>
      </c>
      <c r="C8" s="9" t="n">
        <v>9</v>
      </c>
      <c r="D8" s="9"/>
    </row>
    <row r="9" customFormat="false" ht="20.05" hidden="false" customHeight="true" outlineLevel="0" collapsed="false">
      <c r="A9" s="7" t="s">
        <v>11</v>
      </c>
      <c r="B9" s="8" t="n">
        <v>20</v>
      </c>
      <c r="C9" s="9" t="n">
        <v>12</v>
      </c>
      <c r="D9" s="9"/>
    </row>
    <row r="10" customFormat="false" ht="20.05" hidden="false" customHeight="true" outlineLevel="0" collapsed="false">
      <c r="A10" s="7" t="s">
        <v>12</v>
      </c>
      <c r="B10" s="8" t="n">
        <v>53</v>
      </c>
      <c r="C10" s="9" t="n">
        <v>24</v>
      </c>
      <c r="D10" s="9"/>
    </row>
    <row r="11" customFormat="false" ht="20.05" hidden="false" customHeight="true" outlineLevel="0" collapsed="false">
      <c r="A11" s="7" t="s">
        <v>13</v>
      </c>
      <c r="B11" s="8" t="n">
        <v>71</v>
      </c>
      <c r="C11" s="9" t="n">
        <v>38</v>
      </c>
      <c r="D11" s="9"/>
    </row>
    <row r="12" customFormat="false" ht="20.05" hidden="false" customHeight="true" outlineLevel="0" collapsed="false">
      <c r="A12" s="7" t="s">
        <v>14</v>
      </c>
      <c r="B12" s="8" t="n">
        <v>156</v>
      </c>
      <c r="C12" s="9" t="n">
        <v>57</v>
      </c>
      <c r="D12" s="9" t="n">
        <v>1</v>
      </c>
    </row>
    <row r="13" customFormat="false" ht="20.05" hidden="false" customHeight="true" outlineLevel="0" collapsed="false">
      <c r="A13" s="7" t="s">
        <v>15</v>
      </c>
      <c r="B13" s="8" t="n">
        <v>357</v>
      </c>
      <c r="C13" s="9" t="n">
        <v>61</v>
      </c>
      <c r="D13" s="9"/>
    </row>
    <row r="14" customFormat="false" ht="20.05" hidden="false" customHeight="true" outlineLevel="0" collapsed="false">
      <c r="A14" s="7" t="s">
        <v>16</v>
      </c>
      <c r="B14" s="8" t="n">
        <v>614</v>
      </c>
      <c r="C14" s="9" t="n">
        <v>123</v>
      </c>
      <c r="D14" s="9"/>
    </row>
    <row r="15" customFormat="false" ht="20.05" hidden="false" customHeight="true" outlineLevel="0" collapsed="false">
      <c r="A15" s="7" t="s">
        <v>17</v>
      </c>
      <c r="B15" s="8" t="n">
        <v>629</v>
      </c>
      <c r="C15" s="9" t="n">
        <v>148</v>
      </c>
      <c r="D15" s="9" t="n">
        <v>2</v>
      </c>
    </row>
    <row r="16" customFormat="false" ht="20.05" hidden="false" customHeight="true" outlineLevel="0" collapsed="false">
      <c r="A16" s="7" t="s">
        <v>18</v>
      </c>
      <c r="B16" s="8" t="n">
        <v>1008</v>
      </c>
      <c r="C16" s="9" t="n">
        <v>191</v>
      </c>
      <c r="D16" s="9" t="n">
        <v>5</v>
      </c>
    </row>
    <row r="17" customFormat="false" ht="20.05" hidden="false" customHeight="true" outlineLevel="0" collapsed="false">
      <c r="A17" s="7" t="s">
        <v>19</v>
      </c>
      <c r="B17" s="8" t="n">
        <v>2033</v>
      </c>
      <c r="C17" s="9" t="n">
        <v>304</v>
      </c>
      <c r="D17" s="9" t="n">
        <v>9</v>
      </c>
    </row>
    <row r="18" customFormat="false" ht="20.05" hidden="false" customHeight="true" outlineLevel="0" collapsed="false">
      <c r="A18" s="7" t="s">
        <v>20</v>
      </c>
      <c r="B18" s="8" t="n">
        <v>2335</v>
      </c>
      <c r="C18" s="9" t="n">
        <v>326</v>
      </c>
      <c r="D18" s="9" t="n">
        <v>7</v>
      </c>
    </row>
    <row r="19" customFormat="false" ht="20.05" hidden="false" customHeight="true" outlineLevel="0" collapsed="false">
      <c r="A19" s="7" t="s">
        <v>21</v>
      </c>
      <c r="B19" s="8" t="n">
        <v>2791</v>
      </c>
      <c r="C19" s="9" t="n">
        <v>395</v>
      </c>
      <c r="D19" s="9" t="n">
        <v>21</v>
      </c>
    </row>
    <row r="20" customFormat="false" ht="20.05" hidden="false" customHeight="true" outlineLevel="0" collapsed="false">
      <c r="A20" s="7" t="s">
        <v>22</v>
      </c>
      <c r="B20" s="8" t="n">
        <v>3463</v>
      </c>
      <c r="C20" s="9" t="n">
        <v>485</v>
      </c>
      <c r="D20" s="9" t="n">
        <v>25</v>
      </c>
    </row>
    <row r="21" customFormat="false" ht="20.05" hidden="false" customHeight="true" outlineLevel="0" collapsed="false">
      <c r="A21" s="7" t="s">
        <v>23</v>
      </c>
      <c r="B21" s="8" t="n">
        <v>3699</v>
      </c>
      <c r="C21" s="9" t="n">
        <v>558</v>
      </c>
      <c r="D21" s="9" t="n">
        <v>43</v>
      </c>
    </row>
    <row r="22" customFormat="false" ht="20.05" hidden="false" customHeight="true" outlineLevel="0" collapsed="false">
      <c r="A22" s="7" t="s">
        <v>24</v>
      </c>
      <c r="B22" s="8" t="n">
        <v>2179</v>
      </c>
      <c r="C22" s="9" t="n">
        <v>550</v>
      </c>
      <c r="D22" s="9" t="n">
        <v>34</v>
      </c>
    </row>
    <row r="23" customFormat="false" ht="20.05" hidden="false" customHeight="true" outlineLevel="0" collapsed="false">
      <c r="A23" s="7" t="s">
        <v>25</v>
      </c>
      <c r="B23" s="8" t="n">
        <v>2057</v>
      </c>
      <c r="C23" s="9" t="n">
        <v>581</v>
      </c>
      <c r="D23" s="9" t="n">
        <v>44</v>
      </c>
    </row>
    <row r="24" customFormat="false" ht="20.05" hidden="false" customHeight="true" outlineLevel="0" collapsed="false">
      <c r="A24" s="7" t="s">
        <v>26</v>
      </c>
      <c r="B24" s="8" t="n">
        <v>3114</v>
      </c>
      <c r="C24" s="9" t="n">
        <v>790</v>
      </c>
      <c r="D24" s="9" t="n">
        <v>77</v>
      </c>
    </row>
    <row r="25" customFormat="false" ht="20.05" hidden="false" customHeight="true" outlineLevel="0" collapsed="false">
      <c r="A25" s="7" t="s">
        <v>27</v>
      </c>
      <c r="B25" s="8" t="n">
        <v>3525</v>
      </c>
      <c r="C25" s="9" t="n">
        <v>774</v>
      </c>
      <c r="D25" s="9" t="n">
        <v>84</v>
      </c>
    </row>
    <row r="26" customFormat="false" ht="20.05" hidden="false" customHeight="true" outlineLevel="0" collapsed="false">
      <c r="A26" s="7" t="s">
        <v>28</v>
      </c>
      <c r="B26" s="8" t="n">
        <v>3837</v>
      </c>
      <c r="C26" s="9" t="n">
        <v>844</v>
      </c>
      <c r="D26" s="9" t="n">
        <v>106</v>
      </c>
    </row>
    <row r="27" customFormat="false" ht="20.05" hidden="false" customHeight="true" outlineLevel="0" collapsed="false">
      <c r="A27" s="7" t="s">
        <v>29</v>
      </c>
      <c r="B27" s="8" t="n">
        <v>3960</v>
      </c>
      <c r="C27" s="9" t="n">
        <v>870</v>
      </c>
      <c r="D27" s="9" t="n">
        <v>155</v>
      </c>
    </row>
    <row r="28" customFormat="false" ht="20.05" hidden="false" customHeight="true" outlineLevel="0" collapsed="false">
      <c r="A28" s="7" t="s">
        <v>31</v>
      </c>
      <c r="B28" s="8" t="n">
        <v>4010</v>
      </c>
      <c r="C28" s="9" t="n">
        <v>901</v>
      </c>
      <c r="D28" s="9" t="n">
        <v>167</v>
      </c>
    </row>
    <row r="29" customFormat="false" ht="20.05" hidden="false" customHeight="true" outlineLevel="0" collapsed="false">
      <c r="A29" s="7" t="s">
        <v>33</v>
      </c>
      <c r="B29" s="8" t="n">
        <v>2388</v>
      </c>
      <c r="C29" s="9" t="n">
        <v>741</v>
      </c>
      <c r="D29" s="9" t="n">
        <v>191</v>
      </c>
    </row>
    <row r="30" customFormat="false" ht="20.05" hidden="false" customHeight="true" outlineLevel="0" collapsed="false">
      <c r="A30" s="7" t="s">
        <v>34</v>
      </c>
      <c r="B30" s="8" t="n">
        <v>2652</v>
      </c>
      <c r="C30" s="9" t="n">
        <v>834</v>
      </c>
      <c r="D30" s="9" t="n">
        <v>214</v>
      </c>
    </row>
    <row r="31" customFormat="false" ht="20.05" hidden="false" customHeight="true" outlineLevel="0" collapsed="false">
      <c r="A31" s="7" t="s">
        <v>35</v>
      </c>
      <c r="B31" s="8" t="n">
        <v>4356</v>
      </c>
      <c r="C31" s="9" t="n">
        <v>963</v>
      </c>
      <c r="D31" s="9" t="n">
        <v>218</v>
      </c>
    </row>
    <row r="32" customFormat="false" ht="20.05" hidden="false" customHeight="true" outlineLevel="0" collapsed="false">
      <c r="A32" s="7" t="s">
        <v>37</v>
      </c>
      <c r="B32" s="8" t="n">
        <v>3710</v>
      </c>
      <c r="C32" s="9" t="n">
        <v>823</v>
      </c>
      <c r="D32" s="9" t="n">
        <v>258</v>
      </c>
    </row>
    <row r="33" customFormat="false" ht="20.05" hidden="false" customHeight="true" outlineLevel="0" collapsed="false">
      <c r="A33" s="7" t="s">
        <v>39</v>
      </c>
      <c r="B33" s="8" t="n">
        <v>3571</v>
      </c>
      <c r="C33" s="9" t="n">
        <v>905</v>
      </c>
      <c r="D33" s="9" t="n">
        <v>217</v>
      </c>
    </row>
    <row r="34" customFormat="false" ht="20.05" hidden="false" customHeight="true" outlineLevel="0" collapsed="false">
      <c r="A34" s="7" t="s">
        <v>41</v>
      </c>
      <c r="B34" s="8" t="n">
        <v>3905</v>
      </c>
      <c r="C34" s="9" t="n">
        <v>956</v>
      </c>
      <c r="D34" s="9" t="n">
        <v>213</v>
      </c>
    </row>
    <row r="35" customFormat="false" ht="20.05" hidden="false" customHeight="true" outlineLevel="0" collapsed="false">
      <c r="A35" s="7" t="s">
        <v>43</v>
      </c>
      <c r="B35" s="8" t="n">
        <v>3250</v>
      </c>
      <c r="C35" s="9" t="n">
        <v>786</v>
      </c>
      <c r="D35" s="9" t="n">
        <v>209</v>
      </c>
    </row>
    <row r="36" customFormat="false" ht="20.05" hidden="false" customHeight="true" outlineLevel="0" collapsed="false">
      <c r="A36" s="7" t="s">
        <v>45</v>
      </c>
      <c r="B36" s="8" t="n">
        <v>1091</v>
      </c>
      <c r="C36" s="9" t="n">
        <v>111</v>
      </c>
      <c r="D36" s="9" t="n">
        <v>137</v>
      </c>
    </row>
    <row r="37" customFormat="false" ht="20.05" hidden="false" customHeight="true" outlineLevel="0" collapsed="false">
      <c r="A37" s="7" t="s">
        <v>47</v>
      </c>
      <c r="B37" s="8" t="n">
        <v>82</v>
      </c>
      <c r="C37" s="9"/>
      <c r="D37" s="9" t="n">
        <v>34</v>
      </c>
    </row>
  </sheetData>
  <mergeCells count="1">
    <mergeCell ref="A1:D1"/>
  </mergeCells>
  <printOptions headings="false" gridLines="false" gridLinesSet="true" horizontalCentered="false" verticalCentered="false"/>
  <pageMargins left="1" right="1" top="0.984027777777778" bottom="0.984027777777778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 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2020-04-09T19:01:24Z</dcterms:modified>
  <cp:revision>12</cp:revision>
  <dc:subject/>
  <dc:title/>
</cp:coreProperties>
</file>