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<sst xmlns="http://schemas.openxmlformats.org/spreadsheetml/2006/main" count="91" uniqueCount="69">
  <si>
    <t xml:space="preserve">[t0]</t>
  </si>
  <si>
    <t xml:space="preserve">[time stop]</t>
  </si>
  <si>
    <t xml:space="preserve">[Case folder]</t>
  </si>
  <si>
    <t xml:space="preserve">[Case id.]</t>
  </si>
  <si>
    <t xml:space="preserve">[Windspeed]</t>
  </si>
  <si>
    <t xml:space="preserve">[wdir]</t>
  </si>
  <si>
    <t xml:space="preserve">[seed]</t>
  </si>
  <si>
    <t xml:space="preserve">[tu_model]</t>
  </si>
  <si>
    <t xml:space="preserve">[TI]</t>
  </si>
  <si>
    <t xml:space="preserve">[turb_base_name]</t>
  </si>
  <si>
    <t xml:space="preserve">[turb_dx]</t>
  </si>
  <si>
    <t xml:space="preserve">[meander_base_name]</t>
  </si>
  <si>
    <t xml:space="preserve">[meander_dir]</t>
  </si>
  <si>
    <t xml:space="preserve">[MannAlfaEpsilon_meander]</t>
  </si>
  <si>
    <t xml:space="preserve">[MannL_meander]</t>
  </si>
  <si>
    <t xml:space="preserve">[MannGamma_meander]</t>
  </si>
  <si>
    <t xml:space="preserve">[seed_meander]</t>
  </si>
  <si>
    <t xml:space="preserve">[turb_nr_u_meander]</t>
  </si>
  <si>
    <t xml:space="preserve">[turb_nr_v_meander]</t>
  </si>
  <si>
    <t xml:space="preserve">[turb_nr_w_meander]</t>
  </si>
  <si>
    <t xml:space="preserve">[turb_dx_meander]</t>
  </si>
  <si>
    <t xml:space="preserve">[turb_dy_meander]</t>
  </si>
  <si>
    <t xml:space="preserve">[turb_dz_meander]</t>
  </si>
  <si>
    <t xml:space="preserve">[MannAlfaEpsilon_micro]</t>
  </si>
  <si>
    <t xml:space="preserve">[MannL_micro]</t>
  </si>
  <si>
    <t xml:space="preserve">[MannGamma_micro]</t>
  </si>
  <si>
    <t xml:space="preserve">[seed_micro]</t>
  </si>
  <si>
    <t xml:space="preserve">[turb_nr_u_micro]</t>
  </si>
  <si>
    <t xml:space="preserve">[turb_nr_v_micro]</t>
  </si>
  <si>
    <t xml:space="preserve">[turb_nr_w_micro]</t>
  </si>
  <si>
    <t xml:space="preserve">[turb_dx_micro]</t>
  </si>
  <si>
    <t xml:space="preserve">[turb_dy_micro]</t>
  </si>
  <si>
    <t xml:space="preserve">[turb_dz_micro]</t>
  </si>
  <si>
    <t xml:space="preserve">[shear_exp]</t>
  </si>
  <si>
    <t xml:space="preserve">[wsp factor]</t>
  </si>
  <si>
    <t xml:space="preserve">[gust]</t>
  </si>
  <si>
    <t xml:space="preserve">[gust_type]</t>
  </si>
  <si>
    <t xml:space="preserve">[G_A]</t>
  </si>
  <si>
    <t xml:space="preserve">[G_phi0]</t>
  </si>
  <si>
    <t xml:space="preserve">[G_t0]</t>
  </si>
  <si>
    <t xml:space="preserve">[G_T]</t>
  </si>
  <si>
    <t xml:space="preserve">[Rotor azimuth]</t>
  </si>
  <si>
    <t xml:space="preserve">[Free shaft rot]</t>
  </si>
  <si>
    <t xml:space="preserve">[init_wr]</t>
  </si>
  <si>
    <t xml:space="preserve">[Pitch 1 DLC22b]</t>
  </si>
  <si>
    <t xml:space="preserve">[Rotor locked]</t>
  </si>
  <si>
    <t xml:space="preserve">[Time stuck DLC22b]</t>
  </si>
  <si>
    <t xml:space="preserve">[Cut-in time]</t>
  </si>
  <si>
    <t xml:space="preserve">[Cut-out time]</t>
  </si>
  <si>
    <t xml:space="preserve">[Stop type]</t>
  </si>
  <si>
    <t xml:space="preserve">[Pitvel 1]</t>
  </si>
  <si>
    <t xml:space="preserve">[Pitvel 2]</t>
  </si>
  <si>
    <t xml:space="preserve">[Grid loss time]</t>
  </si>
  <si>
    <t xml:space="preserve">[out_format]</t>
  </si>
  <si>
    <t xml:space="preserve">[Time pitch runaway]</t>
  </si>
  <si>
    <t xml:space="preserve">[Induction]</t>
  </si>
  <si>
    <t xml:space="preserve">[Dyn stall]</t>
  </si>
  <si>
    <t xml:space="preserve">[dis_setbeta]</t>
  </si>
  <si>
    <t xml:space="preserve">[t flap on]</t>
  </si>
  <si>
    <t xml:space="preserve">[staircase]</t>
  </si>
  <si>
    <t xml:space="preserve">[windramp]</t>
  </si>
  <si>
    <t xml:space="preserve">dlc01_demos</t>
  </si>
  <si>
    <t xml:space="preserve">none</t>
  </si>
  <si>
    <t xml:space="preserve">;</t>
  </si>
  <si>
    <t xml:space="preserve">hawc_binary</t>
  </si>
  <si>
    <t xml:space="preserve">turb_s100_10ms</t>
  </si>
  <si>
    <t xml:space="preserve">turb_s101_11ms</t>
  </si>
  <si>
    <t xml:space="preserve">meander_s200_10ms</t>
  </si>
  <si>
    <t xml:space="preserve">turb_meander/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</si>
</sst>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"/>
    <numFmt numFmtId="167" formatCode="0.000"/>
    <numFmt numFmtId="168" formatCode="0.0"/>
    <numFmt numFmtId="169" formatCode="0"/>
    <numFmt numFmtId="170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4.37"/>
    <col collapsed="false" customWidth="true" hidden="false" outlineLevel="0" max="2" min="2" style="0" width="11.25"/>
    <col collapsed="false" customWidth="true" hidden="false" outlineLevel="0" max="3" min="3" style="0" width="13.01"/>
    <col collapsed="false" customWidth="true" hidden="false" outlineLevel="0" max="4" min="4" style="0" width="24.56"/>
    <col collapsed="false" customWidth="true" hidden="false" outlineLevel="0" max="5" min="5" style="0" width="12.86"/>
    <col collapsed="false" customWidth="true" hidden="false" outlineLevel="0" max="6" min="6" style="0" width="6.71"/>
    <col collapsed="false" customWidth="true" hidden="false" outlineLevel="0" max="7" min="7" style="0" width="7.01"/>
    <col collapsed="false" customWidth="true" hidden="false" outlineLevel="0" max="8" min="8" style="0" width="11.25"/>
    <col collapsed="false" customWidth="true" hidden="false" outlineLevel="0" max="9" min="9" style="0" width="7.3"/>
    <col collapsed="false" customWidth="true" hidden="false" outlineLevel="0" max="10" min="10" style="0" width="17.68"/>
    <col collapsed="false" customWidth="true" hidden="false" outlineLevel="0" max="11" min="11" style="0" width="9.64"/>
    <col collapsed="false" customWidth="true" hidden="false" outlineLevel="0" max="12" min="12" style="0" width="21.93"/>
    <col collapsed="false" customWidth="true" hidden="false" outlineLevel="0" max="13" min="13" style="0" width="14.17"/>
    <col collapsed="false" customWidth="true" hidden="false" outlineLevel="0" max="14" min="14" style="0" width="25.44"/>
    <col collapsed="false" customWidth="true" hidden="false" outlineLevel="0" max="15" min="15" style="0" width="16.81"/>
    <col collapsed="false" customWidth="true" hidden="false" outlineLevel="0" max="16" min="16" style="0" width="22.52"/>
    <col collapsed="false" customWidth="true" hidden="false" outlineLevel="0" max="17" min="17" style="0" width="15.2"/>
    <col collapsed="false" customWidth="true" hidden="false" outlineLevel="0" max="19" min="18" style="0" width="19.01"/>
    <col collapsed="false" customWidth="true" hidden="false" outlineLevel="0" max="20" min="20" style="0" width="19.3"/>
    <col collapsed="false" customWidth="true" hidden="false" outlineLevel="0" max="21" min="21" style="0" width="17.4"/>
    <col collapsed="false" customWidth="true" hidden="false" outlineLevel="0" max="23" min="22" style="0" width="18.57"/>
    <col collapsed="false" customWidth="true" hidden="false" outlineLevel="0" max="24" min="24" style="0" width="22.81"/>
    <col collapsed="false" customWidth="true" hidden="false" outlineLevel="0" max="25" min="25" style="0" width="14.17"/>
    <col collapsed="false" customWidth="true" hidden="false" outlineLevel="0" max="26" min="26" style="0" width="19.88"/>
    <col collapsed="false" customWidth="true" hidden="false" outlineLevel="0" max="27" min="27" style="0" width="12.56"/>
    <col collapsed="false" customWidth="true" hidden="false" outlineLevel="0" max="29" min="28" style="0" width="16.37"/>
    <col collapsed="false" customWidth="true" hidden="false" outlineLevel="0" max="30" min="30" style="0" width="16.66"/>
    <col collapsed="false" customWidth="true" hidden="false" outlineLevel="0" max="32" min="31" style="0" width="14.76"/>
    <col collapsed="false" customWidth="true" hidden="false" outlineLevel="0" max="33" min="33" style="0" width="15.93"/>
    <col collapsed="false" customWidth="true" hidden="false" outlineLevel="0" max="34" min="34" style="0" width="12.71"/>
    <col collapsed="false" customWidth="true" hidden="false" outlineLevel="0" max="35" min="35" style="0" width="13.89"/>
    <col collapsed="false" customWidth="true" hidden="false" outlineLevel="0" max="36" min="36" style="0" width="11.39"/>
    <col collapsed="false" customWidth="true" hidden="false" outlineLevel="0" max="38" min="37" style="0" width="9.49"/>
    <col collapsed="false" customWidth="true" hidden="false" outlineLevel="0" max="39" min="39" style="0" width="15.64"/>
    <col collapsed="false" customWidth="true" hidden="false" outlineLevel="0" max="40" min="40" style="0" width="12.56"/>
    <col collapsed="false" customWidth="true" hidden="false" outlineLevel="0" max="41" min="41" style="0" width="20.61"/>
    <col collapsed="false" customWidth="true" hidden="false" outlineLevel="0" max="42" min="42" style="0" width="11.39"/>
    <col collapsed="false" customWidth="true" hidden="false" outlineLevel="0" max="43" min="43" style="0" width="6.71"/>
    <col collapsed="false" customWidth="false" hidden="false" outlineLevel="0" max="44" min="44" style="0" width="11.55"/>
    <col collapsed="false" customWidth="true" hidden="false" outlineLevel="0" max="45" min="45" style="0" width="6.57"/>
    <col collapsed="false" customWidth="true" hidden="false" outlineLevel="0" max="46" min="46" style="0" width="9.2"/>
    <col collapsed="false" customWidth="true" hidden="false" outlineLevel="0" max="47" min="47" style="0" width="6.87"/>
    <col collapsed="false" customWidth="true" hidden="false" outlineLevel="0" max="48" min="48" style="0" width="6.42"/>
    <col collapsed="false" customWidth="true" hidden="false" outlineLevel="0" max="49" min="49" style="0" width="11.98"/>
    <col collapsed="false" customWidth="true" hidden="false" outlineLevel="0" max="50" min="50" style="0" width="12.13"/>
    <col collapsed="false" customWidth="true" hidden="false" outlineLevel="0" max="51" min="51" style="0" width="6.71"/>
    <col collapsed="false" customWidth="false" hidden="false" outlineLevel="0" max="52" min="52" style="0" width="11.55"/>
    <col collapsed="false" customWidth="true" hidden="false" outlineLevel="0" max="53" min="53" style="0" width="6.57"/>
    <col collapsed="false" customWidth="true" hidden="false" outlineLevel="0" max="54" min="54" style="0" width="9.2"/>
    <col collapsed="false" customWidth="true" hidden="false" outlineLevel="0" max="55" min="55" style="0" width="6.87"/>
    <col collapsed="false" customWidth="true" hidden="false" outlineLevel="0" max="56" min="56" style="0" width="6.42"/>
    <col collapsed="false" customWidth="true" hidden="false" outlineLevel="0" max="57" min="57" style="0" width="15.64"/>
    <col collapsed="false" customWidth="true" hidden="false" outlineLevel="0" max="58" min="58" style="0" width="14.76"/>
    <col collapsed="false" customWidth="true" hidden="false" outlineLevel="0" max="59" min="59" style="0" width="8.91"/>
    <col collapsed="false" customWidth="true" hidden="false" outlineLevel="0" max="60" min="60" style="0" width="16.66"/>
    <col collapsed="false" customWidth="true" hidden="false" outlineLevel="0" max="61" min="61" style="0" width="14.32"/>
    <col collapsed="false" customWidth="true" hidden="false" outlineLevel="0" max="62" min="62" style="0" width="20.32"/>
    <col collapsed="false" customWidth="true" hidden="false" outlineLevel="0" max="63" min="63" style="0" width="12.71"/>
    <col collapsed="false" customWidth="true" hidden="false" outlineLevel="0" max="64" min="64" style="0" width="13.89"/>
    <col collapsed="false" customWidth="true" hidden="false" outlineLevel="0" max="65" min="65" style="0" width="11.39"/>
    <col collapsed="false" customWidth="true" hidden="false" outlineLevel="0" max="67" min="66" style="0" width="9.49"/>
    <col collapsed="false" customWidth="true" hidden="false" outlineLevel="0" max="68" min="68" style="0" width="15.64"/>
    <col collapsed="false" customWidth="true" hidden="false" outlineLevel="0" max="69" min="69" style="0" width="12.56"/>
    <col collapsed="false" customWidth="true" hidden="false" outlineLevel="0" max="70" min="70" style="0" width="20.61"/>
    <col collapsed="false" customWidth="true" hidden="false" outlineLevel="0" max="71" min="71" style="0" width="11.39"/>
    <col collapsed="false" customWidth="true" hidden="false" outlineLevel="0" max="72" min="72" style="0" width="10.66"/>
    <col collapsed="false" customWidth="true" hidden="false" outlineLevel="0" max="73" min="73" style="0" width="13.01"/>
    <col collapsed="false" customWidth="true" hidden="false" outlineLevel="0" max="74" min="74" style="0" width="10.22"/>
    <col collapsed="false" customWidth="true" hidden="false" outlineLevel="0" max="75" min="75" style="0" width="10.81"/>
    <col collapsed="false" customWidth="true" hidden="false" outlineLevel="0" max="76" min="76" style="0" width="11.84"/>
    <col collapsed="false" customWidth="false" hidden="false" outlineLevel="0" max="1025" min="77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1" t="s">
        <v>33</v>
      </c>
      <c r="AX1" s="5" t="s">
        <v>34</v>
      </c>
      <c r="AY1" s="1" t="s">
        <v>35</v>
      </c>
      <c r="AZ1" s="1" t="s">
        <v>36</v>
      </c>
      <c r="BA1" s="1" t="s">
        <v>37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54</v>
      </c>
      <c r="BS1" s="1" t="s">
        <v>55</v>
      </c>
      <c r="BT1" s="1" t="s">
        <v>56</v>
      </c>
      <c r="BU1" s="1" t="s">
        <v>57</v>
      </c>
      <c r="BV1" s="1" t="s">
        <v>58</v>
      </c>
      <c r="BW1" s="1" t="s">
        <v>59</v>
      </c>
      <c r="BX1" s="1" t="s">
        <v>60</v>
      </c>
    </row>
    <row r="2" customFormat="false" ht="12.8" hidden="false" customHeight="false" outlineLevel="0" collapsed="false">
      <c r="A2" s="6" t="n">
        <v>20</v>
      </c>
      <c r="B2" s="6" t="n">
        <f aca="false">A2+20</f>
        <v>40</v>
      </c>
      <c r="C2" s="6" t="s">
        <v>61</v>
      </c>
      <c r="D2" s="7" t="str">
        <f aca="false">"dlc01_steady_wsp" &amp; E2 &amp; "_noturb"</f>
        <v>dlc01_steady_wsp8_noturb</v>
      </c>
      <c r="E2" s="6" t="n">
        <v>8</v>
      </c>
      <c r="F2" s="6" t="n">
        <v>0</v>
      </c>
      <c r="G2" s="6" t="n">
        <v>0</v>
      </c>
      <c r="H2" s="6" t="n">
        <v>0</v>
      </c>
      <c r="I2" s="8" t="n">
        <f aca="false">(0.16*(0.75*E2+5.6))/E2</f>
        <v>0.232</v>
      </c>
      <c r="J2" s="6" t="s">
        <v>62</v>
      </c>
      <c r="K2" s="9" t="n">
        <f aca="false">E2*B2/8192</f>
        <v>0.0390625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6" t="n">
        <v>0</v>
      </c>
      <c r="AX2" s="10" t="n">
        <f aca="false">8/E2</f>
        <v>1</v>
      </c>
      <c r="AY2" s="6" t="s">
        <v>63</v>
      </c>
      <c r="AZ2" s="6"/>
      <c r="BA2" s="6"/>
      <c r="BB2" s="6"/>
      <c r="BC2" s="6"/>
      <c r="BD2" s="6"/>
      <c r="BE2" s="6" t="n">
        <v>0</v>
      </c>
      <c r="BF2" s="6"/>
      <c r="BG2" s="6" t="n">
        <v>0.5</v>
      </c>
      <c r="BH2" s="6" t="n">
        <v>0</v>
      </c>
      <c r="BI2" s="6" t="s">
        <v>63</v>
      </c>
      <c r="BJ2" s="6" t="n">
        <v>-1</v>
      </c>
      <c r="BK2" s="6" t="n">
        <v>-1</v>
      </c>
      <c r="BL2" s="6" t="n">
        <v>-1</v>
      </c>
      <c r="BM2" s="6" t="n">
        <v>1</v>
      </c>
      <c r="BN2" s="6" t="n">
        <v>3</v>
      </c>
      <c r="BO2" s="6" t="n">
        <v>4</v>
      </c>
      <c r="BP2" s="6" t="n">
        <v>5000</v>
      </c>
      <c r="BQ2" s="6" t="s">
        <v>64</v>
      </c>
      <c r="BR2" s="6" t="n">
        <v>5000</v>
      </c>
      <c r="BS2" s="6" t="n">
        <v>1</v>
      </c>
      <c r="BT2" s="6" t="n">
        <v>2</v>
      </c>
      <c r="BU2" s="6"/>
      <c r="BV2" s="6" t="n">
        <v>-1</v>
      </c>
      <c r="BW2" s="6" t="s">
        <v>63</v>
      </c>
      <c r="BX2" s="0" t="s">
        <v>63</v>
      </c>
    </row>
    <row r="3" customFormat="false" ht="12.8" hidden="false" customHeight="false" outlineLevel="0" collapsed="false">
      <c r="A3" s="6" t="n">
        <f aca="false">A2</f>
        <v>20</v>
      </c>
      <c r="B3" s="6" t="n">
        <f aca="false">A3+20</f>
        <v>40</v>
      </c>
      <c r="C3" s="6" t="s">
        <v>61</v>
      </c>
      <c r="D3" s="7" t="str">
        <f aca="false">"dlc01_steady_wsp" &amp; E3 &amp; "_noturb"</f>
        <v>dlc01_steady_wsp9_noturb</v>
      </c>
      <c r="E3" s="6" t="n">
        <f aca="false">E2+1</f>
        <v>9</v>
      </c>
      <c r="F3" s="6" t="n">
        <v>0</v>
      </c>
      <c r="G3" s="6" t="n">
        <v>0</v>
      </c>
      <c r="H3" s="6" t="n">
        <v>0</v>
      </c>
      <c r="I3" s="8" t="n">
        <f aca="false">(0.16*(0.75*E3+5.6))/E3</f>
        <v>0.219555555555556</v>
      </c>
      <c r="J3" s="6" t="s">
        <v>62</v>
      </c>
      <c r="K3" s="9" t="n">
        <f aca="false">E3*B3/8192</f>
        <v>0.0439453125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6" t="n">
        <v>0</v>
      </c>
      <c r="AX3" s="10" t="n">
        <f aca="false">8/E3</f>
        <v>0.888888888888889</v>
      </c>
      <c r="AY3" s="6" t="s">
        <v>63</v>
      </c>
      <c r="AZ3" s="6"/>
      <c r="BA3" s="6"/>
      <c r="BB3" s="6"/>
      <c r="BC3" s="6"/>
      <c r="BD3" s="6"/>
      <c r="BE3" s="6" t="n">
        <v>0</v>
      </c>
      <c r="BF3" s="6"/>
      <c r="BG3" s="6" t="n">
        <v>0.5</v>
      </c>
      <c r="BH3" s="6" t="n">
        <v>0</v>
      </c>
      <c r="BI3" s="6" t="s">
        <v>63</v>
      </c>
      <c r="BJ3" s="6" t="n">
        <v>-1</v>
      </c>
      <c r="BK3" s="6" t="n">
        <v>-1</v>
      </c>
      <c r="BL3" s="6" t="n">
        <v>-1</v>
      </c>
      <c r="BM3" s="6" t="n">
        <v>1</v>
      </c>
      <c r="BN3" s="6" t="n">
        <v>3</v>
      </c>
      <c r="BO3" s="6" t="n">
        <v>4</v>
      </c>
      <c r="BP3" s="6" t="n">
        <v>5000</v>
      </c>
      <c r="BQ3" s="6" t="s">
        <v>64</v>
      </c>
      <c r="BR3" s="6" t="n">
        <v>5000</v>
      </c>
      <c r="BS3" s="6" t="n">
        <v>1</v>
      </c>
      <c r="BT3" s="6" t="n">
        <v>2</v>
      </c>
      <c r="BU3" s="6"/>
      <c r="BV3" s="6" t="n">
        <v>-1</v>
      </c>
      <c r="BW3" s="6" t="s">
        <v>63</v>
      </c>
      <c r="BX3" s="0" t="s">
        <v>63</v>
      </c>
    </row>
    <row r="4" customFormat="false" ht="12.8" hidden="false" customHeight="false" outlineLevel="0" collapsed="false">
      <c r="A4" s="6" t="n">
        <f aca="false">A3</f>
        <v>20</v>
      </c>
      <c r="B4" s="6" t="n">
        <f aca="false">A4+20</f>
        <v>40</v>
      </c>
      <c r="C4" s="6" t="s">
        <v>61</v>
      </c>
      <c r="D4" s="7" t="str">
        <f aca="false">"dlc01_steady_wsp" &amp; E4 &amp; "_s100"</f>
        <v>dlc01_steady_wsp10_s100</v>
      </c>
      <c r="E4" s="6" t="n">
        <f aca="false">E3+1</f>
        <v>10</v>
      </c>
      <c r="F4" s="6" t="n">
        <v>0</v>
      </c>
      <c r="G4" s="6" t="n">
        <v>100</v>
      </c>
      <c r="H4" s="6" t="n">
        <v>1</v>
      </c>
      <c r="I4" s="8" t="n">
        <f aca="false">(0.16*(0.75*E4+5.6))/E4</f>
        <v>0.2096</v>
      </c>
      <c r="J4" s="6" t="s">
        <v>65</v>
      </c>
      <c r="K4" s="9" t="n">
        <f aca="false">E4*B4/512</f>
        <v>0.78125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6" t="n">
        <v>0</v>
      </c>
      <c r="AX4" s="10" t="n">
        <f aca="false">8/E4</f>
        <v>0.8</v>
      </c>
      <c r="AY4" s="6" t="s">
        <v>63</v>
      </c>
      <c r="AZ4" s="6"/>
      <c r="BA4" s="6"/>
      <c r="BB4" s="6"/>
      <c r="BC4" s="6"/>
      <c r="BD4" s="6"/>
      <c r="BE4" s="6" t="n">
        <v>0</v>
      </c>
      <c r="BF4" s="6"/>
      <c r="BG4" s="6" t="n">
        <v>0.5</v>
      </c>
      <c r="BH4" s="6" t="n">
        <v>0</v>
      </c>
      <c r="BI4" s="6" t="s">
        <v>63</v>
      </c>
      <c r="BJ4" s="6" t="n">
        <v>-1</v>
      </c>
      <c r="BK4" s="6" t="n">
        <v>-1</v>
      </c>
      <c r="BL4" s="6" t="n">
        <v>-1</v>
      </c>
      <c r="BM4" s="6" t="n">
        <v>1</v>
      </c>
      <c r="BN4" s="6" t="n">
        <v>3</v>
      </c>
      <c r="BO4" s="6" t="n">
        <v>4</v>
      </c>
      <c r="BP4" s="6" t="n">
        <v>5000</v>
      </c>
      <c r="BQ4" s="6" t="s">
        <v>64</v>
      </c>
      <c r="BR4" s="6" t="n">
        <v>5000</v>
      </c>
      <c r="BS4" s="6" t="n">
        <v>1</v>
      </c>
      <c r="BT4" s="6" t="n">
        <v>2</v>
      </c>
      <c r="BU4" s="6"/>
      <c r="BV4" s="6" t="n">
        <v>-1</v>
      </c>
      <c r="BW4" s="6" t="s">
        <v>63</v>
      </c>
      <c r="BX4" s="0" t="s">
        <v>63</v>
      </c>
    </row>
    <row r="5" customFormat="false" ht="12.8" hidden="false" customHeight="false" outlineLevel="0" collapsed="false">
      <c r="A5" s="6" t="n">
        <f aca="false">A4</f>
        <v>20</v>
      </c>
      <c r="B5" s="6" t="n">
        <f aca="false">A5+20</f>
        <v>40</v>
      </c>
      <c r="C5" s="6" t="s">
        <v>61</v>
      </c>
      <c r="D5" s="7" t="str">
        <f aca="false">"dlc01_steady_wsp" &amp; E5 &amp; "_s101"</f>
        <v>dlc01_steady_wsp11_s101</v>
      </c>
      <c r="E5" s="6" t="n">
        <f aca="false">E4+1</f>
        <v>11</v>
      </c>
      <c r="F5" s="6" t="n">
        <v>0</v>
      </c>
      <c r="G5" s="6" t="n">
        <v>100</v>
      </c>
      <c r="H5" s="6" t="n">
        <v>1</v>
      </c>
      <c r="I5" s="8" t="n">
        <f aca="false">(0.16*(0.75*E5+5.6))/E5</f>
        <v>0.201454545454545</v>
      </c>
      <c r="J5" s="6" t="s">
        <v>66</v>
      </c>
      <c r="K5" s="9" t="n">
        <f aca="false">E5*B5/512</f>
        <v>0.859375</v>
      </c>
      <c r="L5" s="9" t="s">
        <v>67</v>
      </c>
      <c r="M5" s="9" t="s">
        <v>68</v>
      </c>
      <c r="N5" s="11" t="n">
        <v>11</v>
      </c>
      <c r="O5" s="11" t="n">
        <v>12</v>
      </c>
      <c r="P5" s="11" t="n">
        <v>13</v>
      </c>
      <c r="Q5" s="12" t="n">
        <v>14</v>
      </c>
      <c r="R5" s="12" t="n">
        <v>9</v>
      </c>
      <c r="S5" s="12" t="n">
        <v>9</v>
      </c>
      <c r="T5" s="12" t="n">
        <v>50</v>
      </c>
      <c r="U5" s="13" t="n">
        <v>0.999</v>
      </c>
      <c r="V5" s="13" t="n">
        <v>0.999</v>
      </c>
      <c r="W5" s="13" t="n">
        <v>1.33</v>
      </c>
      <c r="X5" s="11" t="n">
        <f aca="false">N5+10</f>
        <v>21</v>
      </c>
      <c r="Y5" s="11" t="n">
        <f aca="false">O5+10</f>
        <v>22</v>
      </c>
      <c r="Z5" s="11" t="n">
        <f aca="false">P5+10</f>
        <v>23</v>
      </c>
      <c r="AA5" s="12" t="n">
        <f aca="false">Q5+10</f>
        <v>24</v>
      </c>
      <c r="AB5" s="12" t="n">
        <f aca="false">R5+10</f>
        <v>19</v>
      </c>
      <c r="AC5" s="12" t="n">
        <f aca="false">S5+10</f>
        <v>19</v>
      </c>
      <c r="AD5" s="12" t="n">
        <f aca="false">T5+10</f>
        <v>60</v>
      </c>
      <c r="AE5" s="13" t="n">
        <f aca="false">U5+10</f>
        <v>10.999</v>
      </c>
      <c r="AF5" s="13" t="n">
        <f aca="false">V5+10</f>
        <v>10.999</v>
      </c>
      <c r="AG5" s="13" t="n">
        <f aca="false">W5+10</f>
        <v>11.33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6" t="n">
        <v>0</v>
      </c>
      <c r="AX5" s="10" t="n">
        <f aca="false">8/E5</f>
        <v>0.727272727272727</v>
      </c>
      <c r="AY5" s="6" t="s">
        <v>63</v>
      </c>
      <c r="AZ5" s="6"/>
      <c r="BA5" s="6"/>
      <c r="BB5" s="6"/>
      <c r="BC5" s="6"/>
      <c r="BD5" s="6"/>
      <c r="BE5" s="6" t="n">
        <v>0</v>
      </c>
      <c r="BF5" s="6"/>
      <c r="BG5" s="6" t="n">
        <v>0.5</v>
      </c>
      <c r="BH5" s="6" t="n">
        <v>0</v>
      </c>
      <c r="BI5" s="6" t="s">
        <v>63</v>
      </c>
      <c r="BJ5" s="6" t="n">
        <v>-1</v>
      </c>
      <c r="BK5" s="6" t="n">
        <v>-1</v>
      </c>
      <c r="BL5" s="6" t="n">
        <v>-1</v>
      </c>
      <c r="BM5" s="6" t="n">
        <v>1</v>
      </c>
      <c r="BN5" s="6" t="n">
        <v>3</v>
      </c>
      <c r="BO5" s="6" t="n">
        <v>4</v>
      </c>
      <c r="BP5" s="6" t="n">
        <v>5000</v>
      </c>
      <c r="BQ5" s="6" t="s">
        <v>64</v>
      </c>
      <c r="BR5" s="6" t="n">
        <v>5000</v>
      </c>
      <c r="BS5" s="6" t="n">
        <v>1</v>
      </c>
      <c r="BT5" s="6" t="n">
        <v>2</v>
      </c>
      <c r="BU5" s="6"/>
      <c r="BV5" s="6" t="n">
        <v>-1</v>
      </c>
      <c r="BW5" s="6" t="s">
        <v>63</v>
      </c>
      <c r="BX5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1214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2015-01-08T11:05:13Z</dcterms:created>
  <dc:creator/>
  <dc:description/>
  <dc:language>en-GB</dc:language>
  <cp:lastModifiedBy/>
  <dcterms:modified xsi:type="dcterms:W3CDTF">2018-12-02T18:19:48Z</dcterms:modified>
  <cp:revision>21</cp:revision>
  <dc:subject/>
  <dc:title/>
</cp:coreProperties>
</file>