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dtt/Projects/VMIX-Helper/data/"/>
    </mc:Choice>
  </mc:AlternateContent>
  <xr:revisionPtr revIDLastSave="0" documentId="13_ncr:1_{835135F3-7612-5F4A-91EA-9462BFDDC9CC}" xr6:coauthVersionLast="47" xr6:coauthVersionMax="47" xr10:uidLastSave="{00000000-0000-0000-0000-000000000000}"/>
  <bookViews>
    <workbookView xWindow="0" yWindow="500" windowWidth="33600" windowHeight="18900" xr2:uid="{00000000-000D-0000-FFFF-FFFF00000000}"/>
  </bookViews>
  <sheets>
    <sheet name="Plan" sheetId="3" r:id="rId1"/>
    <sheet name="Reference" sheetId="4" r:id="rId2"/>
  </sheets>
  <definedNames>
    <definedName name="FIlteredMediaNumber">Reference!#REF!</definedName>
    <definedName name="FilteredMediaType">Reference!#REF!</definedName>
    <definedName name="FilteredShortName">Reference!$T$1</definedName>
    <definedName name="mediaNumber">OFFSET(Reference!$B:$B,0,0,COUNTA(Reference!$B:$B),1)</definedName>
    <definedName name="mediaType">OFFSET(Reference!$C:$C,0,0,COUNTA(Reference!$C:$C),1)</definedName>
    <definedName name="shortTitle">OFFSET(Reference!$E:$E,0,0,COUNTA(Reference!$E:$E),1)</definedName>
    <definedName name="VMix">Reference!$A:$E</definedName>
    <definedName name="VMixMediaType">Reference!$C:$C</definedName>
  </definedNames>
  <calcPr calcId="191029" calcMode="autoNoTabl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47" i="3" l="1"/>
  <c r="H46" i="3"/>
  <c r="H45" i="3"/>
  <c r="H44" i="3"/>
  <c r="H43" i="3"/>
  <c r="H42" i="3"/>
  <c r="H41" i="3"/>
  <c r="H40" i="3"/>
  <c r="H39" i="3"/>
  <c r="H38" i="3"/>
  <c r="H37" i="3"/>
  <c r="H36" i="3"/>
  <c r="H35" i="3"/>
  <c r="H34" i="3"/>
  <c r="H33" i="3"/>
  <c r="H32" i="3"/>
  <c r="H31" i="3"/>
  <c r="H30" i="3"/>
  <c r="H29" i="3"/>
  <c r="H28" i="3"/>
  <c r="H27" i="3"/>
  <c r="H26" i="3"/>
  <c r="H25" i="3"/>
  <c r="H24" i="3"/>
  <c r="H23" i="3"/>
  <c r="H22" i="3"/>
  <c r="H21" i="3"/>
  <c r="H20" i="3"/>
  <c r="H19" i="3"/>
  <c r="H18" i="3"/>
  <c r="H17" i="3"/>
  <c r="H16" i="3"/>
  <c r="H15" i="3"/>
  <c r="H14" i="3"/>
  <c r="H13" i="3"/>
  <c r="H12" i="3"/>
  <c r="H11" i="3"/>
  <c r="H10" i="3"/>
  <c r="H9" i="3"/>
  <c r="H8" i="3"/>
  <c r="H7" i="3"/>
  <c r="H6" i="3"/>
  <c r="H5" i="3"/>
  <c r="H4" i="3"/>
  <c r="H3" i="3"/>
  <c r="H2" i="3"/>
  <c r="B46" i="3"/>
  <c r="B45" i="3"/>
  <c r="B44" i="3"/>
  <c r="B43" i="3"/>
  <c r="B42" i="3"/>
  <c r="B41" i="3"/>
  <c r="B40" i="3"/>
  <c r="B39" i="3"/>
  <c r="B38" i="3"/>
  <c r="B37" i="3"/>
  <c r="B36" i="3"/>
  <c r="B35" i="3"/>
  <c r="B34" i="3"/>
  <c r="B33" i="3"/>
  <c r="B32" i="3"/>
  <c r="B31" i="3"/>
  <c r="B30" i="3"/>
  <c r="B29" i="3"/>
  <c r="B28" i="3"/>
  <c r="B27" i="3"/>
  <c r="B26" i="3"/>
  <c r="B25" i="3"/>
  <c r="B24" i="3"/>
  <c r="B23" i="3"/>
  <c r="B22" i="3"/>
  <c r="B21" i="3"/>
  <c r="B20" i="3"/>
  <c r="B19" i="3"/>
  <c r="B18" i="3"/>
  <c r="B17" i="3"/>
  <c r="B16" i="3"/>
  <c r="B15" i="3"/>
  <c r="B14" i="3"/>
  <c r="B13" i="3"/>
  <c r="B12" i="3"/>
  <c r="B11" i="3"/>
  <c r="B10" i="3"/>
  <c r="B9" i="3"/>
  <c r="B8" i="3"/>
  <c r="B7" i="3"/>
  <c r="B6" i="3"/>
  <c r="B5" i="3"/>
  <c r="B4" i="3"/>
  <c r="B3" i="3"/>
  <c r="B2" i="3"/>
  <c r="G18" i="3"/>
  <c r="G47" i="3"/>
  <c r="G46" i="3"/>
  <c r="G45" i="3"/>
  <c r="G44" i="3"/>
  <c r="G43" i="3"/>
  <c r="G42" i="3"/>
  <c r="G41" i="3"/>
  <c r="G40" i="3"/>
  <c r="G39" i="3"/>
  <c r="G38" i="3"/>
  <c r="G37" i="3"/>
  <c r="G36" i="3"/>
  <c r="G35" i="3"/>
  <c r="G34" i="3"/>
  <c r="G33" i="3"/>
  <c r="G32" i="3"/>
  <c r="G31" i="3"/>
  <c r="G30" i="3"/>
  <c r="G29" i="3"/>
  <c r="G28" i="3"/>
  <c r="G27" i="3"/>
  <c r="G26" i="3"/>
  <c r="G25" i="3"/>
  <c r="G24" i="3"/>
  <c r="G23" i="3"/>
  <c r="G22" i="3"/>
  <c r="G21" i="3"/>
  <c r="G20" i="3"/>
  <c r="G19" i="3"/>
  <c r="G17" i="3"/>
  <c r="G16" i="3"/>
  <c r="G15" i="3"/>
  <c r="G14" i="3"/>
  <c r="G13" i="3"/>
  <c r="G12" i="3"/>
  <c r="G11" i="3"/>
  <c r="G10" i="3"/>
  <c r="G9" i="3"/>
  <c r="G8" i="3"/>
  <c r="G7" i="3"/>
  <c r="G6" i="3"/>
  <c r="G5" i="3"/>
  <c r="G4" i="3"/>
  <c r="B47" i="3"/>
  <c r="G3" i="3"/>
  <c r="G2" i="3"/>
  <c r="T1" i="4" a="1"/>
  <c r="T1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<sst xmlns="http://schemas.openxmlformats.org/spreadsheetml/2006/main" count="524" uniqueCount="259">
  <si>
    <t>Title</t>
  </si>
  <si>
    <t>Speaker/
performer</t>
  </si>
  <si>
    <t>Media type</t>
  </si>
  <si>
    <t>Notes, including speaker/ performer location</t>
  </si>
  <si>
    <t>1 wide</t>
  </si>
  <si>
    <t>Gathering Music</t>
  </si>
  <si>
    <t>Mary</t>
  </si>
  <si>
    <t>welcome slide</t>
  </si>
  <si>
    <t>2 E WIDE PULPIT</t>
  </si>
  <si>
    <t>1 e med pulpit</t>
  </si>
  <si>
    <t>welcome</t>
  </si>
  <si>
    <t>Gina</t>
  </si>
  <si>
    <t>announcement</t>
  </si>
  <si>
    <t>Josh</t>
  </si>
  <si>
    <t>Musical Introit</t>
  </si>
  <si>
    <t>"Be Like a Bird"</t>
  </si>
  <si>
    <t>Members of Song Circle</t>
  </si>
  <si>
    <t>VIDEO</t>
  </si>
  <si>
    <t>1 e close pulpit</t>
  </si>
  <si>
    <t>Centering</t>
  </si>
  <si>
    <t>2 CHOIR WIDE</t>
  </si>
  <si>
    <t>Prelude</t>
  </si>
  <si>
    <t>Lo, the Day of Days is Here</t>
  </si>
  <si>
    <t>Choir</t>
  </si>
  <si>
    <t>live</t>
  </si>
  <si>
    <t>1 CHOIR ZOOM</t>
  </si>
  <si>
    <t>2 e med pulpit</t>
  </si>
  <si>
    <t>Chalice Lighting</t>
  </si>
  <si>
    <t>Opening Words</t>
  </si>
  <si>
    <t>In Time of Silver Rain</t>
  </si>
  <si>
    <t>Unison Reading</t>
  </si>
  <si>
    <t>Slide needed</t>
  </si>
  <si>
    <t>Opening Hymn</t>
  </si>
  <si>
    <t>Morning Has Broken</t>
  </si>
  <si>
    <t xml:space="preserve">Josh Leads? </t>
  </si>
  <si>
    <t>1 E MED PULPIT</t>
  </si>
  <si>
    <t>Story Part I</t>
  </si>
  <si>
    <t>The Birds' Gift</t>
  </si>
  <si>
    <t>Power Point</t>
  </si>
  <si>
    <t>1 2 Tree decorating</t>
  </si>
  <si>
    <t>Tree Decorating</t>
  </si>
  <si>
    <t>various</t>
  </si>
  <si>
    <t>Tree will be in vicinity of pupit. Children will  hang birds on the tree.</t>
  </si>
  <si>
    <t>Music</t>
  </si>
  <si>
    <t>Spring, Spring, Spring</t>
  </si>
  <si>
    <t xml:space="preserve">Jeannine  Mary </t>
  </si>
  <si>
    <t>Split screen</t>
  </si>
  <si>
    <t>2 E MED PULPIT</t>
  </si>
  <si>
    <t>Joys and Concerns intro</t>
  </si>
  <si>
    <t>1 E PIANO</t>
  </si>
  <si>
    <t>Musical Response</t>
  </si>
  <si>
    <t>Mary Bopp</t>
  </si>
  <si>
    <t>Can we make this a longer response for camera movement?</t>
  </si>
  <si>
    <t>Offeratory intro</t>
  </si>
  <si>
    <t>Donate overlay</t>
  </si>
  <si>
    <t>Offertory music</t>
  </si>
  <si>
    <t>"April"</t>
  </si>
  <si>
    <t>Dorothy Bognar</t>
  </si>
  <si>
    <t>Story Part II</t>
  </si>
  <si>
    <t xml:space="preserve">"The Prophet Bird" </t>
  </si>
  <si>
    <t>Story Part III</t>
  </si>
  <si>
    <t>The Birds' gift</t>
  </si>
  <si>
    <t>Break Forth Into Joy</t>
  </si>
  <si>
    <t>Video</t>
  </si>
  <si>
    <t>Live in the sanctuary with video for folks at home</t>
  </si>
  <si>
    <t>1 choir zoom</t>
  </si>
  <si>
    <t>music</t>
  </si>
  <si>
    <t>Hallelujah</t>
  </si>
  <si>
    <t>Live in the sancgtuary with video for folks at home</t>
  </si>
  <si>
    <t>Homily</t>
  </si>
  <si>
    <t>Awakening to Blessings</t>
  </si>
  <si>
    <t xml:space="preserve">As Josh speaks, children will pass out crafted eggs. </t>
  </si>
  <si>
    <t>2 e wide pulpit</t>
  </si>
  <si>
    <t>passing out eggs</t>
  </si>
  <si>
    <t>after eggs</t>
  </si>
  <si>
    <t>Closing Hymn</t>
  </si>
  <si>
    <t>All Creatures of the Earth and Sky</t>
  </si>
  <si>
    <t>Josh leads</t>
  </si>
  <si>
    <t>Slide</t>
  </si>
  <si>
    <t>Extinguishing the chalice</t>
  </si>
  <si>
    <t>Closing slide</t>
  </si>
  <si>
    <t>Closing words</t>
  </si>
  <si>
    <t>postlude</t>
  </si>
  <si>
    <t>breakout rooms</t>
  </si>
  <si>
    <t>key</t>
  </si>
  <si>
    <t>number</t>
  </si>
  <si>
    <t>type</t>
  </si>
  <si>
    <t>title</t>
  </si>
  <si>
    <t>shortTitle</t>
  </si>
  <si>
    <t>state</t>
  </si>
  <si>
    <t>position</t>
  </si>
  <si>
    <t>duration</t>
  </si>
  <si>
    <t>loop</t>
  </si>
  <si>
    <t>muted</t>
  </si>
  <si>
    <t>volume</t>
  </si>
  <si>
    <t>balance</t>
  </si>
  <si>
    <t>solo</t>
  </si>
  <si>
    <t>audiobusses</t>
  </si>
  <si>
    <t>meterF1</t>
  </si>
  <si>
    <t>meterF2</t>
  </si>
  <si>
    <t>gainDb</t>
  </si>
  <si>
    <t>selectedIndex</t>
  </si>
  <si>
    <t>5bc83741-7ccf-42a0-b797-1a37f7062a0d</t>
  </si>
  <si>
    <t>Audio</t>
  </si>
  <si>
    <t>PULPIT</t>
  </si>
  <si>
    <t>Running</t>
  </si>
  <si>
    <t>M</t>
  </si>
  <si>
    <t>67d88822-ba92-4eeb-8e91-223a6de295ca</t>
  </si>
  <si>
    <t>CHOIR LFT</t>
  </si>
  <si>
    <t>1775a29a-787b-4539-ab82-e0883a7925ee</t>
  </si>
  <si>
    <t>CHOIR RT</t>
  </si>
  <si>
    <t>5b4add1b-12ce-4873-a0c6-cebdcdbff579</t>
  </si>
  <si>
    <t>JANEANE</t>
  </si>
  <si>
    <t>fabdc81a-f0b6-440e-a349-29c0bf93a3d7</t>
  </si>
  <si>
    <t>AUD PIANO 1</t>
  </si>
  <si>
    <t>9b7ea3fb-9a41-453d-b289-c59b2a8dc43d</t>
  </si>
  <si>
    <t>AUD PIANO 2</t>
  </si>
  <si>
    <t>4b04a8b4-cf55-43ff-8027-4085fabe6ac4</t>
  </si>
  <si>
    <t>Audio in 9</t>
  </si>
  <si>
    <t>c351ec2e-40b6-46ec-b2ed-d76c311134a9</t>
  </si>
  <si>
    <t>Audio In 10</t>
  </si>
  <si>
    <t>7dbaed68-e093-4dd1-a069-d8bf5645346f</t>
  </si>
  <si>
    <t>Audio In 11</t>
  </si>
  <si>
    <t>c4ada8ac-88f4-4bef-8f93-59930a5bcbf0</t>
  </si>
  <si>
    <t>Audio In 14</t>
  </si>
  <si>
    <t>c9adb27a-1762-46ab-aa57-c59b5bca0d0b</t>
  </si>
  <si>
    <t>Audio CABLE-A Output</t>
  </si>
  <si>
    <t>531282b2-705f-4f01-93de-97928ef125d6</t>
  </si>
  <si>
    <t>Capture</t>
  </si>
  <si>
    <t>camera 1</t>
  </si>
  <si>
    <t>0d0a63d6-e1e9-4033-89f1-3cb39e755567</t>
  </si>
  <si>
    <t>Virtual</t>
  </si>
  <si>
    <t>PTZ - 1 WIDE</t>
  </si>
  <si>
    <t>1 WIDE</t>
  </si>
  <si>
    <t>Paused</t>
  </si>
  <si>
    <t>04165030-0543-40b7-b612-5b802f041dca</t>
  </si>
  <si>
    <t>PTZ - 1 SPLIT SCREEN LEFT</t>
  </si>
  <si>
    <t>1 SPLIT SCREEN LEFT</t>
  </si>
  <si>
    <t>d0dc7ed5-acbc-4bec-ab16-ee29f58a4a29</t>
  </si>
  <si>
    <t>PTZ - 1 CLOSE PULPIT</t>
  </si>
  <si>
    <t>1 CLOSE PULPIT</t>
  </si>
  <si>
    <t>3a138504-a02d-4876-8e14-135928cb000e</t>
  </si>
  <si>
    <t>PTZ - 1 RIGHT</t>
  </si>
  <si>
    <t>1 RIGHT</t>
  </si>
  <si>
    <t>2635cd06-1bc4-45af-b35c-ada99583f7a1</t>
  </si>
  <si>
    <t>PTZ - 1 PULPIT OVERLAY</t>
  </si>
  <si>
    <t>1 PULPIT OVERLAY</t>
  </si>
  <si>
    <t>8e75b995-1620-44bb-8867-bb6e43f1ec73</t>
  </si>
  <si>
    <t>PTZ - 1 PIANO-MUSICIAN</t>
  </si>
  <si>
    <t>1 PIANO-MUSICIAN</t>
  </si>
  <si>
    <t>e317f15e-ab49-4340-9015-0bb709587fd0</t>
  </si>
  <si>
    <t>PTZ - 1 e med pulpit</t>
  </si>
  <si>
    <t>eaa2deef-b838-4888-9d6c-43ea14658068</t>
  </si>
  <si>
    <t>PTZ - 1 e Tree</t>
  </si>
  <si>
    <t>1 e Tree</t>
  </si>
  <si>
    <t>556b7e54-5e4a-4eb2-8d4b-5a019384fd5b</t>
  </si>
  <si>
    <t>PTZ - 1 e close pulpit</t>
  </si>
  <si>
    <t>35aeb119-c7c6-4b35-8c20-0c72c16ff281</t>
  </si>
  <si>
    <t>Colour</t>
  </si>
  <si>
    <t xml:space="preserve">1-2 Prelude Split </t>
  </si>
  <si>
    <t>f179a065-90dc-47ab-bba0-f4ac898e5fd7</t>
  </si>
  <si>
    <t>PTZ - 1 FULL WIDE</t>
  </si>
  <si>
    <t>1 FULL WIDE</t>
  </si>
  <si>
    <t>4399f560-68c3-4193-9212-864d87cd85cd</t>
  </si>
  <si>
    <t>camera 2</t>
  </si>
  <si>
    <t>01617f9f-5b97-4800-887e-3deae6d2955b</t>
  </si>
  <si>
    <t>PTZ - 1 CHOIR CLOSE</t>
  </si>
  <si>
    <t>1 CHOIR CLOSE</t>
  </si>
  <si>
    <t>162be4f6-fd3e-4738-80d3-8aa1fea6ce69</t>
  </si>
  <si>
    <t>PTZ - 1 E PIANO</t>
  </si>
  <si>
    <t>08bf1a89-d440-4acc-80e0-c804544efc8e</t>
  </si>
  <si>
    <t>PTZ - 2 WIDE</t>
  </si>
  <si>
    <t>2 WIDE</t>
  </si>
  <si>
    <t>6a63b2fa-0e41-40ac-a315-7edab4f4f6cf</t>
  </si>
  <si>
    <t>PTZ - 2 MED PULPIT</t>
  </si>
  <si>
    <t>2 MED PULPIT</t>
  </si>
  <si>
    <t>f610f20d-7659-4f37-a92c-f6a1deeab02a</t>
  </si>
  <si>
    <t>PTZ - 2 J &amp; C WIDE</t>
  </si>
  <si>
    <t>2 J &amp; C WIDE</t>
  </si>
  <si>
    <t>354317eb-8ba2-4237-b703-27a55a7d0e99</t>
  </si>
  <si>
    <t>PTZ - 2 PIANO-MUSICIAN</t>
  </si>
  <si>
    <t>2 PIANO-MUSICIAN</t>
  </si>
  <si>
    <t>3e9bb124-3800-44dc-b0c4-f0674d465d03</t>
  </si>
  <si>
    <t>PTZ - 2 FULL WIDE</t>
  </si>
  <si>
    <t>2 FULL WIDE</t>
  </si>
  <si>
    <t>281491ef-0b83-451d-918e-c9ecfa336811</t>
  </si>
  <si>
    <t>PTZ - 2 CHOIR CLOSE</t>
  </si>
  <si>
    <t>2 CHOIR CLOSE</t>
  </si>
  <si>
    <t>2b85f2a0-fe1e-4bbb-af19-cd3043ac3898</t>
  </si>
  <si>
    <t>PTZ - 2 E MED PULPIT</t>
  </si>
  <si>
    <t>0ce346cc-5bed-46b6-9f86-36b6aa3fb1f8</t>
  </si>
  <si>
    <t>PTZ - 2 E WIDE PULPIT</t>
  </si>
  <si>
    <t>8cbab4e7-265a-41c4-a3db-91884573b2dc</t>
  </si>
  <si>
    <t>PTZ - 2 CHOIR WIDE</t>
  </si>
  <si>
    <t>71d73136-de48-443d-9c4b-cd0d4e378eca</t>
  </si>
  <si>
    <t>VirtualSet</t>
  </si>
  <si>
    <t>2 CHOIR ZOOMZ</t>
  </si>
  <si>
    <t>eaa4aa77-0a3b-4bf4-9644-54b8b112a31a</t>
  </si>
  <si>
    <t>PTZ - 2e piano</t>
  </si>
  <si>
    <t>2e piano</t>
  </si>
  <si>
    <t>e15ce769-f220-42f4-ac7a-42eb40bf6570</t>
  </si>
  <si>
    <t>Photos</t>
  </si>
  <si>
    <t>Welcome Slides - Spring - Slide1.PNG</t>
  </si>
  <si>
    <t>Welcome Slides - Spring</t>
  </si>
  <si>
    <t>01501abb-fe68-4148-bb78-a54e38e4adab</t>
  </si>
  <si>
    <t>Be Like a Bird Video 4-17-2022.mpg</t>
  </si>
  <si>
    <t>M,A</t>
  </si>
  <si>
    <t>1b5c373c-ca1c-41f6-9113-facdbc3b1b38</t>
  </si>
  <si>
    <t>1 CHALICE VIRTUAL</t>
  </si>
  <si>
    <t>07a3fd53-0cf4-409d-b395-6957ca22acb6</t>
  </si>
  <si>
    <t>PowerPoint</t>
  </si>
  <si>
    <t>In Time of Silver Rain 2 - l.hughes - Spring.pptx - Slide1</t>
  </si>
  <si>
    <t>In Time of Silver Rain 2 - l.hughes - Spring.pptx</t>
  </si>
  <si>
    <t>a6030d3c-3a17-4229-b6fd-fdd04312eb3d</t>
  </si>
  <si>
    <t>38 Morning Has Broken - spring.pptx - Slide1</t>
  </si>
  <si>
    <t>38 Morning Has Broken - spring.pptx</t>
  </si>
  <si>
    <t>e4dda077-b98a-4748-a13b-8605447f0d97</t>
  </si>
  <si>
    <t>1 2 TREE DECORATING</t>
  </si>
  <si>
    <t>35de7969-8b41-41c9-ae65-a95bb6c00a93</t>
  </si>
  <si>
    <t>9fa5bc46-b1d9-4cf8-b4d2-3153779722a5</t>
  </si>
  <si>
    <t>Bird's Gift Story PART 1.pptx - Slide1</t>
  </si>
  <si>
    <t>Bird's Gift Story PART 1.pptx</t>
  </si>
  <si>
    <t>6b05afab-a3ca-4876-bb3b-7e7a13c266f8</t>
  </si>
  <si>
    <t>GT</t>
  </si>
  <si>
    <t>DONATE OVERLAY 2</t>
  </si>
  <si>
    <t>4652e5cb-2500-4814-8471-43acecd19e4f</t>
  </si>
  <si>
    <t>Placeholder</t>
  </si>
  <si>
    <t>Offline - Blank Spring.pptx</t>
  </si>
  <si>
    <t>Blank Spring.pptx</t>
  </si>
  <si>
    <t>d6c7e4e8-f6fd-4741-9436-800e18dca775</t>
  </si>
  <si>
    <t>Bird's Gift Story PART 2.pptx - Slide5</t>
  </si>
  <si>
    <t>Bird's Gift Story PART 2.pptx</t>
  </si>
  <si>
    <t>4b18d8a3-0b6a-4799-aa92-23a86203bf63</t>
  </si>
  <si>
    <t>Bird's Gift Story PART 3.pptx - Slide1</t>
  </si>
  <si>
    <t>Bird's Gift Story PART 3.pptx</t>
  </si>
  <si>
    <t>2258abb0-b756-4dd8-9efb-6320b213b8aa</t>
  </si>
  <si>
    <t>203 All Creatures of the Earth and Sky- spring.pptx - Slide1</t>
  </si>
  <si>
    <t>203 All Creatures of the Earth and Sky- spring.pptx</t>
  </si>
  <si>
    <t>3bc7b8a4-00af-48f1-804e-685013b0a226</t>
  </si>
  <si>
    <t>Image</t>
  </si>
  <si>
    <t>Closing Circle - spring.png</t>
  </si>
  <si>
    <t>Start</t>
  </si>
  <si>
    <t>Then</t>
  </si>
  <si>
    <t>Preview</t>
  </si>
  <si>
    <t>Fade</t>
  </si>
  <si>
    <t>and 36?</t>
  </si>
  <si>
    <t>Short Name</t>
  </si>
  <si>
    <t>Type</t>
  </si>
  <si>
    <t>Order of Service</t>
  </si>
  <si>
    <t>Note</t>
  </si>
  <si>
    <t>Skip</t>
  </si>
  <si>
    <t>Quick Play</t>
  </si>
  <si>
    <t>10 sec fast</t>
  </si>
  <si>
    <t>at conclusion?</t>
  </si>
  <si>
    <t>Input #</t>
  </si>
  <si>
    <t>Warning</t>
  </si>
  <si>
    <t>Overlay 2</t>
  </si>
  <si>
    <t>Display</t>
  </si>
  <si>
    <t>Merge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</si>
</sst>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3">
    <font>
      <sz val="10"/>
      <color rgb="FF000000"/>
      <name val="Arial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rgb="FF0000FF"/>
      <name val="Arial"/>
      <family val="2"/>
    </font>
    <font>
      <b/>
      <sz val="10"/>
      <color rgb="FF34A853"/>
      <name val="Arial"/>
      <family val="2"/>
    </font>
    <font>
      <sz val="11"/>
      <color rgb="FF222222"/>
      <name val="Calibri"/>
      <family val="2"/>
    </font>
    <font>
      <b/>
      <sz val="12"/>
      <color rgb="FF222222"/>
      <name val="&quot;Times New Roman&quot;"/>
    </font>
    <font>
      <sz val="9"/>
      <color theme="1"/>
      <name val="Arial"/>
      <family val="2"/>
    </font>
    <font>
      <sz val="12"/>
      <color rgb="FF222222"/>
      <name val="&quot;Times New Roman&quot;"/>
    </font>
    <font>
      <sz val="10"/>
      <color rgb="FF000000"/>
      <name val="Arial"/>
      <family val="2"/>
    </font>
    <font>
      <i/>
      <sz val="12"/>
      <color rgb="FF222222"/>
      <name val="&quot;Times New Roman&quot;"/>
    </font>
    <font>
      <sz val="10"/>
      <color rgb="FF00000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3C47D"/>
        <bgColor rgb="FF93C47D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164" fontId="3" fillId="0" borderId="1" xfId="0" applyNumberFormat="1" applyFont="1" applyBorder="1"/>
    <xf numFmtId="164" fontId="2" fillId="0" borderId="1" xfId="0" applyNumberFormat="1" applyFont="1" applyBorder="1" applyAlignment="1">
      <alignment vertical="top"/>
    </xf>
    <xf numFmtId="0" fontId="4" fillId="0" borderId="1" xfId="0" applyFont="1" applyBorder="1" applyAlignment="1">
      <alignment vertical="top" wrapText="1"/>
    </xf>
    <xf numFmtId="164" fontId="5" fillId="3" borderId="1" xfId="0" applyNumberFormat="1" applyFont="1" applyFill="1" applyBorder="1" applyAlignment="1">
      <alignment vertical="top" wrapText="1"/>
    </xf>
    <xf numFmtId="164" fontId="1" fillId="0" borderId="1" xfId="0" applyNumberFormat="1" applyFont="1" applyBorder="1" applyAlignment="1">
      <alignment vertical="top" wrapText="1"/>
    </xf>
    <xf numFmtId="20" fontId="2" fillId="0" borderId="1" xfId="0" applyNumberFormat="1" applyFont="1" applyBorder="1" applyAlignment="1">
      <alignment vertical="top"/>
    </xf>
    <xf numFmtId="0" fontId="6" fillId="4" borderId="0" xfId="0" applyFont="1" applyFill="1"/>
    <xf numFmtId="0" fontId="7" fillId="4" borderId="0" xfId="0" applyFont="1" applyFill="1" applyAlignment="1"/>
    <xf numFmtId="0" fontId="1" fillId="0" borderId="0" xfId="0" applyFont="1" applyAlignment="1">
      <alignment vertical="top" wrapText="1"/>
    </xf>
    <xf numFmtId="164" fontId="1" fillId="4" borderId="1" xfId="0" applyNumberFormat="1" applyFont="1" applyFill="1" applyBorder="1" applyAlignment="1">
      <alignment vertical="top" wrapText="1"/>
    </xf>
    <xf numFmtId="0" fontId="1" fillId="4" borderId="0" xfId="0" applyFont="1" applyFill="1" applyAlignment="1">
      <alignment vertical="top" wrapText="1"/>
    </xf>
    <xf numFmtId="164" fontId="8" fillId="0" borderId="1" xfId="0" applyNumberFormat="1" applyFont="1" applyBorder="1" applyAlignment="1">
      <alignment vertical="top" wrapText="1"/>
    </xf>
    <xf numFmtId="0" fontId="9" fillId="4" borderId="1" xfId="0" applyFont="1" applyFill="1" applyBorder="1" applyAlignment="1">
      <alignment horizontal="left"/>
    </xf>
    <xf numFmtId="164" fontId="10" fillId="4" borderId="1" xfId="0" applyNumberFormat="1" applyFont="1" applyFill="1" applyBorder="1" applyAlignment="1">
      <alignment horizontal="left"/>
    </xf>
    <xf numFmtId="164" fontId="2" fillId="0" borderId="1" xfId="0" applyNumberFormat="1" applyFont="1" applyBorder="1" applyAlignment="1">
      <alignment vertical="top" wrapText="1"/>
    </xf>
    <xf numFmtId="0" fontId="9" fillId="4" borderId="0" xfId="0" applyFont="1" applyFill="1" applyAlignment="1">
      <alignment horizontal="center"/>
    </xf>
    <xf numFmtId="164" fontId="2" fillId="4" borderId="1" xfId="0" applyNumberFormat="1" applyFont="1" applyFill="1" applyBorder="1" applyAlignment="1">
      <alignment vertical="top" wrapText="1"/>
    </xf>
    <xf numFmtId="164" fontId="3" fillId="0" borderId="1" xfId="0" applyNumberFormat="1" applyFont="1" applyBorder="1" applyAlignment="1"/>
    <xf numFmtId="164" fontId="3" fillId="0" borderId="1" xfId="0" applyNumberFormat="1" applyFont="1" applyBorder="1" applyAlignment="1">
      <alignment wrapText="1"/>
    </xf>
    <xf numFmtId="0" fontId="6" fillId="4" borderId="0" xfId="0" applyFont="1" applyFill="1" applyAlignment="1">
      <alignment horizontal="center"/>
    </xf>
    <xf numFmtId="0" fontId="11" fillId="5" borderId="0" xfId="0" applyFont="1" applyFill="1" applyAlignment="1"/>
    <xf numFmtId="164" fontId="1" fillId="0" borderId="0" xfId="0" applyNumberFormat="1" applyFont="1" applyAlignment="1">
      <alignment vertical="top" wrapText="1"/>
    </xf>
    <xf numFmtId="164" fontId="2" fillId="0" borderId="0" xfId="0" applyNumberFormat="1" applyFont="1" applyAlignment="1">
      <alignment vertical="top" wrapText="1"/>
    </xf>
    <xf numFmtId="0" fontId="0" fillId="0" borderId="0" xfId="0" applyFont="1" applyAlignment="1"/>
    <xf numFmtId="11" fontId="0" fillId="0" borderId="0" xfId="0" applyNumberFormat="1" applyFont="1" applyAlignment="1"/>
    <xf numFmtId="0" fontId="1" fillId="0" borderId="1" xfId="0" applyNumberFormat="1" applyFont="1" applyBorder="1" applyAlignment="1">
      <alignment vertical="top" wrapText="1"/>
    </xf>
    <xf numFmtId="0" fontId="1" fillId="0" borderId="0" xfId="0" applyNumberFormat="1" applyFont="1" applyAlignment="1">
      <alignment vertical="top" wrapText="1"/>
    </xf>
    <xf numFmtId="0" fontId="0" fillId="0" borderId="0" xfId="0" applyNumberFormat="1" applyFont="1" applyAlignment="1"/>
    <xf numFmtId="0" fontId="0" fillId="0" borderId="0" xfId="0" applyFont="1" applyAlignment="1"/>
    <xf numFmtId="0" fontId="0" fillId="0" borderId="0" xfId="0" applyFont="1" applyAlignment="1"/>
    <xf numFmtId="0" fontId="12" fillId="0" borderId="0" xfId="0" applyFont="1" applyAlignment="1"/>
    <xf numFmtId="0" fontId="0" fillId="0" borderId="0" xfId="0" applyNumberFormat="1" applyFont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/>
    <xf numFmtId="0" fontId="12" fillId="0" borderId="1" xfId="0" applyFont="1" applyBorder="1"/>
    <xf numFmtId="0" fontId="12" fillId="0" borderId="1" xfId="0" applyFont="1" applyBorder="1" applyAlignment="1">
      <alignment vertical="top"/>
    </xf>
    <xf numFmtId="0" fontId="0" fillId="0" borderId="1" xfId="0" applyFont="1" applyBorder="1" applyAlignment="1">
      <alignment vertical="top"/>
    </xf>
    <xf numFmtId="0" fontId="0" fillId="0" borderId="1" xfId="0" applyFont="1" applyBorder="1" applyAlignment="1"/>
    <xf numFmtId="0" fontId="0" fillId="0" borderId="1" xfId="0" applyNumberFormat="1" applyFont="1" applyBorder="1" applyAlignment="1">
      <alignment vertical="top"/>
    </xf>
  </cellXfs>
  <cellStyles count="1">
    <cellStyle name="Normal" xfId="0" builtinId="0"/>
  </cellStyles>
  <dxfs count="2">
    <dxf>
      <font>
        <color rgb="FFFF0000"/>
      </font>
      <fill>
        <patternFill patternType="solid">
          <fgColor theme="0"/>
          <bgColor theme="0"/>
        </patternFill>
      </fill>
    </dxf>
    <dxf>
      <font>
        <color rgb="FFFF0000"/>
      </font>
      <fill>
        <patternFill patternType="solid">
          <fgColor theme="0"/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0E91A-ED6D-D44A-8A28-EB5B554392C0}">
  <sheetPr>
    <outlinePr summaryBelow="0" summaryRight="0"/>
    <pageSetUpPr fitToPage="1"/>
  </sheetPr>
  <dimension ref="A1:N57"/>
  <sheetViews>
    <sheetView tabSelected="1" zoomScale="125" zoomScaleNormal="125" workbookViewId="0">
      <pane xSplit="1" ySplit="1" topLeftCell="B18" activePane="bottomRight" state="frozen"/>
      <selection pane="topRight" activeCell="B1" sqref="B1"/>
      <selection pane="bottomLeft" activeCell="A7" sqref="A7"/>
      <selection pane="bottomRight" activeCell="D9" sqref="D9"/>
    </sheetView>
  </sheetViews>
  <sheetFormatPr baseColWidth="10" defaultColWidth="12.6640625" defaultRowHeight="15.75" customHeight="1" outlineLevelCol="1"/>
  <cols>
    <col min="1" max="1" width="2.5" customWidth="1"/>
    <col min="2" max="2" width="6.6640625" style="29" customWidth="1" outlineLevel="1"/>
    <col min="3" max="3" width="8.6640625" style="33" customWidth="1" outlineLevel="1"/>
    <col min="4" max="4" width="6.6640625" style="33" customWidth="1" outlineLevel="1"/>
    <col min="5" max="5" width="11.83203125" style="29" customWidth="1" outlineLevel="1"/>
    <col min="6" max="6" width="16.5" customWidth="1" outlineLevel="1"/>
    <col min="7" max="7" width="16.5" style="25" customWidth="1" outlineLevel="1"/>
    <col min="8" max="8" width="16.5" style="30" customWidth="1" outlineLevel="1"/>
    <col min="9" max="9" width="16.5" customWidth="1" outlineLevel="1"/>
    <col min="10" max="10" width="17.1640625" customWidth="1" outlineLevel="1"/>
    <col min="11" max="11" width="11" customWidth="1"/>
    <col min="12" max="12" width="9" customWidth="1"/>
    <col min="13" max="13" width="26.6640625" customWidth="1" outlineLevel="1"/>
    <col min="14" max="14" width="66.5" hidden="1" customWidth="1" outlineLevel="1"/>
  </cols>
  <sheetData>
    <row r="1" spans="1:14" ht="25" customHeight="1">
      <c r="B1" s="1" t="s">
        <v>254</v>
      </c>
      <c r="C1" s="1" t="s">
        <v>241</v>
      </c>
      <c r="D1" s="1" t="s">
        <v>242</v>
      </c>
      <c r="E1" s="1" t="s">
        <v>249</v>
      </c>
      <c r="F1" s="1" t="s">
        <v>246</v>
      </c>
      <c r="G1" s="1" t="s">
        <v>247</v>
      </c>
      <c r="H1" s="1" t="s">
        <v>255</v>
      </c>
      <c r="I1" s="1" t="s">
        <v>248</v>
      </c>
      <c r="J1" s="1" t="s">
        <v>0</v>
      </c>
      <c r="K1" s="1" t="s">
        <v>1</v>
      </c>
      <c r="L1" s="1" t="s">
        <v>2</v>
      </c>
      <c r="M1" s="1" t="s">
        <v>3</v>
      </c>
      <c r="N1" s="4"/>
    </row>
    <row r="2" spans="1:14" ht="15">
      <c r="A2" s="10"/>
      <c r="B2" s="27">
        <f>INDEX(Reference!B:B,MATCH(F2,Reference!$E:$E,0))</f>
        <v>13</v>
      </c>
      <c r="C2" s="34" t="s">
        <v>243</v>
      </c>
      <c r="D2" s="34" t="s">
        <v>257</v>
      </c>
      <c r="E2" s="35"/>
      <c r="F2" s="5" t="s">
        <v>4</v>
      </c>
      <c r="G2" s="27" t="str">
        <f>INDEX(Reference!C:C,MATCH(F2,Reference!$E:$E,0))</f>
        <v>Virtual</v>
      </c>
      <c r="H2" s="27" t="str">
        <f>IF(LEFT(F2,1)=LEFT(F3,1),"SAME CAMERA","")</f>
        <v/>
      </c>
      <c r="I2" s="6"/>
      <c r="J2" s="3"/>
      <c r="K2" s="3"/>
      <c r="L2" s="3"/>
      <c r="M2" s="7"/>
      <c r="N2" s="8"/>
    </row>
    <row r="3" spans="1:14" ht="15">
      <c r="A3" s="10"/>
      <c r="B3" s="27">
        <f>INDEX(Reference!B:B,MATCH(F3,Reference!$E:$E,0))</f>
        <v>37</v>
      </c>
      <c r="C3" s="34" t="s">
        <v>243</v>
      </c>
      <c r="D3" s="34" t="s">
        <v>244</v>
      </c>
      <c r="E3" s="35"/>
      <c r="F3" s="5" t="s">
        <v>199</v>
      </c>
      <c r="G3" s="27" t="str">
        <f>INDEX(Reference!C:C,MATCH(F3,Reference!$E:$E,0))</f>
        <v>Virtual</v>
      </c>
      <c r="H3" s="27" t="str">
        <f t="shared" ref="H3:H47" si="0">IF(LEFT(F3,1)=LEFT(F4,1),"SAME CAMERA","")</f>
        <v/>
      </c>
      <c r="I3" s="6" t="s">
        <v>5</v>
      </c>
      <c r="J3" s="3"/>
      <c r="K3" s="3" t="s">
        <v>6</v>
      </c>
      <c r="L3" s="3"/>
      <c r="M3" s="7">
        <v>0.4513888888888889</v>
      </c>
      <c r="N3" s="8"/>
    </row>
    <row r="4" spans="1:14" ht="28">
      <c r="A4" s="10"/>
      <c r="B4" s="27">
        <f>INDEX(Reference!B:B,MATCH(F4,Reference!$E:$E,0))</f>
        <v>38</v>
      </c>
      <c r="C4" s="34" t="s">
        <v>243</v>
      </c>
      <c r="D4" s="34" t="s">
        <v>244</v>
      </c>
      <c r="E4" s="35"/>
      <c r="F4" s="5" t="s">
        <v>203</v>
      </c>
      <c r="G4" s="27" t="str">
        <f>INDEX(Reference!C:C,MATCH(F4,Reference!$E:$E,0))</f>
        <v>Photos</v>
      </c>
      <c r="H4" s="27" t="str">
        <f t="shared" si="0"/>
        <v/>
      </c>
      <c r="I4" s="6" t="s">
        <v>7</v>
      </c>
      <c r="J4" s="3"/>
      <c r="K4" s="3"/>
      <c r="L4" s="3"/>
      <c r="M4" s="3"/>
      <c r="N4" s="9"/>
    </row>
    <row r="5" spans="1:14" ht="16">
      <c r="A5" s="10"/>
      <c r="B5" s="27">
        <f>INDEX(Reference!B:B,MATCH(F5,Reference!$E:$E,0))</f>
        <v>34</v>
      </c>
      <c r="C5" s="34" t="s">
        <v>243</v>
      </c>
      <c r="D5" s="34" t="s">
        <v>244</v>
      </c>
      <c r="E5" s="35"/>
      <c r="F5" s="5" t="s">
        <v>8</v>
      </c>
      <c r="G5" s="27" t="str">
        <f>INDEX(Reference!C:C,MATCH(F5,Reference!$E:$E,0))</f>
        <v>Virtual</v>
      </c>
      <c r="H5" s="27" t="str">
        <f t="shared" si="0"/>
        <v/>
      </c>
      <c r="I5" s="6"/>
      <c r="J5" s="3"/>
      <c r="K5" s="3"/>
      <c r="L5" s="3"/>
      <c r="M5" s="3"/>
      <c r="N5" s="9"/>
    </row>
    <row r="6" spans="1:14" ht="15">
      <c r="A6" s="10"/>
      <c r="B6" s="27">
        <f>INDEX(Reference!B:B,MATCH(F6,Reference!$E:$E,0))</f>
        <v>19</v>
      </c>
      <c r="C6" s="34" t="s">
        <v>243</v>
      </c>
      <c r="D6" s="34" t="s">
        <v>244</v>
      </c>
      <c r="E6" s="35"/>
      <c r="F6" s="5" t="s">
        <v>9</v>
      </c>
      <c r="G6" s="27" t="str">
        <f>INDEX(Reference!C:C,MATCH(F6,Reference!$E:$E,0))</f>
        <v>Virtual</v>
      </c>
      <c r="H6" s="27" t="str">
        <f t="shared" si="0"/>
        <v>SAME CAMERA</v>
      </c>
      <c r="I6" s="6" t="s">
        <v>10</v>
      </c>
      <c r="J6" s="16"/>
      <c r="K6" s="16" t="s">
        <v>11</v>
      </c>
      <c r="L6" s="16"/>
      <c r="M6" s="16"/>
      <c r="N6" s="8"/>
    </row>
    <row r="7" spans="1:14" ht="28" customHeight="1">
      <c r="A7" s="12"/>
      <c r="B7" s="27">
        <f>INDEX(Reference!B:B,MATCH(F7,Reference!$E:$E,0))</f>
        <v>19</v>
      </c>
      <c r="C7" s="34" t="s">
        <v>243</v>
      </c>
      <c r="D7" s="34" t="s">
        <v>244</v>
      </c>
      <c r="E7" s="35"/>
      <c r="F7" s="5" t="s">
        <v>9</v>
      </c>
      <c r="G7" s="27" t="str">
        <f>INDEX(Reference!C:C,MATCH(F7,Reference!$E:$E,0))</f>
        <v>Virtual</v>
      </c>
      <c r="H7" s="27" t="str">
        <f t="shared" si="0"/>
        <v/>
      </c>
      <c r="I7" s="11" t="s">
        <v>12</v>
      </c>
      <c r="J7" s="16"/>
      <c r="K7" s="16" t="s">
        <v>13</v>
      </c>
      <c r="L7" s="16"/>
      <c r="M7" s="16"/>
      <c r="N7" s="9"/>
    </row>
    <row r="8" spans="1:14" ht="42">
      <c r="A8" s="12"/>
      <c r="B8" s="27">
        <f>INDEX(Reference!B:B,MATCH(F8,Reference!$E:$E,0))</f>
        <v>39</v>
      </c>
      <c r="C8" s="34" t="s">
        <v>243</v>
      </c>
      <c r="D8" s="34" t="s">
        <v>258</v>
      </c>
      <c r="E8" s="35"/>
      <c r="F8" s="5" t="s">
        <v>205</v>
      </c>
      <c r="G8" s="27" t="str">
        <f>INDEX(Reference!C:C,MATCH(F8,Reference!$E:$E,0))</f>
        <v>Video</v>
      </c>
      <c r="H8" s="27" t="str">
        <f t="shared" si="0"/>
        <v/>
      </c>
      <c r="I8" s="11" t="s">
        <v>14</v>
      </c>
      <c r="J8" s="16" t="s">
        <v>15</v>
      </c>
      <c r="K8" s="16" t="s">
        <v>16</v>
      </c>
      <c r="L8" s="16" t="s">
        <v>17</v>
      </c>
      <c r="M8" s="16"/>
      <c r="N8" s="9"/>
    </row>
    <row r="9" spans="1:14" ht="16">
      <c r="A9" s="12"/>
      <c r="B9" s="27">
        <f>INDEX(Reference!B:B,MATCH(F9,Reference!$E:$E,0))</f>
        <v>21</v>
      </c>
      <c r="C9" s="34" t="s">
        <v>243</v>
      </c>
      <c r="D9" s="34" t="s">
        <v>244</v>
      </c>
      <c r="E9" s="35"/>
      <c r="F9" s="5" t="s">
        <v>18</v>
      </c>
      <c r="G9" s="27" t="str">
        <f>INDEX(Reference!C:C,MATCH(F9,Reference!$E:$E,0))</f>
        <v>Virtual</v>
      </c>
      <c r="H9" s="27" t="str">
        <f t="shared" si="0"/>
        <v/>
      </c>
      <c r="I9" s="11" t="s">
        <v>19</v>
      </c>
      <c r="J9" s="16"/>
      <c r="K9" s="16" t="s">
        <v>11</v>
      </c>
      <c r="L9" s="16"/>
      <c r="M9" s="16"/>
      <c r="N9" s="9"/>
    </row>
    <row r="10" spans="1:14" ht="28">
      <c r="A10" s="12"/>
      <c r="B10" s="27">
        <f>INDEX(Reference!B:B,MATCH(F10,Reference!$E:$E,0))</f>
        <v>35</v>
      </c>
      <c r="C10" s="34" t="s">
        <v>243</v>
      </c>
      <c r="D10" s="34" t="s">
        <v>244</v>
      </c>
      <c r="E10" s="35"/>
      <c r="F10" s="5" t="s">
        <v>20</v>
      </c>
      <c r="G10" s="27" t="str">
        <f>INDEX(Reference!C:C,MATCH(F10,Reference!$E:$E,0))</f>
        <v>Virtual</v>
      </c>
      <c r="H10" s="27" t="str">
        <f t="shared" si="0"/>
        <v/>
      </c>
      <c r="I10" s="11" t="s">
        <v>21</v>
      </c>
      <c r="J10" s="16" t="s">
        <v>22</v>
      </c>
      <c r="K10" s="16" t="s">
        <v>23</v>
      </c>
      <c r="L10" s="16" t="s">
        <v>24</v>
      </c>
      <c r="M10" s="16"/>
      <c r="N10" s="8"/>
    </row>
    <row r="11" spans="1:14" ht="15">
      <c r="A11" s="12"/>
      <c r="B11" s="27">
        <f>INDEX(Reference!B:B,MATCH(F11,Reference!$E:$E,0))</f>
        <v>44</v>
      </c>
      <c r="C11" s="34" t="s">
        <v>243</v>
      </c>
      <c r="D11" s="34" t="s">
        <v>244</v>
      </c>
      <c r="E11" s="35"/>
      <c r="F11" s="5" t="s">
        <v>25</v>
      </c>
      <c r="G11" s="27" t="str">
        <f>INDEX(Reference!C:C,MATCH(F11,Reference!$E:$E,0))</f>
        <v>VirtualSet</v>
      </c>
      <c r="H11" s="27" t="str">
        <f t="shared" si="0"/>
        <v/>
      </c>
      <c r="I11" s="11"/>
      <c r="J11" s="16"/>
      <c r="K11" s="16"/>
      <c r="L11" s="16"/>
      <c r="M11" s="16"/>
      <c r="N11" s="8"/>
    </row>
    <row r="12" spans="1:14" ht="15">
      <c r="A12" s="12"/>
      <c r="B12" s="27">
        <f>INDEX(Reference!B:B,MATCH(F12,Reference!$E:$E,0))</f>
        <v>33</v>
      </c>
      <c r="C12" s="34" t="s">
        <v>243</v>
      </c>
      <c r="D12" s="34" t="s">
        <v>244</v>
      </c>
      <c r="E12" s="35"/>
      <c r="F12" s="5" t="s">
        <v>26</v>
      </c>
      <c r="G12" s="27" t="str">
        <f>INDEX(Reference!C:C,MATCH(F12,Reference!$E:$E,0))</f>
        <v>Virtual</v>
      </c>
      <c r="H12" s="27" t="str">
        <f t="shared" si="0"/>
        <v/>
      </c>
      <c r="I12" s="11" t="s">
        <v>27</v>
      </c>
      <c r="J12" s="13"/>
      <c r="K12" s="16" t="s">
        <v>13</v>
      </c>
      <c r="L12" s="16"/>
      <c r="M12" s="16"/>
      <c r="N12" s="8"/>
    </row>
    <row r="13" spans="1:14" ht="42">
      <c r="A13" s="12"/>
      <c r="B13" s="27">
        <f>INDEX(Reference!B:B,MATCH(F13,Reference!$E:$E,0))</f>
        <v>41</v>
      </c>
      <c r="C13" s="34" t="s">
        <v>243</v>
      </c>
      <c r="D13" s="34" t="s">
        <v>244</v>
      </c>
      <c r="E13" s="35"/>
      <c r="F13" s="5" t="s">
        <v>212</v>
      </c>
      <c r="G13" s="27" t="str">
        <f>INDEX(Reference!C:C,MATCH(F13,Reference!$E:$E,0))</f>
        <v>PowerPoint</v>
      </c>
      <c r="H13" s="27" t="str">
        <f t="shared" si="0"/>
        <v/>
      </c>
      <c r="I13" s="11" t="s">
        <v>28</v>
      </c>
      <c r="J13" s="14" t="s">
        <v>29</v>
      </c>
      <c r="K13" s="16" t="s">
        <v>30</v>
      </c>
      <c r="L13" s="16" t="s">
        <v>31</v>
      </c>
      <c r="M13" s="16"/>
      <c r="N13" s="21"/>
    </row>
    <row r="14" spans="1:14" ht="16">
      <c r="A14" s="12"/>
      <c r="B14" s="27">
        <f>INDEX(Reference!B:B,MATCH(F14,Reference!$E:$E,0))</f>
        <v>19</v>
      </c>
      <c r="C14" s="34" t="s">
        <v>243</v>
      </c>
      <c r="D14" s="34" t="s">
        <v>244</v>
      </c>
      <c r="E14" s="35"/>
      <c r="F14" s="5" t="s">
        <v>9</v>
      </c>
      <c r="G14" s="27" t="str">
        <f>INDEX(Reference!C:C,MATCH(F14,Reference!$E:$E,0))</f>
        <v>Virtual</v>
      </c>
      <c r="H14" s="27" t="str">
        <f t="shared" si="0"/>
        <v/>
      </c>
      <c r="I14" s="11"/>
      <c r="J14" s="14"/>
      <c r="K14" s="16"/>
      <c r="L14" s="16"/>
      <c r="M14" s="16"/>
      <c r="N14" s="21"/>
    </row>
    <row r="15" spans="1:14" ht="42">
      <c r="A15" s="12"/>
      <c r="B15" s="27">
        <f>INDEX(Reference!B:B,MATCH(F15,Reference!$E:$E,0))</f>
        <v>42</v>
      </c>
      <c r="C15" s="34" t="s">
        <v>243</v>
      </c>
      <c r="D15" s="34" t="s">
        <v>244</v>
      </c>
      <c r="E15" s="35"/>
      <c r="F15" s="5" t="s">
        <v>215</v>
      </c>
      <c r="G15" s="27" t="str">
        <f>INDEX(Reference!C:C,MATCH(F15,Reference!$E:$E,0))</f>
        <v>PowerPoint</v>
      </c>
      <c r="H15" s="27" t="str">
        <f t="shared" si="0"/>
        <v/>
      </c>
      <c r="I15" s="11" t="s">
        <v>32</v>
      </c>
      <c r="J15" s="14" t="s">
        <v>33</v>
      </c>
      <c r="K15" s="16" t="s">
        <v>34</v>
      </c>
      <c r="L15" s="16" t="s">
        <v>31</v>
      </c>
      <c r="M15" s="16"/>
      <c r="N15" s="21"/>
    </row>
    <row r="16" spans="1:14" ht="15">
      <c r="A16" s="12"/>
      <c r="B16" s="27">
        <f>INDEX(Reference!B:B,MATCH(F16,Reference!$E:$E,0))</f>
        <v>19</v>
      </c>
      <c r="C16" s="34" t="s">
        <v>243</v>
      </c>
      <c r="D16" s="34" t="s">
        <v>244</v>
      </c>
      <c r="E16" s="35"/>
      <c r="F16" s="5" t="s">
        <v>35</v>
      </c>
      <c r="G16" s="27" t="str">
        <f>INDEX(Reference!C:C,MATCH(F16,Reference!$E:$E,0))</f>
        <v>Virtual</v>
      </c>
      <c r="H16" s="27" t="str">
        <f t="shared" si="0"/>
        <v/>
      </c>
      <c r="I16" s="11"/>
      <c r="J16" s="16"/>
      <c r="K16" s="16"/>
      <c r="L16" s="15"/>
      <c r="M16" s="16"/>
      <c r="N16" s="8"/>
    </row>
    <row r="17" spans="1:14" ht="28">
      <c r="A17" s="12"/>
      <c r="B17" s="27">
        <f>INDEX(Reference!B:B,MATCH(F17,Reference!$E:$E,0))</f>
        <v>45</v>
      </c>
      <c r="C17" s="34" t="s">
        <v>243</v>
      </c>
      <c r="D17" s="34" t="s">
        <v>244</v>
      </c>
      <c r="E17" s="35"/>
      <c r="F17" s="5" t="s">
        <v>221</v>
      </c>
      <c r="G17" s="27" t="str">
        <f>INDEX(Reference!C:C,MATCH(F17,Reference!$E:$E,0))</f>
        <v>PowerPoint</v>
      </c>
      <c r="H17" s="27" t="str">
        <f t="shared" si="0"/>
        <v/>
      </c>
      <c r="I17" s="11" t="s">
        <v>36</v>
      </c>
      <c r="J17" s="16" t="s">
        <v>37</v>
      </c>
      <c r="K17" s="16" t="s">
        <v>11</v>
      </c>
      <c r="L17" s="15" t="s">
        <v>38</v>
      </c>
      <c r="M17" s="16"/>
      <c r="N17" s="8"/>
    </row>
    <row r="18" spans="1:14" s="31" customFormat="1" ht="28">
      <c r="A18" s="12"/>
      <c r="B18" s="27">
        <f>INDEX(Reference!B:B,MATCH(F18,Reference!$E:$E,0))</f>
        <v>14</v>
      </c>
      <c r="C18" s="34" t="s">
        <v>243</v>
      </c>
      <c r="D18" s="34" t="s">
        <v>244</v>
      </c>
      <c r="E18" s="36" t="s">
        <v>253</v>
      </c>
      <c r="F18" s="5" t="s">
        <v>137</v>
      </c>
      <c r="G18" s="27" t="str">
        <f>INDEX(Reference!C:C,MATCH(F18,Reference!$E:$E,0))</f>
        <v>Virtual</v>
      </c>
      <c r="H18" s="27" t="str">
        <f t="shared" si="0"/>
        <v/>
      </c>
      <c r="I18" s="11"/>
      <c r="J18" s="16"/>
      <c r="K18" s="16"/>
      <c r="L18" s="15"/>
      <c r="M18" s="16"/>
      <c r="N18" s="8"/>
    </row>
    <row r="19" spans="1:14" ht="28">
      <c r="A19" s="12"/>
      <c r="B19" s="27">
        <f>INDEX(Reference!B:B,MATCH(F19,Reference!$E:$E,0))</f>
        <v>30</v>
      </c>
      <c r="C19" s="34" t="s">
        <v>243</v>
      </c>
      <c r="D19" s="34" t="s">
        <v>250</v>
      </c>
      <c r="E19" s="35"/>
      <c r="F19" s="5" t="s">
        <v>181</v>
      </c>
      <c r="G19" s="27" t="str">
        <f>INDEX(Reference!C:C,MATCH(F19,Reference!$E:$E,0))</f>
        <v>Virtual</v>
      </c>
      <c r="H19" s="27" t="str">
        <f t="shared" si="0"/>
        <v/>
      </c>
      <c r="I19" s="11"/>
      <c r="J19" s="16"/>
      <c r="K19" s="16"/>
      <c r="L19" s="15"/>
      <c r="M19" s="16"/>
      <c r="N19" s="8"/>
    </row>
    <row r="20" spans="1:14" ht="42">
      <c r="A20" s="12"/>
      <c r="B20" s="27">
        <f>INDEX(Reference!B:B,MATCH(F20,Reference!$E:$E,0))</f>
        <v>43</v>
      </c>
      <c r="C20" s="37" t="s">
        <v>251</v>
      </c>
      <c r="D20" s="34" t="s">
        <v>244</v>
      </c>
      <c r="E20" s="35"/>
      <c r="F20" s="5" t="s">
        <v>39</v>
      </c>
      <c r="G20" s="27" t="str">
        <f>INDEX(Reference!C:C,MATCH(F20,Reference!$E:$E,0))</f>
        <v>Colour</v>
      </c>
      <c r="H20" s="27" t="str">
        <f t="shared" si="0"/>
        <v>SAME CAMERA</v>
      </c>
      <c r="I20" s="11" t="s">
        <v>40</v>
      </c>
      <c r="J20" s="16"/>
      <c r="K20" s="16" t="s">
        <v>41</v>
      </c>
      <c r="L20" s="16"/>
      <c r="M20" s="16" t="s">
        <v>42</v>
      </c>
      <c r="N20" s="8"/>
    </row>
    <row r="21" spans="1:14" ht="28">
      <c r="A21" s="12"/>
      <c r="B21" s="27">
        <f>INDEX(Reference!B:B,MATCH(F21,Reference!$E:$E,0))</f>
        <v>14</v>
      </c>
      <c r="C21" s="34" t="s">
        <v>243</v>
      </c>
      <c r="D21" s="34" t="s">
        <v>244</v>
      </c>
      <c r="E21" s="35"/>
      <c r="F21" s="5" t="s">
        <v>137</v>
      </c>
      <c r="G21" s="27" t="str">
        <f>INDEX(Reference!C:C,MATCH(F21,Reference!$E:$E,0))</f>
        <v>Virtual</v>
      </c>
      <c r="H21" s="27" t="str">
        <f t="shared" si="0"/>
        <v/>
      </c>
      <c r="I21" s="11" t="s">
        <v>43</v>
      </c>
      <c r="J21" s="16" t="s">
        <v>44</v>
      </c>
      <c r="K21" s="16" t="s">
        <v>45</v>
      </c>
      <c r="L21" s="16" t="s">
        <v>46</v>
      </c>
      <c r="M21" s="16"/>
      <c r="N21" s="8"/>
    </row>
    <row r="22" spans="1:14" ht="28">
      <c r="A22" s="12"/>
      <c r="B22" s="27">
        <f>INDEX(Reference!B:B,MATCH(F22,Reference!$E:$E,0))</f>
        <v>33</v>
      </c>
      <c r="C22" s="38" t="s">
        <v>243</v>
      </c>
      <c r="D22" s="38" t="s">
        <v>244</v>
      </c>
      <c r="E22" s="39"/>
      <c r="F22" s="5" t="s">
        <v>47</v>
      </c>
      <c r="G22" s="27" t="str">
        <f>INDEX(Reference!C:C,MATCH(F22,Reference!$E:$E,0))</f>
        <v>Virtual</v>
      </c>
      <c r="H22" s="27" t="str">
        <f t="shared" si="0"/>
        <v/>
      </c>
      <c r="I22" s="11" t="s">
        <v>48</v>
      </c>
      <c r="J22" s="16"/>
      <c r="K22" s="16" t="s">
        <v>13</v>
      </c>
      <c r="L22" s="16"/>
      <c r="M22" s="16"/>
      <c r="N22" s="17"/>
    </row>
    <row r="23" spans="1:14" ht="42">
      <c r="A23" s="12"/>
      <c r="B23" s="27">
        <f>INDEX(Reference!B:B,MATCH(F23,Reference!$E:$E,0))</f>
        <v>26</v>
      </c>
      <c r="C23" s="34" t="s">
        <v>243</v>
      </c>
      <c r="D23" s="34" t="s">
        <v>244</v>
      </c>
      <c r="E23" s="35"/>
      <c r="F23" s="5" t="s">
        <v>49</v>
      </c>
      <c r="G23" s="27" t="str">
        <f>INDEX(Reference!C:C,MATCH(F23,Reference!$E:$E,0))</f>
        <v>Virtual</v>
      </c>
      <c r="H23" s="27" t="str">
        <f t="shared" si="0"/>
        <v/>
      </c>
      <c r="I23" s="11" t="s">
        <v>50</v>
      </c>
      <c r="J23" s="18"/>
      <c r="K23" s="16" t="s">
        <v>51</v>
      </c>
      <c r="L23" s="16"/>
      <c r="M23" s="16" t="s">
        <v>52</v>
      </c>
      <c r="N23" s="9"/>
    </row>
    <row r="24" spans="1:14" ht="16">
      <c r="A24" s="12"/>
      <c r="B24" s="27">
        <f>INDEX(Reference!B:B,MATCH(F24,Reference!$E:$E,0))</f>
        <v>34</v>
      </c>
      <c r="C24" s="34" t="s">
        <v>243</v>
      </c>
      <c r="D24" s="34" t="s">
        <v>244</v>
      </c>
      <c r="E24" s="36" t="s">
        <v>252</v>
      </c>
      <c r="F24" s="5" t="s">
        <v>8</v>
      </c>
      <c r="G24" s="27" t="str">
        <f>INDEX(Reference!C:C,MATCH(F24,Reference!$E:$E,0))</f>
        <v>Virtual</v>
      </c>
      <c r="H24" s="27" t="str">
        <f t="shared" si="0"/>
        <v/>
      </c>
      <c r="I24" s="11"/>
      <c r="J24" s="18"/>
      <c r="K24" s="16"/>
      <c r="L24" s="15"/>
      <c r="M24" s="16"/>
      <c r="N24" s="17"/>
    </row>
    <row r="25" spans="1:14" ht="16">
      <c r="A25" s="12"/>
      <c r="B25" s="27">
        <f>INDEX(Reference!B:B,MATCH(F25,Reference!$E:$E,0))</f>
        <v>19</v>
      </c>
      <c r="C25" s="34" t="s">
        <v>243</v>
      </c>
      <c r="D25" s="34" t="s">
        <v>244</v>
      </c>
      <c r="E25" s="35"/>
      <c r="F25" s="5" t="s">
        <v>35</v>
      </c>
      <c r="G25" s="27" t="str">
        <f>INDEX(Reference!C:C,MATCH(F25,Reference!$E:$E,0))</f>
        <v>Virtual</v>
      </c>
      <c r="H25" s="27" t="str">
        <f t="shared" si="0"/>
        <v/>
      </c>
      <c r="I25" s="11" t="s">
        <v>53</v>
      </c>
      <c r="J25" s="18"/>
      <c r="K25" s="16" t="s">
        <v>13</v>
      </c>
      <c r="L25" s="15"/>
      <c r="M25" s="16"/>
      <c r="N25" s="17"/>
    </row>
    <row r="26" spans="1:14" ht="28" customHeight="1">
      <c r="A26" s="12"/>
      <c r="B26" s="27">
        <f>INDEX(Reference!B:B,MATCH(F26,Reference!$E:$E,0))</f>
        <v>46</v>
      </c>
      <c r="C26" s="37" t="s">
        <v>256</v>
      </c>
      <c r="D26" s="34"/>
      <c r="E26" s="35"/>
      <c r="F26" s="5" t="s">
        <v>224</v>
      </c>
      <c r="G26" s="27" t="str">
        <f>INDEX(Reference!C:C,MATCH(F26,Reference!$E:$E,0))</f>
        <v>GT</v>
      </c>
      <c r="H26" s="27" t="str">
        <f t="shared" si="0"/>
        <v/>
      </c>
      <c r="I26" s="11" t="s">
        <v>54</v>
      </c>
      <c r="J26" s="18"/>
      <c r="K26" s="16"/>
      <c r="L26" s="15"/>
      <c r="M26" s="16"/>
      <c r="N26" s="17"/>
    </row>
    <row r="27" spans="1:14" ht="28">
      <c r="A27" s="12"/>
      <c r="B27" s="27">
        <f>INDEX(Reference!B:B,MATCH(F27,Reference!$E:$E,0))</f>
        <v>37</v>
      </c>
      <c r="C27" s="38" t="s">
        <v>243</v>
      </c>
      <c r="D27" s="38" t="s">
        <v>244</v>
      </c>
      <c r="E27" s="39"/>
      <c r="F27" s="5" t="s">
        <v>199</v>
      </c>
      <c r="G27" s="27" t="str">
        <f>INDEX(Reference!C:C,MATCH(F27,Reference!$E:$E,0))</f>
        <v>Virtual</v>
      </c>
      <c r="H27" s="27" t="str">
        <f t="shared" si="0"/>
        <v/>
      </c>
      <c r="I27" s="11" t="s">
        <v>55</v>
      </c>
      <c r="J27" s="18"/>
      <c r="K27" s="16" t="s">
        <v>56</v>
      </c>
      <c r="L27" s="16" t="s">
        <v>57</v>
      </c>
      <c r="M27" s="16"/>
      <c r="N27" s="21"/>
    </row>
    <row r="28" spans="1:14" ht="15">
      <c r="A28" s="12"/>
      <c r="B28" s="27">
        <f>INDEX(Reference!B:B,MATCH(F28,Reference!$E:$E,0))</f>
        <v>19</v>
      </c>
      <c r="C28" s="38" t="s">
        <v>243</v>
      </c>
      <c r="D28" s="38" t="s">
        <v>244</v>
      </c>
      <c r="E28" s="39"/>
      <c r="F28" s="5" t="s">
        <v>9</v>
      </c>
      <c r="G28" s="27" t="str">
        <f>INDEX(Reference!C:C,MATCH(F28,Reference!$E:$E,0))</f>
        <v>Virtual</v>
      </c>
      <c r="H28" s="27" t="str">
        <f t="shared" si="0"/>
        <v/>
      </c>
      <c r="I28" s="11"/>
      <c r="J28" s="18"/>
      <c r="K28" s="16"/>
      <c r="L28" s="16"/>
      <c r="M28" s="16"/>
      <c r="N28" s="21"/>
    </row>
    <row r="29" spans="1:14" ht="28">
      <c r="A29" s="12"/>
      <c r="B29" s="27">
        <f>INDEX(Reference!B:B,MATCH(F29,Reference!$E:$E,0))</f>
        <v>48</v>
      </c>
      <c r="C29" s="38" t="s">
        <v>243</v>
      </c>
      <c r="D29" s="38" t="s">
        <v>244</v>
      </c>
      <c r="E29" s="39"/>
      <c r="F29" s="5" t="s">
        <v>231</v>
      </c>
      <c r="G29" s="27" t="str">
        <f>INDEX(Reference!C:C,MATCH(F29,Reference!$E:$E,0))</f>
        <v>PowerPoint</v>
      </c>
      <c r="H29" s="27" t="str">
        <f t="shared" si="0"/>
        <v/>
      </c>
      <c r="I29" s="11" t="s">
        <v>58</v>
      </c>
      <c r="J29" s="19" t="s">
        <v>37</v>
      </c>
      <c r="K29" s="19" t="s">
        <v>13</v>
      </c>
      <c r="L29" s="16"/>
      <c r="M29" s="2"/>
      <c r="N29" s="21"/>
    </row>
    <row r="30" spans="1:14" ht="15">
      <c r="A30" s="12"/>
      <c r="B30" s="27">
        <f>INDEX(Reference!B:B,MATCH(F30,Reference!$E:$E,0))</f>
        <v>19</v>
      </c>
      <c r="C30" s="34" t="s">
        <v>243</v>
      </c>
      <c r="D30" s="34" t="s">
        <v>244</v>
      </c>
      <c r="E30" s="35"/>
      <c r="F30" s="5" t="s">
        <v>9</v>
      </c>
      <c r="G30" s="27" t="str">
        <f>INDEX(Reference!C:C,MATCH(F30,Reference!$E:$E,0))</f>
        <v>Virtual</v>
      </c>
      <c r="H30" s="27" t="str">
        <f t="shared" si="0"/>
        <v/>
      </c>
      <c r="I30" s="11"/>
      <c r="J30" s="19"/>
      <c r="K30" s="19"/>
      <c r="L30" s="16"/>
      <c r="M30" s="2"/>
      <c r="N30" s="21"/>
    </row>
    <row r="31" spans="1:14" ht="15">
      <c r="A31" s="12"/>
      <c r="B31" s="27">
        <f>INDEX(Reference!B:B,MATCH(F31,Reference!$E:$E,0))</f>
        <v>37</v>
      </c>
      <c r="C31" s="34" t="s">
        <v>243</v>
      </c>
      <c r="D31" s="34" t="s">
        <v>244</v>
      </c>
      <c r="E31" s="35"/>
      <c r="F31" s="5" t="s">
        <v>199</v>
      </c>
      <c r="G31" s="27" t="str">
        <f>INDEX(Reference!C:C,MATCH(F31,Reference!$E:$E,0))</f>
        <v>Virtual</v>
      </c>
      <c r="H31" s="27" t="str">
        <f t="shared" si="0"/>
        <v/>
      </c>
      <c r="I31" s="11" t="s">
        <v>43</v>
      </c>
      <c r="J31" s="19" t="s">
        <v>59</v>
      </c>
      <c r="K31" s="19" t="s">
        <v>6</v>
      </c>
      <c r="L31" s="16"/>
      <c r="M31" s="19"/>
      <c r="N31" s="21"/>
    </row>
    <row r="32" spans="1:14" ht="15">
      <c r="A32" s="12"/>
      <c r="B32" s="27">
        <f>INDEX(Reference!B:B,MATCH(F32,Reference!$E:$E,0))</f>
        <v>19</v>
      </c>
      <c r="C32" s="34" t="s">
        <v>243</v>
      </c>
      <c r="D32" s="34" t="s">
        <v>244</v>
      </c>
      <c r="E32" s="35"/>
      <c r="F32" s="5" t="s">
        <v>9</v>
      </c>
      <c r="G32" s="27" t="str">
        <f>INDEX(Reference!C:C,MATCH(F32,Reference!$E:$E,0))</f>
        <v>Virtual</v>
      </c>
      <c r="H32" s="27" t="str">
        <f t="shared" si="0"/>
        <v/>
      </c>
      <c r="I32" s="11"/>
      <c r="J32" s="19"/>
      <c r="K32" s="19"/>
      <c r="L32" s="16"/>
      <c r="M32" s="19"/>
      <c r="N32" s="21"/>
    </row>
    <row r="33" spans="1:14" ht="28">
      <c r="A33" s="12"/>
      <c r="B33" s="27">
        <f>INDEX(Reference!B:B,MATCH(F33,Reference!$E:$E,0))</f>
        <v>49</v>
      </c>
      <c r="C33" s="34" t="s">
        <v>243</v>
      </c>
      <c r="D33" s="34" t="s">
        <v>244</v>
      </c>
      <c r="E33" s="35"/>
      <c r="F33" s="5" t="s">
        <v>234</v>
      </c>
      <c r="G33" s="27" t="str">
        <f>INDEX(Reference!C:C,MATCH(F33,Reference!$E:$E,0))</f>
        <v>PowerPoint</v>
      </c>
      <c r="H33" s="27" t="str">
        <f t="shared" si="0"/>
        <v/>
      </c>
      <c r="I33" s="11" t="s">
        <v>60</v>
      </c>
      <c r="J33" s="19" t="s">
        <v>61</v>
      </c>
      <c r="K33" s="19" t="s">
        <v>11</v>
      </c>
      <c r="L33" s="16"/>
      <c r="M33" s="19"/>
      <c r="N33" s="21"/>
    </row>
    <row r="34" spans="1:14" ht="15">
      <c r="A34" s="12"/>
      <c r="B34" s="27">
        <f>INDEX(Reference!B:B,MATCH(F34,Reference!$E:$E,0))</f>
        <v>19</v>
      </c>
      <c r="C34" s="34" t="s">
        <v>243</v>
      </c>
      <c r="D34" s="34" t="s">
        <v>244</v>
      </c>
      <c r="E34" s="35"/>
      <c r="F34" s="5" t="s">
        <v>9</v>
      </c>
      <c r="G34" s="27" t="str">
        <f>INDEX(Reference!C:C,MATCH(F34,Reference!$E:$E,0))</f>
        <v>Virtual</v>
      </c>
      <c r="H34" s="27" t="str">
        <f t="shared" si="0"/>
        <v/>
      </c>
      <c r="I34" s="11"/>
      <c r="J34" s="19"/>
      <c r="K34" s="19"/>
      <c r="L34" s="16"/>
      <c r="M34" s="19"/>
      <c r="N34" s="21"/>
    </row>
    <row r="35" spans="1:14" ht="29">
      <c r="A35" s="12"/>
      <c r="B35" s="27">
        <f>INDEX(Reference!B:B,MATCH(F35,Reference!$E:$E,0))</f>
        <v>36</v>
      </c>
      <c r="C35" s="34" t="s">
        <v>243</v>
      </c>
      <c r="D35" s="34" t="s">
        <v>244</v>
      </c>
      <c r="E35" s="35"/>
      <c r="F35" s="5" t="s">
        <v>196</v>
      </c>
      <c r="G35" s="27" t="str">
        <f>INDEX(Reference!C:C,MATCH(F35,Reference!$E:$E,0))</f>
        <v>VirtualSet</v>
      </c>
      <c r="H35" s="27" t="str">
        <f t="shared" si="0"/>
        <v/>
      </c>
      <c r="I35" s="11" t="s">
        <v>43</v>
      </c>
      <c r="J35" s="20" t="s">
        <v>62</v>
      </c>
      <c r="K35" s="20" t="s">
        <v>23</v>
      </c>
      <c r="L35" s="20" t="s">
        <v>63</v>
      </c>
      <c r="M35" s="20" t="s">
        <v>64</v>
      </c>
      <c r="N35" s="21"/>
    </row>
    <row r="36" spans="1:14" ht="15">
      <c r="A36" s="12"/>
      <c r="B36" s="27">
        <f>INDEX(Reference!B:B,MATCH(F36,Reference!$E:$E,0))</f>
        <v>44</v>
      </c>
      <c r="C36" s="34" t="s">
        <v>243</v>
      </c>
      <c r="D36" s="34" t="s">
        <v>244</v>
      </c>
      <c r="E36" s="35"/>
      <c r="F36" s="5" t="s">
        <v>65</v>
      </c>
      <c r="G36" s="27" t="str">
        <f>INDEX(Reference!C:C,MATCH(F36,Reference!$E:$E,0))</f>
        <v>VirtualSet</v>
      </c>
      <c r="H36" s="27" t="str">
        <f t="shared" si="0"/>
        <v>SAME CAMERA</v>
      </c>
      <c r="I36" s="11" t="s">
        <v>66</v>
      </c>
      <c r="J36" s="20"/>
      <c r="K36" s="20"/>
      <c r="L36" s="20"/>
      <c r="M36" s="20"/>
      <c r="N36" s="21"/>
    </row>
    <row r="37" spans="1:14" ht="29">
      <c r="A37" s="12"/>
      <c r="B37" s="27">
        <f>INDEX(Reference!B:B,MATCH(F37,Reference!$E:$E,0))</f>
        <v>44</v>
      </c>
      <c r="C37" s="34" t="s">
        <v>243</v>
      </c>
      <c r="D37" s="40"/>
      <c r="E37" s="35" t="s">
        <v>245</v>
      </c>
      <c r="F37" s="5" t="s">
        <v>25</v>
      </c>
      <c r="G37" s="27" t="str">
        <f>INDEX(Reference!C:C,MATCH(F37,Reference!$E:$E,0))</f>
        <v>VirtualSet</v>
      </c>
      <c r="H37" s="27" t="str">
        <f t="shared" si="0"/>
        <v>SAME CAMERA</v>
      </c>
      <c r="I37" s="11" t="s">
        <v>43</v>
      </c>
      <c r="J37" s="20" t="s">
        <v>67</v>
      </c>
      <c r="K37" s="20" t="s">
        <v>23</v>
      </c>
      <c r="L37" s="20" t="s">
        <v>63</v>
      </c>
      <c r="M37" s="20" t="s">
        <v>68</v>
      </c>
      <c r="N37" s="21"/>
    </row>
    <row r="38" spans="1:14" ht="29">
      <c r="A38" s="12"/>
      <c r="B38" s="27">
        <f>INDEX(Reference!B:B,MATCH(F38,Reference!$E:$E,0))</f>
        <v>19</v>
      </c>
      <c r="C38" s="34" t="s">
        <v>243</v>
      </c>
      <c r="D38" s="34" t="s">
        <v>244</v>
      </c>
      <c r="E38" s="35"/>
      <c r="F38" s="5" t="s">
        <v>9</v>
      </c>
      <c r="G38" s="27" t="str">
        <f>INDEX(Reference!C:C,MATCH(F38,Reference!$E:$E,0))</f>
        <v>Virtual</v>
      </c>
      <c r="H38" s="27" t="str">
        <f t="shared" si="0"/>
        <v/>
      </c>
      <c r="I38" s="11" t="s">
        <v>69</v>
      </c>
      <c r="J38" s="20" t="s">
        <v>70</v>
      </c>
      <c r="K38" s="20" t="s">
        <v>13</v>
      </c>
      <c r="L38" s="20"/>
      <c r="M38" s="20" t="s">
        <v>71</v>
      </c>
      <c r="N38" s="21"/>
    </row>
    <row r="39" spans="1:14" ht="15">
      <c r="A39" s="12"/>
      <c r="B39" s="27">
        <f>INDEX(Reference!B:B,MATCH(F39,Reference!$E:$E,0))</f>
        <v>34</v>
      </c>
      <c r="C39" s="34" t="s">
        <v>243</v>
      </c>
      <c r="D39" s="34" t="s">
        <v>244</v>
      </c>
      <c r="E39" s="35"/>
      <c r="F39" s="5" t="s">
        <v>72</v>
      </c>
      <c r="G39" s="27" t="str">
        <f>INDEX(Reference!C:C,MATCH(F39,Reference!$E:$E,0))</f>
        <v>Virtual</v>
      </c>
      <c r="H39" s="27" t="str">
        <f t="shared" si="0"/>
        <v/>
      </c>
      <c r="I39" s="11" t="s">
        <v>73</v>
      </c>
      <c r="J39" s="20"/>
      <c r="K39" s="20"/>
      <c r="L39" s="20"/>
      <c r="M39" s="20"/>
      <c r="N39" s="21"/>
    </row>
    <row r="40" spans="1:14" ht="15">
      <c r="A40" s="12"/>
      <c r="B40" s="27">
        <f>INDEX(Reference!B:B,MATCH(F40,Reference!$E:$E,0))</f>
        <v>19</v>
      </c>
      <c r="C40" s="34" t="s">
        <v>243</v>
      </c>
      <c r="D40" s="34" t="s">
        <v>244</v>
      </c>
      <c r="E40" s="35"/>
      <c r="F40" s="5" t="s">
        <v>9</v>
      </c>
      <c r="G40" s="27" t="str">
        <f>INDEX(Reference!C:C,MATCH(F40,Reference!$E:$E,0))</f>
        <v>Virtual</v>
      </c>
      <c r="H40" s="27" t="str">
        <f t="shared" si="0"/>
        <v/>
      </c>
      <c r="I40" s="11" t="s">
        <v>74</v>
      </c>
      <c r="J40" s="20"/>
      <c r="K40" s="20"/>
      <c r="L40" s="20"/>
      <c r="M40" s="20"/>
      <c r="N40" s="21"/>
    </row>
    <row r="41" spans="1:14" ht="42">
      <c r="A41" s="10"/>
      <c r="B41" s="27">
        <f>INDEX(Reference!B:B,MATCH(F41,Reference!$E:$E,0))</f>
        <v>50</v>
      </c>
      <c r="C41" s="34" t="s">
        <v>243</v>
      </c>
      <c r="D41" s="34" t="s">
        <v>244</v>
      </c>
      <c r="E41" s="35"/>
      <c r="F41" s="5" t="s">
        <v>237</v>
      </c>
      <c r="G41" s="27" t="str">
        <f>INDEX(Reference!C:C,MATCH(F41,Reference!$E:$E,0))</f>
        <v>PowerPoint</v>
      </c>
      <c r="H41" s="27" t="str">
        <f t="shared" si="0"/>
        <v/>
      </c>
      <c r="I41" s="6" t="s">
        <v>75</v>
      </c>
      <c r="J41" s="18" t="s">
        <v>76</v>
      </c>
      <c r="K41" s="16" t="s">
        <v>77</v>
      </c>
      <c r="L41" s="16" t="s">
        <v>78</v>
      </c>
      <c r="M41" s="18"/>
      <c r="N41" s="8"/>
    </row>
    <row r="42" spans="1:14" ht="28">
      <c r="A42" s="10"/>
      <c r="B42" s="27">
        <f>INDEX(Reference!B:B,MATCH(F42,Reference!$E:$E,0))</f>
        <v>19</v>
      </c>
      <c r="C42" s="34" t="s">
        <v>243</v>
      </c>
      <c r="D42" s="34" t="s">
        <v>244</v>
      </c>
      <c r="E42" s="35"/>
      <c r="F42" s="5" t="s">
        <v>9</v>
      </c>
      <c r="G42" s="27" t="str">
        <f>INDEX(Reference!C:C,MATCH(F42,Reference!$E:$E,0))</f>
        <v>Virtual</v>
      </c>
      <c r="H42" s="27" t="str">
        <f t="shared" si="0"/>
        <v/>
      </c>
      <c r="I42" s="6" t="s">
        <v>79</v>
      </c>
      <c r="J42" s="18"/>
      <c r="K42" s="16" t="s">
        <v>13</v>
      </c>
      <c r="L42" s="16"/>
      <c r="M42" s="18"/>
      <c r="N42" s="8"/>
    </row>
    <row r="43" spans="1:14" ht="28">
      <c r="A43" s="10"/>
      <c r="B43" s="27">
        <f>INDEX(Reference!B:B,MATCH(F43,Reference!$E:$E,0))</f>
        <v>51</v>
      </c>
      <c r="C43" s="38" t="s">
        <v>243</v>
      </c>
      <c r="D43" s="38" t="s">
        <v>244</v>
      </c>
      <c r="E43" s="39"/>
      <c r="F43" s="5" t="s">
        <v>240</v>
      </c>
      <c r="G43" s="27" t="str">
        <f>INDEX(Reference!C:C,MATCH(F43,Reference!$E:$E,0))</f>
        <v>Image</v>
      </c>
      <c r="H43" s="27" t="str">
        <f t="shared" si="0"/>
        <v/>
      </c>
      <c r="I43" s="6" t="s">
        <v>80</v>
      </c>
      <c r="J43" s="16"/>
      <c r="K43" s="16"/>
      <c r="L43" s="16"/>
      <c r="M43" s="16"/>
      <c r="N43" s="22"/>
    </row>
    <row r="44" spans="1:14" ht="16">
      <c r="A44" s="10"/>
      <c r="B44" s="27">
        <f>INDEX(Reference!B:B,MATCH(F44,Reference!$E:$E,0))</f>
        <v>19</v>
      </c>
      <c r="C44" s="34" t="s">
        <v>243</v>
      </c>
      <c r="D44" s="34" t="s">
        <v>244</v>
      </c>
      <c r="E44" s="35"/>
      <c r="F44" s="5" t="s">
        <v>9</v>
      </c>
      <c r="G44" s="27" t="str">
        <f>INDEX(Reference!C:C,MATCH(F44,Reference!$E:$E,0))</f>
        <v>Virtual</v>
      </c>
      <c r="H44" s="27" t="str">
        <f t="shared" si="0"/>
        <v/>
      </c>
      <c r="I44" s="6" t="s">
        <v>81</v>
      </c>
      <c r="J44" s="16"/>
      <c r="K44" s="16" t="s">
        <v>11</v>
      </c>
      <c r="L44" s="16"/>
      <c r="M44" s="16"/>
      <c r="N44" s="22"/>
    </row>
    <row r="45" spans="1:14" ht="16">
      <c r="A45" s="10"/>
      <c r="B45" s="27">
        <f>INDEX(Reference!B:B,MATCH(F45,Reference!$E:$E,0))</f>
        <v>37</v>
      </c>
      <c r="C45" s="34" t="s">
        <v>243</v>
      </c>
      <c r="D45" s="34" t="s">
        <v>244</v>
      </c>
      <c r="E45" s="35"/>
      <c r="F45" s="5" t="s">
        <v>199</v>
      </c>
      <c r="G45" s="27" t="str">
        <f>INDEX(Reference!C:C,MATCH(F45,Reference!$E:$E,0))</f>
        <v>Virtual</v>
      </c>
      <c r="H45" s="27" t="str">
        <f t="shared" si="0"/>
        <v/>
      </c>
      <c r="I45" s="6" t="s">
        <v>82</v>
      </c>
      <c r="J45" s="16"/>
      <c r="K45" s="16" t="s">
        <v>6</v>
      </c>
      <c r="L45" s="16"/>
      <c r="M45" s="16"/>
      <c r="N45" s="22"/>
    </row>
    <row r="46" spans="1:14" ht="16">
      <c r="A46" s="10"/>
      <c r="B46" s="27">
        <f>INDEX(Reference!B:B,MATCH(F46,Reference!$E:$E,0))</f>
        <v>13</v>
      </c>
      <c r="C46" s="34" t="s">
        <v>243</v>
      </c>
      <c r="D46" s="34" t="s">
        <v>244</v>
      </c>
      <c r="E46" s="35"/>
      <c r="F46" s="5" t="s">
        <v>133</v>
      </c>
      <c r="G46" s="27" t="str">
        <f>INDEX(Reference!C:C,MATCH(F46,Reference!$E:$E,0))</f>
        <v>Virtual</v>
      </c>
      <c r="H46" s="27" t="str">
        <f t="shared" si="0"/>
        <v/>
      </c>
      <c r="I46" s="6" t="s">
        <v>82</v>
      </c>
      <c r="J46" s="16"/>
      <c r="K46" s="16"/>
      <c r="L46" s="16"/>
      <c r="M46" s="16"/>
      <c r="N46" s="22"/>
    </row>
    <row r="47" spans="1:14" ht="16">
      <c r="A47" s="10"/>
      <c r="B47" s="27">
        <f>INDEX(Reference!B:B,MATCH(F47,Reference!$E:$E,0))</f>
        <v>37</v>
      </c>
      <c r="C47" s="34" t="s">
        <v>243</v>
      </c>
      <c r="D47" s="34" t="s">
        <v>244</v>
      </c>
      <c r="E47" s="35"/>
      <c r="F47" s="6" t="s">
        <v>199</v>
      </c>
      <c r="G47" s="27" t="str">
        <f>INDEX(Reference!C:C,MATCH(F47,Reference!$E:$E,0))</f>
        <v>Virtual</v>
      </c>
      <c r="H47" s="27" t="str">
        <f t="shared" si="0"/>
        <v/>
      </c>
      <c r="I47" s="6" t="s">
        <v>83</v>
      </c>
      <c r="J47" s="16"/>
      <c r="K47" s="16"/>
      <c r="L47" s="16"/>
      <c r="M47" s="16"/>
      <c r="N47" s="22"/>
    </row>
    <row r="48" spans="1:14" ht="16">
      <c r="A48" s="10"/>
      <c r="B48" s="28"/>
      <c r="C48" s="28"/>
      <c r="D48" s="28"/>
      <c r="E48" s="28"/>
      <c r="F48" s="23"/>
      <c r="G48" s="23"/>
      <c r="H48" s="23"/>
      <c r="I48" s="23"/>
      <c r="J48" s="24"/>
      <c r="K48" s="24"/>
      <c r="L48" s="24"/>
      <c r="M48" s="24"/>
      <c r="N48" s="22"/>
    </row>
    <row r="49" spans="1:14" ht="16">
      <c r="A49" s="10"/>
      <c r="B49" s="28"/>
      <c r="C49" s="28"/>
      <c r="D49" s="28"/>
      <c r="E49" s="28"/>
      <c r="F49" s="23"/>
      <c r="G49" s="23"/>
      <c r="H49" s="23"/>
      <c r="I49" s="23"/>
      <c r="J49" s="24"/>
      <c r="K49" s="24"/>
      <c r="L49" s="24"/>
      <c r="M49" s="24"/>
      <c r="N49" s="22"/>
    </row>
    <row r="50" spans="1:14" ht="16">
      <c r="A50" s="10"/>
      <c r="B50" s="28"/>
      <c r="C50" s="28"/>
      <c r="D50" s="28"/>
      <c r="E50" s="28"/>
      <c r="F50" s="23"/>
      <c r="G50" s="23"/>
      <c r="H50" s="23"/>
      <c r="I50" s="23"/>
      <c r="J50" s="24"/>
      <c r="K50" s="24"/>
      <c r="L50" s="24"/>
      <c r="M50" s="24"/>
      <c r="N50" s="22"/>
    </row>
    <row r="51" spans="1:14" ht="16">
      <c r="A51" s="10"/>
      <c r="B51" s="28"/>
      <c r="C51" s="28"/>
      <c r="D51" s="28"/>
      <c r="E51" s="28"/>
      <c r="F51" s="23"/>
      <c r="G51" s="23"/>
      <c r="H51" s="23"/>
      <c r="I51" s="23"/>
      <c r="J51" s="24"/>
      <c r="K51" s="24"/>
      <c r="L51" s="24"/>
      <c r="M51" s="24"/>
      <c r="N51" s="22"/>
    </row>
    <row r="52" spans="1:14" ht="16">
      <c r="A52" s="10"/>
      <c r="B52" s="28"/>
      <c r="C52" s="28"/>
      <c r="D52" s="28"/>
      <c r="E52" s="28"/>
      <c r="F52" s="23"/>
      <c r="G52" s="23"/>
      <c r="H52" s="23"/>
      <c r="I52" s="23"/>
      <c r="J52" s="24"/>
      <c r="K52" s="24"/>
      <c r="L52" s="24"/>
      <c r="M52" s="24"/>
      <c r="N52" s="22"/>
    </row>
    <row r="53" spans="1:14" ht="16">
      <c r="A53" s="10"/>
      <c r="B53" s="28"/>
      <c r="C53" s="28"/>
      <c r="D53" s="28"/>
      <c r="E53" s="28"/>
      <c r="F53" s="23"/>
      <c r="G53" s="23"/>
      <c r="H53" s="23"/>
      <c r="I53" s="23"/>
      <c r="J53" s="24"/>
      <c r="K53" s="24"/>
      <c r="L53" s="24"/>
      <c r="M53" s="24"/>
      <c r="N53" s="22"/>
    </row>
    <row r="54" spans="1:14" ht="16">
      <c r="A54" s="10"/>
      <c r="B54" s="28"/>
      <c r="C54" s="28"/>
      <c r="D54" s="28"/>
      <c r="E54" s="28"/>
      <c r="F54" s="23"/>
      <c r="G54" s="23"/>
      <c r="H54" s="23"/>
      <c r="I54" s="23"/>
      <c r="J54" s="24"/>
      <c r="K54" s="24"/>
      <c r="L54" s="24"/>
      <c r="M54" s="24"/>
      <c r="N54" s="22"/>
    </row>
    <row r="55" spans="1:14" ht="16">
      <c r="A55" s="10"/>
      <c r="B55" s="28"/>
      <c r="C55" s="28"/>
      <c r="D55" s="28"/>
      <c r="E55" s="28"/>
      <c r="F55" s="23"/>
      <c r="G55" s="23"/>
      <c r="H55" s="23"/>
      <c r="I55" s="23"/>
      <c r="J55" s="24"/>
      <c r="K55" s="24"/>
      <c r="L55" s="24"/>
      <c r="M55" s="24"/>
      <c r="N55" s="22"/>
    </row>
    <row r="56" spans="1:14" ht="16">
      <c r="A56" s="10"/>
      <c r="B56" s="28"/>
      <c r="C56" s="28"/>
      <c r="D56" s="28"/>
      <c r="E56" s="28"/>
      <c r="F56" s="23"/>
      <c r="G56" s="23"/>
      <c r="H56" s="23"/>
      <c r="I56" s="23"/>
      <c r="J56" s="24"/>
      <c r="K56" s="24"/>
      <c r="L56" s="24"/>
      <c r="M56" s="24"/>
      <c r="N56" s="22"/>
    </row>
    <row r="57" spans="1:14" ht="16">
      <c r="A57" s="10"/>
      <c r="B57" s="28"/>
      <c r="C57" s="28"/>
      <c r="D57" s="28"/>
      <c r="E57" s="28"/>
      <c r="I57" s="23"/>
      <c r="J57" s="24"/>
      <c r="K57" s="24"/>
      <c r="L57" s="24"/>
      <c r="M57" s="24"/>
      <c r="N57" s="22"/>
    </row>
  </sheetData>
  <conditionalFormatting sqref="F2:F46">
    <cfRule type="beginsWith" dxfId="1" priority="3" operator="beginsWith" text="1 ">
      <formula>LEFT((F2),LEN("1 "))=("1 ")</formula>
    </cfRule>
  </conditionalFormatting>
  <conditionalFormatting sqref="F2:F46">
    <cfRule type="beginsWith" dxfId="0" priority="4" operator="beginsWith" text="2 ">
      <formula>LEFT((F2),LEN("2 "))=("2 ")</formula>
    </cfRule>
  </conditionalFormatting>
  <dataValidations count="1">
    <dataValidation type="list" showInputMessage="1" showErrorMessage="1" sqref="I2" xr:uid="{C60C66DE-5D3C-8C44-A81B-0585642851E1}">
      <formula1>shortTitle</formula1>
    </dataValidation>
  </dataValidations>
  <printOptions gridLines="1"/>
  <pageMargins left="0.25" right="0.25" top="0.75" bottom="0.75" header="0" footer="0"/>
  <pageSetup pageOrder="overThenDown" orientation="portrait" cellComments="atEnd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xr:uid="{064A5871-2883-674A-836C-90AA981EF0DC}">
          <x14:formula1>
            <xm:f>Reference!$T:$T</xm:f>
          </x14:formula1>
          <xm:sqref>F2:F47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EE200-2F6B-A74A-A266-8BF3F2F1ADCB}">
  <dimension ref="A1:T52"/>
  <sheetViews>
    <sheetView zoomScale="200" zoomScaleNormal="200" workbookViewId="0">
      <selection activeCell="V5" sqref="V5"/>
    </sheetView>
  </sheetViews>
  <sheetFormatPr baseColWidth="10" defaultRowHeight="13"/>
  <cols>
    <col min="1" max="1" width="35.83203125" bestFit="1" customWidth="1"/>
    <col min="2" max="2" width="7" bestFit="1" customWidth="1"/>
    <col min="3" max="3" width="10.33203125" bestFit="1" customWidth="1"/>
    <col min="4" max="4" width="33.5" customWidth="1"/>
    <col min="5" max="5" width="41.33203125" bestFit="1" customWidth="1"/>
    <col min="6" max="6" width="7.6640625" bestFit="1" customWidth="1"/>
    <col min="7" max="7" width="7.1640625" bestFit="1" customWidth="1"/>
    <col min="8" max="8" width="7.5" bestFit="1" customWidth="1"/>
    <col min="9" max="10" width="6.6640625" bestFit="1" customWidth="1"/>
    <col min="11" max="11" width="9.1640625" bestFit="1" customWidth="1"/>
    <col min="12" max="12" width="7.33203125" bestFit="1" customWidth="1"/>
    <col min="13" max="13" width="6.6640625" bestFit="1" customWidth="1"/>
    <col min="14" max="14" width="11" bestFit="1" customWidth="1"/>
    <col min="15" max="16" width="12.1640625" bestFit="1" customWidth="1"/>
    <col min="17" max="17" width="9.1640625" bestFit="1" customWidth="1"/>
    <col min="18" max="18" width="12" bestFit="1" customWidth="1"/>
    <col min="20" max="20" width="19.6640625" customWidth="1"/>
  </cols>
  <sheetData>
    <row r="1" spans="1:20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T1" t="str" cm="1">
        <f t="array" aca="1" ref="T1:T41" ca="1">_xlfn._xlws.FILTER(shortTitle,(mediaType&lt;&gt;"Audio"))</f>
        <v>shortTitle</v>
      </c>
    </row>
    <row r="2" spans="1:20">
      <c r="A2" t="s">
        <v>102</v>
      </c>
      <c r="B2">
        <v>1</v>
      </c>
      <c r="C2" t="s">
        <v>103</v>
      </c>
      <c r="D2" t="s">
        <v>104</v>
      </c>
      <c r="E2" t="s">
        <v>104</v>
      </c>
      <c r="F2" t="s">
        <v>105</v>
      </c>
      <c r="G2">
        <v>0</v>
      </c>
      <c r="H2">
        <v>0</v>
      </c>
      <c r="I2" t="b">
        <v>0</v>
      </c>
      <c r="J2" t="b">
        <v>1</v>
      </c>
      <c r="K2">
        <v>100</v>
      </c>
      <c r="L2">
        <v>0</v>
      </c>
      <c r="M2" t="b">
        <v>0</v>
      </c>
      <c r="N2" t="s">
        <v>106</v>
      </c>
      <c r="O2">
        <v>6.9197909999999998E-3</v>
      </c>
      <c r="P2">
        <v>6.9197909999999998E-3</v>
      </c>
      <c r="Q2">
        <v>9</v>
      </c>
      <c r="T2" t="str">
        <f ca="1"/>
        <v>camera 1</v>
      </c>
    </row>
    <row r="3" spans="1:20">
      <c r="A3" t="s">
        <v>107</v>
      </c>
      <c r="B3">
        <v>2</v>
      </c>
      <c r="C3" t="s">
        <v>103</v>
      </c>
      <c r="D3" t="s">
        <v>108</v>
      </c>
      <c r="E3" t="s">
        <v>108</v>
      </c>
      <c r="F3" t="s">
        <v>105</v>
      </c>
      <c r="G3">
        <v>0</v>
      </c>
      <c r="H3">
        <v>0</v>
      </c>
      <c r="I3" t="b">
        <v>0</v>
      </c>
      <c r="J3" t="b">
        <v>1</v>
      </c>
      <c r="K3">
        <v>100</v>
      </c>
      <c r="L3">
        <v>0</v>
      </c>
      <c r="M3" t="b">
        <v>0</v>
      </c>
      <c r="N3" t="s">
        <v>106</v>
      </c>
      <c r="O3">
        <v>4.2666220000000003E-3</v>
      </c>
      <c r="P3">
        <v>4.2666220000000003E-3</v>
      </c>
      <c r="Q3">
        <v>6</v>
      </c>
      <c r="T3" t="str">
        <f ca="1"/>
        <v>1 WIDE</v>
      </c>
    </row>
    <row r="4" spans="1:20">
      <c r="A4" t="s">
        <v>109</v>
      </c>
      <c r="B4">
        <v>3</v>
      </c>
      <c r="C4" t="s">
        <v>103</v>
      </c>
      <c r="D4" t="s">
        <v>110</v>
      </c>
      <c r="E4" t="s">
        <v>110</v>
      </c>
      <c r="F4" t="s">
        <v>105</v>
      </c>
      <c r="G4">
        <v>0</v>
      </c>
      <c r="H4">
        <v>0</v>
      </c>
      <c r="I4" t="b">
        <v>0</v>
      </c>
      <c r="J4" t="b">
        <v>1</v>
      </c>
      <c r="K4">
        <v>100</v>
      </c>
      <c r="L4">
        <v>0</v>
      </c>
      <c r="M4" t="b">
        <v>0</v>
      </c>
      <c r="N4" t="s">
        <v>106</v>
      </c>
      <c r="O4">
        <v>6.3132300000000004E-3</v>
      </c>
      <c r="P4">
        <v>6.3132300000000004E-3</v>
      </c>
      <c r="Q4">
        <v>2</v>
      </c>
      <c r="T4" t="str">
        <f ca="1"/>
        <v>1 SPLIT SCREEN LEFT</v>
      </c>
    </row>
    <row r="5" spans="1:20">
      <c r="A5" t="s">
        <v>111</v>
      </c>
      <c r="B5">
        <v>4</v>
      </c>
      <c r="C5" t="s">
        <v>103</v>
      </c>
      <c r="D5" t="s">
        <v>112</v>
      </c>
      <c r="E5" t="s">
        <v>112</v>
      </c>
      <c r="F5" t="s">
        <v>105</v>
      </c>
      <c r="G5">
        <v>0</v>
      </c>
      <c r="H5">
        <v>0</v>
      </c>
      <c r="I5" t="b">
        <v>0</v>
      </c>
      <c r="J5" t="b">
        <v>0</v>
      </c>
      <c r="K5">
        <v>43.046720000000001</v>
      </c>
      <c r="L5">
        <v>0</v>
      </c>
      <c r="M5" t="b">
        <v>0</v>
      </c>
      <c r="N5" t="s">
        <v>106</v>
      </c>
      <c r="O5">
        <v>1.4737870000000001E-4</v>
      </c>
      <c r="P5">
        <v>1.4737870000000001E-4</v>
      </c>
      <c r="Q5">
        <v>0</v>
      </c>
      <c r="T5" t="str">
        <f ca="1"/>
        <v>1 CLOSE PULPIT</v>
      </c>
    </row>
    <row r="6" spans="1:20">
      <c r="A6" t="s">
        <v>113</v>
      </c>
      <c r="B6">
        <v>5</v>
      </c>
      <c r="C6" t="s">
        <v>103</v>
      </c>
      <c r="D6" t="s">
        <v>114</v>
      </c>
      <c r="E6" t="s">
        <v>114</v>
      </c>
      <c r="F6" t="s">
        <v>105</v>
      </c>
      <c r="G6">
        <v>0</v>
      </c>
      <c r="H6">
        <v>0</v>
      </c>
      <c r="I6" t="b">
        <v>0</v>
      </c>
      <c r="J6" t="b">
        <v>0</v>
      </c>
      <c r="K6">
        <v>100</v>
      </c>
      <c r="L6">
        <v>0</v>
      </c>
      <c r="M6" t="b">
        <v>0</v>
      </c>
      <c r="N6" t="s">
        <v>106</v>
      </c>
      <c r="O6">
        <v>6.0468010000000005E-4</v>
      </c>
      <c r="P6">
        <v>6.0468010000000005E-4</v>
      </c>
      <c r="Q6">
        <v>3.000003</v>
      </c>
      <c r="T6" t="str">
        <f ca="1"/>
        <v>1 RIGHT</v>
      </c>
    </row>
    <row r="7" spans="1:20">
      <c r="A7" t="s">
        <v>115</v>
      </c>
      <c r="B7">
        <v>6</v>
      </c>
      <c r="C7" t="s">
        <v>103</v>
      </c>
      <c r="D7" t="s">
        <v>116</v>
      </c>
      <c r="E7" t="s">
        <v>116</v>
      </c>
      <c r="F7" t="s">
        <v>105</v>
      </c>
      <c r="G7">
        <v>0</v>
      </c>
      <c r="H7">
        <v>0</v>
      </c>
      <c r="I7" t="b">
        <v>0</v>
      </c>
      <c r="J7" t="b">
        <v>0</v>
      </c>
      <c r="K7">
        <v>100</v>
      </c>
      <c r="L7">
        <v>0</v>
      </c>
      <c r="M7" t="b">
        <v>0</v>
      </c>
      <c r="N7" t="s">
        <v>106</v>
      </c>
      <c r="O7">
        <v>5.5990779999999995E-4</v>
      </c>
      <c r="P7">
        <v>5.5990779999999995E-4</v>
      </c>
      <c r="Q7">
        <v>5.9999989999999999</v>
      </c>
      <c r="T7" t="str">
        <f ca="1"/>
        <v>1 PULPIT OVERLAY</v>
      </c>
    </row>
    <row r="8" spans="1:20">
      <c r="A8" t="s">
        <v>117</v>
      </c>
      <c r="B8">
        <v>7</v>
      </c>
      <c r="C8" t="s">
        <v>103</v>
      </c>
      <c r="D8" t="s">
        <v>118</v>
      </c>
      <c r="E8" t="s">
        <v>118</v>
      </c>
      <c r="F8" t="s">
        <v>105</v>
      </c>
      <c r="G8">
        <v>0</v>
      </c>
      <c r="H8">
        <v>0</v>
      </c>
      <c r="I8" t="b">
        <v>0</v>
      </c>
      <c r="J8" t="b">
        <v>1</v>
      </c>
      <c r="K8">
        <v>40.96</v>
      </c>
      <c r="L8">
        <v>0</v>
      </c>
      <c r="M8" t="b">
        <v>0</v>
      </c>
      <c r="N8" t="s">
        <v>106</v>
      </c>
      <c r="O8" s="26">
        <v>7.0448640000000005E-5</v>
      </c>
      <c r="P8" s="26">
        <v>7.0448640000000005E-5</v>
      </c>
      <c r="Q8">
        <v>13</v>
      </c>
      <c r="T8" t="str">
        <f ca="1"/>
        <v>1 PIANO-MUSICIAN</v>
      </c>
    </row>
    <row r="9" spans="1:20">
      <c r="A9" t="s">
        <v>119</v>
      </c>
      <c r="B9">
        <v>8</v>
      </c>
      <c r="C9" t="s">
        <v>103</v>
      </c>
      <c r="D9" t="s">
        <v>120</v>
      </c>
      <c r="E9" t="s">
        <v>120</v>
      </c>
      <c r="F9" t="s">
        <v>105</v>
      </c>
      <c r="G9">
        <v>0</v>
      </c>
      <c r="H9">
        <v>0</v>
      </c>
      <c r="I9" t="b">
        <v>0</v>
      </c>
      <c r="J9" t="b">
        <v>1</v>
      </c>
      <c r="K9">
        <v>100</v>
      </c>
      <c r="L9">
        <v>0</v>
      </c>
      <c r="M9" t="b">
        <v>0</v>
      </c>
      <c r="N9" t="s">
        <v>106</v>
      </c>
      <c r="O9">
        <v>1.117253E-4</v>
      </c>
      <c r="P9">
        <v>1.117253E-4</v>
      </c>
      <c r="Q9">
        <v>14</v>
      </c>
      <c r="T9" t="str">
        <f ca="1"/>
        <v>1 e med pulpit</v>
      </c>
    </row>
    <row r="10" spans="1:20">
      <c r="A10" t="s">
        <v>121</v>
      </c>
      <c r="B10">
        <v>9</v>
      </c>
      <c r="C10" t="s">
        <v>103</v>
      </c>
      <c r="D10" t="s">
        <v>122</v>
      </c>
      <c r="E10" t="s">
        <v>122</v>
      </c>
      <c r="F10" t="s">
        <v>105</v>
      </c>
      <c r="G10">
        <v>0</v>
      </c>
      <c r="H10">
        <v>0</v>
      </c>
      <c r="I10" t="b">
        <v>0</v>
      </c>
      <c r="J10" t="b">
        <v>1</v>
      </c>
      <c r="K10">
        <v>100</v>
      </c>
      <c r="L10">
        <v>0</v>
      </c>
      <c r="M10" t="b">
        <v>0</v>
      </c>
      <c r="N10" t="s">
        <v>106</v>
      </c>
      <c r="O10" s="26">
        <v>8.9895259999999997E-5</v>
      </c>
      <c r="P10" s="26">
        <v>8.9895259999999997E-5</v>
      </c>
      <c r="Q10">
        <v>1.999997</v>
      </c>
      <c r="T10" t="str">
        <f ca="1"/>
        <v>1 e Tree</v>
      </c>
    </row>
    <row r="11" spans="1:20">
      <c r="A11" t="s">
        <v>123</v>
      </c>
      <c r="B11">
        <v>10</v>
      </c>
      <c r="C11" t="s">
        <v>103</v>
      </c>
      <c r="D11" t="s">
        <v>124</v>
      </c>
      <c r="E11" t="s">
        <v>124</v>
      </c>
      <c r="F11" t="s">
        <v>105</v>
      </c>
      <c r="G11">
        <v>0</v>
      </c>
      <c r="H11">
        <v>0</v>
      </c>
      <c r="I11" t="b">
        <v>0</v>
      </c>
      <c r="J11" t="b">
        <v>1</v>
      </c>
      <c r="K11">
        <v>100</v>
      </c>
      <c r="L11">
        <v>0</v>
      </c>
      <c r="M11" t="b">
        <v>0</v>
      </c>
      <c r="N11" t="s">
        <v>106</v>
      </c>
      <c r="O11">
        <v>7.0607660000000002E-4</v>
      </c>
      <c r="P11">
        <v>7.0607660000000002E-4</v>
      </c>
      <c r="Q11">
        <v>0</v>
      </c>
      <c r="T11" t="str">
        <f ca="1"/>
        <v>1 e close pulpit</v>
      </c>
    </row>
    <row r="12" spans="1:20">
      <c r="A12" t="s">
        <v>125</v>
      </c>
      <c r="B12">
        <v>11</v>
      </c>
      <c r="C12" t="s">
        <v>103</v>
      </c>
      <c r="D12" t="s">
        <v>126</v>
      </c>
      <c r="E12" t="s">
        <v>126</v>
      </c>
      <c r="F12" t="s">
        <v>105</v>
      </c>
      <c r="G12">
        <v>0</v>
      </c>
      <c r="H12">
        <v>0</v>
      </c>
      <c r="I12" t="b">
        <v>0</v>
      </c>
      <c r="J12" t="b">
        <v>1</v>
      </c>
      <c r="K12">
        <v>100</v>
      </c>
      <c r="L12">
        <v>0</v>
      </c>
      <c r="M12" t="b">
        <v>0</v>
      </c>
      <c r="N12" t="s">
        <v>106</v>
      </c>
      <c r="O12">
        <v>0</v>
      </c>
      <c r="P12">
        <v>0</v>
      </c>
      <c r="Q12">
        <v>0</v>
      </c>
      <c r="T12" t="str">
        <f ca="1"/>
        <v xml:space="preserve">1-2 Prelude Split </v>
      </c>
    </row>
    <row r="13" spans="1:20">
      <c r="A13" t="s">
        <v>127</v>
      </c>
      <c r="B13">
        <v>12</v>
      </c>
      <c r="C13" t="s">
        <v>128</v>
      </c>
      <c r="D13" t="s">
        <v>129</v>
      </c>
      <c r="E13" t="s">
        <v>129</v>
      </c>
      <c r="F13" t="s">
        <v>105</v>
      </c>
      <c r="G13">
        <v>0</v>
      </c>
      <c r="H13">
        <v>0</v>
      </c>
      <c r="I13" t="b">
        <v>0</v>
      </c>
      <c r="T13" t="str">
        <f ca="1"/>
        <v>1 FULL WIDE</v>
      </c>
    </row>
    <row r="14" spans="1:20">
      <c r="A14" t="s">
        <v>130</v>
      </c>
      <c r="B14">
        <v>13</v>
      </c>
      <c r="C14" t="s">
        <v>131</v>
      </c>
      <c r="D14" t="s">
        <v>132</v>
      </c>
      <c r="E14" t="s">
        <v>133</v>
      </c>
      <c r="F14" t="s">
        <v>134</v>
      </c>
      <c r="G14">
        <v>0</v>
      </c>
      <c r="H14">
        <v>0</v>
      </c>
      <c r="I14" t="b">
        <v>0</v>
      </c>
      <c r="T14" t="str">
        <f ca="1"/>
        <v>camera 2</v>
      </c>
    </row>
    <row r="15" spans="1:20">
      <c r="A15" t="s">
        <v>135</v>
      </c>
      <c r="B15">
        <v>14</v>
      </c>
      <c r="C15" t="s">
        <v>131</v>
      </c>
      <c r="D15" t="s">
        <v>136</v>
      </c>
      <c r="E15" s="32" t="s">
        <v>137</v>
      </c>
      <c r="F15" t="s">
        <v>134</v>
      </c>
      <c r="G15">
        <v>0</v>
      </c>
      <c r="H15">
        <v>0</v>
      </c>
      <c r="I15" t="b">
        <v>0</v>
      </c>
      <c r="T15" t="str">
        <f ca="1"/>
        <v>1 CHOIR CLOSE</v>
      </c>
    </row>
    <row r="16" spans="1:20">
      <c r="A16" t="s">
        <v>138</v>
      </c>
      <c r="B16">
        <v>15</v>
      </c>
      <c r="C16" t="s">
        <v>131</v>
      </c>
      <c r="D16" t="s">
        <v>139</v>
      </c>
      <c r="E16" t="s">
        <v>140</v>
      </c>
      <c r="F16" t="s">
        <v>134</v>
      </c>
      <c r="G16">
        <v>0</v>
      </c>
      <c r="H16">
        <v>0</v>
      </c>
      <c r="I16" t="b">
        <v>0</v>
      </c>
      <c r="T16" t="str">
        <f ca="1"/>
        <v>1 E PIANO</v>
      </c>
    </row>
    <row r="17" spans="1:20">
      <c r="A17" t="s">
        <v>141</v>
      </c>
      <c r="B17">
        <v>16</v>
      </c>
      <c r="C17" t="s">
        <v>131</v>
      </c>
      <c r="D17" t="s">
        <v>142</v>
      </c>
      <c r="E17" t="s">
        <v>143</v>
      </c>
      <c r="F17" t="s">
        <v>134</v>
      </c>
      <c r="G17">
        <v>0</v>
      </c>
      <c r="H17">
        <v>0</v>
      </c>
      <c r="I17" t="b">
        <v>0</v>
      </c>
      <c r="T17" t="str">
        <f ca="1"/>
        <v>2 WIDE</v>
      </c>
    </row>
    <row r="18" spans="1:20">
      <c r="A18" t="s">
        <v>144</v>
      </c>
      <c r="B18">
        <v>17</v>
      </c>
      <c r="C18" t="s">
        <v>131</v>
      </c>
      <c r="D18" t="s">
        <v>145</v>
      </c>
      <c r="E18" t="s">
        <v>146</v>
      </c>
      <c r="F18" t="s">
        <v>134</v>
      </c>
      <c r="G18">
        <v>0</v>
      </c>
      <c r="H18">
        <v>0</v>
      </c>
      <c r="I18" t="b">
        <v>0</v>
      </c>
      <c r="T18" t="str">
        <f ca="1"/>
        <v>2 MED PULPIT</v>
      </c>
    </row>
    <row r="19" spans="1:20">
      <c r="A19" t="s">
        <v>147</v>
      </c>
      <c r="B19">
        <v>18</v>
      </c>
      <c r="C19" t="s">
        <v>131</v>
      </c>
      <c r="D19" t="s">
        <v>148</v>
      </c>
      <c r="E19" t="s">
        <v>149</v>
      </c>
      <c r="F19" t="s">
        <v>134</v>
      </c>
      <c r="G19">
        <v>0</v>
      </c>
      <c r="H19">
        <v>0</v>
      </c>
      <c r="I19" t="b">
        <v>0</v>
      </c>
      <c r="T19" t="str">
        <f ca="1"/>
        <v>2 J &amp; C WIDE</v>
      </c>
    </row>
    <row r="20" spans="1:20">
      <c r="A20" t="s">
        <v>150</v>
      </c>
      <c r="B20">
        <v>19</v>
      </c>
      <c r="C20" t="s">
        <v>131</v>
      </c>
      <c r="D20" t="s">
        <v>151</v>
      </c>
      <c r="E20" t="s">
        <v>9</v>
      </c>
      <c r="F20" t="s">
        <v>134</v>
      </c>
      <c r="G20">
        <v>0</v>
      </c>
      <c r="H20">
        <v>0</v>
      </c>
      <c r="I20" t="b">
        <v>0</v>
      </c>
      <c r="T20" t="str">
        <f ca="1"/>
        <v>2 PIANO-MUSICIAN</v>
      </c>
    </row>
    <row r="21" spans="1:20">
      <c r="A21" t="s">
        <v>152</v>
      </c>
      <c r="B21">
        <v>20</v>
      </c>
      <c r="C21" t="s">
        <v>131</v>
      </c>
      <c r="D21" t="s">
        <v>153</v>
      </c>
      <c r="E21" t="s">
        <v>154</v>
      </c>
      <c r="F21" t="s">
        <v>134</v>
      </c>
      <c r="G21">
        <v>0</v>
      </c>
      <c r="H21">
        <v>0</v>
      </c>
      <c r="I21" t="b">
        <v>0</v>
      </c>
      <c r="T21" t="str">
        <f ca="1"/>
        <v>2 FULL WIDE</v>
      </c>
    </row>
    <row r="22" spans="1:20">
      <c r="A22" t="s">
        <v>155</v>
      </c>
      <c r="B22">
        <v>21</v>
      </c>
      <c r="C22" t="s">
        <v>131</v>
      </c>
      <c r="D22" t="s">
        <v>156</v>
      </c>
      <c r="E22" t="s">
        <v>18</v>
      </c>
      <c r="F22" t="s">
        <v>134</v>
      </c>
      <c r="G22">
        <v>0</v>
      </c>
      <c r="H22">
        <v>0</v>
      </c>
      <c r="I22" t="b">
        <v>0</v>
      </c>
      <c r="T22" t="str">
        <f ca="1"/>
        <v>2 CHOIR CLOSE</v>
      </c>
    </row>
    <row r="23" spans="1:20">
      <c r="A23" t="s">
        <v>157</v>
      </c>
      <c r="B23">
        <v>22</v>
      </c>
      <c r="C23" t="s">
        <v>158</v>
      </c>
      <c r="D23" t="s">
        <v>159</v>
      </c>
      <c r="E23" t="s">
        <v>159</v>
      </c>
      <c r="F23" t="s">
        <v>134</v>
      </c>
      <c r="G23">
        <v>0</v>
      </c>
      <c r="H23">
        <v>0</v>
      </c>
      <c r="I23" t="b">
        <v>0</v>
      </c>
      <c r="T23" t="str">
        <f ca="1"/>
        <v>2 E MED PULPIT</v>
      </c>
    </row>
    <row r="24" spans="1:20">
      <c r="A24" t="s">
        <v>160</v>
      </c>
      <c r="B24">
        <v>23</v>
      </c>
      <c r="C24" t="s">
        <v>131</v>
      </c>
      <c r="D24" t="s">
        <v>161</v>
      </c>
      <c r="E24" t="s">
        <v>162</v>
      </c>
      <c r="F24" t="s">
        <v>134</v>
      </c>
      <c r="G24">
        <v>0</v>
      </c>
      <c r="H24">
        <v>0</v>
      </c>
      <c r="I24" t="b">
        <v>0</v>
      </c>
      <c r="T24" t="str">
        <f ca="1"/>
        <v>2 E WIDE PULPIT</v>
      </c>
    </row>
    <row r="25" spans="1:20">
      <c r="A25" t="s">
        <v>163</v>
      </c>
      <c r="B25">
        <v>24</v>
      </c>
      <c r="C25" t="s">
        <v>128</v>
      </c>
      <c r="D25" t="s">
        <v>164</v>
      </c>
      <c r="E25" t="s">
        <v>164</v>
      </c>
      <c r="F25" t="s">
        <v>105</v>
      </c>
      <c r="G25">
        <v>0</v>
      </c>
      <c r="H25">
        <v>0</v>
      </c>
      <c r="I25" t="b">
        <v>0</v>
      </c>
      <c r="T25" t="str">
        <f ca="1"/>
        <v>2 CHOIR WIDE</v>
      </c>
    </row>
    <row r="26" spans="1:20">
      <c r="A26" t="s">
        <v>165</v>
      </c>
      <c r="B26">
        <v>25</v>
      </c>
      <c r="C26" t="s">
        <v>131</v>
      </c>
      <c r="D26" t="s">
        <v>166</v>
      </c>
      <c r="E26" t="s">
        <v>167</v>
      </c>
      <c r="F26" t="s">
        <v>134</v>
      </c>
      <c r="G26">
        <v>0</v>
      </c>
      <c r="H26">
        <v>0</v>
      </c>
      <c r="I26" t="b">
        <v>0</v>
      </c>
      <c r="T26" t="str">
        <f ca="1"/>
        <v>2 CHOIR ZOOMZ</v>
      </c>
    </row>
    <row r="27" spans="1:20">
      <c r="A27" t="s">
        <v>168</v>
      </c>
      <c r="B27">
        <v>26</v>
      </c>
      <c r="C27" t="s">
        <v>131</v>
      </c>
      <c r="D27" t="s">
        <v>169</v>
      </c>
      <c r="E27" t="s">
        <v>49</v>
      </c>
      <c r="F27" t="s">
        <v>134</v>
      </c>
      <c r="G27">
        <v>0</v>
      </c>
      <c r="H27">
        <v>0</v>
      </c>
      <c r="I27" t="b">
        <v>0</v>
      </c>
      <c r="T27" t="str">
        <f ca="1"/>
        <v>2e piano</v>
      </c>
    </row>
    <row r="28" spans="1:20">
      <c r="A28" t="s">
        <v>170</v>
      </c>
      <c r="B28">
        <v>27</v>
      </c>
      <c r="C28" t="s">
        <v>131</v>
      </c>
      <c r="D28" t="s">
        <v>171</v>
      </c>
      <c r="E28" t="s">
        <v>172</v>
      </c>
      <c r="F28" t="s">
        <v>134</v>
      </c>
      <c r="G28">
        <v>0</v>
      </c>
      <c r="H28">
        <v>0</v>
      </c>
      <c r="I28" t="b">
        <v>0</v>
      </c>
      <c r="T28" t="str">
        <f ca="1"/>
        <v>Welcome Slides - Spring</v>
      </c>
    </row>
    <row r="29" spans="1:20">
      <c r="A29" t="s">
        <v>173</v>
      </c>
      <c r="B29">
        <v>28</v>
      </c>
      <c r="C29" t="s">
        <v>131</v>
      </c>
      <c r="D29" t="s">
        <v>174</v>
      </c>
      <c r="E29" t="s">
        <v>175</v>
      </c>
      <c r="F29" t="s">
        <v>134</v>
      </c>
      <c r="G29">
        <v>0</v>
      </c>
      <c r="H29">
        <v>0</v>
      </c>
      <c r="I29" t="b">
        <v>0</v>
      </c>
      <c r="T29" t="str">
        <f ca="1"/>
        <v>Be Like a Bird Video 4-17-2022.mpg</v>
      </c>
    </row>
    <row r="30" spans="1:20">
      <c r="A30" t="s">
        <v>176</v>
      </c>
      <c r="B30">
        <v>29</v>
      </c>
      <c r="C30" t="s">
        <v>131</v>
      </c>
      <c r="D30" t="s">
        <v>177</v>
      </c>
      <c r="E30" t="s">
        <v>178</v>
      </c>
      <c r="F30" t="s">
        <v>134</v>
      </c>
      <c r="G30">
        <v>0</v>
      </c>
      <c r="H30">
        <v>0</v>
      </c>
      <c r="I30" t="b">
        <v>0</v>
      </c>
      <c r="T30" t="str">
        <f ca="1"/>
        <v>1 CHALICE VIRTUAL</v>
      </c>
    </row>
    <row r="31" spans="1:20">
      <c r="A31" t="s">
        <v>179</v>
      </c>
      <c r="B31">
        <v>30</v>
      </c>
      <c r="C31" t="s">
        <v>131</v>
      </c>
      <c r="D31" t="s">
        <v>180</v>
      </c>
      <c r="E31" t="s">
        <v>181</v>
      </c>
      <c r="F31" t="s">
        <v>134</v>
      </c>
      <c r="G31">
        <v>0</v>
      </c>
      <c r="H31">
        <v>0</v>
      </c>
      <c r="I31" t="b">
        <v>0</v>
      </c>
      <c r="T31" t="str">
        <f ca="1"/>
        <v>In Time of Silver Rain 2 - l.hughes - Spring.pptx</v>
      </c>
    </row>
    <row r="32" spans="1:20">
      <c r="A32" t="s">
        <v>182</v>
      </c>
      <c r="B32">
        <v>31</v>
      </c>
      <c r="C32" t="s">
        <v>131</v>
      </c>
      <c r="D32" t="s">
        <v>183</v>
      </c>
      <c r="E32" t="s">
        <v>184</v>
      </c>
      <c r="F32" t="s">
        <v>134</v>
      </c>
      <c r="G32">
        <v>0</v>
      </c>
      <c r="H32">
        <v>0</v>
      </c>
      <c r="I32" t="b">
        <v>0</v>
      </c>
      <c r="T32" t="str">
        <f ca="1"/>
        <v>38 Morning Has Broken - spring.pptx</v>
      </c>
    </row>
    <row r="33" spans="1:20">
      <c r="A33" t="s">
        <v>185</v>
      </c>
      <c r="B33">
        <v>32</v>
      </c>
      <c r="C33" t="s">
        <v>131</v>
      </c>
      <c r="D33" t="s">
        <v>186</v>
      </c>
      <c r="E33" t="s">
        <v>187</v>
      </c>
      <c r="F33" t="s">
        <v>134</v>
      </c>
      <c r="G33">
        <v>0</v>
      </c>
      <c r="H33">
        <v>0</v>
      </c>
      <c r="I33" t="b">
        <v>0</v>
      </c>
      <c r="T33" t="str">
        <f ca="1"/>
        <v>1 2 TREE DECORATING</v>
      </c>
    </row>
    <row r="34" spans="1:20">
      <c r="A34" t="s">
        <v>188</v>
      </c>
      <c r="B34">
        <v>33</v>
      </c>
      <c r="C34" t="s">
        <v>131</v>
      </c>
      <c r="D34" t="s">
        <v>189</v>
      </c>
      <c r="E34" t="s">
        <v>47</v>
      </c>
      <c r="F34" t="s">
        <v>134</v>
      </c>
      <c r="G34">
        <v>0</v>
      </c>
      <c r="H34">
        <v>0</v>
      </c>
      <c r="I34" t="b">
        <v>0</v>
      </c>
      <c r="T34" t="str">
        <f ca="1"/>
        <v>1 CHOIR ZOOM</v>
      </c>
    </row>
    <row r="35" spans="1:20">
      <c r="A35" t="s">
        <v>190</v>
      </c>
      <c r="B35">
        <v>34</v>
      </c>
      <c r="C35" t="s">
        <v>131</v>
      </c>
      <c r="D35" t="s">
        <v>191</v>
      </c>
      <c r="E35" s="32" t="s">
        <v>8</v>
      </c>
      <c r="F35" t="s">
        <v>134</v>
      </c>
      <c r="G35">
        <v>0</v>
      </c>
      <c r="H35">
        <v>0</v>
      </c>
      <c r="I35" t="b">
        <v>0</v>
      </c>
      <c r="T35" t="str">
        <f ca="1"/>
        <v>Bird's Gift Story PART 1.pptx</v>
      </c>
    </row>
    <row r="36" spans="1:20">
      <c r="A36" t="s">
        <v>192</v>
      </c>
      <c r="B36">
        <v>35</v>
      </c>
      <c r="C36" t="s">
        <v>131</v>
      </c>
      <c r="D36" t="s">
        <v>193</v>
      </c>
      <c r="E36" t="s">
        <v>20</v>
      </c>
      <c r="F36" t="s">
        <v>134</v>
      </c>
      <c r="G36">
        <v>0</v>
      </c>
      <c r="H36">
        <v>0</v>
      </c>
      <c r="I36" t="b">
        <v>0</v>
      </c>
      <c r="T36" t="str">
        <f ca="1"/>
        <v>DONATE OVERLAY 2</v>
      </c>
    </row>
    <row r="37" spans="1:20">
      <c r="A37" t="s">
        <v>194</v>
      </c>
      <c r="B37">
        <v>36</v>
      </c>
      <c r="C37" t="s">
        <v>195</v>
      </c>
      <c r="D37" t="s">
        <v>196</v>
      </c>
      <c r="E37" t="s">
        <v>196</v>
      </c>
      <c r="F37" t="s">
        <v>134</v>
      </c>
      <c r="G37">
        <v>0</v>
      </c>
      <c r="H37">
        <v>0</v>
      </c>
      <c r="I37" t="b">
        <v>0</v>
      </c>
      <c r="R37">
        <v>3</v>
      </c>
      <c r="T37" t="str">
        <f ca="1"/>
        <v>Blank Spring.pptx</v>
      </c>
    </row>
    <row r="38" spans="1:20">
      <c r="A38" t="s">
        <v>197</v>
      </c>
      <c r="B38">
        <v>37</v>
      </c>
      <c r="C38" t="s">
        <v>131</v>
      </c>
      <c r="D38" t="s">
        <v>198</v>
      </c>
      <c r="E38" t="s">
        <v>199</v>
      </c>
      <c r="F38" t="s">
        <v>134</v>
      </c>
      <c r="G38">
        <v>0</v>
      </c>
      <c r="H38">
        <v>0</v>
      </c>
      <c r="I38" t="b">
        <v>0</v>
      </c>
      <c r="T38" t="str">
        <f ca="1"/>
        <v>Bird's Gift Story PART 2.pptx</v>
      </c>
    </row>
    <row r="39" spans="1:20">
      <c r="A39" t="s">
        <v>200</v>
      </c>
      <c r="B39">
        <v>38</v>
      </c>
      <c r="C39" t="s">
        <v>201</v>
      </c>
      <c r="D39" t="s">
        <v>202</v>
      </c>
      <c r="E39" s="32" t="s">
        <v>203</v>
      </c>
      <c r="F39" t="s">
        <v>134</v>
      </c>
      <c r="G39">
        <v>0</v>
      </c>
      <c r="H39">
        <v>1</v>
      </c>
      <c r="I39" t="b">
        <v>0</v>
      </c>
      <c r="R39">
        <v>1</v>
      </c>
      <c r="T39" t="str">
        <f ca="1"/>
        <v>Bird's Gift Story PART 3.pptx</v>
      </c>
    </row>
    <row r="40" spans="1:20">
      <c r="A40" t="s">
        <v>204</v>
      </c>
      <c r="B40">
        <v>39</v>
      </c>
      <c r="C40" t="s">
        <v>63</v>
      </c>
      <c r="D40" t="s">
        <v>205</v>
      </c>
      <c r="E40" s="32" t="s">
        <v>205</v>
      </c>
      <c r="F40" t="s">
        <v>134</v>
      </c>
      <c r="G40">
        <v>1875</v>
      </c>
      <c r="H40">
        <v>83256</v>
      </c>
      <c r="I40" t="b">
        <v>0</v>
      </c>
      <c r="J40" t="b">
        <v>1</v>
      </c>
      <c r="K40">
        <v>24.01</v>
      </c>
      <c r="L40">
        <v>0</v>
      </c>
      <c r="M40" t="b">
        <v>0</v>
      </c>
      <c r="N40" t="s">
        <v>206</v>
      </c>
      <c r="O40">
        <v>0</v>
      </c>
      <c r="P40">
        <v>0</v>
      </c>
      <c r="Q40">
        <v>0</v>
      </c>
      <c r="T40" t="str">
        <f ca="1"/>
        <v>203 All Creatures of the Earth and Sky- spring.pptx</v>
      </c>
    </row>
    <row r="41" spans="1:20">
      <c r="A41" t="s">
        <v>207</v>
      </c>
      <c r="B41">
        <v>40</v>
      </c>
      <c r="C41" t="s">
        <v>195</v>
      </c>
      <c r="D41" t="s">
        <v>208</v>
      </c>
      <c r="E41" t="s">
        <v>208</v>
      </c>
      <c r="F41" t="s">
        <v>134</v>
      </c>
      <c r="G41">
        <v>0</v>
      </c>
      <c r="H41">
        <v>0</v>
      </c>
      <c r="I41" t="b">
        <v>0</v>
      </c>
      <c r="R41">
        <v>3</v>
      </c>
      <c r="T41" t="str">
        <f ca="1"/>
        <v>Closing Circle - spring.png</v>
      </c>
    </row>
    <row r="42" spans="1:20">
      <c r="A42" t="s">
        <v>209</v>
      </c>
      <c r="B42">
        <v>41</v>
      </c>
      <c r="C42" t="s">
        <v>210</v>
      </c>
      <c r="D42" t="s">
        <v>211</v>
      </c>
      <c r="E42" s="32" t="s">
        <v>212</v>
      </c>
      <c r="F42" t="s">
        <v>134</v>
      </c>
      <c r="G42">
        <v>0</v>
      </c>
      <c r="H42">
        <v>3</v>
      </c>
      <c r="I42" t="b">
        <v>0</v>
      </c>
      <c r="R42">
        <v>1</v>
      </c>
    </row>
    <row r="43" spans="1:20">
      <c r="A43" t="s">
        <v>213</v>
      </c>
      <c r="B43">
        <v>42</v>
      </c>
      <c r="C43" t="s">
        <v>210</v>
      </c>
      <c r="D43" t="s">
        <v>214</v>
      </c>
      <c r="E43" s="32" t="s">
        <v>215</v>
      </c>
      <c r="F43" t="s">
        <v>134</v>
      </c>
      <c r="G43">
        <v>0</v>
      </c>
      <c r="H43">
        <v>2</v>
      </c>
      <c r="I43" t="b">
        <v>0</v>
      </c>
      <c r="R43">
        <v>1</v>
      </c>
    </row>
    <row r="44" spans="1:20">
      <c r="A44" t="s">
        <v>216</v>
      </c>
      <c r="B44">
        <v>43</v>
      </c>
      <c r="C44" t="s">
        <v>158</v>
      </c>
      <c r="D44" t="s">
        <v>217</v>
      </c>
      <c r="E44" t="s">
        <v>217</v>
      </c>
      <c r="F44" t="s">
        <v>134</v>
      </c>
      <c r="G44">
        <v>0</v>
      </c>
      <c r="H44">
        <v>0</v>
      </c>
      <c r="I44" t="b">
        <v>0</v>
      </c>
    </row>
    <row r="45" spans="1:20">
      <c r="A45" t="s">
        <v>218</v>
      </c>
      <c r="B45">
        <v>44</v>
      </c>
      <c r="C45" t="s">
        <v>195</v>
      </c>
      <c r="D45" t="s">
        <v>25</v>
      </c>
      <c r="E45" t="s">
        <v>25</v>
      </c>
      <c r="F45" t="s">
        <v>134</v>
      </c>
      <c r="G45">
        <v>0</v>
      </c>
      <c r="H45">
        <v>0</v>
      </c>
      <c r="I45" t="b">
        <v>0</v>
      </c>
      <c r="R45">
        <v>4</v>
      </c>
    </row>
    <row r="46" spans="1:20">
      <c r="A46" t="s">
        <v>219</v>
      </c>
      <c r="B46">
        <v>45</v>
      </c>
      <c r="C46" t="s">
        <v>210</v>
      </c>
      <c r="D46" t="s">
        <v>220</v>
      </c>
      <c r="E46" s="32" t="s">
        <v>221</v>
      </c>
      <c r="F46" t="s">
        <v>134</v>
      </c>
      <c r="G46">
        <v>0</v>
      </c>
      <c r="H46">
        <v>7</v>
      </c>
      <c r="I46" t="b">
        <v>0</v>
      </c>
      <c r="R46">
        <v>1</v>
      </c>
    </row>
    <row r="47" spans="1:20">
      <c r="A47" t="s">
        <v>222</v>
      </c>
      <c r="B47">
        <v>46</v>
      </c>
      <c r="C47" t="s">
        <v>223</v>
      </c>
      <c r="D47" t="s">
        <v>224</v>
      </c>
      <c r="E47" s="32" t="s">
        <v>224</v>
      </c>
      <c r="F47" t="s">
        <v>134</v>
      </c>
      <c r="G47">
        <v>0</v>
      </c>
      <c r="H47">
        <v>0</v>
      </c>
      <c r="I47" t="b">
        <v>0</v>
      </c>
      <c r="R47">
        <v>0</v>
      </c>
    </row>
    <row r="48" spans="1:20">
      <c r="A48" t="s">
        <v>225</v>
      </c>
      <c r="B48">
        <v>47</v>
      </c>
      <c r="C48" t="s">
        <v>226</v>
      </c>
      <c r="D48" t="s">
        <v>227</v>
      </c>
      <c r="E48" t="s">
        <v>228</v>
      </c>
      <c r="F48" t="s">
        <v>134</v>
      </c>
      <c r="G48">
        <v>0</v>
      </c>
      <c r="H48">
        <v>0</v>
      </c>
      <c r="I48" t="b">
        <v>0</v>
      </c>
    </row>
    <row r="49" spans="1:18">
      <c r="A49" t="s">
        <v>229</v>
      </c>
      <c r="B49">
        <v>48</v>
      </c>
      <c r="C49" t="s">
        <v>210</v>
      </c>
      <c r="D49" t="s">
        <v>230</v>
      </c>
      <c r="E49" s="32" t="s">
        <v>231</v>
      </c>
      <c r="F49" t="s">
        <v>134</v>
      </c>
      <c r="G49">
        <v>4</v>
      </c>
      <c r="H49">
        <v>4</v>
      </c>
      <c r="I49" t="b">
        <v>0</v>
      </c>
      <c r="R49">
        <v>5</v>
      </c>
    </row>
    <row r="50" spans="1:18">
      <c r="A50" t="s">
        <v>232</v>
      </c>
      <c r="B50">
        <v>49</v>
      </c>
      <c r="C50" t="s">
        <v>210</v>
      </c>
      <c r="D50" t="s">
        <v>233</v>
      </c>
      <c r="E50" t="s">
        <v>234</v>
      </c>
      <c r="F50" t="s">
        <v>134</v>
      </c>
      <c r="G50">
        <v>0</v>
      </c>
      <c r="H50">
        <v>3</v>
      </c>
      <c r="I50" t="b">
        <v>0</v>
      </c>
      <c r="R50">
        <v>1</v>
      </c>
    </row>
    <row r="51" spans="1:18">
      <c r="A51" t="s">
        <v>235</v>
      </c>
      <c r="B51">
        <v>50</v>
      </c>
      <c r="C51" t="s">
        <v>210</v>
      </c>
      <c r="D51" t="s">
        <v>236</v>
      </c>
      <c r="E51" s="32" t="s">
        <v>237</v>
      </c>
      <c r="F51" t="s">
        <v>134</v>
      </c>
      <c r="G51">
        <v>0</v>
      </c>
      <c r="H51">
        <v>2</v>
      </c>
      <c r="I51" t="b">
        <v>0</v>
      </c>
      <c r="R51">
        <v>1</v>
      </c>
    </row>
    <row r="52" spans="1:18">
      <c r="A52" t="s">
        <v>238</v>
      </c>
      <c r="B52">
        <v>51</v>
      </c>
      <c r="C52" t="s">
        <v>239</v>
      </c>
      <c r="D52" t="s">
        <v>240</v>
      </c>
      <c r="E52" s="32" t="s">
        <v>240</v>
      </c>
      <c r="F52" t="s">
        <v>134</v>
      </c>
      <c r="G52">
        <v>0</v>
      </c>
      <c r="H52">
        <v>0</v>
      </c>
      <c r="I5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Plan</vt:lpstr>
      <vt:lpstr>Reference</vt:lpstr>
      <vt:lpstr>FilteredShortName</vt:lpstr>
      <vt:lpstr>VMix</vt:lpstr>
      <vt:lpstr>VMixMediaType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2022-04-19T20:37:32Z</dcterms:created>
  <dcterms:modified xsi:type="dcterms:W3CDTF">2022-04-24T18:38:17Z</dcterms:modified>
</cp:coreProperties>
</file>