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o\Documents\DUEM22GIT\CANTranslator\config\"/>
    </mc:Choice>
  </mc:AlternateContent>
  <xr:revisionPtr revIDLastSave="0" documentId="13_ncr:1_{89F80E67-5BFF-4172-AF32-6E258D8FC125}" xr6:coauthVersionLast="47" xr6:coauthVersionMax="47" xr10:uidLastSave="{00000000-0000-0000-0000-000000000000}"/>
  <bookViews>
    <workbookView xWindow="-120" yWindow="-120" windowWidth="29040" windowHeight="16440" xr2:uid="{26B1AE09-9001-5E40-B3F1-E0A864A81904}"/>
  </bookViews>
  <sheets>
    <sheet name="CAN Data" sheetId="1" r:id="rId1"/>
    <sheet name="Data Types" sheetId="3" r:id="rId2"/>
    <sheet name="Info" sheetId="4" r:id="rId3"/>
  </sheets>
  <definedNames>
    <definedName name="_xlnm._FilterDatabase" localSheetId="0" hidden="1">'CAN Data'!$A$1:$S$42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Q9" i="1"/>
  <c r="Q3" i="1"/>
  <c r="Q4" i="1"/>
  <c r="Q5" i="1"/>
  <c r="Q6" i="1"/>
  <c r="Q7" i="1"/>
  <c r="P3" i="1"/>
  <c r="P4" i="1"/>
  <c r="P5" i="1"/>
  <c r="P6" i="1"/>
  <c r="P7" i="1"/>
  <c r="P8" i="1"/>
  <c r="P9" i="1"/>
  <c r="F3" i="1"/>
  <c r="F4" i="1"/>
  <c r="F5" i="1"/>
  <c r="F6" i="1"/>
  <c r="P32" i="1"/>
  <c r="F35" i="1"/>
  <c r="F34" i="1"/>
  <c r="F33" i="1"/>
  <c r="F32" i="1"/>
  <c r="F8" i="1"/>
  <c r="F9" i="1"/>
  <c r="F27" i="1"/>
  <c r="F28" i="1"/>
  <c r="F29" i="1"/>
  <c r="F7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1" i="1"/>
  <c r="F2" i="1"/>
  <c r="F12" i="1"/>
  <c r="F10" i="1"/>
  <c r="Q10" i="1"/>
  <c r="P10" i="1"/>
  <c r="Q34" i="1"/>
  <c r="AI35" i="1"/>
  <c r="Q11" i="1"/>
  <c r="Q33" i="1"/>
  <c r="Q2" i="1"/>
  <c r="Q37" i="1"/>
  <c r="Q12" i="1"/>
  <c r="Q28" i="1"/>
  <c r="Q29" i="1"/>
  <c r="Q27" i="1"/>
  <c r="P28" i="1"/>
  <c r="P29" i="1"/>
  <c r="P34" i="1"/>
  <c r="AH35" i="1"/>
  <c r="P11" i="1"/>
  <c r="P33" i="1"/>
  <c r="P2" i="1"/>
  <c r="P37" i="1"/>
  <c r="P27" i="1"/>
</calcChain>
</file>

<file path=xl/sharedStrings.xml><?xml version="1.0" encoding="utf-8"?>
<sst xmlns="http://schemas.openxmlformats.org/spreadsheetml/2006/main" count="629" uniqueCount="263">
  <si>
    <t>CAN_ID</t>
  </si>
  <si>
    <t>DLC</t>
  </si>
  <si>
    <t>BYTE_0</t>
  </si>
  <si>
    <t>BYTE_1</t>
  </si>
  <si>
    <t>BYTE_2</t>
  </si>
  <si>
    <t>BYTE_3</t>
  </si>
  <si>
    <t>BYTE_4</t>
  </si>
  <si>
    <t>BYTE_5</t>
  </si>
  <si>
    <t>BYTE_6</t>
  </si>
  <si>
    <t>BYTE_7</t>
  </si>
  <si>
    <t>Item</t>
  </si>
  <si>
    <t>Source</t>
  </si>
  <si>
    <t>Active/Confirmed</t>
  </si>
  <si>
    <t>BMS</t>
  </si>
  <si>
    <t>MPPT_javed</t>
  </si>
  <si>
    <t>MPPT_woof</t>
  </si>
  <si>
    <t>driver_controls</t>
  </si>
  <si>
    <t>Tritium</t>
  </si>
  <si>
    <t>0x0F6</t>
  </si>
  <si>
    <t>GPS.hour</t>
  </si>
  <si>
    <t>GPS.minute</t>
  </si>
  <si>
    <t>GPS.seconds</t>
  </si>
  <si>
    <t>GPS.milliseconds</t>
  </si>
  <si>
    <t>GPS.day</t>
  </si>
  <si>
    <t>GPS.month</t>
  </si>
  <si>
    <t>GPS.year</t>
  </si>
  <si>
    <t>GPS.fix</t>
  </si>
  <si>
    <t>0x700</t>
  </si>
  <si>
    <t>0x701</t>
  </si>
  <si>
    <t>0x702</t>
  </si>
  <si>
    <t>High Cell Voltage</t>
  </si>
  <si>
    <t>High Temperature</t>
  </si>
  <si>
    <t>Pack SOC</t>
  </si>
  <si>
    <t>IN USE</t>
  </si>
  <si>
    <t>Low Temperature</t>
  </si>
  <si>
    <t>Pack Current</t>
  </si>
  <si>
    <t>Low Cell Voltage</t>
  </si>
  <si>
    <t>Average Temperature</t>
  </si>
  <si>
    <t>Pack DCL</t>
  </si>
  <si>
    <t>Pack Inst. Voltage</t>
  </si>
  <si>
    <t>Avg. Cell Voltage</t>
  </si>
  <si>
    <t>Pack CCL</t>
  </si>
  <si>
    <t>Current Limit…</t>
  </si>
  <si>
    <t>-</t>
  </si>
  <si>
    <t>Relay State</t>
  </si>
  <si>
    <t>Period (s)</t>
  </si>
  <si>
    <t>cell temps, discharge &amp; chage current limit</t>
  </si>
  <si>
    <t>N</t>
  </si>
  <si>
    <t>Y</t>
  </si>
  <si>
    <t>Telemetry</t>
  </si>
  <si>
    <t>P</t>
  </si>
  <si>
    <t>freq</t>
  </si>
  <si>
    <t>rate (byte/s)</t>
  </si>
  <si>
    <t>cell voltages</t>
  </si>
  <si>
    <t>0x603</t>
  </si>
  <si>
    <t>0x501</t>
  </si>
  <si>
    <t>0x502</t>
  </si>
  <si>
    <t>speed_val, curr_val</t>
  </si>
  <si>
    <t>0, maxBusCurrent</t>
  </si>
  <si>
    <t>0x600</t>
  </si>
  <si>
    <t>0x601</t>
  </si>
  <si>
    <t>0x602</t>
  </si>
  <si>
    <t>0x604</t>
  </si>
  <si>
    <t>0x605</t>
  </si>
  <si>
    <t>0x606</t>
  </si>
  <si>
    <t>0x607</t>
  </si>
  <si>
    <t>0x608</t>
  </si>
  <si>
    <t>0x609</t>
  </si>
  <si>
    <t>0x60A</t>
  </si>
  <si>
    <t>0x60B</t>
  </si>
  <si>
    <t>0x60C</t>
  </si>
  <si>
    <t>0x60D</t>
  </si>
  <si>
    <t>0x60E</t>
  </si>
  <si>
    <t>Identification Info</t>
  </si>
  <si>
    <t>Staus Information</t>
  </si>
  <si>
    <t>Velocity (m/s + rpm)</t>
  </si>
  <si>
    <t>Phase Current</t>
  </si>
  <si>
    <t>Motor Voltage Vector</t>
  </si>
  <si>
    <t>Motor Current Vector</t>
  </si>
  <si>
    <t>Motor BackEMF Vector</t>
  </si>
  <si>
    <t>15 &amp; 1.65 Volt. Rail</t>
  </si>
  <si>
    <t>2.5 &amp; 1.2 Volt. Rail</t>
  </si>
  <si>
    <t>Fan Speed Measrement</t>
  </si>
  <si>
    <t>Sink &amp; Motor Temperature</t>
  </si>
  <si>
    <t>Air In &amp; CPU Temperature</t>
  </si>
  <si>
    <t>Air Out &amp; Cap Temperature</t>
  </si>
  <si>
    <t>Odo. &amp; Bus AmpHours</t>
  </si>
  <si>
    <t>busCurrent</t>
  </si>
  <si>
    <t>busVoltage</t>
  </si>
  <si>
    <t>vehicleVelocity</t>
  </si>
  <si>
    <t>motorVelocity</t>
  </si>
  <si>
    <t>phaseACurrent</t>
  </si>
  <si>
    <t>phaseBCurrent</t>
  </si>
  <si>
    <t>vectVoltReal</t>
  </si>
  <si>
    <t>vectVoltImag</t>
  </si>
  <si>
    <t>vectCurrReal</t>
  </si>
  <si>
    <t>vectCurrImag</t>
  </si>
  <si>
    <t>backEMFReal</t>
  </si>
  <si>
    <t>backEMFImag</t>
  </si>
  <si>
    <t>fifteenVsupply</t>
  </si>
  <si>
    <t>onesixfiveVsupply</t>
  </si>
  <si>
    <t>twofiveVsupply</t>
  </si>
  <si>
    <t>onetwoVsupply</t>
  </si>
  <si>
    <t>fanSpeed</t>
  </si>
  <si>
    <t>fanDrive</t>
  </si>
  <si>
    <t>heatSinkTemp</t>
  </si>
  <si>
    <t>motorTemp</t>
  </si>
  <si>
    <t>airInletTemp</t>
  </si>
  <si>
    <t>processorTemp</t>
  </si>
  <si>
    <t>airOutletTemp</t>
  </si>
  <si>
    <t>capacitorTemp</t>
  </si>
  <si>
    <t>DCBusAmpHours</t>
  </si>
  <si>
    <t>Odometer</t>
  </si>
  <si>
    <t>seriaNo</t>
  </si>
  <si>
    <t>activeMotor</t>
  </si>
  <si>
    <t>data type</t>
  </si>
  <si>
    <t>uint8_t</t>
  </si>
  <si>
    <t>Name</t>
  </si>
  <si>
    <t>Type</t>
  </si>
  <si>
    <t>Size (bytes)</t>
  </si>
  <si>
    <t>uint16_t</t>
  </si>
  <si>
    <t>nmea_float_t</t>
  </si>
  <si>
    <t>char</t>
  </si>
  <si>
    <t>bool</t>
  </si>
  <si>
    <r>
      <t>#</t>
    </r>
    <r>
      <rPr>
        <sz val="12"/>
        <color rgb="FFD73A49"/>
        <rFont val="Consolas"/>
        <family val="2"/>
      </rPr>
      <t>ifndef</t>
    </r>
    <r>
      <rPr>
        <sz val="12"/>
        <color rgb="FF24292E"/>
        <rFont val="Consolas"/>
        <family val="2"/>
      </rPr>
      <t xml:space="preserve"> NMEA_FLOAT_T</t>
    </r>
  </si>
  <si>
    <r>
      <t>#</t>
    </r>
    <r>
      <rPr>
        <sz val="12"/>
        <color rgb="FFD73A49"/>
        <rFont val="Consolas"/>
        <family val="2"/>
      </rPr>
      <t>define</t>
    </r>
    <r>
      <rPr>
        <sz val="12"/>
        <color rgb="FF24292E"/>
        <rFont val="Consolas"/>
        <family val="2"/>
      </rPr>
      <t xml:space="preserve"> </t>
    </r>
    <r>
      <rPr>
        <sz val="12"/>
        <color rgb="FF6F42C1"/>
        <rFont val="Consolas"/>
        <family val="2"/>
      </rPr>
      <t>NMEA_FLOAT_T</t>
    </r>
    <r>
      <rPr>
        <sz val="12"/>
        <color rgb="FF24292E"/>
        <rFont val="Consolas"/>
        <family val="2"/>
      </rPr>
      <t xml:space="preserve"> </t>
    </r>
    <r>
      <rPr>
        <sz val="12"/>
        <color rgb="FFD73A49"/>
        <rFont val="Consolas"/>
        <family val="2"/>
      </rPr>
      <t>float</t>
    </r>
    <r>
      <rPr>
        <sz val="12"/>
        <color rgb="FF24292E"/>
        <rFont val="Consolas"/>
        <family val="2"/>
      </rPr>
      <t xml:space="preserve"> </t>
    </r>
    <r>
      <rPr>
        <sz val="12"/>
        <color rgb="FF6A737D"/>
        <rFont val="Consolas"/>
        <family val="2"/>
      </rPr>
      <t>///&lt; let float be overidden on command line</t>
    </r>
  </si>
  <si>
    <r>
      <t>#</t>
    </r>
    <r>
      <rPr>
        <sz val="12"/>
        <color rgb="FFD73A49"/>
        <rFont val="Consolas"/>
        <family val="2"/>
      </rPr>
      <t>endif</t>
    </r>
  </si>
  <si>
    <r>
      <t>typedef</t>
    </r>
    <r>
      <rPr>
        <sz val="12"/>
        <color rgb="FF24292E"/>
        <rFont val="Consolas"/>
        <family val="2"/>
      </rPr>
      <t xml:space="preserve"> NMEA_FLOAT_T</t>
    </r>
  </si>
  <si>
    <r>
      <t>nmea_float_t</t>
    </r>
    <r>
      <rPr>
        <sz val="12"/>
        <color rgb="FF24292E"/>
        <rFont val="Consolas"/>
        <family val="2"/>
      </rPr>
      <t xml:space="preserve">; </t>
    </r>
    <r>
      <rPr>
        <sz val="12"/>
        <color rgb="FF6A737D"/>
        <rFont val="Consolas"/>
        <family val="2"/>
      </rPr>
      <t>///&lt; the type of variables to use for floating point</t>
    </r>
  </si>
  <si>
    <t>(from NMEA_data.h)</t>
  </si>
  <si>
    <t>doubles and floats are identical on AVR processors like the UNO where space</t>
  </si>
  <si>
    <t>is tight. doubles avoid the roundoff errors that led to the fixed point mods</t>
  </si>
  <si>
    <t>in https://github.com/adafruit/Adafruit-GPS-Library/pull/13, provided the</t>
  </si>
  <si>
    <t>processor supports actual doubles like the SAMD series with more storage. The</t>
  </si>
  <si>
    <t>total penalty for going all double is under a few hundred bytes / instance or</t>
  </si>
  <si>
    <t>0 bytes / instance on an UNO. This typedef allows a switch to lower precision</t>
  </si>
  <si>
    <t>to save some storage if needed. A float carries 23 bits of fractional</t>
  </si>
  <si>
    <t>resolution, giving a resolution of at least 9 significant digits, thus 6</t>
  </si>
  <si>
    <t>significant digits in the decimal place of an angular value like latitude, and</t>
  </si>
  <si>
    <t>thus a resolution on earth of at least 110 mm. That's closer than GPS will</t>
  </si>
  <si>
    <t>hit, and closer than needed for navigation, so floats can be used to save a</t>
  </si>
  <si>
    <t>little storage.</t>
  </si>
  <si>
    <t>Message</t>
  </si>
  <si>
    <t>A</t>
  </si>
  <si>
    <t>B</t>
  </si>
  <si>
    <t>C</t>
  </si>
  <si>
    <t>D</t>
  </si>
  <si>
    <t>E</t>
  </si>
  <si>
    <t>Using?</t>
  </si>
  <si>
    <t>a</t>
  </si>
  <si>
    <t>b</t>
  </si>
  <si>
    <t>c</t>
  </si>
  <si>
    <t>d</t>
  </si>
  <si>
    <t>float32</t>
  </si>
  <si>
    <t>telem</t>
  </si>
  <si>
    <t>GPS.latitude</t>
  </si>
  <si>
    <t>GPS.lat</t>
  </si>
  <si>
    <t>GPS.longitude</t>
  </si>
  <si>
    <t>GPS.lon</t>
  </si>
  <si>
    <t>GPS.fixquality</t>
  </si>
  <si>
    <t>GPS.speed</t>
  </si>
  <si>
    <t>GPS.angle</t>
  </si>
  <si>
    <t>GPS.altitude</t>
  </si>
  <si>
    <t>GPS.satellites</t>
  </si>
  <si>
    <t>tritium</t>
  </si>
  <si>
    <t>statusInfo1?</t>
  </si>
  <si>
    <t>statusInfo2?</t>
  </si>
  <si>
    <t>char[4]</t>
  </si>
  <si>
    <t>statusInfo3?</t>
  </si>
  <si>
    <t>u_int16</t>
  </si>
  <si>
    <t>u_int32</t>
  </si>
  <si>
    <t>CAN_ID (dec)</t>
  </si>
  <si>
    <t>0x111</t>
  </si>
  <si>
    <t>System status messages</t>
  </si>
  <si>
    <t>Testbed</t>
  </si>
  <si>
    <t>Temp deg C</t>
  </si>
  <si>
    <t>Humidity</t>
  </si>
  <si>
    <t>LDR reading</t>
  </si>
  <si>
    <t>Heat index deg C</t>
  </si>
  <si>
    <t>0x1B1</t>
  </si>
  <si>
    <t>0x1B2</t>
  </si>
  <si>
    <t>0x711</t>
  </si>
  <si>
    <t>0x712</t>
  </si>
  <si>
    <t>Tritium ID</t>
  </si>
  <si>
    <t>Reserved</t>
  </si>
  <si>
    <t>Active Motor</t>
  </si>
  <si>
    <t>Error Flags</t>
  </si>
  <si>
    <t>Limit Flags</t>
  </si>
  <si>
    <t>Serial Number</t>
  </si>
  <si>
    <t>Bus Measurement</t>
  </si>
  <si>
    <t>Pack SumV</t>
  </si>
  <si>
    <t>BMS Message</t>
  </si>
  <si>
    <t>Maybe MPPT?</t>
  </si>
  <si>
    <t>MPPT poll javed</t>
  </si>
  <si>
    <t>MPPT poll woof</t>
  </si>
  <si>
    <t>empty</t>
  </si>
  <si>
    <t>0x771</t>
  </si>
  <si>
    <t>0x772</t>
  </si>
  <si>
    <t>max bus current</t>
  </si>
  <si>
    <t>Driver Set Speed</t>
  </si>
  <si>
    <t>Driver Set Current</t>
  </si>
  <si>
    <t>Power</t>
  </si>
  <si>
    <t>Writing to SD</t>
  </si>
  <si>
    <t>GPS Time Obtained</t>
  </si>
  <si>
    <t>Loaded Config</t>
  </si>
  <si>
    <t>Flag</t>
  </si>
  <si>
    <t>ok = 0xFF, not ok = 0x0A</t>
  </si>
  <si>
    <t>Pink cells are my edits</t>
  </si>
  <si>
    <t>zero</t>
  </si>
  <si>
    <t>NOTE: devices should use little endian. Checked tritium does (in doc 18.1.4 https://tritiumcharging.com/wp-content/uploads/2020/11/TritiumWaveSculptor22_Manual.pdf)</t>
  </si>
  <si>
    <t>Testbed enviroCAN.ino1</t>
  </si>
  <si>
    <t>Testbed enviroCAN.ino2</t>
  </si>
  <si>
    <t>Source and name were same for 2 records and were causing errors</t>
  </si>
  <si>
    <t>Version Check</t>
  </si>
  <si>
    <t>System status</t>
  </si>
  <si>
    <t>Driver Controls</t>
  </si>
  <si>
    <t>System status?</t>
  </si>
  <si>
    <t>0x500</t>
  </si>
  <si>
    <t>0x110</t>
  </si>
  <si>
    <t>Suggested format for custom CAN code</t>
  </si>
  <si>
    <t>Identification info</t>
  </si>
  <si>
    <t>0x0F7</t>
  </si>
  <si>
    <t>0x0F8</t>
  </si>
  <si>
    <t>0x0F9</t>
  </si>
  <si>
    <t>Time and fix</t>
  </si>
  <si>
    <t>Speed and Angle</t>
  </si>
  <si>
    <t>Latitude</t>
  </si>
  <si>
    <t>Longitude</t>
  </si>
  <si>
    <t>0x0FA</t>
  </si>
  <si>
    <t>Altitude and Satellites</t>
  </si>
  <si>
    <t>GPS_speed</t>
  </si>
  <si>
    <t>GPS_minute</t>
  </si>
  <si>
    <t>GPS_seconds</t>
  </si>
  <si>
    <t>GPS_day</t>
  </si>
  <si>
    <t>GPS_month</t>
  </si>
  <si>
    <t>GPS_year</t>
  </si>
  <si>
    <t>GPS_fix</t>
  </si>
  <si>
    <t>GPS_fixquality</t>
  </si>
  <si>
    <t>GPS_hour</t>
  </si>
  <si>
    <t>GPS_angle</t>
  </si>
  <si>
    <t>GPS_latitude</t>
  </si>
  <si>
    <t>GPS_longitude</t>
  </si>
  <si>
    <t>GPS_lat</t>
  </si>
  <si>
    <t>GPS_lon</t>
  </si>
  <si>
    <t>GPS_altitude</t>
  </si>
  <si>
    <t>GPS_satellites</t>
  </si>
  <si>
    <t>END</t>
  </si>
  <si>
    <t>2*float</t>
  </si>
  <si>
    <t>2*float just placeholder type for testing. Needs to be changed</t>
  </si>
  <si>
    <t>float, char</t>
  </si>
  <si>
    <t>float, int32</t>
  </si>
  <si>
    <t>3*uint16_t</t>
  </si>
  <si>
    <t>8*uint8_t</t>
  </si>
  <si>
    <t>float, uint8_t</t>
  </si>
  <si>
    <t>6*int8_t</t>
  </si>
  <si>
    <t>4*bit &amp; 2*bit &amp; 2*bit &amp; u_int8_t</t>
  </si>
  <si>
    <t>int16_t, 2*uint16_t, 2*uint8_t</t>
  </si>
  <si>
    <t>uint32_t, char[4]</t>
  </si>
  <si>
    <t>&lt;- Needed to tell translator where final row is</t>
  </si>
  <si>
    <t>Not final \/</t>
  </si>
  <si>
    <t>spare1</t>
  </si>
  <si>
    <t>spare2</t>
  </si>
  <si>
    <t>spare3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</si>
</sst>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5CC5"/>
      <name val="Consolas"/>
      <family val="2"/>
    </font>
    <font>
      <sz val="12"/>
      <color rgb="FF6A737D"/>
      <name val="Consolas"/>
      <family val="2"/>
    </font>
    <font>
      <sz val="12"/>
      <color rgb="FF032F62"/>
      <name val="Consolas"/>
      <family val="2"/>
    </font>
    <font>
      <sz val="12"/>
      <color rgb="FF24292E"/>
      <name val="Consolas"/>
      <family val="2"/>
    </font>
    <font>
      <sz val="12"/>
      <color rgb="FFD73A49"/>
      <name val="Consolas"/>
      <family val="2"/>
    </font>
    <font>
      <sz val="12"/>
      <color rgb="FF6F42C1"/>
      <name val="Consolas"/>
      <family val="2"/>
    </font>
    <font>
      <sz val="11"/>
      <color rgb="FF9C0006"/>
      <name val="Calibri"/>
      <family val="2"/>
      <scheme val="minor"/>
    </font>
    <font>
      <sz val="12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9" fillId="2" borderId="0" xfId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</cellXfs>
  <cellStyles count="2">
    <cellStyle name="Bad" xfId="1" builtinId="27"/>
    <cellStyle name="Normal" xfId="0" builtinId="0"/>
  </cellStyles>
  <dxfs count="46"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6E8D-471C-FD46-A1D1-22F26DACF42F}">
  <dimension ref="A1:AJ45"/>
  <sheetViews>
    <sheetView tabSelected="1" topLeftCell="D1" zoomScale="85" zoomScaleNormal="85" workbookViewId="0">
      <pane ySplit="1" topLeftCell="A2" activePane="bottomLeft" state="frozen"/>
      <selection pane="bottomLeft" activeCell="R8" sqref="R8"/>
    </sheetView>
  </sheetViews>
  <sheetFormatPr defaultColWidth="10.75" defaultRowHeight="15.75" x14ac:dyDescent="0.25"/>
  <cols>
    <col min="1" max="1" width="9.25" style="2" customWidth="1"/>
    <col min="2" max="2" width="24.125" style="2" customWidth="1"/>
    <col min="3" max="3" width="13.75" style="2" bestFit="1" customWidth="1"/>
    <col min="4" max="4" width="9.25" style="1" customWidth="1"/>
    <col min="5" max="6" width="10.875" style="1" customWidth="1"/>
    <col min="7" max="7" width="8.125" style="1" bestFit="1" customWidth="1"/>
    <col min="8" max="8" width="16.125" style="2" bestFit="1" customWidth="1"/>
    <col min="9" max="9" width="15.75" style="2" bestFit="1" customWidth="1"/>
    <col min="10" max="10" width="19.25" style="2" bestFit="1" customWidth="1"/>
    <col min="11" max="11" width="9" style="2" bestFit="1" customWidth="1"/>
    <col min="12" max="12" width="16" style="2" bestFit="1" customWidth="1"/>
    <col min="13" max="13" width="13.375" style="2" bestFit="1" customWidth="1"/>
    <col min="14" max="14" width="9" style="2" bestFit="1" customWidth="1"/>
    <col min="15" max="15" width="12.375" style="2" bestFit="1" customWidth="1"/>
    <col min="16" max="16" width="6.25" style="2" bestFit="1" customWidth="1"/>
    <col min="17" max="17" width="13.375" style="2" bestFit="1" customWidth="1"/>
    <col min="18" max="18" width="37.5" style="2" customWidth="1"/>
    <col min="19" max="19" width="24.5" style="2" bestFit="1" customWidth="1"/>
    <col min="20" max="20" width="19.125" style="2" customWidth="1"/>
    <col min="21" max="16384" width="10.75" style="2"/>
  </cols>
  <sheetData>
    <row r="1" spans="1:20" x14ac:dyDescent="0.25">
      <c r="A1" s="4" t="s">
        <v>12</v>
      </c>
      <c r="B1" s="4" t="s">
        <v>10</v>
      </c>
      <c r="C1" s="4" t="s">
        <v>11</v>
      </c>
      <c r="D1" s="5" t="s">
        <v>45</v>
      </c>
      <c r="E1" s="5" t="s">
        <v>0</v>
      </c>
      <c r="F1" s="5" t="s">
        <v>171</v>
      </c>
      <c r="G1" s="5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51</v>
      </c>
      <c r="Q1" s="4" t="s">
        <v>52</v>
      </c>
      <c r="R1" s="2" t="s">
        <v>115</v>
      </c>
    </row>
    <row r="2" spans="1:20" x14ac:dyDescent="0.25">
      <c r="A2" s="2" t="s">
        <v>48</v>
      </c>
      <c r="B2" s="2" t="s">
        <v>224</v>
      </c>
      <c r="C2" s="2" t="s">
        <v>49</v>
      </c>
      <c r="D2" s="1">
        <v>2</v>
      </c>
      <c r="E2" s="1" t="s">
        <v>18</v>
      </c>
      <c r="F2" s="1">
        <f t="shared" ref="F2:F6" si="0">HEX2DEC(RIGHT(E2,LEN(E2)-2))</f>
        <v>246</v>
      </c>
      <c r="G2" s="1">
        <v>8</v>
      </c>
      <c r="H2" s="2" t="s">
        <v>238</v>
      </c>
      <c r="I2" s="2" t="s">
        <v>231</v>
      </c>
      <c r="J2" s="2" t="s">
        <v>232</v>
      </c>
      <c r="K2" s="2" t="s">
        <v>233</v>
      </c>
      <c r="L2" s="2" t="s">
        <v>234</v>
      </c>
      <c r="M2" s="2" t="s">
        <v>235</v>
      </c>
      <c r="N2" s="2" t="s">
        <v>236</v>
      </c>
      <c r="O2" s="2" t="s">
        <v>237</v>
      </c>
      <c r="P2" s="3">
        <f>IF(ISBLANK(D2),"",1/D2)</f>
        <v>0.5</v>
      </c>
      <c r="Q2" s="3">
        <f>IF(ISBLANK(D2),"",G2/D2)</f>
        <v>4</v>
      </c>
      <c r="R2" s="13" t="s">
        <v>252</v>
      </c>
    </row>
    <row r="3" spans="1:20" x14ac:dyDescent="0.25">
      <c r="A3" s="2" t="s">
        <v>48</v>
      </c>
      <c r="B3" s="2" t="s">
        <v>225</v>
      </c>
      <c r="C3" s="2" t="s">
        <v>49</v>
      </c>
      <c r="D3" s="1">
        <v>2</v>
      </c>
      <c r="E3" s="1" t="s">
        <v>221</v>
      </c>
      <c r="F3" s="1">
        <f t="shared" si="0"/>
        <v>247</v>
      </c>
      <c r="G3" s="1">
        <v>8</v>
      </c>
      <c r="H3" s="2" t="s">
        <v>230</v>
      </c>
      <c r="I3" s="2" t="s">
        <v>33</v>
      </c>
      <c r="J3" s="2" t="s">
        <v>33</v>
      </c>
      <c r="K3" s="2" t="s">
        <v>33</v>
      </c>
      <c r="L3" s="2" t="s">
        <v>239</v>
      </c>
      <c r="M3" s="2" t="s">
        <v>33</v>
      </c>
      <c r="N3" s="2" t="s">
        <v>33</v>
      </c>
      <c r="O3" s="2" t="s">
        <v>33</v>
      </c>
      <c r="P3" s="3">
        <f t="shared" ref="P3:P9" si="1">IF(ISBLANK(D3),"",1/D3)</f>
        <v>0.5</v>
      </c>
      <c r="Q3" s="3">
        <f t="shared" ref="Q3:Q9" si="2">IF(ISBLANK(D3),"",G3/D3)</f>
        <v>4</v>
      </c>
      <c r="R3" s="14" t="s">
        <v>247</v>
      </c>
      <c r="S3" s="2" t="s">
        <v>206</v>
      </c>
      <c r="T3" s="2" t="s">
        <v>248</v>
      </c>
    </row>
    <row r="4" spans="1:20" x14ac:dyDescent="0.25">
      <c r="A4" s="2" t="s">
        <v>48</v>
      </c>
      <c r="B4" s="2" t="s">
        <v>226</v>
      </c>
      <c r="C4" s="2" t="s">
        <v>49</v>
      </c>
      <c r="D4" s="1">
        <v>2</v>
      </c>
      <c r="E4" s="1" t="s">
        <v>222</v>
      </c>
      <c r="F4" s="1">
        <f t="shared" si="0"/>
        <v>248</v>
      </c>
      <c r="G4" s="1">
        <v>5</v>
      </c>
      <c r="H4" s="2" t="s">
        <v>240</v>
      </c>
      <c r="I4" s="2" t="s">
        <v>33</v>
      </c>
      <c r="J4" s="2" t="s">
        <v>33</v>
      </c>
      <c r="K4" s="2" t="s">
        <v>33</v>
      </c>
      <c r="L4" s="2" t="s">
        <v>242</v>
      </c>
      <c r="M4" s="2" t="s">
        <v>43</v>
      </c>
      <c r="N4" s="2" t="s">
        <v>43</v>
      </c>
      <c r="O4" s="2" t="s">
        <v>43</v>
      </c>
      <c r="P4" s="3">
        <f t="shared" si="1"/>
        <v>0.5</v>
      </c>
      <c r="Q4" s="3">
        <f t="shared" si="2"/>
        <v>2.5</v>
      </c>
      <c r="R4" s="14" t="s">
        <v>249</v>
      </c>
      <c r="S4" s="12" t="s">
        <v>212</v>
      </c>
    </row>
    <row r="5" spans="1:20" x14ac:dyDescent="0.25">
      <c r="A5" s="2" t="s">
        <v>48</v>
      </c>
      <c r="B5" s="2" t="s">
        <v>227</v>
      </c>
      <c r="C5" s="2" t="s">
        <v>49</v>
      </c>
      <c r="D5" s="1">
        <v>2</v>
      </c>
      <c r="E5" s="1" t="s">
        <v>223</v>
      </c>
      <c r="F5" s="1">
        <f t="shared" si="0"/>
        <v>249</v>
      </c>
      <c r="G5" s="1">
        <v>5</v>
      </c>
      <c r="H5" s="2" t="s">
        <v>241</v>
      </c>
      <c r="I5" s="2" t="s">
        <v>33</v>
      </c>
      <c r="J5" s="2" t="s">
        <v>33</v>
      </c>
      <c r="K5" s="2" t="s">
        <v>33</v>
      </c>
      <c r="L5" s="2" t="s">
        <v>243</v>
      </c>
      <c r="M5" s="2" t="s">
        <v>43</v>
      </c>
      <c r="N5" s="2" t="s">
        <v>43</v>
      </c>
      <c r="O5" s="2" t="s">
        <v>43</v>
      </c>
      <c r="P5" s="3">
        <f t="shared" si="1"/>
        <v>0.5</v>
      </c>
      <c r="Q5" s="3">
        <f t="shared" si="2"/>
        <v>2.5</v>
      </c>
      <c r="R5" s="14" t="s">
        <v>249</v>
      </c>
      <c r="S5" s="12" t="s">
        <v>209</v>
      </c>
    </row>
    <row r="6" spans="1:20" x14ac:dyDescent="0.25">
      <c r="A6" s="2" t="s">
        <v>48</v>
      </c>
      <c r="B6" s="2" t="s">
        <v>229</v>
      </c>
      <c r="C6" s="2" t="s">
        <v>49</v>
      </c>
      <c r="D6" s="1">
        <v>2</v>
      </c>
      <c r="E6" s="1" t="s">
        <v>228</v>
      </c>
      <c r="F6" s="1">
        <f t="shared" si="0"/>
        <v>250</v>
      </c>
      <c r="G6" s="1">
        <v>5</v>
      </c>
      <c r="H6" s="2" t="s">
        <v>244</v>
      </c>
      <c r="I6" s="2" t="s">
        <v>33</v>
      </c>
      <c r="J6" s="2" t="s">
        <v>33</v>
      </c>
      <c r="K6" s="2" t="s">
        <v>33</v>
      </c>
      <c r="L6" s="2" t="s">
        <v>245</v>
      </c>
      <c r="M6" s="2" t="s">
        <v>43</v>
      </c>
      <c r="N6" s="2" t="s">
        <v>43</v>
      </c>
      <c r="O6" s="2" t="s">
        <v>43</v>
      </c>
      <c r="P6" s="3">
        <f t="shared" si="1"/>
        <v>0.5</v>
      </c>
      <c r="Q6" s="3">
        <f t="shared" si="2"/>
        <v>2.5</v>
      </c>
      <c r="R6" s="14" t="s">
        <v>253</v>
      </c>
    </row>
    <row r="7" spans="1:20" x14ac:dyDescent="0.25">
      <c r="A7" s="2" t="s">
        <v>48</v>
      </c>
      <c r="B7" s="2" t="s">
        <v>173</v>
      </c>
      <c r="C7" s="2" t="s">
        <v>49</v>
      </c>
      <c r="D7" s="1">
        <v>2</v>
      </c>
      <c r="E7" s="1" t="s">
        <v>172</v>
      </c>
      <c r="F7" s="1">
        <f t="shared" ref="F7:F29" si="3">HEX2DEC(RIGHT(E7,LEN(E7)-2))</f>
        <v>273</v>
      </c>
      <c r="G7" s="1">
        <v>8</v>
      </c>
      <c r="H7" s="2" t="s">
        <v>201</v>
      </c>
      <c r="I7" s="2" t="s">
        <v>202</v>
      </c>
      <c r="J7" s="2" t="s">
        <v>203</v>
      </c>
      <c r="K7" s="2" t="s">
        <v>204</v>
      </c>
      <c r="L7" s="2" t="s">
        <v>205</v>
      </c>
      <c r="M7" s="2" t="s">
        <v>260</v>
      </c>
      <c r="N7" s="2" t="s">
        <v>261</v>
      </c>
      <c r="O7" s="2" t="s">
        <v>262</v>
      </c>
      <c r="P7" s="3">
        <f t="shared" si="1"/>
        <v>0.5</v>
      </c>
      <c r="Q7" s="3">
        <f t="shared" si="2"/>
        <v>4</v>
      </c>
      <c r="R7" s="15" t="s">
        <v>252</v>
      </c>
    </row>
    <row r="8" spans="1:20" x14ac:dyDescent="0.25">
      <c r="A8" s="2" t="s">
        <v>48</v>
      </c>
      <c r="B8" s="12" t="s">
        <v>210</v>
      </c>
      <c r="C8" s="2" t="s">
        <v>174</v>
      </c>
      <c r="E8" s="1" t="s">
        <v>179</v>
      </c>
      <c r="F8" s="1">
        <f t="shared" si="3"/>
        <v>433</v>
      </c>
      <c r="G8" s="1">
        <v>8</v>
      </c>
      <c r="H8" s="2" t="s">
        <v>175</v>
      </c>
      <c r="I8" s="2" t="s">
        <v>33</v>
      </c>
      <c r="J8" s="2" t="s">
        <v>33</v>
      </c>
      <c r="K8" s="2" t="s">
        <v>33</v>
      </c>
      <c r="L8" s="2" t="s">
        <v>176</v>
      </c>
      <c r="M8" s="2" t="s">
        <v>33</v>
      </c>
      <c r="N8" s="2" t="s">
        <v>33</v>
      </c>
      <c r="O8" s="2" t="s">
        <v>33</v>
      </c>
      <c r="P8" s="3" t="str">
        <f t="shared" si="1"/>
        <v/>
      </c>
      <c r="Q8" s="3" t="str">
        <f t="shared" si="2"/>
        <v/>
      </c>
      <c r="R8" s="7" t="s">
        <v>247</v>
      </c>
    </row>
    <row r="9" spans="1:20" x14ac:dyDescent="0.25">
      <c r="A9" s="2" t="s">
        <v>48</v>
      </c>
      <c r="B9" s="12" t="s">
        <v>211</v>
      </c>
      <c r="C9" s="2" t="s">
        <v>174</v>
      </c>
      <c r="E9" s="1" t="s">
        <v>180</v>
      </c>
      <c r="F9" s="1">
        <f t="shared" si="3"/>
        <v>434</v>
      </c>
      <c r="G9" s="1">
        <v>8</v>
      </c>
      <c r="H9" s="2" t="s">
        <v>178</v>
      </c>
      <c r="I9" s="2" t="s">
        <v>33</v>
      </c>
      <c r="J9" s="2" t="s">
        <v>33</v>
      </c>
      <c r="K9" s="2" t="s">
        <v>33</v>
      </c>
      <c r="L9" s="2" t="s">
        <v>177</v>
      </c>
      <c r="M9" s="2" t="s">
        <v>33</v>
      </c>
      <c r="N9" s="2" t="s">
        <v>33</v>
      </c>
      <c r="O9" s="2" t="s">
        <v>33</v>
      </c>
      <c r="P9" s="3" t="str">
        <f t="shared" si="1"/>
        <v/>
      </c>
      <c r="Q9" s="3" t="str">
        <f t="shared" si="2"/>
        <v/>
      </c>
      <c r="R9" s="7" t="s">
        <v>250</v>
      </c>
    </row>
    <row r="10" spans="1:20" x14ac:dyDescent="0.25">
      <c r="A10" s="2" t="s">
        <v>48</v>
      </c>
      <c r="B10" s="2" t="s">
        <v>57</v>
      </c>
      <c r="C10" s="2" t="s">
        <v>16</v>
      </c>
      <c r="D10" s="1">
        <v>0.1</v>
      </c>
      <c r="E10" s="1" t="s">
        <v>55</v>
      </c>
      <c r="F10" s="1">
        <f t="shared" si="3"/>
        <v>1281</v>
      </c>
      <c r="G10" s="1">
        <v>8</v>
      </c>
      <c r="H10" s="2" t="s">
        <v>199</v>
      </c>
      <c r="I10" s="2" t="s">
        <v>33</v>
      </c>
      <c r="J10" s="2" t="s">
        <v>33</v>
      </c>
      <c r="K10" s="2" t="s">
        <v>33</v>
      </c>
      <c r="L10" s="2" t="s">
        <v>200</v>
      </c>
      <c r="M10" s="2" t="s">
        <v>33</v>
      </c>
      <c r="N10" s="2" t="s">
        <v>33</v>
      </c>
      <c r="O10" s="2" t="s">
        <v>33</v>
      </c>
      <c r="P10" s="3">
        <f t="shared" ref="P10:P29" si="4">IF(ISBLANK(D10),"",1/D10)</f>
        <v>10</v>
      </c>
      <c r="Q10" s="3">
        <f t="shared" ref="Q10:Q29" si="5">IF(ISBLANK(D10),"",G10/D10)</f>
        <v>80</v>
      </c>
      <c r="R10" s="7" t="s">
        <v>247</v>
      </c>
    </row>
    <row r="11" spans="1:20" x14ac:dyDescent="0.25">
      <c r="A11" s="2" t="s">
        <v>50</v>
      </c>
      <c r="B11" s="2" t="s">
        <v>58</v>
      </c>
      <c r="C11" s="2" t="s">
        <v>16</v>
      </c>
      <c r="D11" s="1">
        <v>0.5</v>
      </c>
      <c r="E11" s="1" t="s">
        <v>56</v>
      </c>
      <c r="F11" s="1">
        <f t="shared" si="3"/>
        <v>1282</v>
      </c>
      <c r="G11" s="1">
        <v>8</v>
      </c>
      <c r="H11" s="12" t="s">
        <v>208</v>
      </c>
      <c r="I11" s="2" t="s">
        <v>43</v>
      </c>
      <c r="J11" s="2" t="s">
        <v>43</v>
      </c>
      <c r="K11" s="2" t="s">
        <v>43</v>
      </c>
      <c r="L11" s="2" t="s">
        <v>198</v>
      </c>
      <c r="M11" s="2" t="s">
        <v>33</v>
      </c>
      <c r="N11" s="2" t="s">
        <v>33</v>
      </c>
      <c r="O11" s="2" t="s">
        <v>33</v>
      </c>
      <c r="P11" s="3">
        <f t="shared" si="4"/>
        <v>2</v>
      </c>
      <c r="Q11" s="3">
        <f t="shared" si="5"/>
        <v>16</v>
      </c>
      <c r="R11" s="7" t="s">
        <v>247</v>
      </c>
    </row>
    <row r="12" spans="1:20" x14ac:dyDescent="0.25">
      <c r="A12" s="2" t="s">
        <v>50</v>
      </c>
      <c r="B12" s="2" t="s">
        <v>73</v>
      </c>
      <c r="C12" s="2" t="s">
        <v>17</v>
      </c>
      <c r="D12" s="1">
        <v>1</v>
      </c>
      <c r="E12" s="1" t="s">
        <v>59</v>
      </c>
      <c r="F12" s="1">
        <f t="shared" si="3"/>
        <v>1536</v>
      </c>
      <c r="G12" s="1">
        <v>8</v>
      </c>
      <c r="H12" s="2" t="s">
        <v>188</v>
      </c>
      <c r="I12" s="2" t="s">
        <v>33</v>
      </c>
      <c r="J12" s="2" t="s">
        <v>33</v>
      </c>
      <c r="K12" s="2" t="s">
        <v>33</v>
      </c>
      <c r="L12" s="2" t="s">
        <v>183</v>
      </c>
      <c r="M12" s="2" t="s">
        <v>33</v>
      </c>
      <c r="N12" s="2" t="s">
        <v>33</v>
      </c>
      <c r="O12" s="2" t="s">
        <v>33</v>
      </c>
      <c r="P12" s="3">
        <f t="shared" si="4"/>
        <v>1</v>
      </c>
      <c r="Q12" s="3">
        <f t="shared" si="5"/>
        <v>8</v>
      </c>
      <c r="R12" s="8" t="s">
        <v>257</v>
      </c>
    </row>
    <row r="13" spans="1:20" x14ac:dyDescent="0.25">
      <c r="A13" s="2" t="s">
        <v>48</v>
      </c>
      <c r="B13" s="2" t="s">
        <v>74</v>
      </c>
      <c r="C13" s="2" t="s">
        <v>17</v>
      </c>
      <c r="D13" s="1">
        <v>0.2</v>
      </c>
      <c r="E13" s="1" t="s">
        <v>60</v>
      </c>
      <c r="F13" s="1">
        <f t="shared" si="3"/>
        <v>1537</v>
      </c>
      <c r="G13" s="1">
        <v>8</v>
      </c>
      <c r="H13" s="2" t="s">
        <v>185</v>
      </c>
      <c r="I13" s="2" t="s">
        <v>33</v>
      </c>
      <c r="J13" s="2" t="s">
        <v>186</v>
      </c>
      <c r="K13" s="2" t="s">
        <v>33</v>
      </c>
      <c r="L13" s="2" t="s">
        <v>187</v>
      </c>
      <c r="M13" s="2" t="s">
        <v>33</v>
      </c>
      <c r="N13" s="2" t="s">
        <v>184</v>
      </c>
      <c r="O13" s="2" t="s">
        <v>184</v>
      </c>
      <c r="P13" s="3">
        <f t="shared" si="4"/>
        <v>5</v>
      </c>
      <c r="Q13" s="3">
        <f t="shared" si="5"/>
        <v>40</v>
      </c>
      <c r="R13" s="8" t="s">
        <v>251</v>
      </c>
    </row>
    <row r="14" spans="1:20" x14ac:dyDescent="0.25">
      <c r="A14" s="2" t="s">
        <v>48</v>
      </c>
      <c r="B14" s="2" t="s">
        <v>189</v>
      </c>
      <c r="C14" s="2" t="s">
        <v>17</v>
      </c>
      <c r="D14" s="1">
        <v>0.2</v>
      </c>
      <c r="E14" s="1" t="s">
        <v>61</v>
      </c>
      <c r="F14" s="1">
        <f t="shared" si="3"/>
        <v>1538</v>
      </c>
      <c r="G14" s="1">
        <v>8</v>
      </c>
      <c r="H14" s="2" t="s">
        <v>87</v>
      </c>
      <c r="I14" s="2" t="s">
        <v>33</v>
      </c>
      <c r="J14" s="2" t="s">
        <v>33</v>
      </c>
      <c r="K14" s="2" t="s">
        <v>33</v>
      </c>
      <c r="L14" s="2" t="s">
        <v>88</v>
      </c>
      <c r="M14" s="2" t="s">
        <v>33</v>
      </c>
      <c r="N14" s="2" t="s">
        <v>33</v>
      </c>
      <c r="O14" s="2" t="s">
        <v>33</v>
      </c>
      <c r="P14" s="3">
        <f t="shared" si="4"/>
        <v>5</v>
      </c>
      <c r="Q14" s="3">
        <f t="shared" si="5"/>
        <v>40</v>
      </c>
      <c r="R14" s="7" t="s">
        <v>247</v>
      </c>
    </row>
    <row r="15" spans="1:20" x14ac:dyDescent="0.25">
      <c r="A15" s="2" t="s">
        <v>48</v>
      </c>
      <c r="B15" s="2" t="s">
        <v>75</v>
      </c>
      <c r="C15" s="2" t="s">
        <v>17</v>
      </c>
      <c r="D15" s="1">
        <v>0.2</v>
      </c>
      <c r="E15" s="1" t="s">
        <v>54</v>
      </c>
      <c r="F15" s="1">
        <f t="shared" si="3"/>
        <v>1539</v>
      </c>
      <c r="G15" s="1">
        <v>8</v>
      </c>
      <c r="H15" s="2" t="s">
        <v>89</v>
      </c>
      <c r="I15" s="2" t="s">
        <v>33</v>
      </c>
      <c r="J15" s="2" t="s">
        <v>33</v>
      </c>
      <c r="K15" s="2" t="s">
        <v>33</v>
      </c>
      <c r="L15" s="2" t="s">
        <v>90</v>
      </c>
      <c r="M15" s="2" t="s">
        <v>33</v>
      </c>
      <c r="N15" s="2" t="s">
        <v>33</v>
      </c>
      <c r="O15" s="2" t="s">
        <v>33</v>
      </c>
      <c r="P15" s="3">
        <f t="shared" si="4"/>
        <v>5</v>
      </c>
      <c r="Q15" s="3">
        <f t="shared" si="5"/>
        <v>40</v>
      </c>
      <c r="R15" s="7" t="s">
        <v>247</v>
      </c>
    </row>
    <row r="16" spans="1:20" x14ac:dyDescent="0.25">
      <c r="A16" s="2" t="s">
        <v>48</v>
      </c>
      <c r="B16" s="2" t="s">
        <v>76</v>
      </c>
      <c r="C16" s="2" t="s">
        <v>17</v>
      </c>
      <c r="D16" s="1">
        <v>0.2</v>
      </c>
      <c r="E16" s="1" t="s">
        <v>62</v>
      </c>
      <c r="F16" s="1">
        <f t="shared" si="3"/>
        <v>1540</v>
      </c>
      <c r="G16" s="1">
        <v>8</v>
      </c>
      <c r="H16" s="2" t="s">
        <v>91</v>
      </c>
      <c r="I16" s="2" t="s">
        <v>33</v>
      </c>
      <c r="J16" s="2" t="s">
        <v>33</v>
      </c>
      <c r="K16" s="2" t="s">
        <v>33</v>
      </c>
      <c r="L16" s="2" t="s">
        <v>92</v>
      </c>
      <c r="M16" s="2" t="s">
        <v>33</v>
      </c>
      <c r="N16" s="2" t="s">
        <v>33</v>
      </c>
      <c r="O16" s="2" t="s">
        <v>33</v>
      </c>
      <c r="P16" s="3">
        <f t="shared" si="4"/>
        <v>5</v>
      </c>
      <c r="Q16" s="3">
        <f t="shared" si="5"/>
        <v>40</v>
      </c>
      <c r="R16" s="7" t="s">
        <v>247</v>
      </c>
    </row>
    <row r="17" spans="1:19" x14ac:dyDescent="0.25">
      <c r="A17" s="2" t="s">
        <v>48</v>
      </c>
      <c r="B17" s="2" t="s">
        <v>77</v>
      </c>
      <c r="C17" s="2" t="s">
        <v>17</v>
      </c>
      <c r="D17" s="1">
        <v>0.2</v>
      </c>
      <c r="E17" s="1" t="s">
        <v>63</v>
      </c>
      <c r="F17" s="1">
        <f t="shared" si="3"/>
        <v>1541</v>
      </c>
      <c r="G17" s="1">
        <v>8</v>
      </c>
      <c r="H17" s="2" t="s">
        <v>93</v>
      </c>
      <c r="I17" s="2" t="s">
        <v>33</v>
      </c>
      <c r="J17" s="2" t="s">
        <v>33</v>
      </c>
      <c r="K17" s="2" t="s">
        <v>33</v>
      </c>
      <c r="L17" s="2" t="s">
        <v>94</v>
      </c>
      <c r="M17" s="2" t="s">
        <v>33</v>
      </c>
      <c r="N17" s="2" t="s">
        <v>33</v>
      </c>
      <c r="O17" s="2" t="s">
        <v>33</v>
      </c>
      <c r="P17" s="3">
        <f t="shared" si="4"/>
        <v>5</v>
      </c>
      <c r="Q17" s="3">
        <f t="shared" si="5"/>
        <v>40</v>
      </c>
      <c r="R17" s="7" t="s">
        <v>247</v>
      </c>
    </row>
    <row r="18" spans="1:19" x14ac:dyDescent="0.25">
      <c r="A18" s="2" t="s">
        <v>48</v>
      </c>
      <c r="B18" s="2" t="s">
        <v>78</v>
      </c>
      <c r="C18" s="2" t="s">
        <v>17</v>
      </c>
      <c r="D18" s="1">
        <v>0.2</v>
      </c>
      <c r="E18" s="1" t="s">
        <v>64</v>
      </c>
      <c r="F18" s="1">
        <f t="shared" si="3"/>
        <v>1542</v>
      </c>
      <c r="G18" s="1">
        <v>8</v>
      </c>
      <c r="H18" s="2" t="s">
        <v>95</v>
      </c>
      <c r="I18" s="2" t="s">
        <v>33</v>
      </c>
      <c r="J18" s="2" t="s">
        <v>33</v>
      </c>
      <c r="K18" s="2" t="s">
        <v>33</v>
      </c>
      <c r="L18" s="2" t="s">
        <v>96</v>
      </c>
      <c r="M18" s="2" t="s">
        <v>33</v>
      </c>
      <c r="N18" s="2" t="s">
        <v>33</v>
      </c>
      <c r="O18" s="2" t="s">
        <v>33</v>
      </c>
      <c r="P18" s="3">
        <f t="shared" si="4"/>
        <v>5</v>
      </c>
      <c r="Q18" s="3">
        <f t="shared" si="5"/>
        <v>40</v>
      </c>
      <c r="R18" s="7" t="s">
        <v>247</v>
      </c>
    </row>
    <row r="19" spans="1:19" x14ac:dyDescent="0.25">
      <c r="A19" s="2" t="s">
        <v>48</v>
      </c>
      <c r="B19" s="2" t="s">
        <v>79</v>
      </c>
      <c r="C19" s="2" t="s">
        <v>17</v>
      </c>
      <c r="D19" s="1">
        <v>0.2</v>
      </c>
      <c r="E19" s="1" t="s">
        <v>65</v>
      </c>
      <c r="F19" s="1">
        <f t="shared" si="3"/>
        <v>1543</v>
      </c>
      <c r="G19" s="1">
        <v>8</v>
      </c>
      <c r="H19" s="2" t="s">
        <v>97</v>
      </c>
      <c r="I19" s="2" t="s">
        <v>33</v>
      </c>
      <c r="J19" s="2" t="s">
        <v>33</v>
      </c>
      <c r="K19" s="2" t="s">
        <v>33</v>
      </c>
      <c r="L19" s="2" t="s">
        <v>98</v>
      </c>
      <c r="M19" s="2" t="s">
        <v>33</v>
      </c>
      <c r="N19" s="2" t="s">
        <v>33</v>
      </c>
      <c r="O19" s="2" t="s">
        <v>33</v>
      </c>
      <c r="P19" s="3">
        <f t="shared" si="4"/>
        <v>5</v>
      </c>
      <c r="Q19" s="3">
        <f t="shared" si="5"/>
        <v>40</v>
      </c>
      <c r="R19" s="7" t="s">
        <v>247</v>
      </c>
    </row>
    <row r="20" spans="1:19" x14ac:dyDescent="0.25">
      <c r="A20" s="2" t="s">
        <v>50</v>
      </c>
      <c r="B20" s="2" t="s">
        <v>80</v>
      </c>
      <c r="C20" s="2" t="s">
        <v>17</v>
      </c>
      <c r="D20" s="1">
        <v>1</v>
      </c>
      <c r="E20" s="1" t="s">
        <v>66</v>
      </c>
      <c r="F20" s="1">
        <f t="shared" si="3"/>
        <v>1544</v>
      </c>
      <c r="G20" s="1">
        <v>8</v>
      </c>
      <c r="H20" s="2" t="s">
        <v>99</v>
      </c>
      <c r="I20" s="2" t="s">
        <v>33</v>
      </c>
      <c r="J20" s="2" t="s">
        <v>33</v>
      </c>
      <c r="K20" s="2" t="s">
        <v>33</v>
      </c>
      <c r="L20" s="2" t="s">
        <v>100</v>
      </c>
      <c r="M20" s="2" t="s">
        <v>33</v>
      </c>
      <c r="N20" s="2" t="s">
        <v>33</v>
      </c>
      <c r="O20" s="2" t="s">
        <v>33</v>
      </c>
      <c r="P20" s="3">
        <f t="shared" si="4"/>
        <v>1</v>
      </c>
      <c r="Q20" s="3">
        <f t="shared" si="5"/>
        <v>8</v>
      </c>
      <c r="R20" s="7" t="s">
        <v>247</v>
      </c>
    </row>
    <row r="21" spans="1:19" x14ac:dyDescent="0.25">
      <c r="A21" s="2" t="s">
        <v>47</v>
      </c>
      <c r="B21" s="2" t="s">
        <v>81</v>
      </c>
      <c r="C21" s="2" t="s">
        <v>17</v>
      </c>
      <c r="D21" s="1">
        <v>1</v>
      </c>
      <c r="E21" s="1" t="s">
        <v>67</v>
      </c>
      <c r="F21" s="1">
        <f t="shared" si="3"/>
        <v>1545</v>
      </c>
      <c r="G21" s="1">
        <v>8</v>
      </c>
      <c r="H21" s="2" t="s">
        <v>101</v>
      </c>
      <c r="I21" s="2" t="s">
        <v>33</v>
      </c>
      <c r="J21" s="2" t="s">
        <v>33</v>
      </c>
      <c r="K21" s="2" t="s">
        <v>33</v>
      </c>
      <c r="L21" s="2" t="s">
        <v>102</v>
      </c>
      <c r="M21" s="2" t="s">
        <v>33</v>
      </c>
      <c r="N21" s="2" t="s">
        <v>33</v>
      </c>
      <c r="O21" s="2" t="s">
        <v>33</v>
      </c>
      <c r="P21" s="3">
        <f t="shared" si="4"/>
        <v>1</v>
      </c>
      <c r="Q21" s="3">
        <f t="shared" si="5"/>
        <v>8</v>
      </c>
      <c r="R21" s="7" t="s">
        <v>247</v>
      </c>
    </row>
    <row r="22" spans="1:19" x14ac:dyDescent="0.25">
      <c r="A22" s="2" t="s">
        <v>47</v>
      </c>
      <c r="B22" s="2" t="s">
        <v>82</v>
      </c>
      <c r="C22" s="2" t="s">
        <v>17</v>
      </c>
      <c r="D22" s="1">
        <v>1</v>
      </c>
      <c r="E22" s="1" t="s">
        <v>68</v>
      </c>
      <c r="F22" s="1">
        <f t="shared" si="3"/>
        <v>1546</v>
      </c>
      <c r="G22" s="1">
        <v>8</v>
      </c>
      <c r="H22" s="2" t="s">
        <v>103</v>
      </c>
      <c r="I22" s="2" t="s">
        <v>33</v>
      </c>
      <c r="J22" s="2" t="s">
        <v>33</v>
      </c>
      <c r="K22" s="2" t="s">
        <v>33</v>
      </c>
      <c r="L22" s="2" t="s">
        <v>104</v>
      </c>
      <c r="M22" s="2" t="s">
        <v>33</v>
      </c>
      <c r="N22" s="2" t="s">
        <v>33</v>
      </c>
      <c r="O22" s="2" t="s">
        <v>33</v>
      </c>
      <c r="P22" s="3">
        <f t="shared" si="4"/>
        <v>1</v>
      </c>
      <c r="Q22" s="3">
        <f t="shared" si="5"/>
        <v>8</v>
      </c>
      <c r="R22" s="7" t="s">
        <v>247</v>
      </c>
    </row>
    <row r="23" spans="1:19" x14ac:dyDescent="0.25">
      <c r="A23" s="2" t="s">
        <v>47</v>
      </c>
      <c r="B23" s="2" t="s">
        <v>83</v>
      </c>
      <c r="C23" s="2" t="s">
        <v>17</v>
      </c>
      <c r="D23" s="1">
        <v>1</v>
      </c>
      <c r="E23" s="1" t="s">
        <v>69</v>
      </c>
      <c r="F23" s="1">
        <f t="shared" si="3"/>
        <v>1547</v>
      </c>
      <c r="G23" s="1">
        <v>8</v>
      </c>
      <c r="H23" s="2" t="s">
        <v>105</v>
      </c>
      <c r="I23" s="2" t="s">
        <v>33</v>
      </c>
      <c r="J23" s="2" t="s">
        <v>33</v>
      </c>
      <c r="K23" s="2" t="s">
        <v>33</v>
      </c>
      <c r="L23" s="2" t="s">
        <v>106</v>
      </c>
      <c r="M23" s="2" t="s">
        <v>33</v>
      </c>
      <c r="N23" s="2" t="s">
        <v>33</v>
      </c>
      <c r="O23" s="2" t="s">
        <v>33</v>
      </c>
      <c r="P23" s="3">
        <f t="shared" si="4"/>
        <v>1</v>
      </c>
      <c r="Q23" s="3">
        <f t="shared" si="5"/>
        <v>8</v>
      </c>
      <c r="R23" s="7" t="s">
        <v>247</v>
      </c>
    </row>
    <row r="24" spans="1:19" x14ac:dyDescent="0.25">
      <c r="A24" s="2" t="s">
        <v>47</v>
      </c>
      <c r="B24" s="2" t="s">
        <v>84</v>
      </c>
      <c r="C24" s="2" t="s">
        <v>17</v>
      </c>
      <c r="D24" s="1">
        <v>5</v>
      </c>
      <c r="E24" s="1" t="s">
        <v>70</v>
      </c>
      <c r="F24" s="1">
        <f t="shared" si="3"/>
        <v>1548</v>
      </c>
      <c r="G24" s="1">
        <v>8</v>
      </c>
      <c r="H24" s="2" t="s">
        <v>107</v>
      </c>
      <c r="I24" s="2" t="s">
        <v>33</v>
      </c>
      <c r="J24" s="2" t="s">
        <v>33</v>
      </c>
      <c r="K24" s="2" t="s">
        <v>33</v>
      </c>
      <c r="L24" s="2" t="s">
        <v>108</v>
      </c>
      <c r="M24" s="2" t="s">
        <v>33</v>
      </c>
      <c r="N24" s="2" t="s">
        <v>33</v>
      </c>
      <c r="O24" s="2" t="s">
        <v>33</v>
      </c>
      <c r="P24" s="3">
        <f t="shared" si="4"/>
        <v>0.2</v>
      </c>
      <c r="Q24" s="3">
        <f t="shared" si="5"/>
        <v>1.6</v>
      </c>
      <c r="R24" s="7" t="s">
        <v>247</v>
      </c>
      <c r="S24" s="2" t="s">
        <v>207</v>
      </c>
    </row>
    <row r="25" spans="1:19" x14ac:dyDescent="0.25">
      <c r="A25" s="2" t="s">
        <v>47</v>
      </c>
      <c r="B25" s="2" t="s">
        <v>85</v>
      </c>
      <c r="C25" s="2" t="s">
        <v>17</v>
      </c>
      <c r="D25" s="1">
        <v>5</v>
      </c>
      <c r="E25" s="1" t="s">
        <v>71</v>
      </c>
      <c r="F25" s="1">
        <f t="shared" si="3"/>
        <v>1549</v>
      </c>
      <c r="G25" s="1">
        <v>8</v>
      </c>
      <c r="H25" s="2" t="s">
        <v>109</v>
      </c>
      <c r="I25" s="2" t="s">
        <v>33</v>
      </c>
      <c r="J25" s="2" t="s">
        <v>33</v>
      </c>
      <c r="K25" s="2" t="s">
        <v>33</v>
      </c>
      <c r="L25" s="2" t="s">
        <v>110</v>
      </c>
      <c r="M25" s="2" t="s">
        <v>33</v>
      </c>
      <c r="N25" s="2" t="s">
        <v>33</v>
      </c>
      <c r="O25" s="2" t="s">
        <v>33</v>
      </c>
      <c r="P25" s="3">
        <f t="shared" si="4"/>
        <v>0.2</v>
      </c>
      <c r="Q25" s="3">
        <f t="shared" si="5"/>
        <v>1.6</v>
      </c>
      <c r="R25" s="7" t="s">
        <v>247</v>
      </c>
    </row>
    <row r="26" spans="1:19" x14ac:dyDescent="0.25">
      <c r="A26" s="2" t="s">
        <v>48</v>
      </c>
      <c r="B26" s="2" t="s">
        <v>86</v>
      </c>
      <c r="C26" s="2" t="s">
        <v>17</v>
      </c>
      <c r="D26" s="1">
        <v>1</v>
      </c>
      <c r="E26" s="1" t="s">
        <v>72</v>
      </c>
      <c r="F26" s="1">
        <f t="shared" si="3"/>
        <v>1550</v>
      </c>
      <c r="G26" s="1">
        <v>8</v>
      </c>
      <c r="H26" s="2" t="s">
        <v>111</v>
      </c>
      <c r="I26" s="2" t="s">
        <v>33</v>
      </c>
      <c r="J26" s="2" t="s">
        <v>33</v>
      </c>
      <c r="K26" s="2" t="s">
        <v>33</v>
      </c>
      <c r="L26" s="2" t="s">
        <v>112</v>
      </c>
      <c r="M26" s="2" t="s">
        <v>33</v>
      </c>
      <c r="N26" s="2" t="s">
        <v>33</v>
      </c>
      <c r="O26" s="2" t="s">
        <v>33</v>
      </c>
      <c r="P26" s="3">
        <f t="shared" si="4"/>
        <v>1</v>
      </c>
      <c r="Q26" s="3">
        <f t="shared" si="5"/>
        <v>8</v>
      </c>
      <c r="R26" s="7" t="s">
        <v>247</v>
      </c>
    </row>
    <row r="27" spans="1:19" x14ac:dyDescent="0.25">
      <c r="A27" s="2" t="s">
        <v>48</v>
      </c>
      <c r="B27" s="2" t="s">
        <v>53</v>
      </c>
      <c r="C27" s="2" t="s">
        <v>13</v>
      </c>
      <c r="D27" s="1">
        <v>0.104</v>
      </c>
      <c r="E27" s="1" t="s">
        <v>27</v>
      </c>
      <c r="F27" s="1">
        <f t="shared" si="3"/>
        <v>1792</v>
      </c>
      <c r="G27" s="1">
        <v>6</v>
      </c>
      <c r="H27" s="2" t="s">
        <v>30</v>
      </c>
      <c r="I27" s="2" t="s">
        <v>33</v>
      </c>
      <c r="J27" s="2" t="s">
        <v>36</v>
      </c>
      <c r="K27" s="2" t="s">
        <v>33</v>
      </c>
      <c r="L27" s="2" t="s">
        <v>40</v>
      </c>
      <c r="M27" s="2" t="s">
        <v>33</v>
      </c>
      <c r="N27" s="2" t="s">
        <v>43</v>
      </c>
      <c r="O27" s="2" t="s">
        <v>43</v>
      </c>
      <c r="P27" s="3">
        <f t="shared" si="4"/>
        <v>9.615384615384615</v>
      </c>
      <c r="Q27" s="3">
        <f t="shared" si="5"/>
        <v>57.692307692307693</v>
      </c>
      <c r="R27" s="8" t="s">
        <v>251</v>
      </c>
    </row>
    <row r="28" spans="1:19" x14ac:dyDescent="0.25">
      <c r="A28" s="2" t="s">
        <v>48</v>
      </c>
      <c r="B28" s="2" t="s">
        <v>46</v>
      </c>
      <c r="C28" s="2" t="s">
        <v>13</v>
      </c>
      <c r="D28" s="1">
        <v>0.104</v>
      </c>
      <c r="E28" s="1" t="s">
        <v>28</v>
      </c>
      <c r="F28" s="1">
        <f t="shared" si="3"/>
        <v>1793</v>
      </c>
      <c r="G28" s="1">
        <v>6</v>
      </c>
      <c r="H28" s="2" t="s">
        <v>31</v>
      </c>
      <c r="I28" s="2" t="s">
        <v>34</v>
      </c>
      <c r="J28" s="2" t="s">
        <v>37</v>
      </c>
      <c r="K28" s="2" t="s">
        <v>38</v>
      </c>
      <c r="L28" s="2" t="s">
        <v>41</v>
      </c>
      <c r="M28" s="2" t="s">
        <v>42</v>
      </c>
      <c r="N28" s="2" t="s">
        <v>43</v>
      </c>
      <c r="O28" s="2" t="s">
        <v>43</v>
      </c>
      <c r="P28" s="3">
        <f t="shared" si="4"/>
        <v>9.615384615384615</v>
      </c>
      <c r="Q28" s="3">
        <f t="shared" si="5"/>
        <v>57.692307692307693</v>
      </c>
      <c r="R28" s="15" t="s">
        <v>254</v>
      </c>
    </row>
    <row r="29" spans="1:19" x14ac:dyDescent="0.25">
      <c r="A29" s="2" t="s">
        <v>48</v>
      </c>
      <c r="B29" s="2" t="s">
        <v>191</v>
      </c>
      <c r="C29" s="2" t="s">
        <v>13</v>
      </c>
      <c r="D29" s="1">
        <v>0.104</v>
      </c>
      <c r="E29" s="1" t="s">
        <v>29</v>
      </c>
      <c r="F29" s="1">
        <f t="shared" si="3"/>
        <v>1794</v>
      </c>
      <c r="G29" s="1">
        <v>8</v>
      </c>
      <c r="H29" s="2" t="s">
        <v>35</v>
      </c>
      <c r="I29" s="2" t="s">
        <v>33</v>
      </c>
      <c r="J29" s="2" t="s">
        <v>39</v>
      </c>
      <c r="K29" s="2" t="s">
        <v>33</v>
      </c>
      <c r="L29" s="2" t="s">
        <v>190</v>
      </c>
      <c r="M29" s="2" t="s">
        <v>33</v>
      </c>
      <c r="N29" s="2" t="s">
        <v>32</v>
      </c>
      <c r="O29" s="2" t="s">
        <v>44</v>
      </c>
      <c r="P29" s="3">
        <f t="shared" si="4"/>
        <v>9.615384615384615</v>
      </c>
      <c r="Q29" s="3">
        <f t="shared" si="5"/>
        <v>76.92307692307692</v>
      </c>
      <c r="R29" s="8" t="s">
        <v>256</v>
      </c>
    </row>
    <row r="30" spans="1:19" x14ac:dyDescent="0.25">
      <c r="A30" s="2" t="s">
        <v>246</v>
      </c>
      <c r="B30" s="2" t="s">
        <v>258</v>
      </c>
    </row>
    <row r="31" spans="1:19" x14ac:dyDescent="0.25">
      <c r="A31" s="2" t="s">
        <v>259</v>
      </c>
    </row>
    <row r="32" spans="1:19" x14ac:dyDescent="0.25">
      <c r="A32" s="2" t="s">
        <v>50</v>
      </c>
      <c r="B32" s="2" t="s">
        <v>193</v>
      </c>
      <c r="C32" s="2" t="s">
        <v>49</v>
      </c>
      <c r="E32" s="1" t="s">
        <v>181</v>
      </c>
      <c r="F32" s="1">
        <f>HEX2DEC(RIGHT(E32,LEN(E32)-2))</f>
        <v>1809</v>
      </c>
      <c r="G32" s="1">
        <v>8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3" t="str">
        <f>IF(ISBLANK(D32),"",1/D32)</f>
        <v/>
      </c>
      <c r="Q32" s="3"/>
      <c r="R32" s="2" t="s">
        <v>195</v>
      </c>
    </row>
    <row r="33" spans="1:36" x14ac:dyDescent="0.25">
      <c r="A33" s="2" t="s">
        <v>50</v>
      </c>
      <c r="B33" s="2" t="s">
        <v>194</v>
      </c>
      <c r="C33" s="2" t="s">
        <v>49</v>
      </c>
      <c r="E33" s="1" t="s">
        <v>182</v>
      </c>
      <c r="F33" s="1">
        <f>HEX2DEC(RIGHT(E33,LEN(E33)-2))</f>
        <v>1810</v>
      </c>
      <c r="G33" s="1">
        <v>8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3" t="str">
        <f>IF(ISBLANK(D33),"",1/D33)</f>
        <v/>
      </c>
      <c r="Q33" s="3" t="str">
        <f>IF(ISBLANK(D33),"",G33/D33)</f>
        <v/>
      </c>
      <c r="R33" s="2" t="s">
        <v>195</v>
      </c>
    </row>
    <row r="34" spans="1:36" x14ac:dyDescent="0.25">
      <c r="A34" s="2" t="s">
        <v>50</v>
      </c>
      <c r="B34" s="2" t="s">
        <v>192</v>
      </c>
      <c r="C34" s="2" t="s">
        <v>14</v>
      </c>
      <c r="E34" s="1" t="s">
        <v>196</v>
      </c>
      <c r="F34" s="1">
        <f>HEX2DEC(RIGHT(E34,LEN(E34)-2))</f>
        <v>1905</v>
      </c>
      <c r="G34" s="1">
        <v>7</v>
      </c>
      <c r="P34" s="3" t="str">
        <f>IF(ISBLANK(D34),"",1/D34)</f>
        <v/>
      </c>
      <c r="Q34" s="3" t="str">
        <f>IF(ISBLANK(D34),"",G34/D34)</f>
        <v/>
      </c>
      <c r="R34" s="8" t="s">
        <v>255</v>
      </c>
    </row>
    <row r="35" spans="1:36" x14ac:dyDescent="0.25">
      <c r="A35" s="2" t="s">
        <v>50</v>
      </c>
      <c r="B35" s="2" t="s">
        <v>192</v>
      </c>
      <c r="C35" s="2" t="s">
        <v>15</v>
      </c>
      <c r="E35" s="1" t="s">
        <v>197</v>
      </c>
      <c r="F35" s="1">
        <f>HEX2DEC(RIGHT(E35,LEN(E35)-2))</f>
        <v>1906</v>
      </c>
      <c r="G35" s="1">
        <v>7</v>
      </c>
      <c r="AH35" s="3" t="str">
        <f>IF(ISBLANK(D35),"",1/D35)</f>
        <v/>
      </c>
      <c r="AI35" s="3" t="str">
        <f>IF(ISBLANK(D35),"",G35/D35)</f>
        <v/>
      </c>
      <c r="AJ35" s="8"/>
    </row>
    <row r="36" spans="1:36" x14ac:dyDescent="0.25">
      <c r="P36" s="3"/>
      <c r="Q36" s="3"/>
    </row>
    <row r="37" spans="1:36" x14ac:dyDescent="0.25">
      <c r="P37" s="3" t="str">
        <f>IF(ISBLANK(D37),"",1/D37)</f>
        <v/>
      </c>
      <c r="Q37" s="3" t="str">
        <f>IF(ISBLANK(D37),"",G37/D37)</f>
        <v/>
      </c>
    </row>
    <row r="39" spans="1:36" x14ac:dyDescent="0.25">
      <c r="B39" s="2" t="s">
        <v>219</v>
      </c>
    </row>
    <row r="40" spans="1:36" x14ac:dyDescent="0.25">
      <c r="B40" s="2" t="s">
        <v>213</v>
      </c>
      <c r="C40" s="2" t="s">
        <v>49</v>
      </c>
      <c r="E40" s="1" t="s">
        <v>218</v>
      </c>
    </row>
    <row r="41" spans="1:36" x14ac:dyDescent="0.25">
      <c r="B41" s="2" t="s">
        <v>214</v>
      </c>
      <c r="C41" s="2" t="s">
        <v>49</v>
      </c>
      <c r="E41" s="1" t="s">
        <v>172</v>
      </c>
    </row>
    <row r="42" spans="1:36" x14ac:dyDescent="0.25">
      <c r="B42" s="2" t="s">
        <v>213</v>
      </c>
      <c r="C42" s="2" t="s">
        <v>215</v>
      </c>
      <c r="E42" s="1" t="s">
        <v>217</v>
      </c>
    </row>
    <row r="43" spans="1:36" x14ac:dyDescent="0.25">
      <c r="B43" s="2" t="s">
        <v>216</v>
      </c>
      <c r="C43" s="2" t="s">
        <v>215</v>
      </c>
      <c r="E43" s="1" t="s">
        <v>55</v>
      </c>
    </row>
    <row r="44" spans="1:36" x14ac:dyDescent="0.25">
      <c r="B44" s="2" t="s">
        <v>220</v>
      </c>
      <c r="C44" s="2" t="s">
        <v>17</v>
      </c>
      <c r="E44" s="1" t="s">
        <v>59</v>
      </c>
    </row>
    <row r="45" spans="1:36" x14ac:dyDescent="0.25">
      <c r="B45" s="2" t="s">
        <v>214</v>
      </c>
      <c r="C45" s="2" t="s">
        <v>17</v>
      </c>
      <c r="E45" s="1" t="s">
        <v>60</v>
      </c>
    </row>
  </sheetData>
  <autoFilter ref="A1:S42" xr:uid="{D7006E8D-471C-FD46-A1D1-22F26DACF42F}">
    <sortState xmlns:xlrd2="http://schemas.microsoft.com/office/spreadsheetml/2017/richdata2" ref="A2:S42">
      <sortCondition ref="E1:E42"/>
    </sortState>
  </autoFilter>
  <phoneticPr fontId="2" type="noConversion"/>
  <conditionalFormatting sqref="H17 L12:O12 H36:H37 L36:L37 L8:O9 H9:K9 H12 L11 L17:L25 I14:K25 M14:O25 H19:H25 H26:O26 I10:L10 H38:O1048576 H1:O2 H7:O7 Z35:AG35 H32:O34">
    <cfRule type="containsText" dxfId="45" priority="57" operator="containsText" text="IN USE">
      <formula>NOT(ISERROR(SEARCH("IN USE",H1)))</formula>
    </cfRule>
  </conditionalFormatting>
  <conditionalFormatting sqref="A17:A26 A2:A12 A32:A38 A46:A1048576 B39:B45">
    <cfRule type="containsText" dxfId="44" priority="53" operator="containsText" text="N">
      <formula>NOT(ISERROR(SEARCH("N",A2)))</formula>
    </cfRule>
    <cfRule type="containsText" dxfId="43" priority="55" operator="containsText" text="Y">
      <formula>NOT(ISERROR(SEARCH("Y",A2)))</formula>
    </cfRule>
    <cfRule type="containsText" dxfId="42" priority="56" operator="containsText" text="P">
      <formula>NOT(ISERROR(SEARCH("P",A2)))</formula>
    </cfRule>
  </conditionalFormatting>
  <conditionalFormatting sqref="I12:I13 J12:K12">
    <cfRule type="containsText" dxfId="41" priority="52" operator="containsText" text="IN USE">
      <formula>NOT(ISERROR(SEARCH("IN USE",I12)))</formula>
    </cfRule>
  </conditionalFormatting>
  <conditionalFormatting sqref="K13">
    <cfRule type="containsText" dxfId="40" priority="49" operator="containsText" text="IN USE">
      <formula>NOT(ISERROR(SEARCH("IN USE",K13)))</formula>
    </cfRule>
  </conditionalFormatting>
  <conditionalFormatting sqref="M13">
    <cfRule type="containsText" dxfId="39" priority="48" operator="containsText" text="IN USE">
      <formula>NOT(ISERROR(SEARCH("IN USE",M13)))</formula>
    </cfRule>
  </conditionalFormatting>
  <conditionalFormatting sqref="I37:K37">
    <cfRule type="containsText" dxfId="38" priority="47" operator="containsText" text="IN USE">
      <formula>NOT(ISERROR(SEARCH("IN USE",I37)))</formula>
    </cfRule>
  </conditionalFormatting>
  <conditionalFormatting sqref="I36:K36">
    <cfRule type="containsText" dxfId="37" priority="46" operator="containsText" text="IN USE">
      <formula>NOT(ISERROR(SEARCH("IN USE",I36)))</formula>
    </cfRule>
  </conditionalFormatting>
  <conditionalFormatting sqref="M36:O36">
    <cfRule type="containsText" dxfId="36" priority="45" operator="containsText" text="IN USE">
      <formula>NOT(ISERROR(SEARCH("IN USE",M36)))</formula>
    </cfRule>
  </conditionalFormatting>
  <conditionalFormatting sqref="M37:O37">
    <cfRule type="containsText" dxfId="35" priority="44" operator="containsText" text="IN USE">
      <formula>NOT(ISERROR(SEARCH("IN USE",M37)))</formula>
    </cfRule>
  </conditionalFormatting>
  <conditionalFormatting sqref="A13:A15">
    <cfRule type="containsText" dxfId="34" priority="41" operator="containsText" text="N">
      <formula>NOT(ISERROR(SEARCH("N",A13)))</formula>
    </cfRule>
    <cfRule type="containsText" dxfId="33" priority="42" operator="containsText" text="Y">
      <formula>NOT(ISERROR(SEARCH("Y",A13)))</formula>
    </cfRule>
    <cfRule type="containsText" dxfId="32" priority="43" operator="containsText" text="P">
      <formula>NOT(ISERROR(SEARCH("P",A13)))</formula>
    </cfRule>
  </conditionalFormatting>
  <conditionalFormatting sqref="A16">
    <cfRule type="containsText" dxfId="31" priority="32" operator="containsText" text="N">
      <formula>NOT(ISERROR(SEARCH("N",A16)))</formula>
    </cfRule>
    <cfRule type="containsText" dxfId="30" priority="33" operator="containsText" text="Y">
      <formula>NOT(ISERROR(SEARCH("Y",A16)))</formula>
    </cfRule>
    <cfRule type="containsText" dxfId="29" priority="34" operator="containsText" text="P">
      <formula>NOT(ISERROR(SEARCH("P",A16)))</formula>
    </cfRule>
  </conditionalFormatting>
  <conditionalFormatting sqref="A28">
    <cfRule type="containsText" dxfId="28" priority="29" operator="containsText" text="N">
      <formula>NOT(ISERROR(SEARCH("N",A28)))</formula>
    </cfRule>
    <cfRule type="containsText" dxfId="27" priority="30" operator="containsText" text="Y">
      <formula>NOT(ISERROR(SEARCH("Y",A28)))</formula>
    </cfRule>
    <cfRule type="containsText" dxfId="26" priority="31" operator="containsText" text="P">
      <formula>NOT(ISERROR(SEARCH("P",A28)))</formula>
    </cfRule>
  </conditionalFormatting>
  <conditionalFormatting sqref="A27">
    <cfRule type="containsText" dxfId="25" priority="26" operator="containsText" text="N">
      <formula>NOT(ISERROR(SEARCH("N",A27)))</formula>
    </cfRule>
    <cfRule type="containsText" dxfId="24" priority="27" operator="containsText" text="Y">
      <formula>NOT(ISERROR(SEARCH("Y",A27)))</formula>
    </cfRule>
    <cfRule type="containsText" dxfId="23" priority="28" operator="containsText" text="P">
      <formula>NOT(ISERROR(SEARCH("P",A27)))</formula>
    </cfRule>
  </conditionalFormatting>
  <conditionalFormatting sqref="A29">
    <cfRule type="containsText" dxfId="22" priority="23" operator="containsText" text="N">
      <formula>NOT(ISERROR(SEARCH("N",A29)))</formula>
    </cfRule>
    <cfRule type="containsText" dxfId="21" priority="24" operator="containsText" text="Y">
      <formula>NOT(ISERROR(SEARCH("Y",A29)))</formula>
    </cfRule>
    <cfRule type="containsText" dxfId="20" priority="25" operator="containsText" text="P">
      <formula>NOT(ISERROR(SEARCH("P",A29)))</formula>
    </cfRule>
  </conditionalFormatting>
  <conditionalFormatting sqref="I27">
    <cfRule type="containsText" dxfId="19" priority="17" operator="containsText" text="IN USE">
      <formula>NOT(ISERROR(SEARCH("IN USE",I27)))</formula>
    </cfRule>
  </conditionalFormatting>
  <conditionalFormatting sqref="K27">
    <cfRule type="containsText" dxfId="18" priority="16" operator="containsText" text="IN USE">
      <formula>NOT(ISERROR(SEARCH("IN USE",K27)))</formula>
    </cfRule>
  </conditionalFormatting>
  <conditionalFormatting sqref="M27">
    <cfRule type="containsText" dxfId="17" priority="15" operator="containsText" text="IN USE">
      <formula>NOT(ISERROR(SEARCH("IN USE",M27)))</formula>
    </cfRule>
  </conditionalFormatting>
  <conditionalFormatting sqref="M10:O10">
    <cfRule type="containsText" dxfId="16" priority="14" operator="containsText" text="IN USE">
      <formula>NOT(ISERROR(SEARCH("IN USE",M10)))</formula>
    </cfRule>
  </conditionalFormatting>
  <conditionalFormatting sqref="M11:O11">
    <cfRule type="containsText" dxfId="15" priority="13" operator="containsText" text="IN USE">
      <formula>NOT(ISERROR(SEARCH("IN USE",M11)))</formula>
    </cfRule>
  </conditionalFormatting>
  <conditionalFormatting sqref="I3:I6">
    <cfRule type="containsText" dxfId="14" priority="12" operator="containsText" text="IN USE">
      <formula>NOT(ISERROR(SEARCH("IN USE",I3)))</formula>
    </cfRule>
  </conditionalFormatting>
  <conditionalFormatting sqref="J3">
    <cfRule type="containsText" dxfId="13" priority="11" operator="containsText" text="IN USE">
      <formula>NOT(ISERROR(SEARCH("IN USE",J3)))</formula>
    </cfRule>
  </conditionalFormatting>
  <conditionalFormatting sqref="K3">
    <cfRule type="containsText" dxfId="12" priority="10" operator="containsText" text="IN USE">
      <formula>NOT(ISERROR(SEARCH("IN USE",K3)))</formula>
    </cfRule>
  </conditionalFormatting>
  <conditionalFormatting sqref="M3">
    <cfRule type="containsText" dxfId="11" priority="9" operator="containsText" text="IN USE">
      <formula>NOT(ISERROR(SEARCH("IN USE",M3)))</formula>
    </cfRule>
  </conditionalFormatting>
  <conditionalFormatting sqref="N3">
    <cfRule type="containsText" dxfId="10" priority="8" operator="containsText" text="IN USE">
      <formula>NOT(ISERROR(SEARCH("IN USE",N3)))</formula>
    </cfRule>
  </conditionalFormatting>
  <conditionalFormatting sqref="O3">
    <cfRule type="containsText" dxfId="9" priority="7" operator="containsText" text="IN USE">
      <formula>NOT(ISERROR(SEARCH("IN USE",O3)))</formula>
    </cfRule>
  </conditionalFormatting>
  <conditionalFormatting sqref="J4">
    <cfRule type="containsText" dxfId="8" priority="6" operator="containsText" text="IN USE">
      <formula>NOT(ISERROR(SEARCH("IN USE",J4)))</formula>
    </cfRule>
  </conditionalFormatting>
  <conditionalFormatting sqref="K4">
    <cfRule type="containsText" dxfId="7" priority="5" operator="containsText" text="IN USE">
      <formula>NOT(ISERROR(SEARCH("IN USE",K4)))</formula>
    </cfRule>
  </conditionalFormatting>
  <conditionalFormatting sqref="J5">
    <cfRule type="containsText" dxfId="6" priority="4" operator="containsText" text="IN USE">
      <formula>NOT(ISERROR(SEARCH("IN USE",J5)))</formula>
    </cfRule>
  </conditionalFormatting>
  <conditionalFormatting sqref="K5">
    <cfRule type="containsText" dxfId="5" priority="3" operator="containsText" text="IN USE">
      <formula>NOT(ISERROR(SEARCH("IN USE",K5)))</formula>
    </cfRule>
  </conditionalFormatting>
  <conditionalFormatting sqref="J6">
    <cfRule type="containsText" dxfId="4" priority="2" operator="containsText" text="IN USE">
      <formula>NOT(ISERROR(SEARCH("IN USE",J6)))</formula>
    </cfRule>
  </conditionalFormatting>
  <conditionalFormatting sqref="K6">
    <cfRule type="containsText" dxfId="3" priority="1" operator="containsText" text="IN USE">
      <formula>NOT(ISERROR(SEARCH("IN USE",K6)))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0EED-17CF-1143-8B6A-E219B6120FC2}">
  <dimension ref="A1:G49"/>
  <sheetViews>
    <sheetView workbookViewId="0">
      <pane ySplit="1" topLeftCell="A2" activePane="bottomLeft" state="frozen"/>
      <selection pane="bottomLeft" activeCell="F3" sqref="F3"/>
    </sheetView>
  </sheetViews>
  <sheetFormatPr defaultColWidth="11.25" defaultRowHeight="15.75" x14ac:dyDescent="0.25"/>
  <cols>
    <col min="2" max="2" width="15.75" bestFit="1" customWidth="1"/>
  </cols>
  <sheetData>
    <row r="1" spans="1:7" x14ac:dyDescent="0.25">
      <c r="A1" s="10" t="s">
        <v>11</v>
      </c>
      <c r="B1" s="10" t="s">
        <v>117</v>
      </c>
      <c r="C1" s="10" t="s">
        <v>118</v>
      </c>
      <c r="D1" s="10" t="s">
        <v>119</v>
      </c>
      <c r="E1" s="10" t="s">
        <v>148</v>
      </c>
      <c r="F1" s="10" t="s">
        <v>142</v>
      </c>
    </row>
    <row r="2" spans="1:7" x14ac:dyDescent="0.25">
      <c r="A2" t="s">
        <v>154</v>
      </c>
      <c r="B2" t="s">
        <v>19</v>
      </c>
      <c r="C2" t="s">
        <v>116</v>
      </c>
      <c r="D2">
        <v>1</v>
      </c>
      <c r="F2" t="s">
        <v>143</v>
      </c>
      <c r="G2" t="s">
        <v>149</v>
      </c>
    </row>
    <row r="3" spans="1:7" x14ac:dyDescent="0.25">
      <c r="A3" t="s">
        <v>154</v>
      </c>
      <c r="B3" t="s">
        <v>20</v>
      </c>
      <c r="C3" t="s">
        <v>116</v>
      </c>
      <c r="D3">
        <v>1</v>
      </c>
      <c r="F3" t="s">
        <v>143</v>
      </c>
      <c r="G3" t="s">
        <v>149</v>
      </c>
    </row>
    <row r="4" spans="1:7" x14ac:dyDescent="0.25">
      <c r="A4" t="s">
        <v>154</v>
      </c>
      <c r="B4" t="s">
        <v>21</v>
      </c>
      <c r="C4" t="s">
        <v>116</v>
      </c>
      <c r="D4">
        <v>1</v>
      </c>
      <c r="F4" t="s">
        <v>143</v>
      </c>
      <c r="G4" t="s">
        <v>149</v>
      </c>
    </row>
    <row r="5" spans="1:7" x14ac:dyDescent="0.25">
      <c r="A5" t="s">
        <v>154</v>
      </c>
      <c r="B5" t="s">
        <v>22</v>
      </c>
      <c r="C5" t="s">
        <v>120</v>
      </c>
      <c r="D5">
        <v>2</v>
      </c>
      <c r="E5" t="s">
        <v>47</v>
      </c>
    </row>
    <row r="6" spans="1:7" x14ac:dyDescent="0.25">
      <c r="A6" t="s">
        <v>154</v>
      </c>
      <c r="B6" t="s">
        <v>25</v>
      </c>
      <c r="C6" t="s">
        <v>116</v>
      </c>
      <c r="D6">
        <v>1</v>
      </c>
      <c r="F6" t="s">
        <v>143</v>
      </c>
      <c r="G6" t="s">
        <v>149</v>
      </c>
    </row>
    <row r="7" spans="1:7" x14ac:dyDescent="0.25">
      <c r="A7" t="s">
        <v>154</v>
      </c>
      <c r="B7" t="s">
        <v>24</v>
      </c>
      <c r="C7" t="s">
        <v>116</v>
      </c>
      <c r="D7">
        <v>1</v>
      </c>
      <c r="F7" t="s">
        <v>143</v>
      </c>
      <c r="G7" t="s">
        <v>149</v>
      </c>
    </row>
    <row r="8" spans="1:7" x14ac:dyDescent="0.25">
      <c r="A8" t="s">
        <v>154</v>
      </c>
      <c r="B8" t="s">
        <v>23</v>
      </c>
      <c r="C8" t="s">
        <v>116</v>
      </c>
      <c r="D8">
        <v>1</v>
      </c>
      <c r="F8" t="s">
        <v>143</v>
      </c>
      <c r="G8" t="s">
        <v>149</v>
      </c>
    </row>
    <row r="9" spans="1:7" x14ac:dyDescent="0.25">
      <c r="A9" t="s">
        <v>154</v>
      </c>
      <c r="B9" t="s">
        <v>155</v>
      </c>
      <c r="C9" t="s">
        <v>121</v>
      </c>
      <c r="D9">
        <v>4</v>
      </c>
      <c r="F9" t="s">
        <v>144</v>
      </c>
      <c r="G9" t="s">
        <v>150</v>
      </c>
    </row>
    <row r="10" spans="1:7" x14ac:dyDescent="0.25">
      <c r="A10" t="s">
        <v>154</v>
      </c>
      <c r="B10" t="s">
        <v>156</v>
      </c>
      <c r="C10" t="s">
        <v>122</v>
      </c>
      <c r="D10">
        <v>1</v>
      </c>
      <c r="F10" t="s">
        <v>144</v>
      </c>
      <c r="G10" t="s">
        <v>152</v>
      </c>
    </row>
    <row r="11" spans="1:7" x14ac:dyDescent="0.25">
      <c r="A11" t="s">
        <v>154</v>
      </c>
      <c r="B11" t="s">
        <v>157</v>
      </c>
      <c r="C11" t="s">
        <v>121</v>
      </c>
      <c r="D11">
        <v>4</v>
      </c>
      <c r="F11" t="s">
        <v>145</v>
      </c>
      <c r="G11" t="s">
        <v>150</v>
      </c>
    </row>
    <row r="12" spans="1:7" x14ac:dyDescent="0.25">
      <c r="A12" t="s">
        <v>154</v>
      </c>
      <c r="B12" t="s">
        <v>158</v>
      </c>
      <c r="C12" t="s">
        <v>122</v>
      </c>
      <c r="D12">
        <v>1</v>
      </c>
      <c r="F12" t="s">
        <v>145</v>
      </c>
      <c r="G12" t="s">
        <v>152</v>
      </c>
    </row>
    <row r="13" spans="1:7" x14ac:dyDescent="0.25">
      <c r="A13" t="s">
        <v>154</v>
      </c>
      <c r="B13" t="s">
        <v>26</v>
      </c>
      <c r="C13" t="s">
        <v>123</v>
      </c>
      <c r="D13">
        <v>1</v>
      </c>
      <c r="F13" t="s">
        <v>143</v>
      </c>
      <c r="G13" t="s">
        <v>149</v>
      </c>
    </row>
    <row r="14" spans="1:7" x14ac:dyDescent="0.25">
      <c r="A14" t="s">
        <v>154</v>
      </c>
      <c r="B14" t="s">
        <v>159</v>
      </c>
      <c r="C14" t="s">
        <v>116</v>
      </c>
      <c r="D14">
        <v>1</v>
      </c>
      <c r="F14" t="s">
        <v>143</v>
      </c>
      <c r="G14" t="s">
        <v>149</v>
      </c>
    </row>
    <row r="15" spans="1:7" x14ac:dyDescent="0.25">
      <c r="A15" t="s">
        <v>154</v>
      </c>
      <c r="B15" t="s">
        <v>160</v>
      </c>
      <c r="C15" t="s">
        <v>121</v>
      </c>
      <c r="D15">
        <v>4</v>
      </c>
      <c r="F15" t="s">
        <v>146</v>
      </c>
      <c r="G15" t="s">
        <v>151</v>
      </c>
    </row>
    <row r="16" spans="1:7" x14ac:dyDescent="0.25">
      <c r="A16" t="s">
        <v>154</v>
      </c>
      <c r="B16" t="s">
        <v>161</v>
      </c>
      <c r="C16" t="s">
        <v>121</v>
      </c>
      <c r="D16">
        <v>4</v>
      </c>
      <c r="F16" t="s">
        <v>146</v>
      </c>
      <c r="G16" t="s">
        <v>151</v>
      </c>
    </row>
    <row r="17" spans="1:7" x14ac:dyDescent="0.25">
      <c r="A17" t="s">
        <v>154</v>
      </c>
      <c r="B17" t="s">
        <v>162</v>
      </c>
      <c r="C17" t="s">
        <v>121</v>
      </c>
      <c r="D17">
        <v>4</v>
      </c>
      <c r="F17" t="s">
        <v>147</v>
      </c>
      <c r="G17" t="s">
        <v>152</v>
      </c>
    </row>
    <row r="18" spans="1:7" x14ac:dyDescent="0.25">
      <c r="A18" t="s">
        <v>154</v>
      </c>
      <c r="B18" t="s">
        <v>163</v>
      </c>
      <c r="C18" t="s">
        <v>116</v>
      </c>
      <c r="D18">
        <v>1</v>
      </c>
      <c r="F18" t="s">
        <v>147</v>
      </c>
      <c r="G18" t="s">
        <v>152</v>
      </c>
    </row>
    <row r="19" spans="1:7" x14ac:dyDescent="0.25">
      <c r="A19" t="s">
        <v>164</v>
      </c>
      <c r="B19" s="2" t="s">
        <v>113</v>
      </c>
      <c r="C19" t="s">
        <v>170</v>
      </c>
      <c r="D19">
        <v>4</v>
      </c>
    </row>
    <row r="20" spans="1:7" x14ac:dyDescent="0.25">
      <c r="A20" t="s">
        <v>164</v>
      </c>
      <c r="B20" t="s">
        <v>114</v>
      </c>
      <c r="C20" t="s">
        <v>167</v>
      </c>
      <c r="D20">
        <v>4</v>
      </c>
    </row>
    <row r="21" spans="1:7" x14ac:dyDescent="0.25">
      <c r="A21" t="s">
        <v>164</v>
      </c>
      <c r="B21" t="s">
        <v>165</v>
      </c>
      <c r="C21" t="s">
        <v>169</v>
      </c>
      <c r="D21">
        <v>2</v>
      </c>
    </row>
    <row r="22" spans="1:7" x14ac:dyDescent="0.25">
      <c r="A22" t="s">
        <v>164</v>
      </c>
      <c r="B22" t="s">
        <v>166</v>
      </c>
      <c r="C22" t="s">
        <v>169</v>
      </c>
      <c r="D22">
        <v>2</v>
      </c>
    </row>
    <row r="23" spans="1:7" x14ac:dyDescent="0.25">
      <c r="A23" t="s">
        <v>164</v>
      </c>
      <c r="B23" t="s">
        <v>168</v>
      </c>
      <c r="C23" t="s">
        <v>169</v>
      </c>
      <c r="D23">
        <v>2</v>
      </c>
    </row>
    <row r="24" spans="1:7" x14ac:dyDescent="0.25">
      <c r="A24" t="s">
        <v>164</v>
      </c>
      <c r="B24" s="2" t="s">
        <v>87</v>
      </c>
      <c r="C24" t="s">
        <v>153</v>
      </c>
      <c r="D24">
        <v>4</v>
      </c>
    </row>
    <row r="25" spans="1:7" x14ac:dyDescent="0.25">
      <c r="A25" t="s">
        <v>164</v>
      </c>
      <c r="B25" s="2" t="s">
        <v>88</v>
      </c>
      <c r="C25" t="s">
        <v>153</v>
      </c>
      <c r="D25">
        <v>4</v>
      </c>
    </row>
    <row r="26" spans="1:7" x14ac:dyDescent="0.25">
      <c r="A26" t="s">
        <v>164</v>
      </c>
      <c r="B26" s="2" t="s">
        <v>89</v>
      </c>
      <c r="C26" t="s">
        <v>153</v>
      </c>
      <c r="D26">
        <v>4</v>
      </c>
    </row>
    <row r="27" spans="1:7" x14ac:dyDescent="0.25">
      <c r="A27" t="s">
        <v>164</v>
      </c>
      <c r="B27" s="2" t="s">
        <v>90</v>
      </c>
      <c r="C27" t="s">
        <v>153</v>
      </c>
      <c r="D27">
        <v>4</v>
      </c>
    </row>
    <row r="28" spans="1:7" x14ac:dyDescent="0.25">
      <c r="A28" t="s">
        <v>164</v>
      </c>
      <c r="B28" s="2" t="s">
        <v>91</v>
      </c>
      <c r="C28" t="s">
        <v>153</v>
      </c>
      <c r="D28">
        <v>4</v>
      </c>
    </row>
    <row r="29" spans="1:7" x14ac:dyDescent="0.25">
      <c r="A29" t="s">
        <v>164</v>
      </c>
      <c r="B29" s="2" t="s">
        <v>92</v>
      </c>
      <c r="C29" t="s">
        <v>153</v>
      </c>
      <c r="D29">
        <v>4</v>
      </c>
    </row>
    <row r="30" spans="1:7" x14ac:dyDescent="0.25">
      <c r="A30" t="s">
        <v>164</v>
      </c>
      <c r="B30" s="2" t="s">
        <v>93</v>
      </c>
      <c r="C30" t="s">
        <v>153</v>
      </c>
      <c r="D30">
        <v>4</v>
      </c>
    </row>
    <row r="31" spans="1:7" x14ac:dyDescent="0.25">
      <c r="A31" t="s">
        <v>164</v>
      </c>
      <c r="B31" s="2" t="s">
        <v>94</v>
      </c>
      <c r="C31" t="s">
        <v>153</v>
      </c>
      <c r="D31">
        <v>4</v>
      </c>
    </row>
    <row r="32" spans="1:7" x14ac:dyDescent="0.25">
      <c r="A32" t="s">
        <v>164</v>
      </c>
      <c r="B32" s="2" t="s">
        <v>95</v>
      </c>
      <c r="C32" t="s">
        <v>153</v>
      </c>
      <c r="D32">
        <v>4</v>
      </c>
    </row>
    <row r="33" spans="1:4" x14ac:dyDescent="0.25">
      <c r="A33" t="s">
        <v>164</v>
      </c>
      <c r="B33" s="2" t="s">
        <v>96</v>
      </c>
      <c r="C33" t="s">
        <v>153</v>
      </c>
      <c r="D33">
        <v>4</v>
      </c>
    </row>
    <row r="34" spans="1:4" x14ac:dyDescent="0.25">
      <c r="A34" t="s">
        <v>164</v>
      </c>
      <c r="B34" s="2" t="s">
        <v>97</v>
      </c>
      <c r="C34" t="s">
        <v>153</v>
      </c>
      <c r="D34">
        <v>4</v>
      </c>
    </row>
    <row r="35" spans="1:4" x14ac:dyDescent="0.25">
      <c r="A35" t="s">
        <v>164</v>
      </c>
      <c r="B35" s="2" t="s">
        <v>98</v>
      </c>
      <c r="C35" t="s">
        <v>153</v>
      </c>
      <c r="D35">
        <v>4</v>
      </c>
    </row>
    <row r="36" spans="1:4" x14ac:dyDescent="0.25">
      <c r="A36" t="s">
        <v>164</v>
      </c>
      <c r="B36" s="2" t="s">
        <v>99</v>
      </c>
      <c r="C36" t="s">
        <v>153</v>
      </c>
      <c r="D36">
        <v>4</v>
      </c>
    </row>
    <row r="37" spans="1:4" x14ac:dyDescent="0.25">
      <c r="A37" t="s">
        <v>164</v>
      </c>
      <c r="B37" s="2" t="s">
        <v>100</v>
      </c>
      <c r="C37" t="s">
        <v>153</v>
      </c>
      <c r="D37">
        <v>4</v>
      </c>
    </row>
    <row r="38" spans="1:4" x14ac:dyDescent="0.25">
      <c r="A38" t="s">
        <v>164</v>
      </c>
      <c r="B38" s="2" t="s">
        <v>101</v>
      </c>
      <c r="C38" t="s">
        <v>153</v>
      </c>
      <c r="D38">
        <v>4</v>
      </c>
    </row>
    <row r="39" spans="1:4" x14ac:dyDescent="0.25">
      <c r="A39" t="s">
        <v>164</v>
      </c>
      <c r="B39" s="2" t="s">
        <v>102</v>
      </c>
      <c r="C39" t="s">
        <v>153</v>
      </c>
      <c r="D39">
        <v>4</v>
      </c>
    </row>
    <row r="40" spans="1:4" x14ac:dyDescent="0.25">
      <c r="A40" t="s">
        <v>164</v>
      </c>
      <c r="B40" s="2" t="s">
        <v>103</v>
      </c>
      <c r="C40" t="s">
        <v>153</v>
      </c>
      <c r="D40">
        <v>4</v>
      </c>
    </row>
    <row r="41" spans="1:4" x14ac:dyDescent="0.25">
      <c r="A41" t="s">
        <v>164</v>
      </c>
      <c r="B41" s="2" t="s">
        <v>104</v>
      </c>
      <c r="C41" t="s">
        <v>153</v>
      </c>
      <c r="D41">
        <v>4</v>
      </c>
    </row>
    <row r="42" spans="1:4" x14ac:dyDescent="0.25">
      <c r="A42" t="s">
        <v>164</v>
      </c>
      <c r="B42" s="2" t="s">
        <v>105</v>
      </c>
      <c r="C42" t="s">
        <v>153</v>
      </c>
      <c r="D42">
        <v>4</v>
      </c>
    </row>
    <row r="43" spans="1:4" x14ac:dyDescent="0.25">
      <c r="A43" t="s">
        <v>164</v>
      </c>
      <c r="B43" s="2" t="s">
        <v>106</v>
      </c>
      <c r="C43" t="s">
        <v>153</v>
      </c>
      <c r="D43">
        <v>4</v>
      </c>
    </row>
    <row r="44" spans="1:4" x14ac:dyDescent="0.25">
      <c r="A44" t="s">
        <v>164</v>
      </c>
      <c r="B44" s="2" t="s">
        <v>107</v>
      </c>
      <c r="C44" t="s">
        <v>153</v>
      </c>
      <c r="D44">
        <v>4</v>
      </c>
    </row>
    <row r="45" spans="1:4" x14ac:dyDescent="0.25">
      <c r="A45" t="s">
        <v>164</v>
      </c>
      <c r="B45" s="2" t="s">
        <v>108</v>
      </c>
      <c r="C45" t="s">
        <v>153</v>
      </c>
      <c r="D45">
        <v>4</v>
      </c>
    </row>
    <row r="46" spans="1:4" x14ac:dyDescent="0.25">
      <c r="A46" t="s">
        <v>164</v>
      </c>
      <c r="B46" s="2" t="s">
        <v>109</v>
      </c>
      <c r="C46" t="s">
        <v>153</v>
      </c>
      <c r="D46">
        <v>4</v>
      </c>
    </row>
    <row r="47" spans="1:4" x14ac:dyDescent="0.25">
      <c r="A47" t="s">
        <v>164</v>
      </c>
      <c r="B47" s="2" t="s">
        <v>110</v>
      </c>
      <c r="C47" t="s">
        <v>153</v>
      </c>
      <c r="D47">
        <v>4</v>
      </c>
    </row>
    <row r="48" spans="1:4" x14ac:dyDescent="0.25">
      <c r="A48" t="s">
        <v>164</v>
      </c>
      <c r="B48" s="2" t="s">
        <v>111</v>
      </c>
      <c r="C48" t="s">
        <v>153</v>
      </c>
      <c r="D48">
        <v>4</v>
      </c>
    </row>
    <row r="49" spans="1:4" x14ac:dyDescent="0.25">
      <c r="A49" t="s">
        <v>164</v>
      </c>
      <c r="B49" s="2" t="s">
        <v>112</v>
      </c>
      <c r="C49" t="s">
        <v>153</v>
      </c>
      <c r="D49">
        <v>4</v>
      </c>
    </row>
  </sheetData>
  <phoneticPr fontId="2" type="noConversion"/>
  <conditionalFormatting sqref="B31 B33:B49">
    <cfRule type="containsText" dxfId="2" priority="3" operator="containsText" text="IN USE">
      <formula>NOT(ISERROR(SEARCH("IN USE",B31)))</formula>
    </cfRule>
  </conditionalFormatting>
  <conditionalFormatting sqref="B30">
    <cfRule type="containsText" dxfId="1" priority="2" operator="containsText" text="IN USE">
      <formula>NOT(ISERROR(SEARCH("IN USE",B30)))</formula>
    </cfRule>
  </conditionalFormatting>
  <conditionalFormatting sqref="B19">
    <cfRule type="containsText" dxfId="0" priority="1" operator="containsText" text="IN USE">
      <formula>NOT(ISERROR(SEARCH("IN USE",B19)))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FF2A-AC6E-E645-8B2A-97CDC5AB8507}">
  <dimension ref="B2:C21"/>
  <sheetViews>
    <sheetView workbookViewId="0">
      <selection activeCell="C10" sqref="C10"/>
    </sheetView>
  </sheetViews>
  <sheetFormatPr defaultColWidth="11.25" defaultRowHeight="15.75" x14ac:dyDescent="0.25"/>
  <sheetData>
    <row r="2" spans="2:3" x14ac:dyDescent="0.25">
      <c r="B2" s="9" t="s">
        <v>124</v>
      </c>
    </row>
    <row r="3" spans="2:3" x14ac:dyDescent="0.25">
      <c r="B3" s="9" t="s">
        <v>125</v>
      </c>
    </row>
    <row r="4" spans="2:3" x14ac:dyDescent="0.25">
      <c r="B4" s="9" t="s">
        <v>126</v>
      </c>
    </row>
    <row r="5" spans="2:3" x14ac:dyDescent="0.25">
      <c r="B5" s="11" t="s">
        <v>127</v>
      </c>
    </row>
    <row r="6" spans="2:3" x14ac:dyDescent="0.25">
      <c r="C6" s="6" t="s">
        <v>128</v>
      </c>
    </row>
    <row r="8" spans="2:3" x14ac:dyDescent="0.25">
      <c r="B8" t="s">
        <v>129</v>
      </c>
    </row>
    <row r="10" spans="2:3" x14ac:dyDescent="0.25">
      <c r="C10" s="7" t="s">
        <v>130</v>
      </c>
    </row>
    <row r="11" spans="2:3" x14ac:dyDescent="0.25">
      <c r="B11" s="9"/>
      <c r="C11" s="7" t="s">
        <v>131</v>
      </c>
    </row>
    <row r="12" spans="2:3" x14ac:dyDescent="0.25">
      <c r="B12" s="9"/>
      <c r="C12" s="7" t="s">
        <v>132</v>
      </c>
    </row>
    <row r="13" spans="2:3" x14ac:dyDescent="0.25">
      <c r="B13" s="9"/>
      <c r="C13" s="7" t="s">
        <v>133</v>
      </c>
    </row>
    <row r="14" spans="2:3" x14ac:dyDescent="0.25">
      <c r="B14" s="9"/>
      <c r="C14" s="7" t="s">
        <v>134</v>
      </c>
    </row>
    <row r="15" spans="2:3" x14ac:dyDescent="0.25">
      <c r="B15" s="9"/>
      <c r="C15" s="7" t="s">
        <v>135</v>
      </c>
    </row>
    <row r="16" spans="2:3" x14ac:dyDescent="0.25">
      <c r="B16" s="9"/>
      <c r="C16" s="7" t="s">
        <v>136</v>
      </c>
    </row>
    <row r="17" spans="2:3" x14ac:dyDescent="0.25">
      <c r="B17" s="9"/>
      <c r="C17" s="7" t="s">
        <v>137</v>
      </c>
    </row>
    <row r="18" spans="2:3" x14ac:dyDescent="0.25">
      <c r="B18" s="9"/>
      <c r="C18" s="7" t="s">
        <v>138</v>
      </c>
    </row>
    <row r="19" spans="2:3" x14ac:dyDescent="0.25">
      <c r="B19" s="9"/>
      <c r="C19" s="7" t="s">
        <v>139</v>
      </c>
    </row>
    <row r="20" spans="2:3" x14ac:dyDescent="0.25">
      <c r="B20" s="9"/>
      <c r="C20" s="7" t="s">
        <v>140</v>
      </c>
    </row>
    <row r="21" spans="2:3" x14ac:dyDescent="0.25">
      <c r="B21" s="9"/>
      <c r="C21" s="7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 Data</vt:lpstr>
      <vt:lpstr>Data Types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Riding</cp:lastModifiedBy>
  <dcterms:created xsi:type="dcterms:W3CDTF">2020-11-20T17:40:49Z</dcterms:created>
  <dcterms:modified xsi:type="dcterms:W3CDTF">2022-11-18T16:15:14Z</dcterms:modified>
</cp:coreProperties>
</file>