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lemetry\"/>
    </mc:Choice>
  </mc:AlternateContent>
  <xr:revisionPtr revIDLastSave="0" documentId="13_ncr:1_{5DB329D3-F107-496B-A2D8-7721008065B8}" xr6:coauthVersionLast="47" xr6:coauthVersionMax="47" xr10:uidLastSave="{00000000-0000-0000-0000-000000000000}"/>
  <bookViews>
    <workbookView xWindow="-108" yWindow="-108" windowWidth="23256" windowHeight="12576" xr2:uid="{26B1AE09-9001-5E40-B3F1-E0A864A81904}"/>
  </bookViews>
  <sheets>
    <sheet name="CAN Data" sheetId="1" r:id="rId1"/>
    <sheet name="Data Types" sheetId="3" r:id="rId2"/>
    <sheet name="Info" sheetId="4" r:id="rId3"/>
  </sheets>
  <definedNames>
    <definedName name="_xlnm._FilterDatabase" localSheetId="0" hidden="1">'CAN Data'!$A$1:$S$42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F28" i="1"/>
  <c r="F27" i="1"/>
  <c r="F31" i="1"/>
  <c r="F26" i="1"/>
  <c r="F4" i="1"/>
  <c r="F5" i="1"/>
  <c r="F23" i="1"/>
  <c r="F24" i="1"/>
  <c r="F25" i="1"/>
  <c r="F3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7" i="1"/>
  <c r="F2" i="1"/>
  <c r="F8" i="1"/>
  <c r="F6" i="1"/>
  <c r="Q6" i="1"/>
  <c r="P6" i="1"/>
  <c r="Q28" i="1"/>
  <c r="Q29" i="1"/>
  <c r="Q7" i="1"/>
  <c r="Q27" i="1"/>
  <c r="Q2" i="1"/>
  <c r="Q31" i="1"/>
  <c r="Q8" i="1"/>
  <c r="Q24" i="1"/>
  <c r="Q25" i="1"/>
  <c r="Q23" i="1"/>
  <c r="P24" i="1"/>
  <c r="P25" i="1"/>
  <c r="P28" i="1"/>
  <c r="P29" i="1"/>
  <c r="P7" i="1"/>
  <c r="P27" i="1"/>
  <c r="P2" i="1"/>
  <c r="P31" i="1"/>
  <c r="P23" i="1"/>
</calcChain>
</file>

<file path=xl/sharedStrings.xml><?xml version="1.0" encoding="utf-8"?>
<sst xmlns="http://schemas.openxmlformats.org/spreadsheetml/2006/main" count="558" uniqueCount="221">
  <si>
    <t>CAN_ID</t>
  </si>
  <si>
    <t>DLC</t>
  </si>
  <si>
    <t>BYTE_0</t>
  </si>
  <si>
    <t>BYTE_1</t>
  </si>
  <si>
    <t>BYTE_2</t>
  </si>
  <si>
    <t>BYTE_3</t>
  </si>
  <si>
    <t>BYTE_4</t>
  </si>
  <si>
    <t>BYTE_5</t>
  </si>
  <si>
    <t>BYTE_6</t>
  </si>
  <si>
    <t>BYTE_7</t>
  </si>
  <si>
    <t>Item</t>
  </si>
  <si>
    <t>Source</t>
  </si>
  <si>
    <t>Active/Confirmed</t>
  </si>
  <si>
    <t>BMS</t>
  </si>
  <si>
    <t>MPPT_javed</t>
  </si>
  <si>
    <t>MPPT_woof</t>
  </si>
  <si>
    <t>driver_controls</t>
  </si>
  <si>
    <t>time</t>
  </si>
  <si>
    <t>location</t>
  </si>
  <si>
    <t>Tritium</t>
  </si>
  <si>
    <t>0x0F6</t>
  </si>
  <si>
    <t>GPS.hour</t>
  </si>
  <si>
    <t>GPS.minute</t>
  </si>
  <si>
    <t>GPS.seconds</t>
  </si>
  <si>
    <t>GPS.milliseconds</t>
  </si>
  <si>
    <t>GPS.day</t>
  </si>
  <si>
    <t>GPS.month</t>
  </si>
  <si>
    <t>GPS.year</t>
  </si>
  <si>
    <t>GPS.fix</t>
  </si>
  <si>
    <t>0x700</t>
  </si>
  <si>
    <t>0x701</t>
  </si>
  <si>
    <t>0x702</t>
  </si>
  <si>
    <t>High Cell Voltage</t>
  </si>
  <si>
    <t>High Temperature</t>
  </si>
  <si>
    <t>Pack SOC</t>
  </si>
  <si>
    <t>IN USE</t>
  </si>
  <si>
    <t>Low Temperature</t>
  </si>
  <si>
    <t>Pack Current</t>
  </si>
  <si>
    <t>Low Cell Voltage</t>
  </si>
  <si>
    <t>Average Temperature</t>
  </si>
  <si>
    <t>Pack DCL</t>
  </si>
  <si>
    <t>Pack Inst. Voltage</t>
  </si>
  <si>
    <t>Avg. Cell Voltage</t>
  </si>
  <si>
    <t>Pack CCL</t>
  </si>
  <si>
    <t>Current Limit…</t>
  </si>
  <si>
    <t>-</t>
  </si>
  <si>
    <t>Relay State</t>
  </si>
  <si>
    <t>Period (s)</t>
  </si>
  <si>
    <t>cell temps, discharge &amp; chage current limit</t>
  </si>
  <si>
    <t>N</t>
  </si>
  <si>
    <t>Y</t>
  </si>
  <si>
    <t>Telemetry</t>
  </si>
  <si>
    <t>P</t>
  </si>
  <si>
    <t>freq</t>
  </si>
  <si>
    <t>rate (byte/s)</t>
  </si>
  <si>
    <t>cell voltages</t>
  </si>
  <si>
    <t>0x603</t>
  </si>
  <si>
    <t>0x501</t>
  </si>
  <si>
    <t>0x502</t>
  </si>
  <si>
    <t>speed_val, curr_val</t>
  </si>
  <si>
    <t>0, maxBusCurrent</t>
  </si>
  <si>
    <t>0x600</t>
  </si>
  <si>
    <t>0x601</t>
  </si>
  <si>
    <t>0x602</t>
  </si>
  <si>
    <t>0x604</t>
  </si>
  <si>
    <t>0x605</t>
  </si>
  <si>
    <t>0x606</t>
  </si>
  <si>
    <t>0x607</t>
  </si>
  <si>
    <t>0x608</t>
  </si>
  <si>
    <t>0x609</t>
  </si>
  <si>
    <t>0x60A</t>
  </si>
  <si>
    <t>0x60B</t>
  </si>
  <si>
    <t>0x60C</t>
  </si>
  <si>
    <t>0x60D</t>
  </si>
  <si>
    <t>0x60E</t>
  </si>
  <si>
    <t>Identification Info</t>
  </si>
  <si>
    <t>Staus Information</t>
  </si>
  <si>
    <t>Velocity (m/s + rpm)</t>
  </si>
  <si>
    <t>Phase Current</t>
  </si>
  <si>
    <t>Motor Voltage Vector</t>
  </si>
  <si>
    <t>Motor Current Vector</t>
  </si>
  <si>
    <t>Motor BackEMF Vector</t>
  </si>
  <si>
    <t>15 &amp; 1.65 Volt. Rail</t>
  </si>
  <si>
    <t>2.5 &amp; 1.2 Volt. Rail</t>
  </si>
  <si>
    <t>Fan Speed Measrement</t>
  </si>
  <si>
    <t>Sink &amp; Motor Temperature</t>
  </si>
  <si>
    <t>Air In &amp; CPU Temperature</t>
  </si>
  <si>
    <t>Air Out &amp; Cap Temperature</t>
  </si>
  <si>
    <t>Odo. &amp; Bus AmpHours</t>
  </si>
  <si>
    <t>busCurrent</t>
  </si>
  <si>
    <t>busVoltage</t>
  </si>
  <si>
    <t>vehicleVelocity</t>
  </si>
  <si>
    <t>motorVelocity</t>
  </si>
  <si>
    <t>phaseACurrent</t>
  </si>
  <si>
    <t>phaseBCurrent</t>
  </si>
  <si>
    <t>vectVoltReal</t>
  </si>
  <si>
    <t>vectVoltImag</t>
  </si>
  <si>
    <t>vectCurrReal</t>
  </si>
  <si>
    <t>vectCurrImag</t>
  </si>
  <si>
    <t>backEMFReal</t>
  </si>
  <si>
    <t>backEMFImag</t>
  </si>
  <si>
    <t>fifteenVsupply</t>
  </si>
  <si>
    <t>onesixfiveVsupply</t>
  </si>
  <si>
    <t>twofiveVsupply</t>
  </si>
  <si>
    <t>onetwoVsupply</t>
  </si>
  <si>
    <t>fanSpeed</t>
  </si>
  <si>
    <t>fanDrive</t>
  </si>
  <si>
    <t>heatSinkTemp</t>
  </si>
  <si>
    <t>motorTemp</t>
  </si>
  <si>
    <t>airInletTemp</t>
  </si>
  <si>
    <t>processorTemp</t>
  </si>
  <si>
    <t>airOutletTemp</t>
  </si>
  <si>
    <t>capacitorTemp</t>
  </si>
  <si>
    <t>DCBusAmpHours</t>
  </si>
  <si>
    <t>Odometer</t>
  </si>
  <si>
    <t>seriaNo</t>
  </si>
  <si>
    <t>activeMotor</t>
  </si>
  <si>
    <t>u_int32 &amp; char[4]</t>
  </si>
  <si>
    <t>3*u_int16</t>
  </si>
  <si>
    <t>data type</t>
  </si>
  <si>
    <t>2*float32</t>
  </si>
  <si>
    <t>uint8_t</t>
  </si>
  <si>
    <t>Name</t>
  </si>
  <si>
    <t>Type</t>
  </si>
  <si>
    <t>Size (bytes)</t>
  </si>
  <si>
    <t>uint16_t</t>
  </si>
  <si>
    <t>nmea_float_t</t>
  </si>
  <si>
    <t>char</t>
  </si>
  <si>
    <t>bool</t>
  </si>
  <si>
    <r>
      <t>#</t>
    </r>
    <r>
      <rPr>
        <sz val="12"/>
        <color rgb="FFD73A49"/>
        <rFont val="Consolas"/>
        <family val="2"/>
      </rPr>
      <t>ifndef</t>
    </r>
    <r>
      <rPr>
        <sz val="12"/>
        <color rgb="FF24292E"/>
        <rFont val="Consolas"/>
        <family val="2"/>
      </rPr>
      <t xml:space="preserve"> NMEA_FLOAT_T</t>
    </r>
  </si>
  <si>
    <r>
      <t>#</t>
    </r>
    <r>
      <rPr>
        <sz val="12"/>
        <color rgb="FFD73A49"/>
        <rFont val="Consolas"/>
        <family val="2"/>
      </rPr>
      <t>define</t>
    </r>
    <r>
      <rPr>
        <sz val="12"/>
        <color rgb="FF24292E"/>
        <rFont val="Consolas"/>
        <family val="2"/>
      </rPr>
      <t xml:space="preserve"> </t>
    </r>
    <r>
      <rPr>
        <sz val="12"/>
        <color rgb="FF6F42C1"/>
        <rFont val="Consolas"/>
        <family val="2"/>
      </rPr>
      <t>NMEA_FLOAT_T</t>
    </r>
    <r>
      <rPr>
        <sz val="12"/>
        <color rgb="FF24292E"/>
        <rFont val="Consolas"/>
        <family val="2"/>
      </rPr>
      <t xml:space="preserve"> </t>
    </r>
    <r>
      <rPr>
        <sz val="12"/>
        <color rgb="FFD73A49"/>
        <rFont val="Consolas"/>
        <family val="2"/>
      </rPr>
      <t>float</t>
    </r>
    <r>
      <rPr>
        <sz val="12"/>
        <color rgb="FF24292E"/>
        <rFont val="Consolas"/>
        <family val="2"/>
      </rPr>
      <t xml:space="preserve"> </t>
    </r>
    <r>
      <rPr>
        <sz val="12"/>
        <color rgb="FF6A737D"/>
        <rFont val="Consolas"/>
        <family val="2"/>
      </rPr>
      <t>///&lt; let float be overidden on command line</t>
    </r>
  </si>
  <si>
    <r>
      <t>#</t>
    </r>
    <r>
      <rPr>
        <sz val="12"/>
        <color rgb="FFD73A49"/>
        <rFont val="Consolas"/>
        <family val="2"/>
      </rPr>
      <t>endif</t>
    </r>
  </si>
  <si>
    <r>
      <t>typedef</t>
    </r>
    <r>
      <rPr>
        <sz val="12"/>
        <color rgb="FF24292E"/>
        <rFont val="Consolas"/>
        <family val="2"/>
      </rPr>
      <t xml:space="preserve"> NMEA_FLOAT_T</t>
    </r>
  </si>
  <si>
    <r>
      <t>nmea_float_t</t>
    </r>
    <r>
      <rPr>
        <sz val="12"/>
        <color rgb="FF24292E"/>
        <rFont val="Consolas"/>
        <family val="2"/>
      </rPr>
      <t xml:space="preserve">; </t>
    </r>
    <r>
      <rPr>
        <sz val="12"/>
        <color rgb="FF6A737D"/>
        <rFont val="Consolas"/>
        <family val="2"/>
      </rPr>
      <t>///&lt; the type of variables to use for floating point</t>
    </r>
  </si>
  <si>
    <t>(from NMEA_data.h)</t>
  </si>
  <si>
    <t>doubles and floats are identical on AVR processors like the UNO where space</t>
  </si>
  <si>
    <t>is tight. doubles avoid the roundoff errors that led to the fixed point mods</t>
  </si>
  <si>
    <t>in https://github.com/adafruit/Adafruit-GPS-Library/pull/13, provided the</t>
  </si>
  <si>
    <t>processor supports actual doubles like the SAMD series with more storage. The</t>
  </si>
  <si>
    <t>total penalty for going all double is under a few hundred bytes / instance or</t>
  </si>
  <si>
    <t>0 bytes / instance on an UNO. This typedef allows a switch to lower precision</t>
  </si>
  <si>
    <t>to save some storage if needed. A float carries 23 bits of fractional</t>
  </si>
  <si>
    <t>resolution, giving a resolution of at least 9 significant digits, thus 6</t>
  </si>
  <si>
    <t>significant digits in the decimal place of an angular value like latitude, and</t>
  </si>
  <si>
    <t>thus a resolution on earth of at least 110 mm. That's closer than GPS will</t>
  </si>
  <si>
    <t>hit, and closer than needed for navigation, so floats can be used to save a</t>
  </si>
  <si>
    <t>little storage.</t>
  </si>
  <si>
    <t>Message</t>
  </si>
  <si>
    <t>A</t>
  </si>
  <si>
    <t>B</t>
  </si>
  <si>
    <t>C</t>
  </si>
  <si>
    <t>D</t>
  </si>
  <si>
    <t>E</t>
  </si>
  <si>
    <t>Using?</t>
  </si>
  <si>
    <t>a</t>
  </si>
  <si>
    <t>b</t>
  </si>
  <si>
    <t>c</t>
  </si>
  <si>
    <t>d</t>
  </si>
  <si>
    <t>float32</t>
  </si>
  <si>
    <t>telem</t>
  </si>
  <si>
    <t>GPS.latitude</t>
  </si>
  <si>
    <t>GPS.lat</t>
  </si>
  <si>
    <t>GPS.longitude</t>
  </si>
  <si>
    <t>GPS.lon</t>
  </si>
  <si>
    <t>GPS.fixquality</t>
  </si>
  <si>
    <t>GPS.speed</t>
  </si>
  <si>
    <t>GPS.angle</t>
  </si>
  <si>
    <t>GPS.altitude</t>
  </si>
  <si>
    <t>GPS.satellites</t>
  </si>
  <si>
    <t>tritium</t>
  </si>
  <si>
    <t>statusInfo1?</t>
  </si>
  <si>
    <t>statusInfo2?</t>
  </si>
  <si>
    <t>char[4]</t>
  </si>
  <si>
    <t>statusInfo3?</t>
  </si>
  <si>
    <t>u_int16</t>
  </si>
  <si>
    <t>u_int32</t>
  </si>
  <si>
    <t>CAN_ID (dec)</t>
  </si>
  <si>
    <t>0x111</t>
  </si>
  <si>
    <t>System status messages</t>
  </si>
  <si>
    <t>SD fail</t>
  </si>
  <si>
    <t>GPS</t>
  </si>
  <si>
    <t>config</t>
  </si>
  <si>
    <t>spare</t>
  </si>
  <si>
    <t>power</t>
  </si>
  <si>
    <t>Testbed</t>
  </si>
  <si>
    <t>Testbed enviroCAN.ino</t>
  </si>
  <si>
    <t>Temp deg C</t>
  </si>
  <si>
    <t>Humidity</t>
  </si>
  <si>
    <t>LDR reading</t>
  </si>
  <si>
    <t>Heat index deg C</t>
  </si>
  <si>
    <t>float32, int32</t>
  </si>
  <si>
    <t>0x1B1</t>
  </si>
  <si>
    <t>0x1B2</t>
  </si>
  <si>
    <t>0x711</t>
  </si>
  <si>
    <t>0x712</t>
  </si>
  <si>
    <t>Tritium ID</t>
  </si>
  <si>
    <t>Reserved</t>
  </si>
  <si>
    <t>Active Motor</t>
  </si>
  <si>
    <t>Error Flags</t>
  </si>
  <si>
    <t>Limit Flags</t>
  </si>
  <si>
    <t>Serial Number</t>
  </si>
  <si>
    <t>Bus Measurement</t>
  </si>
  <si>
    <t>Pack SumV</t>
  </si>
  <si>
    <t>int16 &amp; 2*u_int16 &amp; 2* u_int8</t>
  </si>
  <si>
    <t>BMS Message</t>
  </si>
  <si>
    <t>Maybe MPPT?</t>
  </si>
  <si>
    <t>might be completelly wrong</t>
  </si>
  <si>
    <t>uin</t>
  </si>
  <si>
    <t>iin</t>
  </si>
  <si>
    <t>uout</t>
  </si>
  <si>
    <t>tamb</t>
  </si>
  <si>
    <t>3*u_int16 &amp; u_int8</t>
  </si>
  <si>
    <t>MPPT poll javed</t>
  </si>
  <si>
    <t>MPPT poll woof</t>
  </si>
  <si>
    <t>empty</t>
  </si>
  <si>
    <t>0x771</t>
  </si>
  <si>
    <t>0x772</t>
  </si>
  <si>
    <t>max bus current</t>
  </si>
  <si>
    <t>Driver Set Speed</t>
  </si>
  <si>
    <t>Driver Set Current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</si>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</sst>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5CC5"/>
      <name val="Consolas"/>
      <family val="2"/>
    </font>
    <font>
      <sz val="12"/>
      <color rgb="FF6A737D"/>
      <name val="Consolas"/>
      <family val="2"/>
    </font>
    <font>
      <sz val="12"/>
      <color rgb="FF032F62"/>
      <name val="Consolas"/>
      <family val="2"/>
    </font>
    <font>
      <sz val="12"/>
      <color rgb="FF24292E"/>
      <name val="Consolas"/>
      <family val="2"/>
    </font>
    <font>
      <sz val="12"/>
      <color rgb="FFD73A49"/>
      <name val="Consolas"/>
      <family val="2"/>
    </font>
    <font>
      <sz val="12"/>
      <color rgb="FF6F42C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38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6" tint="0.59996337778862885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6" tint="0.59996337778862885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6" tint="0.59996337778862885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6" tint="0.59996337778862885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6" tint="0.59996337778862885"/>
        </patternFill>
      </fill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6" tint="0.59996337778862885"/>
        </patternFill>
      </fill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6E8D-471C-FD46-A1D1-22F26DACF42F}">
  <dimension ref="A1:S31"/>
  <sheetViews>
    <sheetView tabSelected="1" workbookViewId="0">
      <pane ySplit="1" topLeftCell="A8" activePane="bottomLeft" state="frozen"/>
      <selection pane="bottomLeft" activeCell="E29" sqref="E29"/>
    </sheetView>
  </sheetViews>
  <sheetFormatPr defaultColWidth="10.796875" defaultRowHeight="15.6" x14ac:dyDescent="0.3"/>
  <cols>
    <col min="1" max="1" width="9.19921875" style="2" customWidth="1"/>
    <col min="2" max="2" width="24.09765625" style="2" customWidth="1"/>
    <col min="3" max="3" width="13.69921875" style="2" bestFit="1" customWidth="1"/>
    <col min="4" max="4" width="9.296875" style="1" customWidth="1"/>
    <col min="5" max="6" width="10.8984375" style="1" customWidth="1"/>
    <col min="7" max="7" width="8.09765625" style="1" bestFit="1" customWidth="1"/>
    <col min="8" max="8" width="16.09765625" style="2" bestFit="1" customWidth="1"/>
    <col min="9" max="9" width="15.69921875" style="2" bestFit="1" customWidth="1"/>
    <col min="10" max="10" width="19.19921875" style="2" bestFit="1" customWidth="1"/>
    <col min="11" max="11" width="9" style="2" bestFit="1" customWidth="1"/>
    <col min="12" max="12" width="16" style="2" bestFit="1" customWidth="1"/>
    <col min="13" max="13" width="13.3984375" style="2" bestFit="1" customWidth="1"/>
    <col min="14" max="14" width="9" style="2" bestFit="1" customWidth="1"/>
    <col min="15" max="15" width="12.3984375" style="2" bestFit="1" customWidth="1"/>
    <col min="16" max="16" width="6.296875" style="2" bestFit="1" customWidth="1"/>
    <col min="17" max="17" width="13.3984375" style="2" bestFit="1" customWidth="1"/>
    <col min="18" max="18" width="33.296875" style="2" bestFit="1" customWidth="1"/>
    <col min="19" max="19" width="24.5" style="2" bestFit="1" customWidth="1"/>
    <col min="20" max="16384" width="10.796875" style="2"/>
  </cols>
  <sheetData>
    <row r="1" spans="1:18" x14ac:dyDescent="0.3">
      <c r="A1" s="4" t="s">
        <v>12</v>
      </c>
      <c r="B1" s="4" t="s">
        <v>10</v>
      </c>
      <c r="C1" s="4" t="s">
        <v>11</v>
      </c>
      <c r="D1" s="5" t="s">
        <v>47</v>
      </c>
      <c r="E1" s="5" t="s">
        <v>0</v>
      </c>
      <c r="F1" s="5" t="s">
        <v>176</v>
      </c>
      <c r="G1" s="5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53</v>
      </c>
      <c r="Q1" s="4" t="s">
        <v>54</v>
      </c>
      <c r="R1" s="2" t="s">
        <v>119</v>
      </c>
    </row>
    <row r="2" spans="1:18" x14ac:dyDescent="0.3">
      <c r="A2" s="2" t="s">
        <v>50</v>
      </c>
      <c r="B2" s="2" t="s">
        <v>17</v>
      </c>
      <c r="C2" s="2" t="s">
        <v>51</v>
      </c>
      <c r="D2" s="1">
        <v>2</v>
      </c>
      <c r="E2" s="1" t="s">
        <v>20</v>
      </c>
      <c r="F2" s="1">
        <f>HEX2DEC(RIGHT(E2,LEN(E2)-2))</f>
        <v>246</v>
      </c>
      <c r="G2" s="1">
        <v>8</v>
      </c>
      <c r="H2" s="2" t="s">
        <v>21</v>
      </c>
      <c r="I2" s="2" t="s">
        <v>22</v>
      </c>
      <c r="J2" s="2" t="s">
        <v>23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164</v>
      </c>
      <c r="P2" s="3">
        <f>IF(ISBLANK(D2),"",1/D2)</f>
        <v>0.5</v>
      </c>
      <c r="Q2" s="3">
        <f>IF(ISBLANK(D2),"",G2/D2)</f>
        <v>4</v>
      </c>
      <c r="R2" s="6"/>
    </row>
    <row r="3" spans="1:18" x14ac:dyDescent="0.3">
      <c r="B3" s="2" t="s">
        <v>178</v>
      </c>
      <c r="C3" s="2" t="s">
        <v>51</v>
      </c>
      <c r="E3" s="1" t="s">
        <v>177</v>
      </c>
      <c r="F3" s="1">
        <f>HEX2DEC(RIGHT(E3,LEN(E3)-2))</f>
        <v>273</v>
      </c>
      <c r="G3" s="1">
        <v>8</v>
      </c>
      <c r="H3" s="2" t="s">
        <v>183</v>
      </c>
      <c r="I3" s="2" t="s">
        <v>179</v>
      </c>
      <c r="J3" s="2" t="s">
        <v>180</v>
      </c>
      <c r="K3" s="2" t="s">
        <v>181</v>
      </c>
      <c r="L3" s="2" t="s">
        <v>220</v>
      </c>
      <c r="M3" s="2" t="s">
        <v>182</v>
      </c>
      <c r="N3" s="2" t="s">
        <v>182</v>
      </c>
      <c r="O3" s="2" t="s">
        <v>182</v>
      </c>
    </row>
    <row r="4" spans="1:18" x14ac:dyDescent="0.3">
      <c r="B4" s="2" t="s">
        <v>185</v>
      </c>
      <c r="C4" s="2" t="s">
        <v>184</v>
      </c>
      <c r="E4" s="1" t="s">
        <v>191</v>
      </c>
      <c r="F4" s="1">
        <f>HEX2DEC(RIGHT(E4,LEN(E4)-2))</f>
        <v>433</v>
      </c>
      <c r="G4" s="1">
        <v>8</v>
      </c>
      <c r="H4" s="2" t="s">
        <v>186</v>
      </c>
      <c r="I4" s="2" t="s">
        <v>35</v>
      </c>
      <c r="J4" s="2" t="s">
        <v>35</v>
      </c>
      <c r="K4" s="2" t="s">
        <v>35</v>
      </c>
      <c r="L4" s="2" t="s">
        <v>187</v>
      </c>
      <c r="M4" s="2" t="s">
        <v>35</v>
      </c>
      <c r="N4" s="2" t="s">
        <v>35</v>
      </c>
      <c r="O4" s="2" t="s">
        <v>35</v>
      </c>
      <c r="R4" s="7" t="s">
        <v>120</v>
      </c>
    </row>
    <row r="5" spans="1:18" x14ac:dyDescent="0.3">
      <c r="B5" s="2" t="s">
        <v>185</v>
      </c>
      <c r="C5" s="2" t="s">
        <v>184</v>
      </c>
      <c r="E5" s="1" t="s">
        <v>192</v>
      </c>
      <c r="F5" s="1">
        <f>HEX2DEC(RIGHT(E5,LEN(E5)-2))</f>
        <v>434</v>
      </c>
      <c r="G5" s="1">
        <v>8</v>
      </c>
      <c r="H5" s="2" t="s">
        <v>189</v>
      </c>
      <c r="I5" s="2" t="s">
        <v>35</v>
      </c>
      <c r="J5" s="2" t="s">
        <v>35</v>
      </c>
      <c r="K5" s="2" t="s">
        <v>35</v>
      </c>
      <c r="L5" s="2" t="s">
        <v>188</v>
      </c>
      <c r="M5" s="2" t="s">
        <v>35</v>
      </c>
      <c r="N5" s="2" t="s">
        <v>35</v>
      </c>
      <c r="O5" s="2" t="s">
        <v>35</v>
      </c>
      <c r="R5" s="7" t="s">
        <v>190</v>
      </c>
    </row>
    <row r="6" spans="1:18" x14ac:dyDescent="0.3">
      <c r="A6" s="2" t="s">
        <v>50</v>
      </c>
      <c r="B6" s="2" t="s">
        <v>59</v>
      </c>
      <c r="C6" s="2" t="s">
        <v>16</v>
      </c>
      <c r="D6" s="1">
        <v>0.1</v>
      </c>
      <c r="E6" s="1" t="s">
        <v>57</v>
      </c>
      <c r="F6" s="1">
        <f>HEX2DEC(RIGHT(E6,LEN(E6)-2))</f>
        <v>1281</v>
      </c>
      <c r="G6" s="1">
        <v>8</v>
      </c>
      <c r="H6" s="2" t="s">
        <v>218</v>
      </c>
      <c r="I6" s="2" t="s">
        <v>35</v>
      </c>
      <c r="J6" s="2" t="s">
        <v>35</v>
      </c>
      <c r="K6" s="2" t="s">
        <v>35</v>
      </c>
      <c r="L6" s="2" t="s">
        <v>219</v>
      </c>
      <c r="M6" s="2" t="s">
        <v>35</v>
      </c>
      <c r="N6" s="2" t="s">
        <v>35</v>
      </c>
      <c r="O6" s="2" t="s">
        <v>35</v>
      </c>
      <c r="P6" s="3">
        <f>IF(ISBLANK(D6),"",1/D6)</f>
        <v>10</v>
      </c>
      <c r="Q6" s="3">
        <f>IF(ISBLANK(D6),"",G6/D6)</f>
        <v>80</v>
      </c>
      <c r="R6" s="7" t="s">
        <v>120</v>
      </c>
    </row>
    <row r="7" spans="1:18" x14ac:dyDescent="0.3">
      <c r="A7" s="2" t="s">
        <v>52</v>
      </c>
      <c r="B7" s="2" t="s">
        <v>60</v>
      </c>
      <c r="C7" s="2" t="s">
        <v>16</v>
      </c>
      <c r="D7" s="1">
        <v>0.5</v>
      </c>
      <c r="E7" s="1" t="s">
        <v>58</v>
      </c>
      <c r="F7" s="1">
        <f>HEX2DEC(RIGHT(E7,LEN(E7)-2))</f>
        <v>1282</v>
      </c>
      <c r="G7" s="1">
        <v>8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217</v>
      </c>
      <c r="M7" s="2" t="s">
        <v>35</v>
      </c>
      <c r="N7" s="2" t="s">
        <v>35</v>
      </c>
      <c r="O7" s="2" t="s">
        <v>35</v>
      </c>
      <c r="P7" s="3">
        <f>IF(ISBLANK(D7),"",1/D7)</f>
        <v>2</v>
      </c>
      <c r="Q7" s="3">
        <f>IF(ISBLANK(D7),"",G7/D7)</f>
        <v>16</v>
      </c>
      <c r="R7" s="7" t="s">
        <v>120</v>
      </c>
    </row>
    <row r="8" spans="1:18" x14ac:dyDescent="0.3">
      <c r="A8" s="2" t="s">
        <v>52</v>
      </c>
      <c r="B8" s="2" t="s">
        <v>75</v>
      </c>
      <c r="C8" s="2" t="s">
        <v>19</v>
      </c>
      <c r="D8" s="1">
        <v>1</v>
      </c>
      <c r="E8" s="1" t="s">
        <v>61</v>
      </c>
      <c r="F8" s="1">
        <f>HEX2DEC(RIGHT(E8,LEN(E8)-2))</f>
        <v>1536</v>
      </c>
      <c r="G8" s="1">
        <v>8</v>
      </c>
      <c r="H8" s="2" t="s">
        <v>200</v>
      </c>
      <c r="I8" s="2" t="s">
        <v>35</v>
      </c>
      <c r="J8" s="2" t="s">
        <v>35</v>
      </c>
      <c r="K8" s="2" t="s">
        <v>35</v>
      </c>
      <c r="L8" s="2" t="s">
        <v>195</v>
      </c>
      <c r="M8" s="2" t="s">
        <v>35</v>
      </c>
      <c r="N8" s="2" t="s">
        <v>35</v>
      </c>
      <c r="O8" s="2" t="s">
        <v>35</v>
      </c>
      <c r="P8" s="3">
        <f>IF(ISBLANK(D8),"",1/D8)</f>
        <v>1</v>
      </c>
      <c r="Q8" s="3">
        <f>IF(ISBLANK(D8),"",G8/D8)</f>
        <v>8</v>
      </c>
      <c r="R8" s="8" t="s">
        <v>117</v>
      </c>
    </row>
    <row r="9" spans="1:18" x14ac:dyDescent="0.3">
      <c r="A9" s="2" t="s">
        <v>50</v>
      </c>
      <c r="B9" s="2" t="s">
        <v>76</v>
      </c>
      <c r="C9" s="2" t="s">
        <v>19</v>
      </c>
      <c r="D9" s="1">
        <v>0.2</v>
      </c>
      <c r="E9" s="1" t="s">
        <v>62</v>
      </c>
      <c r="F9" s="1">
        <f>HEX2DEC(RIGHT(E9,LEN(E9)-2))</f>
        <v>1537</v>
      </c>
      <c r="G9" s="1">
        <v>8</v>
      </c>
      <c r="H9" s="2" t="s">
        <v>197</v>
      </c>
      <c r="I9" s="2" t="s">
        <v>35</v>
      </c>
      <c r="J9" s="2" t="s">
        <v>198</v>
      </c>
      <c r="K9" s="2" t="s">
        <v>35</v>
      </c>
      <c r="L9" s="2" t="s">
        <v>199</v>
      </c>
      <c r="M9" s="2" t="s">
        <v>35</v>
      </c>
      <c r="N9" s="2" t="s">
        <v>196</v>
      </c>
      <c r="O9" s="2" t="s">
        <v>196</v>
      </c>
      <c r="P9" s="3">
        <f>IF(ISBLANK(D9),"",1/D9)</f>
        <v>5</v>
      </c>
      <c r="Q9" s="3">
        <f>IF(ISBLANK(D9),"",G9/D9)</f>
        <v>40</v>
      </c>
      <c r="R9" s="8" t="s">
        <v>118</v>
      </c>
    </row>
    <row r="10" spans="1:18" x14ac:dyDescent="0.3">
      <c r="A10" s="2" t="s">
        <v>50</v>
      </c>
      <c r="B10" s="2" t="s">
        <v>201</v>
      </c>
      <c r="C10" s="2" t="s">
        <v>19</v>
      </c>
      <c r="D10" s="1">
        <v>0.2</v>
      </c>
      <c r="E10" s="1" t="s">
        <v>63</v>
      </c>
      <c r="F10" s="1">
        <f>HEX2DEC(RIGHT(E10,LEN(E10)-2))</f>
        <v>1538</v>
      </c>
      <c r="G10" s="1">
        <v>8</v>
      </c>
      <c r="H10" s="2" t="s">
        <v>89</v>
      </c>
      <c r="I10" s="2" t="s">
        <v>35</v>
      </c>
      <c r="J10" s="2" t="s">
        <v>35</v>
      </c>
      <c r="K10" s="2" t="s">
        <v>35</v>
      </c>
      <c r="L10" s="2" t="s">
        <v>90</v>
      </c>
      <c r="M10" s="2" t="s">
        <v>35</v>
      </c>
      <c r="N10" s="2" t="s">
        <v>35</v>
      </c>
      <c r="O10" s="2" t="s">
        <v>35</v>
      </c>
      <c r="P10" s="3">
        <f>IF(ISBLANK(D10),"",1/D10)</f>
        <v>5</v>
      </c>
      <c r="Q10" s="3">
        <f>IF(ISBLANK(D10),"",G10/D10)</f>
        <v>40</v>
      </c>
      <c r="R10" s="7" t="s">
        <v>120</v>
      </c>
    </row>
    <row r="11" spans="1:18" x14ac:dyDescent="0.3">
      <c r="A11" s="2" t="s">
        <v>50</v>
      </c>
      <c r="B11" s="2" t="s">
        <v>77</v>
      </c>
      <c r="C11" s="2" t="s">
        <v>19</v>
      </c>
      <c r="D11" s="1">
        <v>0.2</v>
      </c>
      <c r="E11" s="1" t="s">
        <v>56</v>
      </c>
      <c r="F11" s="1">
        <f>HEX2DEC(RIGHT(E11,LEN(E11)-2))</f>
        <v>1539</v>
      </c>
      <c r="G11" s="1">
        <v>8</v>
      </c>
      <c r="H11" s="2" t="s">
        <v>91</v>
      </c>
      <c r="I11" s="2" t="s">
        <v>35</v>
      </c>
      <c r="J11" s="2" t="s">
        <v>35</v>
      </c>
      <c r="K11" s="2" t="s">
        <v>35</v>
      </c>
      <c r="L11" s="2" t="s">
        <v>92</v>
      </c>
      <c r="M11" s="2" t="s">
        <v>35</v>
      </c>
      <c r="N11" s="2" t="s">
        <v>35</v>
      </c>
      <c r="O11" s="2" t="s">
        <v>35</v>
      </c>
      <c r="P11" s="3">
        <f>IF(ISBLANK(D11),"",1/D11)</f>
        <v>5</v>
      </c>
      <c r="Q11" s="3">
        <f>IF(ISBLANK(D11),"",G11/D11)</f>
        <v>40</v>
      </c>
      <c r="R11" s="7" t="s">
        <v>120</v>
      </c>
    </row>
    <row r="12" spans="1:18" x14ac:dyDescent="0.3">
      <c r="A12" s="2" t="s">
        <v>50</v>
      </c>
      <c r="B12" s="2" t="s">
        <v>78</v>
      </c>
      <c r="C12" s="2" t="s">
        <v>19</v>
      </c>
      <c r="D12" s="1">
        <v>0.2</v>
      </c>
      <c r="E12" s="1" t="s">
        <v>64</v>
      </c>
      <c r="F12" s="1">
        <f>HEX2DEC(RIGHT(E12,LEN(E12)-2))</f>
        <v>1540</v>
      </c>
      <c r="G12" s="1">
        <v>8</v>
      </c>
      <c r="H12" s="2" t="s">
        <v>93</v>
      </c>
      <c r="I12" s="2" t="s">
        <v>35</v>
      </c>
      <c r="J12" s="2" t="s">
        <v>35</v>
      </c>
      <c r="K12" s="2" t="s">
        <v>35</v>
      </c>
      <c r="L12" s="2" t="s">
        <v>94</v>
      </c>
      <c r="M12" s="2" t="s">
        <v>35</v>
      </c>
      <c r="N12" s="2" t="s">
        <v>35</v>
      </c>
      <c r="O12" s="2" t="s">
        <v>35</v>
      </c>
      <c r="P12" s="3">
        <f>IF(ISBLANK(D12),"",1/D12)</f>
        <v>5</v>
      </c>
      <c r="Q12" s="3">
        <f>IF(ISBLANK(D12),"",G12/D12)</f>
        <v>40</v>
      </c>
      <c r="R12" s="7" t="s">
        <v>120</v>
      </c>
    </row>
    <row r="13" spans="1:18" x14ac:dyDescent="0.3">
      <c r="A13" s="2" t="s">
        <v>50</v>
      </c>
      <c r="B13" s="2" t="s">
        <v>79</v>
      </c>
      <c r="C13" s="2" t="s">
        <v>19</v>
      </c>
      <c r="D13" s="1">
        <v>0.2</v>
      </c>
      <c r="E13" s="1" t="s">
        <v>65</v>
      </c>
      <c r="F13" s="1">
        <f>HEX2DEC(RIGHT(E13,LEN(E13)-2))</f>
        <v>1541</v>
      </c>
      <c r="G13" s="1">
        <v>8</v>
      </c>
      <c r="H13" s="2" t="s">
        <v>95</v>
      </c>
      <c r="I13" s="2" t="s">
        <v>35</v>
      </c>
      <c r="J13" s="2" t="s">
        <v>35</v>
      </c>
      <c r="K13" s="2" t="s">
        <v>35</v>
      </c>
      <c r="L13" s="2" t="s">
        <v>96</v>
      </c>
      <c r="M13" s="2" t="s">
        <v>35</v>
      </c>
      <c r="N13" s="2" t="s">
        <v>35</v>
      </c>
      <c r="O13" s="2" t="s">
        <v>35</v>
      </c>
      <c r="P13" s="3">
        <f>IF(ISBLANK(D13),"",1/D13)</f>
        <v>5</v>
      </c>
      <c r="Q13" s="3">
        <f>IF(ISBLANK(D13),"",G13/D13)</f>
        <v>40</v>
      </c>
      <c r="R13" s="7" t="s">
        <v>120</v>
      </c>
    </row>
    <row r="14" spans="1:18" x14ac:dyDescent="0.3">
      <c r="A14" s="2" t="s">
        <v>50</v>
      </c>
      <c r="B14" s="2" t="s">
        <v>80</v>
      </c>
      <c r="C14" s="2" t="s">
        <v>19</v>
      </c>
      <c r="D14" s="1">
        <v>0.2</v>
      </c>
      <c r="E14" s="1" t="s">
        <v>66</v>
      </c>
      <c r="F14" s="1">
        <f>HEX2DEC(RIGHT(E14,LEN(E14)-2))</f>
        <v>1542</v>
      </c>
      <c r="G14" s="1">
        <v>8</v>
      </c>
      <c r="H14" s="2" t="s">
        <v>97</v>
      </c>
      <c r="I14" s="2" t="s">
        <v>35</v>
      </c>
      <c r="J14" s="2" t="s">
        <v>35</v>
      </c>
      <c r="K14" s="2" t="s">
        <v>35</v>
      </c>
      <c r="L14" s="2" t="s">
        <v>98</v>
      </c>
      <c r="M14" s="2" t="s">
        <v>35</v>
      </c>
      <c r="N14" s="2" t="s">
        <v>35</v>
      </c>
      <c r="O14" s="2" t="s">
        <v>35</v>
      </c>
      <c r="P14" s="3">
        <f>IF(ISBLANK(D14),"",1/D14)</f>
        <v>5</v>
      </c>
      <c r="Q14" s="3">
        <f>IF(ISBLANK(D14),"",G14/D14)</f>
        <v>40</v>
      </c>
      <c r="R14" s="7" t="s">
        <v>120</v>
      </c>
    </row>
    <row r="15" spans="1:18" x14ac:dyDescent="0.3">
      <c r="A15" s="2" t="s">
        <v>50</v>
      </c>
      <c r="B15" s="2" t="s">
        <v>81</v>
      </c>
      <c r="C15" s="2" t="s">
        <v>19</v>
      </c>
      <c r="D15" s="1">
        <v>0.2</v>
      </c>
      <c r="E15" s="1" t="s">
        <v>67</v>
      </c>
      <c r="F15" s="1">
        <f>HEX2DEC(RIGHT(E15,LEN(E15)-2))</f>
        <v>1543</v>
      </c>
      <c r="G15" s="1">
        <v>8</v>
      </c>
      <c r="H15" s="2" t="s">
        <v>99</v>
      </c>
      <c r="I15" s="2" t="s">
        <v>35</v>
      </c>
      <c r="J15" s="2" t="s">
        <v>35</v>
      </c>
      <c r="K15" s="2" t="s">
        <v>35</v>
      </c>
      <c r="L15" s="2" t="s">
        <v>100</v>
      </c>
      <c r="M15" s="2" t="s">
        <v>35</v>
      </c>
      <c r="N15" s="2" t="s">
        <v>35</v>
      </c>
      <c r="O15" s="2" t="s">
        <v>35</v>
      </c>
      <c r="P15" s="3">
        <f>IF(ISBLANK(D15),"",1/D15)</f>
        <v>5</v>
      </c>
      <c r="Q15" s="3">
        <f>IF(ISBLANK(D15),"",G15/D15)</f>
        <v>40</v>
      </c>
      <c r="R15" s="7" t="s">
        <v>120</v>
      </c>
    </row>
    <row r="16" spans="1:18" x14ac:dyDescent="0.3">
      <c r="A16" s="2" t="s">
        <v>52</v>
      </c>
      <c r="B16" s="2" t="s">
        <v>82</v>
      </c>
      <c r="C16" s="2" t="s">
        <v>19</v>
      </c>
      <c r="D16" s="1">
        <v>1</v>
      </c>
      <c r="E16" s="1" t="s">
        <v>68</v>
      </c>
      <c r="F16" s="1">
        <f>HEX2DEC(RIGHT(E16,LEN(E16)-2))</f>
        <v>1544</v>
      </c>
      <c r="G16" s="1">
        <v>8</v>
      </c>
      <c r="H16" s="2" t="s">
        <v>101</v>
      </c>
      <c r="I16" s="2" t="s">
        <v>35</v>
      </c>
      <c r="J16" s="2" t="s">
        <v>35</v>
      </c>
      <c r="K16" s="2" t="s">
        <v>35</v>
      </c>
      <c r="L16" s="2" t="s">
        <v>102</v>
      </c>
      <c r="M16" s="2" t="s">
        <v>35</v>
      </c>
      <c r="N16" s="2" t="s">
        <v>35</v>
      </c>
      <c r="O16" s="2" t="s">
        <v>35</v>
      </c>
      <c r="P16" s="3">
        <f>IF(ISBLANK(D16),"",1/D16)</f>
        <v>1</v>
      </c>
      <c r="Q16" s="3">
        <f>IF(ISBLANK(D16),"",G16/D16)</f>
        <v>8</v>
      </c>
      <c r="R16" s="7" t="s">
        <v>120</v>
      </c>
    </row>
    <row r="17" spans="1:19" x14ac:dyDescent="0.3">
      <c r="A17" s="2" t="s">
        <v>49</v>
      </c>
      <c r="B17" s="2" t="s">
        <v>83</v>
      </c>
      <c r="C17" s="2" t="s">
        <v>19</v>
      </c>
      <c r="D17" s="1">
        <v>1</v>
      </c>
      <c r="E17" s="1" t="s">
        <v>69</v>
      </c>
      <c r="F17" s="1">
        <f>HEX2DEC(RIGHT(E17,LEN(E17)-2))</f>
        <v>1545</v>
      </c>
      <c r="G17" s="1">
        <v>8</v>
      </c>
      <c r="H17" s="2" t="s">
        <v>103</v>
      </c>
      <c r="I17" s="2" t="s">
        <v>35</v>
      </c>
      <c r="J17" s="2" t="s">
        <v>35</v>
      </c>
      <c r="K17" s="2" t="s">
        <v>35</v>
      </c>
      <c r="L17" s="2" t="s">
        <v>104</v>
      </c>
      <c r="M17" s="2" t="s">
        <v>35</v>
      </c>
      <c r="N17" s="2" t="s">
        <v>35</v>
      </c>
      <c r="O17" s="2" t="s">
        <v>35</v>
      </c>
      <c r="P17" s="3">
        <f>IF(ISBLANK(D17),"",1/D17)</f>
        <v>1</v>
      </c>
      <c r="Q17" s="3">
        <f>IF(ISBLANK(D17),"",G17/D17)</f>
        <v>8</v>
      </c>
      <c r="R17" s="7" t="s">
        <v>120</v>
      </c>
    </row>
    <row r="18" spans="1:19" x14ac:dyDescent="0.3">
      <c r="A18" s="2" t="s">
        <v>49</v>
      </c>
      <c r="B18" s="2" t="s">
        <v>84</v>
      </c>
      <c r="C18" s="2" t="s">
        <v>19</v>
      </c>
      <c r="D18" s="1">
        <v>1</v>
      </c>
      <c r="E18" s="1" t="s">
        <v>70</v>
      </c>
      <c r="F18" s="1">
        <f>HEX2DEC(RIGHT(E18,LEN(E18)-2))</f>
        <v>1546</v>
      </c>
      <c r="G18" s="1">
        <v>8</v>
      </c>
      <c r="H18" s="2" t="s">
        <v>105</v>
      </c>
      <c r="I18" s="2" t="s">
        <v>35</v>
      </c>
      <c r="J18" s="2" t="s">
        <v>35</v>
      </c>
      <c r="K18" s="2" t="s">
        <v>35</v>
      </c>
      <c r="L18" s="2" t="s">
        <v>106</v>
      </c>
      <c r="M18" s="2" t="s">
        <v>35</v>
      </c>
      <c r="N18" s="2" t="s">
        <v>35</v>
      </c>
      <c r="O18" s="2" t="s">
        <v>35</v>
      </c>
      <c r="P18" s="3">
        <f>IF(ISBLANK(D18),"",1/D18)</f>
        <v>1</v>
      </c>
      <c r="Q18" s="3">
        <f>IF(ISBLANK(D18),"",G18/D18)</f>
        <v>8</v>
      </c>
      <c r="R18" s="7" t="s">
        <v>120</v>
      </c>
    </row>
    <row r="19" spans="1:19" x14ac:dyDescent="0.3">
      <c r="A19" s="2" t="s">
        <v>49</v>
      </c>
      <c r="B19" s="2" t="s">
        <v>85</v>
      </c>
      <c r="C19" s="2" t="s">
        <v>19</v>
      </c>
      <c r="D19" s="1">
        <v>1</v>
      </c>
      <c r="E19" s="1" t="s">
        <v>71</v>
      </c>
      <c r="F19" s="1">
        <f>HEX2DEC(RIGHT(E19,LEN(E19)-2))</f>
        <v>1547</v>
      </c>
      <c r="G19" s="1">
        <v>8</v>
      </c>
      <c r="H19" s="2" t="s">
        <v>107</v>
      </c>
      <c r="I19" s="2" t="s">
        <v>35</v>
      </c>
      <c r="J19" s="2" t="s">
        <v>35</v>
      </c>
      <c r="K19" s="2" t="s">
        <v>35</v>
      </c>
      <c r="L19" s="2" t="s">
        <v>108</v>
      </c>
      <c r="M19" s="2" t="s">
        <v>35</v>
      </c>
      <c r="N19" s="2" t="s">
        <v>35</v>
      </c>
      <c r="O19" s="2" t="s">
        <v>35</v>
      </c>
      <c r="P19" s="3">
        <f>IF(ISBLANK(D19),"",1/D19)</f>
        <v>1</v>
      </c>
      <c r="Q19" s="3">
        <f>IF(ISBLANK(D19),"",G19/D19)</f>
        <v>8</v>
      </c>
      <c r="R19" s="7" t="s">
        <v>120</v>
      </c>
    </row>
    <row r="20" spans="1:19" x14ac:dyDescent="0.3">
      <c r="A20" s="2" t="s">
        <v>49</v>
      </c>
      <c r="B20" s="2" t="s">
        <v>86</v>
      </c>
      <c r="C20" s="2" t="s">
        <v>19</v>
      </c>
      <c r="D20" s="1">
        <v>5</v>
      </c>
      <c r="E20" s="1" t="s">
        <v>72</v>
      </c>
      <c r="F20" s="1">
        <f>HEX2DEC(RIGHT(E20,LEN(E20)-2))</f>
        <v>1548</v>
      </c>
      <c r="G20" s="1">
        <v>8</v>
      </c>
      <c r="H20" s="2" t="s">
        <v>109</v>
      </c>
      <c r="I20" s="2" t="s">
        <v>35</v>
      </c>
      <c r="J20" s="2" t="s">
        <v>35</v>
      </c>
      <c r="K20" s="2" t="s">
        <v>35</v>
      </c>
      <c r="L20" s="2" t="s">
        <v>110</v>
      </c>
      <c r="M20" s="2" t="s">
        <v>35</v>
      </c>
      <c r="N20" s="2" t="s">
        <v>35</v>
      </c>
      <c r="O20" s="2" t="s">
        <v>35</v>
      </c>
      <c r="P20" s="3">
        <f>IF(ISBLANK(D20),"",1/D20)</f>
        <v>0.2</v>
      </c>
      <c r="Q20" s="3">
        <f>IF(ISBLANK(D20),"",G20/D20)</f>
        <v>1.6</v>
      </c>
      <c r="R20" s="7" t="s">
        <v>120</v>
      </c>
    </row>
    <row r="21" spans="1:19" x14ac:dyDescent="0.3">
      <c r="A21" s="2" t="s">
        <v>49</v>
      </c>
      <c r="B21" s="2" t="s">
        <v>87</v>
      </c>
      <c r="C21" s="2" t="s">
        <v>19</v>
      </c>
      <c r="D21" s="1">
        <v>5</v>
      </c>
      <c r="E21" s="1" t="s">
        <v>73</v>
      </c>
      <c r="F21" s="1">
        <f>HEX2DEC(RIGHT(E21,LEN(E21)-2))</f>
        <v>1549</v>
      </c>
      <c r="G21" s="1">
        <v>8</v>
      </c>
      <c r="H21" s="2" t="s">
        <v>111</v>
      </c>
      <c r="I21" s="2" t="s">
        <v>35</v>
      </c>
      <c r="J21" s="2" t="s">
        <v>35</v>
      </c>
      <c r="K21" s="2" t="s">
        <v>35</v>
      </c>
      <c r="L21" s="2" t="s">
        <v>112</v>
      </c>
      <c r="M21" s="2" t="s">
        <v>35</v>
      </c>
      <c r="N21" s="2" t="s">
        <v>35</v>
      </c>
      <c r="O21" s="2" t="s">
        <v>35</v>
      </c>
      <c r="P21" s="3">
        <f>IF(ISBLANK(D21),"",1/D21)</f>
        <v>0.2</v>
      </c>
      <c r="Q21" s="3">
        <f>IF(ISBLANK(D21),"",G21/D21)</f>
        <v>1.6</v>
      </c>
      <c r="R21" s="7" t="s">
        <v>120</v>
      </c>
    </row>
    <row r="22" spans="1:19" x14ac:dyDescent="0.3">
      <c r="A22" s="2" t="s">
        <v>50</v>
      </c>
      <c r="B22" s="2" t="s">
        <v>88</v>
      </c>
      <c r="C22" s="2" t="s">
        <v>19</v>
      </c>
      <c r="D22" s="1">
        <v>1</v>
      </c>
      <c r="E22" s="1" t="s">
        <v>74</v>
      </c>
      <c r="F22" s="1">
        <f>HEX2DEC(RIGHT(E22,LEN(E22)-2))</f>
        <v>1550</v>
      </c>
      <c r="G22" s="1">
        <v>8</v>
      </c>
      <c r="H22" s="2" t="s">
        <v>113</v>
      </c>
      <c r="I22" s="2" t="s">
        <v>35</v>
      </c>
      <c r="J22" s="2" t="s">
        <v>35</v>
      </c>
      <c r="K22" s="2" t="s">
        <v>35</v>
      </c>
      <c r="L22" s="2" t="s">
        <v>114</v>
      </c>
      <c r="M22" s="2" t="s">
        <v>35</v>
      </c>
      <c r="N22" s="2" t="s">
        <v>35</v>
      </c>
      <c r="O22" s="2" t="s">
        <v>35</v>
      </c>
      <c r="P22" s="3">
        <f>IF(ISBLANK(D22),"",1/D22)</f>
        <v>1</v>
      </c>
      <c r="Q22" s="3">
        <f>IF(ISBLANK(D22),"",G22/D22)</f>
        <v>8</v>
      </c>
      <c r="R22" s="7" t="s">
        <v>120</v>
      </c>
    </row>
    <row r="23" spans="1:19" x14ac:dyDescent="0.3">
      <c r="A23" s="2" t="s">
        <v>50</v>
      </c>
      <c r="B23" s="2" t="s">
        <v>55</v>
      </c>
      <c r="C23" s="2" t="s">
        <v>13</v>
      </c>
      <c r="D23" s="1">
        <v>0.104</v>
      </c>
      <c r="E23" s="1" t="s">
        <v>29</v>
      </c>
      <c r="F23" s="1">
        <f>HEX2DEC(RIGHT(E23,LEN(E23)-2))</f>
        <v>1792</v>
      </c>
      <c r="G23" s="1">
        <v>6</v>
      </c>
      <c r="H23" s="2" t="s">
        <v>32</v>
      </c>
      <c r="I23" s="2" t="s">
        <v>35</v>
      </c>
      <c r="J23" s="2" t="s">
        <v>38</v>
      </c>
      <c r="K23" s="2" t="s">
        <v>35</v>
      </c>
      <c r="L23" s="2" t="s">
        <v>42</v>
      </c>
      <c r="M23" s="2" t="s">
        <v>35</v>
      </c>
      <c r="N23" s="2" t="s">
        <v>45</v>
      </c>
      <c r="O23" s="2" t="s">
        <v>45</v>
      </c>
      <c r="P23" s="3">
        <f>IF(ISBLANK(D23),"",1/D23)</f>
        <v>9.615384615384615</v>
      </c>
      <c r="Q23" s="3">
        <f>IF(ISBLANK(D23),"",G23/D23)</f>
        <v>57.692307692307693</v>
      </c>
      <c r="R23" s="8" t="s">
        <v>118</v>
      </c>
    </row>
    <row r="24" spans="1:19" x14ac:dyDescent="0.3">
      <c r="A24" s="2" t="s">
        <v>50</v>
      </c>
      <c r="B24" s="2" t="s">
        <v>48</v>
      </c>
      <c r="C24" s="2" t="s">
        <v>13</v>
      </c>
      <c r="D24" s="1">
        <v>0.104</v>
      </c>
      <c r="E24" s="1" t="s">
        <v>30</v>
      </c>
      <c r="F24" s="1">
        <f>HEX2DEC(RIGHT(E24,LEN(E24)-2))</f>
        <v>1793</v>
      </c>
      <c r="G24" s="1">
        <v>6</v>
      </c>
      <c r="H24" s="2" t="s">
        <v>33</v>
      </c>
      <c r="I24" s="2" t="s">
        <v>36</v>
      </c>
      <c r="J24" s="2" t="s">
        <v>39</v>
      </c>
      <c r="K24" s="2" t="s">
        <v>40</v>
      </c>
      <c r="L24" s="2" t="s">
        <v>43</v>
      </c>
      <c r="M24" s="2" t="s">
        <v>44</v>
      </c>
      <c r="N24" s="2" t="s">
        <v>45</v>
      </c>
      <c r="O24" s="2" t="s">
        <v>45</v>
      </c>
      <c r="P24" s="3">
        <f>IF(ISBLANK(D24),"",1/D24)</f>
        <v>9.615384615384615</v>
      </c>
      <c r="Q24" s="3">
        <f>IF(ISBLANK(D24),"",G24/D24)</f>
        <v>57.692307692307693</v>
      </c>
    </row>
    <row r="25" spans="1:19" x14ac:dyDescent="0.3">
      <c r="A25" s="2" t="s">
        <v>50</v>
      </c>
      <c r="B25" s="2" t="s">
        <v>204</v>
      </c>
      <c r="C25" s="2" t="s">
        <v>13</v>
      </c>
      <c r="D25" s="1">
        <v>0.104</v>
      </c>
      <c r="E25" s="1" t="s">
        <v>31</v>
      </c>
      <c r="F25" s="1">
        <f>HEX2DEC(RIGHT(E25,LEN(E25)-2))</f>
        <v>1794</v>
      </c>
      <c r="G25" s="1">
        <v>8</v>
      </c>
      <c r="H25" s="2" t="s">
        <v>37</v>
      </c>
      <c r="I25" s="2" t="s">
        <v>35</v>
      </c>
      <c r="J25" s="2" t="s">
        <v>41</v>
      </c>
      <c r="K25" s="2" t="s">
        <v>35</v>
      </c>
      <c r="L25" s="2" t="s">
        <v>202</v>
      </c>
      <c r="M25" s="2" t="s">
        <v>35</v>
      </c>
      <c r="N25" s="2" t="s">
        <v>34</v>
      </c>
      <c r="O25" s="2" t="s">
        <v>46</v>
      </c>
      <c r="P25" s="3">
        <f>IF(ISBLANK(D25),"",1/D25)</f>
        <v>9.615384615384615</v>
      </c>
      <c r="Q25" s="3">
        <f>IF(ISBLANK(D25),"",G25/D25)</f>
        <v>76.92307692307692</v>
      </c>
      <c r="R25" s="8" t="s">
        <v>203</v>
      </c>
    </row>
    <row r="26" spans="1:19" x14ac:dyDescent="0.3">
      <c r="A26" s="2" t="s">
        <v>52</v>
      </c>
      <c r="B26" s="2" t="s">
        <v>212</v>
      </c>
      <c r="C26" s="2" t="s">
        <v>51</v>
      </c>
      <c r="E26" s="1" t="s">
        <v>193</v>
      </c>
      <c r="F26" s="1">
        <f>HEX2DEC(RIGHT(E26,LEN(E26)-2))</f>
        <v>1809</v>
      </c>
      <c r="P26" s="3"/>
      <c r="Q26" s="3"/>
      <c r="R26" s="2" t="s">
        <v>214</v>
      </c>
    </row>
    <row r="27" spans="1:19" x14ac:dyDescent="0.3">
      <c r="A27" s="2" t="s">
        <v>52</v>
      </c>
      <c r="B27" s="2" t="s">
        <v>213</v>
      </c>
      <c r="C27" s="2" t="s">
        <v>51</v>
      </c>
      <c r="E27" s="1" t="s">
        <v>194</v>
      </c>
      <c r="F27" s="1">
        <f>HEX2DEC(RIGHT(E27,LEN(E27)-2))</f>
        <v>1810</v>
      </c>
      <c r="P27" s="3" t="str">
        <f>IF(ISBLANK(D27),"",1/D27)</f>
        <v/>
      </c>
      <c r="Q27" s="3" t="str">
        <f>IF(ISBLANK(D27),"",G27/D27)</f>
        <v/>
      </c>
      <c r="R27" s="2" t="s">
        <v>214</v>
      </c>
    </row>
    <row r="28" spans="1:19" x14ac:dyDescent="0.3">
      <c r="A28" s="2" t="s">
        <v>52</v>
      </c>
      <c r="B28" s="2" t="s">
        <v>205</v>
      </c>
      <c r="C28" s="2" t="s">
        <v>14</v>
      </c>
      <c r="E28" s="1" t="s">
        <v>215</v>
      </c>
      <c r="F28" s="1">
        <f>HEX2DEC(RIGHT(E28,LEN(E28)-2))</f>
        <v>1905</v>
      </c>
      <c r="H28" s="2" t="s">
        <v>207</v>
      </c>
      <c r="I28" s="2" t="s">
        <v>35</v>
      </c>
      <c r="J28" s="2" t="s">
        <v>208</v>
      </c>
      <c r="K28" s="2" t="s">
        <v>35</v>
      </c>
      <c r="L28" s="2" t="s">
        <v>209</v>
      </c>
      <c r="M28" s="2" t="s">
        <v>35</v>
      </c>
      <c r="N28" s="2" t="s">
        <v>210</v>
      </c>
      <c r="O28" s="2" t="s">
        <v>45</v>
      </c>
      <c r="P28" s="3" t="str">
        <f>IF(ISBLANK(D28),"",1/D28)</f>
        <v/>
      </c>
      <c r="Q28" s="3" t="str">
        <f>IF(ISBLANK(D28),"",G28/D28)</f>
        <v/>
      </c>
      <c r="R28" s="8" t="s">
        <v>211</v>
      </c>
      <c r="S28" s="2" t="s">
        <v>206</v>
      </c>
    </row>
    <row r="29" spans="1:19" x14ac:dyDescent="0.3">
      <c r="A29" s="2" t="s">
        <v>52</v>
      </c>
      <c r="B29" s="2" t="s">
        <v>205</v>
      </c>
      <c r="C29" s="2" t="s">
        <v>15</v>
      </c>
      <c r="E29" s="1" t="s">
        <v>216</v>
      </c>
      <c r="F29" s="1">
        <f>HEX2DEC(RIGHT(E29,LEN(E29)-2))</f>
        <v>1906</v>
      </c>
      <c r="P29" s="3" t="str">
        <f>IF(ISBLANK(D29),"",1/D29)</f>
        <v/>
      </c>
      <c r="Q29" s="3" t="str">
        <f>IF(ISBLANK(D29),"",G29/D29)</f>
        <v/>
      </c>
      <c r="R29" s="8" t="s">
        <v>211</v>
      </c>
      <c r="S29" s="2" t="s">
        <v>206</v>
      </c>
    </row>
    <row r="30" spans="1:19" x14ac:dyDescent="0.3">
      <c r="P30" s="3"/>
      <c r="Q30" s="3"/>
    </row>
    <row r="31" spans="1:19" x14ac:dyDescent="0.3">
      <c r="A31" s="2" t="s">
        <v>52</v>
      </c>
      <c r="B31" s="2" t="s">
        <v>18</v>
      </c>
      <c r="C31" s="2" t="s">
        <v>51</v>
      </c>
      <c r="D31" s="1">
        <v>2</v>
      </c>
      <c r="F31" s="1" t="e">
        <f>HEX2DEC(RIGHT(E31,LEN(E31)-2))</f>
        <v>#VALUE!</v>
      </c>
      <c r="P31" s="3">
        <f>IF(ISBLANK(D31),"",1/D31)</f>
        <v>0.5</v>
      </c>
      <c r="Q31" s="3">
        <f>IF(ISBLANK(D31),"",G31/D31)</f>
        <v>0</v>
      </c>
    </row>
  </sheetData>
  <autoFilter ref="A1:S42" xr:uid="{D7006E8D-471C-FD46-A1D1-22F26DACF42F}">
    <sortState xmlns:xlrd2="http://schemas.microsoft.com/office/spreadsheetml/2017/richdata2" ref="A2:S42">
      <sortCondition ref="E1:E42"/>
    </sortState>
  </autoFilter>
  <phoneticPr fontId="2" type="noConversion"/>
  <conditionalFormatting sqref="H13 L8:O8 H32:O1048576 H30:H31 L30:L31 L4:O5 H5:K5 H8 L7 L13:L21 I10:K21 M10:O21 H15:H21 H22:O22 H26:O29 H1:O3 I6:L6">
    <cfRule type="containsText" dxfId="37" priority="45" operator="containsText" text="IN USE">
      <formula>NOT(ISERROR(SEARCH("IN USE",H1)))</formula>
    </cfRule>
  </conditionalFormatting>
  <conditionalFormatting sqref="A2:A8 A13:A22 A26:A1048576">
    <cfRule type="containsText" dxfId="36" priority="41" operator="containsText" text="N">
      <formula>NOT(ISERROR(SEARCH("N",A2)))</formula>
    </cfRule>
    <cfRule type="containsText" dxfId="35" priority="43" operator="containsText" text="Y">
      <formula>NOT(ISERROR(SEARCH("Y",A2)))</formula>
    </cfRule>
    <cfRule type="containsText" dxfId="34" priority="44" operator="containsText" text="P">
      <formula>NOT(ISERROR(SEARCH("P",A2)))</formula>
    </cfRule>
  </conditionalFormatting>
  <conditionalFormatting sqref="I8:I9 J8:K8">
    <cfRule type="containsText" dxfId="33" priority="40" operator="containsText" text="IN USE">
      <formula>NOT(ISERROR(SEARCH("IN USE",I8)))</formula>
    </cfRule>
  </conditionalFormatting>
  <conditionalFormatting sqref="K9">
    <cfRule type="containsText" dxfId="32" priority="37" operator="containsText" text="IN USE">
      <formula>NOT(ISERROR(SEARCH("IN USE",K9)))</formula>
    </cfRule>
  </conditionalFormatting>
  <conditionalFormatting sqref="M9">
    <cfRule type="containsText" dxfId="31" priority="36" operator="containsText" text="IN USE">
      <formula>NOT(ISERROR(SEARCH("IN USE",M9)))</formula>
    </cfRule>
  </conditionalFormatting>
  <conditionalFormatting sqref="I31:K31">
    <cfRule type="containsText" dxfId="30" priority="35" operator="containsText" text="IN USE">
      <formula>NOT(ISERROR(SEARCH("IN USE",I31)))</formula>
    </cfRule>
  </conditionalFormatting>
  <conditionalFormatting sqref="I30:K30">
    <cfRule type="containsText" dxfId="29" priority="34" operator="containsText" text="IN USE">
      <formula>NOT(ISERROR(SEARCH("IN USE",I30)))</formula>
    </cfRule>
  </conditionalFormatting>
  <conditionalFormatting sqref="M30:O30">
    <cfRule type="containsText" dxfId="28" priority="33" operator="containsText" text="IN USE">
      <formula>NOT(ISERROR(SEARCH("IN USE",M30)))</formula>
    </cfRule>
  </conditionalFormatting>
  <conditionalFormatting sqref="M31:O31">
    <cfRule type="containsText" dxfId="27" priority="32" operator="containsText" text="IN USE">
      <formula>NOT(ISERROR(SEARCH("IN USE",M31)))</formula>
    </cfRule>
  </conditionalFormatting>
  <conditionalFormatting sqref="A9:A11">
    <cfRule type="containsText" dxfId="26" priority="29" operator="containsText" text="N">
      <formula>NOT(ISERROR(SEARCH("N",A9)))</formula>
    </cfRule>
    <cfRule type="containsText" dxfId="25" priority="30" operator="containsText" text="Y">
      <formula>NOT(ISERROR(SEARCH("Y",A9)))</formula>
    </cfRule>
    <cfRule type="containsText" dxfId="24" priority="31" operator="containsText" text="P">
      <formula>NOT(ISERROR(SEARCH("P",A9)))</formula>
    </cfRule>
  </conditionalFormatting>
  <conditionalFormatting sqref="A12">
    <cfRule type="containsText" dxfId="23" priority="20" operator="containsText" text="N">
      <formula>NOT(ISERROR(SEARCH("N",A12)))</formula>
    </cfRule>
    <cfRule type="containsText" dxfId="22" priority="21" operator="containsText" text="Y">
      <formula>NOT(ISERROR(SEARCH("Y",A12)))</formula>
    </cfRule>
    <cfRule type="containsText" dxfId="21" priority="22" operator="containsText" text="P">
      <formula>NOT(ISERROR(SEARCH("P",A12)))</formula>
    </cfRule>
  </conditionalFormatting>
  <conditionalFormatting sqref="A24">
    <cfRule type="containsText" dxfId="20" priority="17" operator="containsText" text="N">
      <formula>NOT(ISERROR(SEARCH("N",A24)))</formula>
    </cfRule>
    <cfRule type="containsText" dxfId="19" priority="18" operator="containsText" text="Y">
      <formula>NOT(ISERROR(SEARCH("Y",A24)))</formula>
    </cfRule>
    <cfRule type="containsText" dxfId="18" priority="19" operator="containsText" text="P">
      <formula>NOT(ISERROR(SEARCH("P",A24)))</formula>
    </cfRule>
  </conditionalFormatting>
  <conditionalFormatting sqref="A23">
    <cfRule type="containsText" dxfId="17" priority="14" operator="containsText" text="N">
      <formula>NOT(ISERROR(SEARCH("N",A23)))</formula>
    </cfRule>
    <cfRule type="containsText" dxfId="16" priority="15" operator="containsText" text="Y">
      <formula>NOT(ISERROR(SEARCH("Y",A23)))</formula>
    </cfRule>
    <cfRule type="containsText" dxfId="15" priority="16" operator="containsText" text="P">
      <formula>NOT(ISERROR(SEARCH("P",A23)))</formula>
    </cfRule>
  </conditionalFormatting>
  <conditionalFormatting sqref="A25">
    <cfRule type="containsText" dxfId="14" priority="11" operator="containsText" text="N">
      <formula>NOT(ISERROR(SEARCH("N",A25)))</formula>
    </cfRule>
    <cfRule type="containsText" dxfId="13" priority="12" operator="containsText" text="Y">
      <formula>NOT(ISERROR(SEARCH("Y",A25)))</formula>
    </cfRule>
    <cfRule type="containsText" dxfId="12" priority="13" operator="containsText" text="P">
      <formula>NOT(ISERROR(SEARCH("P",A25)))</formula>
    </cfRule>
  </conditionalFormatting>
  <conditionalFormatting sqref="I23">
    <cfRule type="containsText" dxfId="8" priority="5" operator="containsText" text="IN USE">
      <formula>NOT(ISERROR(SEARCH("IN USE",I23)))</formula>
    </cfRule>
  </conditionalFormatting>
  <conditionalFormatting sqref="K23">
    <cfRule type="containsText" dxfId="7" priority="4" operator="containsText" text="IN USE">
      <formula>NOT(ISERROR(SEARCH("IN USE",K23)))</formula>
    </cfRule>
  </conditionalFormatting>
  <conditionalFormatting sqref="M23">
    <cfRule type="containsText" dxfId="6" priority="3" operator="containsText" text="IN USE">
      <formula>NOT(ISERROR(SEARCH("IN USE",M23)))</formula>
    </cfRule>
  </conditionalFormatting>
  <conditionalFormatting sqref="M6:O6">
    <cfRule type="containsText" dxfId="1" priority="2" operator="containsText" text="IN USE">
      <formula>NOT(ISERROR(SEARCH("IN USE",M6)))</formula>
    </cfRule>
  </conditionalFormatting>
  <conditionalFormatting sqref="M7:O7">
    <cfRule type="containsText" dxfId="0" priority="1" operator="containsText" text="IN USE">
      <formula>NOT(ISERROR(SEARCH("IN USE",M7)))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0EED-17CF-1143-8B6A-E219B6120FC2}">
  <dimension ref="A1:G49"/>
  <sheetViews>
    <sheetView workbookViewId="0">
      <pane ySplit="1" topLeftCell="A2" activePane="bottomLeft" state="frozen"/>
      <selection pane="bottomLeft" activeCell="H9" sqref="H9"/>
    </sheetView>
  </sheetViews>
  <sheetFormatPr defaultColWidth="11.19921875" defaultRowHeight="15.6" x14ac:dyDescent="0.3"/>
  <cols>
    <col min="2" max="2" width="15.69921875" bestFit="1" customWidth="1"/>
  </cols>
  <sheetData>
    <row r="1" spans="1:7" x14ac:dyDescent="0.3">
      <c r="A1" s="10" t="s">
        <v>11</v>
      </c>
      <c r="B1" s="10" t="s">
        <v>122</v>
      </c>
      <c r="C1" s="10" t="s">
        <v>123</v>
      </c>
      <c r="D1" s="10" t="s">
        <v>124</v>
      </c>
      <c r="E1" s="10" t="s">
        <v>153</v>
      </c>
      <c r="F1" s="10" t="s">
        <v>147</v>
      </c>
    </row>
    <row r="2" spans="1:7" x14ac:dyDescent="0.3">
      <c r="A2" t="s">
        <v>159</v>
      </c>
      <c r="B2" t="s">
        <v>21</v>
      </c>
      <c r="C2" t="s">
        <v>121</v>
      </c>
      <c r="D2">
        <v>1</v>
      </c>
      <c r="F2" t="s">
        <v>148</v>
      </c>
      <c r="G2" t="s">
        <v>154</v>
      </c>
    </row>
    <row r="3" spans="1:7" x14ac:dyDescent="0.3">
      <c r="A3" t="s">
        <v>159</v>
      </c>
      <c r="B3" t="s">
        <v>22</v>
      </c>
      <c r="C3" t="s">
        <v>121</v>
      </c>
      <c r="D3">
        <v>1</v>
      </c>
      <c r="F3" t="s">
        <v>148</v>
      </c>
      <c r="G3" t="s">
        <v>154</v>
      </c>
    </row>
    <row r="4" spans="1:7" x14ac:dyDescent="0.3">
      <c r="A4" t="s">
        <v>159</v>
      </c>
      <c r="B4" t="s">
        <v>23</v>
      </c>
      <c r="C4" t="s">
        <v>121</v>
      </c>
      <c r="D4">
        <v>1</v>
      </c>
      <c r="F4" t="s">
        <v>148</v>
      </c>
      <c r="G4" t="s">
        <v>154</v>
      </c>
    </row>
    <row r="5" spans="1:7" x14ac:dyDescent="0.3">
      <c r="A5" t="s">
        <v>159</v>
      </c>
      <c r="B5" t="s">
        <v>24</v>
      </c>
      <c r="C5" t="s">
        <v>125</v>
      </c>
      <c r="D5">
        <v>2</v>
      </c>
      <c r="E5" t="s">
        <v>49</v>
      </c>
    </row>
    <row r="6" spans="1:7" x14ac:dyDescent="0.3">
      <c r="A6" t="s">
        <v>159</v>
      </c>
      <c r="B6" t="s">
        <v>27</v>
      </c>
      <c r="C6" t="s">
        <v>121</v>
      </c>
      <c r="D6">
        <v>1</v>
      </c>
      <c r="F6" t="s">
        <v>148</v>
      </c>
      <c r="G6" t="s">
        <v>154</v>
      </c>
    </row>
    <row r="7" spans="1:7" x14ac:dyDescent="0.3">
      <c r="A7" t="s">
        <v>159</v>
      </c>
      <c r="B7" t="s">
        <v>26</v>
      </c>
      <c r="C7" t="s">
        <v>121</v>
      </c>
      <c r="D7">
        <v>1</v>
      </c>
      <c r="F7" t="s">
        <v>148</v>
      </c>
      <c r="G7" t="s">
        <v>154</v>
      </c>
    </row>
    <row r="8" spans="1:7" x14ac:dyDescent="0.3">
      <c r="A8" t="s">
        <v>159</v>
      </c>
      <c r="B8" t="s">
        <v>25</v>
      </c>
      <c r="C8" t="s">
        <v>121</v>
      </c>
      <c r="D8">
        <v>1</v>
      </c>
      <c r="F8" t="s">
        <v>148</v>
      </c>
      <c r="G8" t="s">
        <v>154</v>
      </c>
    </row>
    <row r="9" spans="1:7" x14ac:dyDescent="0.3">
      <c r="A9" t="s">
        <v>159</v>
      </c>
      <c r="B9" t="s">
        <v>160</v>
      </c>
      <c r="C9" t="s">
        <v>126</v>
      </c>
      <c r="D9">
        <v>4</v>
      </c>
      <c r="F9" t="s">
        <v>149</v>
      </c>
      <c r="G9" t="s">
        <v>155</v>
      </c>
    </row>
    <row r="10" spans="1:7" x14ac:dyDescent="0.3">
      <c r="A10" t="s">
        <v>159</v>
      </c>
      <c r="B10" t="s">
        <v>161</v>
      </c>
      <c r="C10" t="s">
        <v>127</v>
      </c>
      <c r="D10">
        <v>1</v>
      </c>
      <c r="F10" t="s">
        <v>149</v>
      </c>
      <c r="G10" t="s">
        <v>157</v>
      </c>
    </row>
    <row r="11" spans="1:7" x14ac:dyDescent="0.3">
      <c r="A11" t="s">
        <v>159</v>
      </c>
      <c r="B11" t="s">
        <v>162</v>
      </c>
      <c r="C11" t="s">
        <v>126</v>
      </c>
      <c r="D11">
        <v>4</v>
      </c>
      <c r="F11" t="s">
        <v>150</v>
      </c>
      <c r="G11" t="s">
        <v>155</v>
      </c>
    </row>
    <row r="12" spans="1:7" x14ac:dyDescent="0.3">
      <c r="A12" t="s">
        <v>159</v>
      </c>
      <c r="B12" t="s">
        <v>163</v>
      </c>
      <c r="C12" t="s">
        <v>127</v>
      </c>
      <c r="D12">
        <v>1</v>
      </c>
      <c r="F12" t="s">
        <v>150</v>
      </c>
      <c r="G12" t="s">
        <v>157</v>
      </c>
    </row>
    <row r="13" spans="1:7" x14ac:dyDescent="0.3">
      <c r="A13" t="s">
        <v>159</v>
      </c>
      <c r="B13" t="s">
        <v>28</v>
      </c>
      <c r="C13" t="s">
        <v>128</v>
      </c>
      <c r="D13">
        <v>1</v>
      </c>
      <c r="F13" t="s">
        <v>148</v>
      </c>
      <c r="G13" t="s">
        <v>154</v>
      </c>
    </row>
    <row r="14" spans="1:7" x14ac:dyDescent="0.3">
      <c r="A14" t="s">
        <v>159</v>
      </c>
      <c r="B14" t="s">
        <v>164</v>
      </c>
      <c r="C14" t="s">
        <v>121</v>
      </c>
      <c r="D14">
        <v>1</v>
      </c>
      <c r="F14" t="s">
        <v>148</v>
      </c>
      <c r="G14" t="s">
        <v>154</v>
      </c>
    </row>
    <row r="15" spans="1:7" x14ac:dyDescent="0.3">
      <c r="A15" t="s">
        <v>159</v>
      </c>
      <c r="B15" t="s">
        <v>165</v>
      </c>
      <c r="C15" t="s">
        <v>126</v>
      </c>
      <c r="D15">
        <v>4</v>
      </c>
      <c r="F15" t="s">
        <v>151</v>
      </c>
      <c r="G15" t="s">
        <v>156</v>
      </c>
    </row>
    <row r="16" spans="1:7" x14ac:dyDescent="0.3">
      <c r="A16" t="s">
        <v>159</v>
      </c>
      <c r="B16" t="s">
        <v>166</v>
      </c>
      <c r="C16" t="s">
        <v>126</v>
      </c>
      <c r="D16">
        <v>4</v>
      </c>
      <c r="F16" t="s">
        <v>151</v>
      </c>
      <c r="G16" t="s">
        <v>156</v>
      </c>
    </row>
    <row r="17" spans="1:7" x14ac:dyDescent="0.3">
      <c r="A17" t="s">
        <v>159</v>
      </c>
      <c r="B17" t="s">
        <v>167</v>
      </c>
      <c r="C17" t="s">
        <v>126</v>
      </c>
      <c r="D17">
        <v>4</v>
      </c>
      <c r="F17" t="s">
        <v>152</v>
      </c>
      <c r="G17" t="s">
        <v>157</v>
      </c>
    </row>
    <row r="18" spans="1:7" x14ac:dyDescent="0.3">
      <c r="A18" t="s">
        <v>159</v>
      </c>
      <c r="B18" t="s">
        <v>168</v>
      </c>
      <c r="C18" t="s">
        <v>121</v>
      </c>
      <c r="D18">
        <v>1</v>
      </c>
      <c r="F18" t="s">
        <v>152</v>
      </c>
      <c r="G18" t="s">
        <v>157</v>
      </c>
    </row>
    <row r="19" spans="1:7" x14ac:dyDescent="0.3">
      <c r="A19" t="s">
        <v>169</v>
      </c>
      <c r="B19" s="2" t="s">
        <v>115</v>
      </c>
      <c r="C19" t="s">
        <v>175</v>
      </c>
      <c r="D19">
        <v>4</v>
      </c>
    </row>
    <row r="20" spans="1:7" x14ac:dyDescent="0.3">
      <c r="A20" t="s">
        <v>169</v>
      </c>
      <c r="B20" t="s">
        <v>116</v>
      </c>
      <c r="C20" t="s">
        <v>172</v>
      </c>
      <c r="D20">
        <v>4</v>
      </c>
    </row>
    <row r="21" spans="1:7" x14ac:dyDescent="0.3">
      <c r="A21" t="s">
        <v>169</v>
      </c>
      <c r="B21" t="s">
        <v>170</v>
      </c>
      <c r="C21" t="s">
        <v>174</v>
      </c>
      <c r="D21">
        <v>2</v>
      </c>
    </row>
    <row r="22" spans="1:7" x14ac:dyDescent="0.3">
      <c r="A22" t="s">
        <v>169</v>
      </c>
      <c r="B22" t="s">
        <v>171</v>
      </c>
      <c r="C22" t="s">
        <v>174</v>
      </c>
      <c r="D22">
        <v>2</v>
      </c>
    </row>
    <row r="23" spans="1:7" x14ac:dyDescent="0.3">
      <c r="A23" t="s">
        <v>169</v>
      </c>
      <c r="B23" t="s">
        <v>173</v>
      </c>
      <c r="C23" t="s">
        <v>174</v>
      </c>
      <c r="D23">
        <v>2</v>
      </c>
    </row>
    <row r="24" spans="1:7" x14ac:dyDescent="0.3">
      <c r="A24" t="s">
        <v>169</v>
      </c>
      <c r="B24" s="2" t="s">
        <v>89</v>
      </c>
      <c r="C24" t="s">
        <v>158</v>
      </c>
      <c r="D24">
        <v>4</v>
      </c>
    </row>
    <row r="25" spans="1:7" x14ac:dyDescent="0.3">
      <c r="A25" t="s">
        <v>169</v>
      </c>
      <c r="B25" s="2" t="s">
        <v>90</v>
      </c>
      <c r="C25" t="s">
        <v>158</v>
      </c>
      <c r="D25">
        <v>4</v>
      </c>
    </row>
    <row r="26" spans="1:7" x14ac:dyDescent="0.3">
      <c r="A26" t="s">
        <v>169</v>
      </c>
      <c r="B26" s="2" t="s">
        <v>91</v>
      </c>
      <c r="C26" t="s">
        <v>158</v>
      </c>
      <c r="D26">
        <v>4</v>
      </c>
    </row>
    <row r="27" spans="1:7" x14ac:dyDescent="0.3">
      <c r="A27" t="s">
        <v>169</v>
      </c>
      <c r="B27" s="2" t="s">
        <v>92</v>
      </c>
      <c r="C27" t="s">
        <v>158</v>
      </c>
      <c r="D27">
        <v>4</v>
      </c>
    </row>
    <row r="28" spans="1:7" x14ac:dyDescent="0.3">
      <c r="A28" t="s">
        <v>169</v>
      </c>
      <c r="B28" s="2" t="s">
        <v>93</v>
      </c>
      <c r="C28" t="s">
        <v>158</v>
      </c>
      <c r="D28">
        <v>4</v>
      </c>
    </row>
    <row r="29" spans="1:7" x14ac:dyDescent="0.3">
      <c r="A29" t="s">
        <v>169</v>
      </c>
      <c r="B29" s="2" t="s">
        <v>94</v>
      </c>
      <c r="C29" t="s">
        <v>158</v>
      </c>
      <c r="D29">
        <v>4</v>
      </c>
    </row>
    <row r="30" spans="1:7" x14ac:dyDescent="0.3">
      <c r="A30" t="s">
        <v>169</v>
      </c>
      <c r="B30" s="2" t="s">
        <v>95</v>
      </c>
      <c r="C30" t="s">
        <v>158</v>
      </c>
      <c r="D30">
        <v>4</v>
      </c>
    </row>
    <row r="31" spans="1:7" x14ac:dyDescent="0.3">
      <c r="A31" t="s">
        <v>169</v>
      </c>
      <c r="B31" s="2" t="s">
        <v>96</v>
      </c>
      <c r="C31" t="s">
        <v>158</v>
      </c>
      <c r="D31">
        <v>4</v>
      </c>
    </row>
    <row r="32" spans="1:7" x14ac:dyDescent="0.3">
      <c r="A32" t="s">
        <v>169</v>
      </c>
      <c r="B32" s="2" t="s">
        <v>97</v>
      </c>
      <c r="C32" t="s">
        <v>158</v>
      </c>
      <c r="D32">
        <v>4</v>
      </c>
    </row>
    <row r="33" spans="1:4" x14ac:dyDescent="0.3">
      <c r="A33" t="s">
        <v>169</v>
      </c>
      <c r="B33" s="2" t="s">
        <v>98</v>
      </c>
      <c r="C33" t="s">
        <v>158</v>
      </c>
      <c r="D33">
        <v>4</v>
      </c>
    </row>
    <row r="34" spans="1:4" x14ac:dyDescent="0.3">
      <c r="A34" t="s">
        <v>169</v>
      </c>
      <c r="B34" s="2" t="s">
        <v>99</v>
      </c>
      <c r="C34" t="s">
        <v>158</v>
      </c>
      <c r="D34">
        <v>4</v>
      </c>
    </row>
    <row r="35" spans="1:4" x14ac:dyDescent="0.3">
      <c r="A35" t="s">
        <v>169</v>
      </c>
      <c r="B35" s="2" t="s">
        <v>100</v>
      </c>
      <c r="C35" t="s">
        <v>158</v>
      </c>
      <c r="D35">
        <v>4</v>
      </c>
    </row>
    <row r="36" spans="1:4" x14ac:dyDescent="0.3">
      <c r="A36" t="s">
        <v>169</v>
      </c>
      <c r="B36" s="2" t="s">
        <v>101</v>
      </c>
      <c r="C36" t="s">
        <v>158</v>
      </c>
      <c r="D36">
        <v>4</v>
      </c>
    </row>
    <row r="37" spans="1:4" x14ac:dyDescent="0.3">
      <c r="A37" t="s">
        <v>169</v>
      </c>
      <c r="B37" s="2" t="s">
        <v>102</v>
      </c>
      <c r="C37" t="s">
        <v>158</v>
      </c>
      <c r="D37">
        <v>4</v>
      </c>
    </row>
    <row r="38" spans="1:4" x14ac:dyDescent="0.3">
      <c r="A38" t="s">
        <v>169</v>
      </c>
      <c r="B38" s="2" t="s">
        <v>103</v>
      </c>
      <c r="C38" t="s">
        <v>158</v>
      </c>
      <c r="D38">
        <v>4</v>
      </c>
    </row>
    <row r="39" spans="1:4" x14ac:dyDescent="0.3">
      <c r="A39" t="s">
        <v>169</v>
      </c>
      <c r="B39" s="2" t="s">
        <v>104</v>
      </c>
      <c r="C39" t="s">
        <v>158</v>
      </c>
      <c r="D39">
        <v>4</v>
      </c>
    </row>
    <row r="40" spans="1:4" x14ac:dyDescent="0.3">
      <c r="A40" t="s">
        <v>169</v>
      </c>
      <c r="B40" s="2" t="s">
        <v>105</v>
      </c>
      <c r="C40" t="s">
        <v>158</v>
      </c>
      <c r="D40">
        <v>4</v>
      </c>
    </row>
    <row r="41" spans="1:4" x14ac:dyDescent="0.3">
      <c r="A41" t="s">
        <v>169</v>
      </c>
      <c r="B41" s="2" t="s">
        <v>106</v>
      </c>
      <c r="C41" t="s">
        <v>158</v>
      </c>
      <c r="D41">
        <v>4</v>
      </c>
    </row>
    <row r="42" spans="1:4" x14ac:dyDescent="0.3">
      <c r="A42" t="s">
        <v>169</v>
      </c>
      <c r="B42" s="2" t="s">
        <v>107</v>
      </c>
      <c r="C42" t="s">
        <v>158</v>
      </c>
      <c r="D42">
        <v>4</v>
      </c>
    </row>
    <row r="43" spans="1:4" x14ac:dyDescent="0.3">
      <c r="A43" t="s">
        <v>169</v>
      </c>
      <c r="B43" s="2" t="s">
        <v>108</v>
      </c>
      <c r="C43" t="s">
        <v>158</v>
      </c>
      <c r="D43">
        <v>4</v>
      </c>
    </row>
    <row r="44" spans="1:4" x14ac:dyDescent="0.3">
      <c r="A44" t="s">
        <v>169</v>
      </c>
      <c r="B44" s="2" t="s">
        <v>109</v>
      </c>
      <c r="C44" t="s">
        <v>158</v>
      </c>
      <c r="D44">
        <v>4</v>
      </c>
    </row>
    <row r="45" spans="1:4" x14ac:dyDescent="0.3">
      <c r="A45" t="s">
        <v>169</v>
      </c>
      <c r="B45" s="2" t="s">
        <v>110</v>
      </c>
      <c r="C45" t="s">
        <v>158</v>
      </c>
      <c r="D45">
        <v>4</v>
      </c>
    </row>
    <row r="46" spans="1:4" x14ac:dyDescent="0.3">
      <c r="A46" t="s">
        <v>169</v>
      </c>
      <c r="B46" s="2" t="s">
        <v>111</v>
      </c>
      <c r="C46" t="s">
        <v>158</v>
      </c>
      <c r="D46">
        <v>4</v>
      </c>
    </row>
    <row r="47" spans="1:4" x14ac:dyDescent="0.3">
      <c r="A47" t="s">
        <v>169</v>
      </c>
      <c r="B47" s="2" t="s">
        <v>112</v>
      </c>
      <c r="C47" t="s">
        <v>158</v>
      </c>
      <c r="D47">
        <v>4</v>
      </c>
    </row>
    <row r="48" spans="1:4" x14ac:dyDescent="0.3">
      <c r="A48" t="s">
        <v>169</v>
      </c>
      <c r="B48" s="2" t="s">
        <v>113</v>
      </c>
      <c r="C48" t="s">
        <v>158</v>
      </c>
      <c r="D48">
        <v>4</v>
      </c>
    </row>
    <row r="49" spans="1:4" x14ac:dyDescent="0.3">
      <c r="A49" t="s">
        <v>169</v>
      </c>
      <c r="B49" s="2" t="s">
        <v>114</v>
      </c>
      <c r="C49" t="s">
        <v>158</v>
      </c>
      <c r="D49">
        <v>4</v>
      </c>
    </row>
  </sheetData>
  <phoneticPr fontId="2" type="noConversion"/>
  <conditionalFormatting sqref="B31 B33:B49">
    <cfRule type="containsText" dxfId="5" priority="3" operator="containsText" text="IN USE">
      <formula>NOT(ISERROR(SEARCH("IN USE",B31)))</formula>
    </cfRule>
  </conditionalFormatting>
  <conditionalFormatting sqref="B30">
    <cfRule type="containsText" dxfId="4" priority="2" operator="containsText" text="IN USE">
      <formula>NOT(ISERROR(SEARCH("IN USE",B30)))</formula>
    </cfRule>
  </conditionalFormatting>
  <conditionalFormatting sqref="B19">
    <cfRule type="containsText" dxfId="3" priority="1" operator="containsText" text="IN USE">
      <formula>NOT(ISERROR(SEARCH("IN USE",B19)))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FF2A-AC6E-E645-8B2A-97CDC5AB8507}">
  <dimension ref="B2:C21"/>
  <sheetViews>
    <sheetView workbookViewId="0">
      <selection activeCell="B14" sqref="B14"/>
    </sheetView>
  </sheetViews>
  <sheetFormatPr defaultColWidth="11.19921875" defaultRowHeight="15.6" x14ac:dyDescent="0.3"/>
  <sheetData>
    <row r="2" spans="2:3" x14ac:dyDescent="0.3">
      <c r="B2" s="9" t="s">
        <v>129</v>
      </c>
    </row>
    <row r="3" spans="2:3" x14ac:dyDescent="0.3">
      <c r="B3" s="9" t="s">
        <v>130</v>
      </c>
    </row>
    <row r="4" spans="2:3" x14ac:dyDescent="0.3">
      <c r="B4" s="9" t="s">
        <v>131</v>
      </c>
    </row>
    <row r="5" spans="2:3" x14ac:dyDescent="0.3">
      <c r="B5" s="11" t="s">
        <v>132</v>
      </c>
    </row>
    <row r="6" spans="2:3" x14ac:dyDescent="0.3">
      <c r="C6" s="6" t="s">
        <v>133</v>
      </c>
    </row>
    <row r="8" spans="2:3" x14ac:dyDescent="0.3">
      <c r="B8" t="s">
        <v>134</v>
      </c>
    </row>
    <row r="10" spans="2:3" x14ac:dyDescent="0.3">
      <c r="C10" s="7" t="s">
        <v>135</v>
      </c>
    </row>
    <row r="11" spans="2:3" x14ac:dyDescent="0.3">
      <c r="B11" s="9"/>
      <c r="C11" s="7" t="s">
        <v>136</v>
      </c>
    </row>
    <row r="12" spans="2:3" x14ac:dyDescent="0.3">
      <c r="B12" s="9"/>
      <c r="C12" s="7" t="s">
        <v>137</v>
      </c>
    </row>
    <row r="13" spans="2:3" x14ac:dyDescent="0.3">
      <c r="B13" s="9"/>
      <c r="C13" s="7" t="s">
        <v>138</v>
      </c>
    </row>
    <row r="14" spans="2:3" x14ac:dyDescent="0.3">
      <c r="B14" s="9"/>
      <c r="C14" s="7" t="s">
        <v>139</v>
      </c>
    </row>
    <row r="15" spans="2:3" x14ac:dyDescent="0.3">
      <c r="B15" s="9"/>
      <c r="C15" s="7" t="s">
        <v>140</v>
      </c>
    </row>
    <row r="16" spans="2:3" x14ac:dyDescent="0.3">
      <c r="B16" s="9"/>
      <c r="C16" s="7" t="s">
        <v>141</v>
      </c>
    </row>
    <row r="17" spans="2:3" x14ac:dyDescent="0.3">
      <c r="B17" s="9"/>
      <c r="C17" s="7" t="s">
        <v>142</v>
      </c>
    </row>
    <row r="18" spans="2:3" x14ac:dyDescent="0.3">
      <c r="B18" s="9"/>
      <c r="C18" s="7" t="s">
        <v>143</v>
      </c>
    </row>
    <row r="19" spans="2:3" x14ac:dyDescent="0.3">
      <c r="B19" s="9"/>
      <c r="C19" s="7" t="s">
        <v>144</v>
      </c>
    </row>
    <row r="20" spans="2:3" x14ac:dyDescent="0.3">
      <c r="B20" s="9"/>
      <c r="C20" s="7" t="s">
        <v>145</v>
      </c>
    </row>
    <row r="21" spans="2:3" x14ac:dyDescent="0.3">
      <c r="B21" s="9"/>
      <c r="C21" s="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 Data</vt:lpstr>
      <vt:lpstr>Data Types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2020-11-20T17:40:49Z</dcterms:created>
  <dcterms:modified xsi:type="dcterms:W3CDTF">2021-09-16T16:51:40Z</dcterms:modified>
</cp:coreProperties>
</file>