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cuments/Durham/Engineering/Final Year Project/4 Code/"/>
    </mc:Choice>
  </mc:AlternateContent>
  <xr:revisionPtr revIDLastSave="0" documentId="13_ncr:1_{67F539F1-FC1A-554F-8A7F-6A14B84A79D9}" xr6:coauthVersionLast="47" xr6:coauthVersionMax="47" xr10:uidLastSave="{00000000-0000-0000-0000-000000000000}"/>
  <bookViews>
    <workbookView xWindow="0" yWindow="0" windowWidth="25600" windowHeight="16000" xr2:uid="{26B1AE09-9001-5E40-B3F1-E0A864A81904}"/>
  </bookViews>
  <sheets>
    <sheet name="CAN Data" sheetId="1" r:id="rId1"/>
    <sheet name="Data Types" sheetId="3" r:id="rId2"/>
    <sheet name="Inf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26" i="1"/>
  <c r="F27" i="1"/>
  <c r="F28" i="1"/>
  <c r="F33" i="1"/>
  <c r="F3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F7" i="1"/>
  <c r="F8" i="1"/>
  <c r="F9" i="1"/>
  <c r="F4" i="1"/>
  <c r="Q4" i="1"/>
  <c r="P4" i="1"/>
  <c r="Q2" i="1"/>
  <c r="Q3" i="1"/>
  <c r="Q5" i="1"/>
  <c r="Q6" i="1"/>
  <c r="Q7" i="1"/>
  <c r="Q8" i="1"/>
  <c r="Q9" i="1"/>
  <c r="Q27" i="1"/>
  <c r="Q28" i="1"/>
  <c r="Q29" i="1"/>
  <c r="Q26" i="1"/>
  <c r="P27" i="1"/>
  <c r="P28" i="1"/>
  <c r="P29" i="1"/>
  <c r="P2" i="1"/>
  <c r="P3" i="1"/>
  <c r="P5" i="1"/>
  <c r="P6" i="1"/>
  <c r="P7" i="1"/>
  <c r="P8" i="1"/>
  <c r="P26" i="1"/>
</calcChain>
</file>

<file path=xl/sharedStrings.xml><?xml version="1.0" encoding="utf-8"?>
<sst xmlns="http://schemas.openxmlformats.org/spreadsheetml/2006/main" count="519" uniqueCount="207">
  <si>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</si>
  <si>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</si>
  <si>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</si>
  <si>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</si>
  <si>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</si>
  <si>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</si>
  <si>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</si>
  <si>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</si>
  <si>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</si>
  <si>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</si>
  <si>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</si>
  <si>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</si>
  <si>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</si>
  <si>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</si>
  <si>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</si>
  <si>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</si>
  <si>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</si>
  <si>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time</t>
  </si>
  <si>
    <t>location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</si>
  <si>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</si>
  <si>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</si>
  <si>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</si>
  <si>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</si>
  <si>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</si>
  <si>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</si>
  <si>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</si>
  <si>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</si>
  <si>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</si>
  <si>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</si>
  <si>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</si>
  <si>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</si>
  <si>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</si>
  <si>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</si>
  <si>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</si>
  <si>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</si>
  <si>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</si>
  <si>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</si>
  <si>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</si>
  <si>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</si>
  <si>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</si>
  <si>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</si>
  <si>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</si>
  <si>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</si>
  <si>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</si>
  <si>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</si>
  <si>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Pack Summe…</t>
  </si>
  <si>
    <t>-</t>
  </si>
  <si>
    <t>Relay State</t>
  </si>
  <si>
    <t>Period (s)</t>
  </si>
  <si>
    <t>cell temps, discharge &amp; chage current limit</t>
  </si>
  <si>
    <t>CRC Checksum</t>
  </si>
  <si>
    <t>Simulated SOC</t>
  </si>
  <si>
    <t>Custom Flag</t>
  </si>
  <si>
    <t>Pack Resistance</t>
  </si>
  <si>
    <t>unused</t>
  </si>
  <si>
    <t>N</t>
  </si>
  <si>
    <t>Y</t>
  </si>
  <si>
    <t>Telemetry</t>
  </si>
  <si>
    <t>P</t>
  </si>
  <si>
    <t>freq</t>
  </si>
  <si>
    <t>rate (byte/s)</t>
  </si>
  <si>
    <t>cell voltages</t>
  </si>
  <si>
    <t>MPPT poll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</si>
  <si>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</si>
  <si>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</si>
  <si>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</si>
  <si>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</si>
  <si>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</si>
  <si>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</si>
  <si>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</si>
  <si>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</si>
  <si>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</si>
  <si>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</si>
  <si>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</si>
  <si>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</si>
  <si>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</si>
  <si>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</si>
  <si>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</si>
  <si>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</si>
  <si>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</si>
  <si>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</si>
  <si>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</si>
  <si>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</si>
  <si>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</si>
  <si>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Bus (Amps + Volts)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</si>
  <si>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</si>
  <si>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</si>
  <si>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</si>
  <si>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</si>
  <si>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</si>
  <si>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</si>
  <si>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</si>
  <si>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</si>
  <si>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</si>
  <si>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</si>
  <si>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</si>
  <si>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</si>
  <si>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</si>
  <si>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</si>
  <si>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</si>
  <si>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</si>
  <si>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</si>
  <si>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</si>
  <si>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</si>
  <si>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</si>
  <si>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</si>
  <si>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</si>
  <si>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</si>
  <si>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</si>
  <si>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</si>
  <si>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</si>
  <si>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</si>
  <si>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</si>
  <si>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</si>
  <si>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</si>
  <si>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</si>
  <si>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</si>
  <si>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</si>
  <si>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</si>
  <si>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</si>
  <si>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</si>
  <si>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</si>
  <si>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</si>
  <si>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</si>
  <si>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</si>
  <si>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</si>
  <si>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</si>
  <si>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</si>
  <si>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</si>
  <si>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?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</si>
  <si>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</si>
  <si>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</si>
  <si>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</si>
  <si>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</si>
  <si>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</si>
  <si>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</si>
  <si>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</si>
  <si>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</si>
  <si>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</si>
  <si>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</si>
  <si>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</si>
  <si>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</si>
  <si>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</si>
  <si>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</si>
  <si>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</si>
  <si>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</si>
  <si>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</si>
  <si>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</si>
  <si>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</si>
  <si>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</si>
  <si>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</si>
  <si>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</si>
  <si>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</si>
  <si>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</si>
  <si>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</si>
  <si>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</si>
  <si>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</si>
  <si>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</si>
  <si>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</si>
  <si>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</si>
  <si>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</si>
  <si>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</si>
  <si>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</si>
  <si>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</si>
  <si>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</si>
  <si>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</si>
  <si>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</si>
  <si>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</si>
  <si>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&lt;not in use any longer?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</si>
  <si>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</si>
  <si>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</si>
  <si>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</si>
  <si>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</si>
  <si>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</si>
  <si>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</si>
  <si>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</si>
  <si>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</si>
  <si>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</si>
  <si>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</si>
  <si>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</si>
  <si>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</si>
  <si>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</si>
  <si>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</si>
  <si>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</si>
  <si>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</si>
  <si>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</si>
  <si>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</si>
  <si>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0x703</t>
  </si>
  <si>
    <t>&lt;&lt;&lt;&lt;&lt;&lt;&lt;&lt;&lt;</t>
  </si>
  <si>
    <t>for testing</t>
  </si>
  <si>
    <t>0x111</t>
  </si>
  <si>
    <t>System status messages</t>
  </si>
  <si>
    <t>SD fail</t>
  </si>
  <si>
    <t>GPS</t>
  </si>
  <si>
    <t>config</t>
  </si>
  <si>
    <t>spare</t>
  </si>
  <si>
    <t>power</t>
  </si>
  <si>
    <t>^ 100+val</t>
  </si>
  <si>
    <t>Testbed</t>
  </si>
  <si>
    <t>Testbed enviroCAN.ino</t>
  </si>
  <si>
    <t>Temp deg C</t>
  </si>
  <si>
    <t>Humidity</t>
  </si>
  <si>
    <t>LDR reading</t>
  </si>
  <si>
    <t>Heat index deg C</t>
  </si>
  <si>
    <t>float32, int32</t>
  </si>
  <si>
    <t>0x1B1</t>
  </si>
  <si>
    <t>0x1B2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</si>
</sst>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EAAAA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15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R40"/>
  <sheetViews>
    <sheetView tabSelected="1" workbookViewId="0">
      <pane ySplit="1" topLeftCell="A7" activePane="bottomLeft" state="frozen"/>
      <selection pane="bottomLeft" activeCell="E26" sqref="E26:E28"/>
    </sheetView>
  </sheetViews>
  <sheetFormatPr baseColWidth="10" defaultRowHeight="16" x14ac:dyDescent="0.2"/>
  <cols>
    <col min="1" max="1" width="10.83203125" style="2"/>
    <col min="2" max="2" width="24.1640625" style="2" customWidth="1"/>
    <col min="3" max="3" width="10.83203125" style="2"/>
    <col min="4" max="7" width="10.83203125" style="1"/>
    <col min="8" max="15" width="10.83203125" style="2"/>
    <col min="16" max="16" width="12.6640625" style="2" bestFit="1" customWidth="1"/>
    <col min="17" max="16384" width="10.83203125" style="2"/>
  </cols>
  <sheetData>
    <row r="1" spans="1:18" x14ac:dyDescent="0.2">
      <c r="A1" s="5" t="s">
        <v>12</v>
      </c>
      <c r="B1" s="5" t="s">
        <v>10</v>
      </c>
      <c r="C1" s="5" t="s">
        <v>11</v>
      </c>
      <c r="D1" s="6" t="s">
        <v>48</v>
      </c>
      <c r="E1" s="6" t="s">
        <v>0</v>
      </c>
      <c r="F1" s="6" t="s">
        <v>186</v>
      </c>
      <c r="G1" s="6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59</v>
      </c>
      <c r="Q1" s="5" t="s">
        <v>60</v>
      </c>
      <c r="R1" s="2" t="s">
        <v>127</v>
      </c>
    </row>
    <row r="2" spans="1:18" x14ac:dyDescent="0.2">
      <c r="A2" s="2" t="s">
        <v>58</v>
      </c>
      <c r="C2" s="2" t="s">
        <v>14</v>
      </c>
      <c r="P2" s="4" t="str">
        <f t="shared" ref="P2:P25" si="0">IF(ISBLANK(D2),"",1/D2)</f>
        <v/>
      </c>
      <c r="Q2" s="4" t="str">
        <f t="shared" ref="Q2:Q9" si="1">IF(ISBLANK(D2),"",G2/D2)</f>
        <v/>
      </c>
    </row>
    <row r="3" spans="1:18" x14ac:dyDescent="0.2">
      <c r="A3" s="2" t="s">
        <v>58</v>
      </c>
      <c r="C3" s="2" t="s">
        <v>15</v>
      </c>
      <c r="P3" s="4" t="str">
        <f t="shared" si="0"/>
        <v/>
      </c>
      <c r="Q3" s="4" t="str">
        <f t="shared" si="1"/>
        <v/>
      </c>
    </row>
    <row r="4" spans="1:18" x14ac:dyDescent="0.2">
      <c r="A4" s="2" t="s">
        <v>58</v>
      </c>
      <c r="B4" s="2" t="s">
        <v>66</v>
      </c>
      <c r="C4" s="2" t="s">
        <v>16</v>
      </c>
      <c r="D4" s="1">
        <v>0.1</v>
      </c>
      <c r="E4" s="1" t="s">
        <v>64</v>
      </c>
      <c r="F4" s="1">
        <f>HEX2DEC(RIGHT(E4,LEN(E4)-2))</f>
        <v>1281</v>
      </c>
      <c r="G4" s="1">
        <v>2</v>
      </c>
      <c r="P4" s="4">
        <f t="shared" si="0"/>
        <v>10</v>
      </c>
      <c r="Q4" s="4">
        <f t="shared" si="1"/>
        <v>20</v>
      </c>
    </row>
    <row r="5" spans="1:18" x14ac:dyDescent="0.2">
      <c r="A5" s="2" t="s">
        <v>58</v>
      </c>
      <c r="B5" s="2" t="s">
        <v>67</v>
      </c>
      <c r="C5" s="2" t="s">
        <v>16</v>
      </c>
      <c r="D5" s="1">
        <v>0.5</v>
      </c>
      <c r="E5" s="1" t="s">
        <v>65</v>
      </c>
      <c r="F5" s="1">
        <f t="shared" ref="F5:F37" si="2">HEX2DEC(RIGHT(E5,LEN(E5)-2))</f>
        <v>1282</v>
      </c>
      <c r="G5" s="1">
        <v>2</v>
      </c>
      <c r="H5" s="2" t="s">
        <v>168</v>
      </c>
      <c r="P5" s="4">
        <f t="shared" si="0"/>
        <v>2</v>
      </c>
      <c r="Q5" s="4">
        <f t="shared" si="1"/>
        <v>4</v>
      </c>
    </row>
    <row r="6" spans="1:18" x14ac:dyDescent="0.2">
      <c r="A6" s="2" t="s">
        <v>58</v>
      </c>
      <c r="B6" s="2" t="s">
        <v>62</v>
      </c>
      <c r="C6" s="2" t="s">
        <v>57</v>
      </c>
      <c r="P6" s="4" t="str">
        <f t="shared" si="0"/>
        <v/>
      </c>
      <c r="Q6" s="4" t="str">
        <f t="shared" si="1"/>
        <v/>
      </c>
    </row>
    <row r="7" spans="1:18" x14ac:dyDescent="0.2">
      <c r="A7" s="2" t="s">
        <v>56</v>
      </c>
      <c r="B7" s="2" t="s">
        <v>17</v>
      </c>
      <c r="C7" s="2" t="s">
        <v>57</v>
      </c>
      <c r="D7" s="1">
        <v>2</v>
      </c>
      <c r="E7" s="1" t="s">
        <v>20</v>
      </c>
      <c r="F7" s="1">
        <f t="shared" si="2"/>
        <v>246</v>
      </c>
      <c r="G7" s="1">
        <v>8</v>
      </c>
      <c r="H7" s="2" t="s">
        <v>21</v>
      </c>
      <c r="I7" s="2" t="s">
        <v>22</v>
      </c>
      <c r="J7" s="2" t="s">
        <v>23</v>
      </c>
      <c r="K7" s="2" t="s">
        <v>25</v>
      </c>
      <c r="L7" s="2" t="s">
        <v>26</v>
      </c>
      <c r="M7" s="2" t="s">
        <v>27</v>
      </c>
      <c r="N7" s="2" t="s">
        <v>28</v>
      </c>
      <c r="O7" s="2" t="s">
        <v>174</v>
      </c>
      <c r="P7" s="4">
        <f t="shared" si="0"/>
        <v>0.5</v>
      </c>
      <c r="Q7" s="4">
        <f t="shared" si="1"/>
        <v>4</v>
      </c>
      <c r="R7" s="7"/>
    </row>
    <row r="8" spans="1:18" x14ac:dyDescent="0.2">
      <c r="A8" s="2" t="s">
        <v>58</v>
      </c>
      <c r="B8" s="2" t="s">
        <v>18</v>
      </c>
      <c r="C8" s="2" t="s">
        <v>57</v>
      </c>
      <c r="D8" s="1">
        <v>2</v>
      </c>
      <c r="F8" s="1" t="e">
        <f t="shared" si="2"/>
        <v>#VALUE!</v>
      </c>
      <c r="P8" s="4">
        <f t="shared" si="0"/>
        <v>0.5</v>
      </c>
      <c r="Q8" s="4">
        <f t="shared" si="1"/>
        <v>0</v>
      </c>
    </row>
    <row r="9" spans="1:18" x14ac:dyDescent="0.2">
      <c r="A9" s="2" t="s">
        <v>58</v>
      </c>
      <c r="B9" s="2" t="s">
        <v>82</v>
      </c>
      <c r="C9" s="2" t="s">
        <v>19</v>
      </c>
      <c r="E9" s="1" t="s">
        <v>68</v>
      </c>
      <c r="F9" s="1">
        <f t="shared" si="2"/>
        <v>1536</v>
      </c>
      <c r="H9" s="2" t="s">
        <v>123</v>
      </c>
      <c r="I9" s="2" t="s">
        <v>35</v>
      </c>
      <c r="J9" s="2" t="s">
        <v>35</v>
      </c>
      <c r="K9" s="2" t="s">
        <v>35</v>
      </c>
      <c r="L9" s="2" t="s">
        <v>124</v>
      </c>
      <c r="M9" s="2" t="s">
        <v>129</v>
      </c>
      <c r="N9" s="2" t="s">
        <v>129</v>
      </c>
      <c r="O9" s="2" t="s">
        <v>129</v>
      </c>
      <c r="P9" s="4" t="str">
        <f t="shared" si="0"/>
        <v/>
      </c>
      <c r="Q9" s="4" t="str">
        <f t="shared" si="1"/>
        <v/>
      </c>
      <c r="R9" s="9" t="s">
        <v>125</v>
      </c>
    </row>
    <row r="10" spans="1:18" x14ac:dyDescent="0.2">
      <c r="B10" s="2" t="s">
        <v>83</v>
      </c>
      <c r="C10" s="2" t="s">
        <v>19</v>
      </c>
      <c r="D10" s="2"/>
      <c r="E10" s="1" t="s">
        <v>69</v>
      </c>
      <c r="F10" s="1">
        <f t="shared" si="2"/>
        <v>1537</v>
      </c>
      <c r="G10" s="2">
        <v>6</v>
      </c>
      <c r="I10" s="2" t="s">
        <v>35</v>
      </c>
      <c r="K10" s="2" t="s">
        <v>35</v>
      </c>
      <c r="M10" s="2" t="s">
        <v>35</v>
      </c>
      <c r="N10" s="2" t="s">
        <v>46</v>
      </c>
      <c r="O10" s="2" t="s">
        <v>46</v>
      </c>
      <c r="P10" s="4" t="str">
        <f t="shared" si="0"/>
        <v/>
      </c>
      <c r="Q10" s="4" t="str">
        <f t="shared" ref="Q10:Q25" si="3">IF(ISBLANK(D10),"",G10/D10)</f>
        <v/>
      </c>
      <c r="R10" s="9" t="s">
        <v>126</v>
      </c>
    </row>
    <row r="11" spans="1:18" x14ac:dyDescent="0.2">
      <c r="B11" s="2" t="s">
        <v>84</v>
      </c>
      <c r="C11" s="2" t="s">
        <v>19</v>
      </c>
      <c r="D11" s="2"/>
      <c r="E11" s="1" t="s">
        <v>70</v>
      </c>
      <c r="F11" s="1">
        <f t="shared" si="2"/>
        <v>1538</v>
      </c>
      <c r="G11" s="1">
        <v>8</v>
      </c>
      <c r="H11" s="2" t="s">
        <v>97</v>
      </c>
      <c r="I11" s="2" t="s">
        <v>35</v>
      </c>
      <c r="J11" s="2" t="s">
        <v>35</v>
      </c>
      <c r="K11" s="2" t="s">
        <v>35</v>
      </c>
      <c r="L11" s="2" t="s">
        <v>98</v>
      </c>
      <c r="M11" s="2" t="s">
        <v>35</v>
      </c>
      <c r="N11" s="2" t="s">
        <v>35</v>
      </c>
      <c r="O11" s="2" t="s">
        <v>35</v>
      </c>
      <c r="P11" s="4" t="str">
        <f t="shared" si="0"/>
        <v/>
      </c>
      <c r="Q11" s="4" t="str">
        <f t="shared" si="3"/>
        <v/>
      </c>
      <c r="R11" s="8" t="s">
        <v>128</v>
      </c>
    </row>
    <row r="12" spans="1:18" x14ac:dyDescent="0.2">
      <c r="B12" s="2" t="s">
        <v>85</v>
      </c>
      <c r="C12" s="2" t="s">
        <v>19</v>
      </c>
      <c r="D12" s="2"/>
      <c r="E12" s="1" t="s">
        <v>63</v>
      </c>
      <c r="F12" s="1">
        <f t="shared" si="2"/>
        <v>1539</v>
      </c>
      <c r="G12" s="1">
        <v>8</v>
      </c>
      <c r="H12" s="2" t="s">
        <v>99</v>
      </c>
      <c r="I12" s="2" t="s">
        <v>35</v>
      </c>
      <c r="J12" s="2" t="s">
        <v>35</v>
      </c>
      <c r="K12" s="2" t="s">
        <v>35</v>
      </c>
      <c r="L12" s="2" t="s">
        <v>100</v>
      </c>
      <c r="M12" s="2" t="s">
        <v>35</v>
      </c>
      <c r="N12" s="2" t="s">
        <v>35</v>
      </c>
      <c r="O12" s="2" t="s">
        <v>35</v>
      </c>
      <c r="P12" s="4" t="str">
        <f t="shared" si="0"/>
        <v/>
      </c>
      <c r="Q12" s="4" t="str">
        <f t="shared" si="3"/>
        <v/>
      </c>
      <c r="R12" s="8" t="s">
        <v>128</v>
      </c>
    </row>
    <row r="13" spans="1:18" x14ac:dyDescent="0.2">
      <c r="B13" s="2" t="s">
        <v>86</v>
      </c>
      <c r="C13" s="2" t="s">
        <v>19</v>
      </c>
      <c r="D13" s="2"/>
      <c r="E13" s="1" t="s">
        <v>71</v>
      </c>
      <c r="F13" s="1">
        <f t="shared" si="2"/>
        <v>1540</v>
      </c>
      <c r="G13" s="1">
        <v>8</v>
      </c>
      <c r="H13" s="2" t="s">
        <v>101</v>
      </c>
      <c r="I13" s="2" t="s">
        <v>35</v>
      </c>
      <c r="J13" s="2" t="s">
        <v>35</v>
      </c>
      <c r="K13" s="2" t="s">
        <v>35</v>
      </c>
      <c r="L13" s="2" t="s">
        <v>102</v>
      </c>
      <c r="M13" s="2" t="s">
        <v>35</v>
      </c>
      <c r="N13" s="2" t="s">
        <v>35</v>
      </c>
      <c r="O13" s="2" t="s">
        <v>35</v>
      </c>
      <c r="P13" s="4" t="str">
        <f t="shared" si="0"/>
        <v/>
      </c>
      <c r="Q13" s="4" t="str">
        <f t="shared" si="3"/>
        <v/>
      </c>
      <c r="R13" s="8" t="s">
        <v>128</v>
      </c>
    </row>
    <row r="14" spans="1:18" x14ac:dyDescent="0.2">
      <c r="B14" s="2" t="s">
        <v>87</v>
      </c>
      <c r="C14" s="2" t="s">
        <v>19</v>
      </c>
      <c r="E14" s="1" t="s">
        <v>72</v>
      </c>
      <c r="F14" s="1">
        <f t="shared" si="2"/>
        <v>1541</v>
      </c>
      <c r="G14" s="1">
        <v>8</v>
      </c>
      <c r="H14" s="2" t="s">
        <v>103</v>
      </c>
      <c r="I14" s="2" t="s">
        <v>35</v>
      </c>
      <c r="J14" s="2" t="s">
        <v>35</v>
      </c>
      <c r="K14" s="2" t="s">
        <v>35</v>
      </c>
      <c r="L14" s="2" t="s">
        <v>104</v>
      </c>
      <c r="M14" s="2" t="s">
        <v>35</v>
      </c>
      <c r="N14" s="2" t="s">
        <v>35</v>
      </c>
      <c r="O14" s="2" t="s">
        <v>35</v>
      </c>
      <c r="P14" s="4" t="str">
        <f t="shared" si="0"/>
        <v/>
      </c>
      <c r="Q14" s="4" t="str">
        <f t="shared" si="3"/>
        <v/>
      </c>
      <c r="R14" s="8" t="s">
        <v>128</v>
      </c>
    </row>
    <row r="15" spans="1:18" x14ac:dyDescent="0.2">
      <c r="B15" s="2" t="s">
        <v>88</v>
      </c>
      <c r="C15" s="2" t="s">
        <v>19</v>
      </c>
      <c r="E15" s="1" t="s">
        <v>73</v>
      </c>
      <c r="F15" s="1">
        <f t="shared" si="2"/>
        <v>1542</v>
      </c>
      <c r="G15" s="1">
        <v>8</v>
      </c>
      <c r="H15" s="2" t="s">
        <v>105</v>
      </c>
      <c r="I15" s="2" t="s">
        <v>35</v>
      </c>
      <c r="J15" s="2" t="s">
        <v>35</v>
      </c>
      <c r="K15" s="2" t="s">
        <v>35</v>
      </c>
      <c r="L15" s="2" t="s">
        <v>106</v>
      </c>
      <c r="M15" s="2" t="s">
        <v>35</v>
      </c>
      <c r="N15" s="2" t="s">
        <v>35</v>
      </c>
      <c r="O15" s="2" t="s">
        <v>35</v>
      </c>
      <c r="P15" s="4" t="str">
        <f t="shared" si="0"/>
        <v/>
      </c>
      <c r="Q15" s="4" t="str">
        <f t="shared" si="3"/>
        <v/>
      </c>
      <c r="R15" s="8" t="s">
        <v>128</v>
      </c>
    </row>
    <row r="16" spans="1:18" x14ac:dyDescent="0.2">
      <c r="B16" s="2" t="s">
        <v>89</v>
      </c>
      <c r="C16" s="2" t="s">
        <v>19</v>
      </c>
      <c r="E16" s="1" t="s">
        <v>74</v>
      </c>
      <c r="F16" s="1">
        <f t="shared" si="2"/>
        <v>1543</v>
      </c>
      <c r="G16" s="1">
        <v>8</v>
      </c>
      <c r="H16" s="2" t="s">
        <v>107</v>
      </c>
      <c r="I16" s="2" t="s">
        <v>35</v>
      </c>
      <c r="J16" s="2" t="s">
        <v>35</v>
      </c>
      <c r="K16" s="2" t="s">
        <v>35</v>
      </c>
      <c r="L16" s="2" t="s">
        <v>108</v>
      </c>
      <c r="M16" s="2" t="s">
        <v>35</v>
      </c>
      <c r="N16" s="2" t="s">
        <v>35</v>
      </c>
      <c r="O16" s="2" t="s">
        <v>35</v>
      </c>
      <c r="P16" s="4" t="str">
        <f t="shared" si="0"/>
        <v/>
      </c>
      <c r="Q16" s="4" t="str">
        <f t="shared" si="3"/>
        <v/>
      </c>
      <c r="R16" s="8" t="s">
        <v>128</v>
      </c>
    </row>
    <row r="17" spans="1:18" x14ac:dyDescent="0.2">
      <c r="B17" s="2" t="s">
        <v>90</v>
      </c>
      <c r="C17" s="2" t="s">
        <v>19</v>
      </c>
      <c r="E17" s="1" t="s">
        <v>75</v>
      </c>
      <c r="F17" s="1">
        <f t="shared" si="2"/>
        <v>1544</v>
      </c>
      <c r="G17" s="1">
        <v>8</v>
      </c>
      <c r="H17" s="2" t="s">
        <v>109</v>
      </c>
      <c r="I17" s="2" t="s">
        <v>35</v>
      </c>
      <c r="J17" s="2" t="s">
        <v>35</v>
      </c>
      <c r="K17" s="2" t="s">
        <v>35</v>
      </c>
      <c r="L17" s="2" t="s">
        <v>110</v>
      </c>
      <c r="M17" s="2" t="s">
        <v>35</v>
      </c>
      <c r="N17" s="2" t="s">
        <v>35</v>
      </c>
      <c r="O17" s="2" t="s">
        <v>35</v>
      </c>
      <c r="P17" s="4" t="str">
        <f t="shared" si="0"/>
        <v/>
      </c>
      <c r="Q17" s="4" t="str">
        <f t="shared" si="3"/>
        <v/>
      </c>
      <c r="R17" s="8" t="s">
        <v>128</v>
      </c>
    </row>
    <row r="18" spans="1:18" x14ac:dyDescent="0.2">
      <c r="B18" s="2" t="s">
        <v>91</v>
      </c>
      <c r="C18" s="2" t="s">
        <v>19</v>
      </c>
      <c r="E18" s="1" t="s">
        <v>76</v>
      </c>
      <c r="F18" s="1">
        <f t="shared" si="2"/>
        <v>1545</v>
      </c>
      <c r="G18" s="1">
        <v>8</v>
      </c>
      <c r="H18" s="2" t="s">
        <v>111</v>
      </c>
      <c r="I18" s="2" t="s">
        <v>35</v>
      </c>
      <c r="J18" s="2" t="s">
        <v>35</v>
      </c>
      <c r="K18" s="2" t="s">
        <v>35</v>
      </c>
      <c r="L18" s="2" t="s">
        <v>112</v>
      </c>
      <c r="M18" s="2" t="s">
        <v>35</v>
      </c>
      <c r="N18" s="2" t="s">
        <v>35</v>
      </c>
      <c r="O18" s="2" t="s">
        <v>35</v>
      </c>
      <c r="P18" s="4" t="str">
        <f t="shared" si="0"/>
        <v/>
      </c>
      <c r="Q18" s="4" t="str">
        <f t="shared" si="3"/>
        <v/>
      </c>
      <c r="R18" s="8" t="s">
        <v>128</v>
      </c>
    </row>
    <row r="19" spans="1:18" x14ac:dyDescent="0.2">
      <c r="B19" s="2" t="s">
        <v>92</v>
      </c>
      <c r="C19" s="2" t="s">
        <v>19</v>
      </c>
      <c r="E19" s="1" t="s">
        <v>77</v>
      </c>
      <c r="F19" s="1">
        <f t="shared" si="2"/>
        <v>1546</v>
      </c>
      <c r="G19" s="1">
        <v>8</v>
      </c>
      <c r="H19" s="2" t="s">
        <v>113</v>
      </c>
      <c r="I19" s="2" t="s">
        <v>35</v>
      </c>
      <c r="J19" s="2" t="s">
        <v>35</v>
      </c>
      <c r="K19" s="2" t="s">
        <v>35</v>
      </c>
      <c r="L19" s="2" t="s">
        <v>114</v>
      </c>
      <c r="M19" s="2" t="s">
        <v>35</v>
      </c>
      <c r="N19" s="2" t="s">
        <v>35</v>
      </c>
      <c r="O19" s="2" t="s">
        <v>35</v>
      </c>
      <c r="P19" s="4" t="str">
        <f t="shared" si="0"/>
        <v/>
      </c>
      <c r="Q19" s="4" t="str">
        <f t="shared" si="3"/>
        <v/>
      </c>
      <c r="R19" s="8" t="s">
        <v>128</v>
      </c>
    </row>
    <row r="20" spans="1:18" x14ac:dyDescent="0.2">
      <c r="B20" s="2" t="s">
        <v>93</v>
      </c>
      <c r="C20" s="2" t="s">
        <v>19</v>
      </c>
      <c r="E20" s="1" t="s">
        <v>78</v>
      </c>
      <c r="F20" s="1">
        <f t="shared" si="2"/>
        <v>1547</v>
      </c>
      <c r="G20" s="1">
        <v>8</v>
      </c>
      <c r="H20" s="2" t="s">
        <v>115</v>
      </c>
      <c r="I20" s="2" t="s">
        <v>35</v>
      </c>
      <c r="J20" s="2" t="s">
        <v>35</v>
      </c>
      <c r="K20" s="2" t="s">
        <v>35</v>
      </c>
      <c r="L20" s="2" t="s">
        <v>116</v>
      </c>
      <c r="M20" s="2" t="s">
        <v>35</v>
      </c>
      <c r="N20" s="2" t="s">
        <v>35</v>
      </c>
      <c r="O20" s="2" t="s">
        <v>35</v>
      </c>
      <c r="P20" s="4" t="str">
        <f t="shared" si="0"/>
        <v/>
      </c>
      <c r="Q20" s="4" t="str">
        <f t="shared" si="3"/>
        <v/>
      </c>
      <c r="R20" s="8" t="s">
        <v>128</v>
      </c>
    </row>
    <row r="21" spans="1:18" x14ac:dyDescent="0.2">
      <c r="B21" s="2" t="s">
        <v>94</v>
      </c>
      <c r="C21" s="2" t="s">
        <v>19</v>
      </c>
      <c r="E21" s="1" t="s">
        <v>79</v>
      </c>
      <c r="F21" s="1">
        <f t="shared" si="2"/>
        <v>1548</v>
      </c>
      <c r="G21" s="1">
        <v>8</v>
      </c>
      <c r="H21" s="2" t="s">
        <v>117</v>
      </c>
      <c r="I21" s="2" t="s">
        <v>35</v>
      </c>
      <c r="J21" s="2" t="s">
        <v>35</v>
      </c>
      <c r="K21" s="2" t="s">
        <v>35</v>
      </c>
      <c r="L21" s="2" t="s">
        <v>118</v>
      </c>
      <c r="M21" s="2" t="s">
        <v>35</v>
      </c>
      <c r="N21" s="2" t="s">
        <v>35</v>
      </c>
      <c r="O21" s="2" t="s">
        <v>35</v>
      </c>
      <c r="P21" s="4" t="str">
        <f t="shared" si="0"/>
        <v/>
      </c>
      <c r="Q21" s="4" t="str">
        <f t="shared" si="3"/>
        <v/>
      </c>
      <c r="R21" s="8" t="s">
        <v>128</v>
      </c>
    </row>
    <row r="22" spans="1:18" x14ac:dyDescent="0.2">
      <c r="B22" s="2" t="s">
        <v>95</v>
      </c>
      <c r="C22" s="2" t="s">
        <v>19</v>
      </c>
      <c r="E22" s="1" t="s">
        <v>80</v>
      </c>
      <c r="F22" s="1">
        <f t="shared" si="2"/>
        <v>1549</v>
      </c>
      <c r="G22" s="1">
        <v>8</v>
      </c>
      <c r="H22" s="2" t="s">
        <v>119</v>
      </c>
      <c r="I22" s="2" t="s">
        <v>35</v>
      </c>
      <c r="J22" s="2" t="s">
        <v>35</v>
      </c>
      <c r="K22" s="2" t="s">
        <v>35</v>
      </c>
      <c r="L22" s="2" t="s">
        <v>120</v>
      </c>
      <c r="M22" s="2" t="s">
        <v>35</v>
      </c>
      <c r="N22" s="2" t="s">
        <v>35</v>
      </c>
      <c r="O22" s="2" t="s">
        <v>35</v>
      </c>
      <c r="P22" s="4" t="str">
        <f t="shared" si="0"/>
        <v/>
      </c>
      <c r="Q22" s="4" t="str">
        <f t="shared" si="3"/>
        <v/>
      </c>
      <c r="R22" s="8" t="s">
        <v>128</v>
      </c>
    </row>
    <row r="23" spans="1:18" x14ac:dyDescent="0.2">
      <c r="B23" s="2" t="s">
        <v>96</v>
      </c>
      <c r="C23" s="2" t="s">
        <v>19</v>
      </c>
      <c r="E23" s="1" t="s">
        <v>81</v>
      </c>
      <c r="F23" s="1">
        <f t="shared" si="2"/>
        <v>1550</v>
      </c>
      <c r="G23" s="1">
        <v>8</v>
      </c>
      <c r="H23" s="2" t="s">
        <v>121</v>
      </c>
      <c r="I23" s="2" t="s">
        <v>35</v>
      </c>
      <c r="J23" s="2" t="s">
        <v>35</v>
      </c>
      <c r="K23" s="2" t="s">
        <v>35</v>
      </c>
      <c r="L23" s="2" t="s">
        <v>122</v>
      </c>
      <c r="M23" s="2" t="s">
        <v>35</v>
      </c>
      <c r="N23" s="2" t="s">
        <v>35</v>
      </c>
      <c r="O23" s="2" t="s">
        <v>35</v>
      </c>
      <c r="P23" s="4" t="str">
        <f t="shared" si="0"/>
        <v/>
      </c>
      <c r="Q23" s="4" t="str">
        <f t="shared" si="3"/>
        <v/>
      </c>
      <c r="R23" s="8" t="s">
        <v>128</v>
      </c>
    </row>
    <row r="24" spans="1:18" x14ac:dyDescent="0.2">
      <c r="P24" s="4" t="str">
        <f t="shared" si="0"/>
        <v/>
      </c>
      <c r="Q24" s="4" t="str">
        <f t="shared" si="3"/>
        <v/>
      </c>
    </row>
    <row r="25" spans="1:18" x14ac:dyDescent="0.2">
      <c r="P25" s="4" t="str">
        <f t="shared" si="0"/>
        <v/>
      </c>
      <c r="Q25" s="4" t="str">
        <f t="shared" si="3"/>
        <v/>
      </c>
    </row>
    <row r="26" spans="1:18" x14ac:dyDescent="0.2">
      <c r="A26" s="2" t="s">
        <v>56</v>
      </c>
      <c r="B26" s="2" t="s">
        <v>61</v>
      </c>
      <c r="C26" s="2" t="s">
        <v>13</v>
      </c>
      <c r="D26" s="1">
        <v>0.104</v>
      </c>
      <c r="E26" s="1" t="s">
        <v>29</v>
      </c>
      <c r="F26" s="1">
        <f t="shared" si="2"/>
        <v>1792</v>
      </c>
      <c r="G26" s="1">
        <v>6</v>
      </c>
      <c r="H26" s="2" t="s">
        <v>32</v>
      </c>
      <c r="I26" s="2" t="s">
        <v>35</v>
      </c>
      <c r="J26" s="2" t="s">
        <v>38</v>
      </c>
      <c r="K26" s="2" t="s">
        <v>35</v>
      </c>
      <c r="L26" s="2" t="s">
        <v>42</v>
      </c>
      <c r="M26" s="2" t="s">
        <v>35</v>
      </c>
      <c r="N26" s="2" t="s">
        <v>46</v>
      </c>
      <c r="O26" s="2" t="s">
        <v>46</v>
      </c>
      <c r="P26" s="4">
        <f t="shared" ref="P26" si="4">IF(ISBLANK(D26),"",1/D26)</f>
        <v>9.615384615384615</v>
      </c>
      <c r="Q26" s="4">
        <f>IF(ISBLANK(D26),"",G26/D26)</f>
        <v>57.692307692307693</v>
      </c>
    </row>
    <row r="27" spans="1:18" x14ac:dyDescent="0.2">
      <c r="A27" s="2" t="s">
        <v>56</v>
      </c>
      <c r="B27" s="2" t="s">
        <v>49</v>
      </c>
      <c r="C27" s="2" t="s">
        <v>13</v>
      </c>
      <c r="D27" s="1">
        <v>0.104</v>
      </c>
      <c r="E27" s="1" t="s">
        <v>30</v>
      </c>
      <c r="F27" s="1">
        <f t="shared" si="2"/>
        <v>1793</v>
      </c>
      <c r="G27" s="1">
        <v>6</v>
      </c>
      <c r="H27" s="2" t="s">
        <v>33</v>
      </c>
      <c r="I27" s="2" t="s">
        <v>36</v>
      </c>
      <c r="J27" s="2" t="s">
        <v>39</v>
      </c>
      <c r="K27" s="2" t="s">
        <v>40</v>
      </c>
      <c r="L27" s="2" t="s">
        <v>43</v>
      </c>
      <c r="M27" s="2" t="s">
        <v>44</v>
      </c>
      <c r="N27" s="2" t="s">
        <v>46</v>
      </c>
      <c r="O27" s="2" t="s">
        <v>46</v>
      </c>
      <c r="P27" s="4">
        <f>IF(ISBLANK(D27),"",1/D27)</f>
        <v>9.615384615384615</v>
      </c>
      <c r="Q27" s="4">
        <f>IF(ISBLANK(D27),"",G27/D27)</f>
        <v>57.692307692307693</v>
      </c>
    </row>
    <row r="28" spans="1:18" x14ac:dyDescent="0.2">
      <c r="A28" s="2" t="s">
        <v>56</v>
      </c>
      <c r="C28" s="2" t="s">
        <v>13</v>
      </c>
      <c r="D28" s="1">
        <v>0.104</v>
      </c>
      <c r="E28" s="1" t="s">
        <v>31</v>
      </c>
      <c r="F28" s="1">
        <f t="shared" si="2"/>
        <v>1794</v>
      </c>
      <c r="G28" s="1">
        <v>8</v>
      </c>
      <c r="H28" s="2" t="s">
        <v>34</v>
      </c>
      <c r="I28" s="2" t="s">
        <v>37</v>
      </c>
      <c r="J28" s="2" t="s">
        <v>35</v>
      </c>
      <c r="K28" s="2" t="s">
        <v>41</v>
      </c>
      <c r="L28" s="2" t="s">
        <v>35</v>
      </c>
      <c r="M28" s="2" t="s">
        <v>45</v>
      </c>
      <c r="N28" s="2" t="s">
        <v>35</v>
      </c>
      <c r="O28" s="2" t="s">
        <v>47</v>
      </c>
      <c r="P28" s="4">
        <f>IF(ISBLANK(D28),"",1/D28)</f>
        <v>9.615384615384615</v>
      </c>
      <c r="Q28" s="4">
        <f>IF(ISBLANK(D28),"",G28/D28)</f>
        <v>76.92307692307692</v>
      </c>
    </row>
    <row r="29" spans="1:18" x14ac:dyDescent="0.2">
      <c r="A29" s="2" t="s">
        <v>55</v>
      </c>
      <c r="B29" s="2" t="s">
        <v>54</v>
      </c>
      <c r="C29" s="2" t="s">
        <v>13</v>
      </c>
      <c r="E29" s="1" t="s">
        <v>46</v>
      </c>
      <c r="G29" s="1">
        <v>5</v>
      </c>
      <c r="H29" s="2" t="s">
        <v>51</v>
      </c>
      <c r="I29" s="2" t="s">
        <v>52</v>
      </c>
      <c r="J29" s="2" t="s">
        <v>53</v>
      </c>
      <c r="K29" s="3" t="s">
        <v>35</v>
      </c>
      <c r="L29" s="2" t="s">
        <v>50</v>
      </c>
      <c r="M29" s="2" t="s">
        <v>46</v>
      </c>
      <c r="N29" s="2" t="s">
        <v>46</v>
      </c>
      <c r="O29" s="2" t="s">
        <v>46</v>
      </c>
      <c r="P29" s="4" t="str">
        <f>IF(ISBLANK(D29),"",1/D29)</f>
        <v/>
      </c>
      <c r="Q29" s="4" t="str">
        <f>IF(ISBLANK(D29),"",G29/D29)</f>
        <v/>
      </c>
    </row>
    <row r="33" spans="2:18" x14ac:dyDescent="0.2">
      <c r="E33" s="1" t="s">
        <v>187</v>
      </c>
      <c r="F33" s="1">
        <f t="shared" si="2"/>
        <v>1795</v>
      </c>
      <c r="H33" s="2" t="s">
        <v>37</v>
      </c>
      <c r="I33" s="2" t="s">
        <v>35</v>
      </c>
      <c r="J33" s="2" t="s">
        <v>41</v>
      </c>
      <c r="K33" s="2" t="s">
        <v>35</v>
      </c>
      <c r="L33" s="2" t="s">
        <v>45</v>
      </c>
      <c r="M33" s="2" t="s">
        <v>35</v>
      </c>
      <c r="Q33" s="2" t="s">
        <v>188</v>
      </c>
      <c r="R33" s="2" t="s">
        <v>189</v>
      </c>
    </row>
    <row r="35" spans="2:18" x14ac:dyDescent="0.2">
      <c r="B35" s="2" t="s">
        <v>191</v>
      </c>
      <c r="C35" s="2" t="s">
        <v>57</v>
      </c>
      <c r="E35" s="1" t="s">
        <v>190</v>
      </c>
      <c r="F35" s="1">
        <f t="shared" si="2"/>
        <v>273</v>
      </c>
      <c r="G35" s="1">
        <v>8</v>
      </c>
      <c r="H35" s="2" t="s">
        <v>196</v>
      </c>
      <c r="I35" s="2" t="s">
        <v>192</v>
      </c>
      <c r="J35" s="2" t="s">
        <v>193</v>
      </c>
      <c r="K35" s="2" t="s">
        <v>194</v>
      </c>
      <c r="L35" s="2" t="s">
        <v>195</v>
      </c>
      <c r="M35" s="2" t="s">
        <v>195</v>
      </c>
      <c r="N35" s="2" t="s">
        <v>195</v>
      </c>
    </row>
    <row r="36" spans="2:18" x14ac:dyDescent="0.2">
      <c r="K36" s="2" t="s">
        <v>197</v>
      </c>
    </row>
    <row r="39" spans="2:18" x14ac:dyDescent="0.2">
      <c r="B39" s="2" t="s">
        <v>199</v>
      </c>
      <c r="C39" s="2" t="s">
        <v>198</v>
      </c>
      <c r="E39" s="1" t="s">
        <v>205</v>
      </c>
      <c r="F39" s="1">
        <f>HEX2DEC(RIGHT(E39,LEN(E39)-2))</f>
        <v>433</v>
      </c>
      <c r="G39" s="1">
        <v>8</v>
      </c>
      <c r="H39" s="2" t="s">
        <v>200</v>
      </c>
      <c r="I39" s="2" t="s">
        <v>35</v>
      </c>
      <c r="J39" s="2" t="s">
        <v>35</v>
      </c>
      <c r="K39" s="2" t="s">
        <v>35</v>
      </c>
      <c r="L39" s="2" t="s">
        <v>201</v>
      </c>
      <c r="M39" s="2" t="s">
        <v>35</v>
      </c>
      <c r="N39" s="2" t="s">
        <v>35</v>
      </c>
      <c r="O39" s="2" t="s">
        <v>35</v>
      </c>
      <c r="R39" s="8" t="s">
        <v>128</v>
      </c>
    </row>
    <row r="40" spans="2:18" x14ac:dyDescent="0.2">
      <c r="B40" s="2" t="s">
        <v>199</v>
      </c>
      <c r="C40" s="2" t="s">
        <v>198</v>
      </c>
      <c r="E40" s="1" t="s">
        <v>206</v>
      </c>
      <c r="F40" s="1">
        <f>HEX2DEC(RIGHT(E40,LEN(E40)-2))</f>
        <v>434</v>
      </c>
      <c r="G40" s="1">
        <v>8</v>
      </c>
      <c r="H40" s="2" t="s">
        <v>203</v>
      </c>
      <c r="I40" s="2" t="s">
        <v>35</v>
      </c>
      <c r="J40" s="2" t="s">
        <v>35</v>
      </c>
      <c r="K40" s="2" t="s">
        <v>35</v>
      </c>
      <c r="L40" s="2" t="s">
        <v>202</v>
      </c>
      <c r="M40" s="2" t="s">
        <v>35</v>
      </c>
      <c r="N40" s="2" t="s">
        <v>35</v>
      </c>
      <c r="O40" s="2" t="s">
        <v>35</v>
      </c>
      <c r="R40" s="8" t="s">
        <v>204</v>
      </c>
    </row>
  </sheetData>
  <phoneticPr fontId="2" type="noConversion"/>
  <conditionalFormatting sqref="H14 H16:H23 L14:L23 H9 L9:O9 H1:O6 H7:N7 H26:O38 H41:O1048576 H39:H40 L39:L40">
    <cfRule type="containsText" dxfId="14" priority="14" operator="containsText" text="IN USE">
      <formula>NOT(ISERROR(SEARCH("IN USE",H1)))</formula>
    </cfRule>
  </conditionalFormatting>
  <conditionalFormatting sqref="A2:A9 A14:A23 A26:A1048576">
    <cfRule type="containsText" dxfId="13" priority="10" operator="containsText" text="N">
      <formula>NOT(ISERROR(SEARCH("N",A2)))</formula>
    </cfRule>
    <cfRule type="containsText" dxfId="12" priority="12" operator="containsText" text="Y">
      <formula>NOT(ISERROR(SEARCH("Y",A2)))</formula>
    </cfRule>
    <cfRule type="containsText" dxfId="11" priority="13" operator="containsText" text="P">
      <formula>NOT(ISERROR(SEARCH("P",A2)))</formula>
    </cfRule>
  </conditionalFormatting>
  <conditionalFormatting sqref="I11:K23 I9:I10 J9:K9">
    <cfRule type="containsText" dxfId="10" priority="9" operator="containsText" text="IN USE">
      <formula>NOT(ISERROR(SEARCH("IN USE",I9)))</formula>
    </cfRule>
  </conditionalFormatting>
  <conditionalFormatting sqref="M11:O23">
    <cfRule type="containsText" dxfId="9" priority="8" operator="containsText" text="IN USE">
      <formula>NOT(ISERROR(SEARCH("IN USE",M11)))</formula>
    </cfRule>
  </conditionalFormatting>
  <conditionalFormatting sqref="K10">
    <cfRule type="containsText" dxfId="8" priority="6" operator="containsText" text="IN USE">
      <formula>NOT(ISERROR(SEARCH("IN USE",K10)))</formula>
    </cfRule>
  </conditionalFormatting>
  <conditionalFormatting sqref="M10">
    <cfRule type="containsText" dxfId="7" priority="5" operator="containsText" text="IN USE">
      <formula>NOT(ISERROR(SEARCH("IN USE",M10)))</formula>
    </cfRule>
  </conditionalFormatting>
  <conditionalFormatting sqref="I40:K40">
    <cfRule type="containsText" dxfId="3" priority="4" operator="containsText" text="IN USE">
      <formula>NOT(ISERROR(SEARCH("IN USE",I40)))</formula>
    </cfRule>
  </conditionalFormatting>
  <conditionalFormatting sqref="I39:K39">
    <cfRule type="containsText" dxfId="2" priority="3" operator="containsText" text="IN USE">
      <formula>NOT(ISERROR(SEARCH("IN USE",I39)))</formula>
    </cfRule>
  </conditionalFormatting>
  <conditionalFormatting sqref="M39:O39">
    <cfRule type="containsText" dxfId="1" priority="2" operator="containsText" text="IN USE">
      <formula>NOT(ISERROR(SEARCH("IN USE",M39)))</formula>
    </cfRule>
  </conditionalFormatting>
  <conditionalFormatting sqref="M40:O40">
    <cfRule type="containsText" dxfId="0" priority="1" operator="containsText" text="IN USE">
      <formula>NOT(ISERROR(SEARCH("IN USE",M40)))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31" activePane="bottomLeft" state="frozen"/>
      <selection pane="bottomLeft" activeCell="B5" sqref="B5"/>
    </sheetView>
  </sheetViews>
  <sheetFormatPr baseColWidth="10" defaultRowHeight="16" x14ac:dyDescent="0.2"/>
  <cols>
    <col min="2" max="2" width="15.6640625" bestFit="1" customWidth="1"/>
  </cols>
  <sheetData>
    <row r="1" spans="1:7" x14ac:dyDescent="0.2">
      <c r="A1" s="11" t="s">
        <v>11</v>
      </c>
      <c r="B1" s="11" t="s">
        <v>131</v>
      </c>
      <c r="C1" s="11" t="s">
        <v>132</v>
      </c>
      <c r="D1" s="11" t="s">
        <v>133</v>
      </c>
      <c r="E1" s="11" t="s">
        <v>162</v>
      </c>
      <c r="F1" s="11" t="s">
        <v>156</v>
      </c>
    </row>
    <row r="2" spans="1:7" x14ac:dyDescent="0.2">
      <c r="A2" t="s">
        <v>169</v>
      </c>
      <c r="B2" t="s">
        <v>21</v>
      </c>
      <c r="C2" t="s">
        <v>130</v>
      </c>
      <c r="D2">
        <v>1</v>
      </c>
      <c r="F2" t="s">
        <v>157</v>
      </c>
      <c r="G2" t="s">
        <v>163</v>
      </c>
    </row>
    <row r="3" spans="1:7" x14ac:dyDescent="0.2">
      <c r="A3" t="s">
        <v>169</v>
      </c>
      <c r="B3" t="s">
        <v>22</v>
      </c>
      <c r="C3" t="s">
        <v>130</v>
      </c>
      <c r="D3">
        <v>1</v>
      </c>
      <c r="F3" t="s">
        <v>157</v>
      </c>
      <c r="G3" t="s">
        <v>163</v>
      </c>
    </row>
    <row r="4" spans="1:7" x14ac:dyDescent="0.2">
      <c r="A4" t="s">
        <v>169</v>
      </c>
      <c r="B4" t="s">
        <v>23</v>
      </c>
      <c r="C4" t="s">
        <v>130</v>
      </c>
      <c r="D4">
        <v>1</v>
      </c>
      <c r="F4" t="s">
        <v>157</v>
      </c>
      <c r="G4" t="s">
        <v>163</v>
      </c>
    </row>
    <row r="5" spans="1:7" x14ac:dyDescent="0.2">
      <c r="A5" t="s">
        <v>169</v>
      </c>
      <c r="B5" t="s">
        <v>24</v>
      </c>
      <c r="C5" t="s">
        <v>134</v>
      </c>
      <c r="D5">
        <v>2</v>
      </c>
      <c r="E5" t="s">
        <v>55</v>
      </c>
    </row>
    <row r="6" spans="1:7" x14ac:dyDescent="0.2">
      <c r="A6" t="s">
        <v>169</v>
      </c>
      <c r="B6" t="s">
        <v>27</v>
      </c>
      <c r="C6" t="s">
        <v>130</v>
      </c>
      <c r="D6">
        <v>1</v>
      </c>
      <c r="F6" t="s">
        <v>157</v>
      </c>
      <c r="G6" t="s">
        <v>163</v>
      </c>
    </row>
    <row r="7" spans="1:7" x14ac:dyDescent="0.2">
      <c r="A7" t="s">
        <v>169</v>
      </c>
      <c r="B7" t="s">
        <v>26</v>
      </c>
      <c r="C7" t="s">
        <v>130</v>
      </c>
      <c r="D7">
        <v>1</v>
      </c>
      <c r="F7" t="s">
        <v>157</v>
      </c>
      <c r="G7" t="s">
        <v>163</v>
      </c>
    </row>
    <row r="8" spans="1:7" x14ac:dyDescent="0.2">
      <c r="A8" t="s">
        <v>169</v>
      </c>
      <c r="B8" t="s">
        <v>25</v>
      </c>
      <c r="C8" t="s">
        <v>130</v>
      </c>
      <c r="D8">
        <v>1</v>
      </c>
      <c r="F8" t="s">
        <v>157</v>
      </c>
      <c r="G8" t="s">
        <v>163</v>
      </c>
    </row>
    <row r="9" spans="1:7" x14ac:dyDescent="0.2">
      <c r="A9" t="s">
        <v>169</v>
      </c>
      <c r="B9" t="s">
        <v>170</v>
      </c>
      <c r="C9" t="s">
        <v>135</v>
      </c>
      <c r="D9">
        <v>4</v>
      </c>
      <c r="F9" t="s">
        <v>158</v>
      </c>
      <c r="G9" t="s">
        <v>164</v>
      </c>
    </row>
    <row r="10" spans="1:7" x14ac:dyDescent="0.2">
      <c r="A10" t="s">
        <v>169</v>
      </c>
      <c r="B10" t="s">
        <v>171</v>
      </c>
      <c r="C10" t="s">
        <v>136</v>
      </c>
      <c r="D10">
        <v>1</v>
      </c>
      <c r="F10" t="s">
        <v>158</v>
      </c>
      <c r="G10" t="s">
        <v>166</v>
      </c>
    </row>
    <row r="11" spans="1:7" x14ac:dyDescent="0.2">
      <c r="A11" t="s">
        <v>169</v>
      </c>
      <c r="B11" t="s">
        <v>172</v>
      </c>
      <c r="C11" t="s">
        <v>135</v>
      </c>
      <c r="D11">
        <v>4</v>
      </c>
      <c r="F11" t="s">
        <v>159</v>
      </c>
      <c r="G11" t="s">
        <v>164</v>
      </c>
    </row>
    <row r="12" spans="1:7" x14ac:dyDescent="0.2">
      <c r="A12" t="s">
        <v>169</v>
      </c>
      <c r="B12" t="s">
        <v>173</v>
      </c>
      <c r="C12" t="s">
        <v>136</v>
      </c>
      <c r="D12">
        <v>1</v>
      </c>
      <c r="F12" t="s">
        <v>159</v>
      </c>
      <c r="G12" t="s">
        <v>166</v>
      </c>
    </row>
    <row r="13" spans="1:7" x14ac:dyDescent="0.2">
      <c r="A13" t="s">
        <v>169</v>
      </c>
      <c r="B13" t="s">
        <v>28</v>
      </c>
      <c r="C13" t="s">
        <v>137</v>
      </c>
      <c r="D13">
        <v>1</v>
      </c>
      <c r="F13" t="s">
        <v>157</v>
      </c>
      <c r="G13" t="s">
        <v>163</v>
      </c>
    </row>
    <row r="14" spans="1:7" x14ac:dyDescent="0.2">
      <c r="A14" t="s">
        <v>169</v>
      </c>
      <c r="B14" t="s">
        <v>174</v>
      </c>
      <c r="C14" t="s">
        <v>130</v>
      </c>
      <c r="D14">
        <v>1</v>
      </c>
      <c r="F14" t="s">
        <v>157</v>
      </c>
      <c r="G14" t="s">
        <v>163</v>
      </c>
    </row>
    <row r="15" spans="1:7" x14ac:dyDescent="0.2">
      <c r="A15" t="s">
        <v>169</v>
      </c>
      <c r="B15" t="s">
        <v>175</v>
      </c>
      <c r="C15" t="s">
        <v>135</v>
      </c>
      <c r="D15">
        <v>4</v>
      </c>
      <c r="F15" t="s">
        <v>160</v>
      </c>
      <c r="G15" t="s">
        <v>165</v>
      </c>
    </row>
    <row r="16" spans="1:7" x14ac:dyDescent="0.2">
      <c r="A16" t="s">
        <v>169</v>
      </c>
      <c r="B16" t="s">
        <v>176</v>
      </c>
      <c r="C16" t="s">
        <v>135</v>
      </c>
      <c r="D16">
        <v>4</v>
      </c>
      <c r="F16" t="s">
        <v>160</v>
      </c>
      <c r="G16" t="s">
        <v>165</v>
      </c>
    </row>
    <row r="17" spans="1:7" x14ac:dyDescent="0.2">
      <c r="A17" t="s">
        <v>169</v>
      </c>
      <c r="B17" t="s">
        <v>177</v>
      </c>
      <c r="C17" t="s">
        <v>135</v>
      </c>
      <c r="D17">
        <v>4</v>
      </c>
      <c r="F17" t="s">
        <v>161</v>
      </c>
      <c r="G17" t="s">
        <v>166</v>
      </c>
    </row>
    <row r="18" spans="1:7" x14ac:dyDescent="0.2">
      <c r="A18" t="s">
        <v>169</v>
      </c>
      <c r="B18" t="s">
        <v>178</v>
      </c>
      <c r="C18" t="s">
        <v>130</v>
      </c>
      <c r="D18">
        <v>1</v>
      </c>
      <c r="F18" t="s">
        <v>161</v>
      </c>
      <c r="G18" t="s">
        <v>166</v>
      </c>
    </row>
    <row r="19" spans="1:7" x14ac:dyDescent="0.2">
      <c r="A19" t="s">
        <v>179</v>
      </c>
      <c r="B19" s="2" t="s">
        <v>123</v>
      </c>
      <c r="C19" t="s">
        <v>185</v>
      </c>
      <c r="D19">
        <v>4</v>
      </c>
    </row>
    <row r="20" spans="1:7" x14ac:dyDescent="0.2">
      <c r="A20" t="s">
        <v>179</v>
      </c>
      <c r="B20" t="s">
        <v>124</v>
      </c>
      <c r="C20" t="s">
        <v>182</v>
      </c>
      <c r="D20">
        <v>4</v>
      </c>
    </row>
    <row r="21" spans="1:7" x14ac:dyDescent="0.2">
      <c r="A21" t="s">
        <v>179</v>
      </c>
      <c r="B21" t="s">
        <v>180</v>
      </c>
      <c r="C21" t="s">
        <v>184</v>
      </c>
      <c r="D21">
        <v>2</v>
      </c>
    </row>
    <row r="22" spans="1:7" x14ac:dyDescent="0.2">
      <c r="A22" t="s">
        <v>179</v>
      </c>
      <c r="B22" t="s">
        <v>181</v>
      </c>
      <c r="C22" t="s">
        <v>184</v>
      </c>
      <c r="D22">
        <v>2</v>
      </c>
    </row>
    <row r="23" spans="1:7" x14ac:dyDescent="0.2">
      <c r="A23" t="s">
        <v>179</v>
      </c>
      <c r="B23" t="s">
        <v>183</v>
      </c>
      <c r="C23" t="s">
        <v>184</v>
      </c>
      <c r="D23">
        <v>2</v>
      </c>
    </row>
    <row r="24" spans="1:7" x14ac:dyDescent="0.2">
      <c r="A24" t="s">
        <v>179</v>
      </c>
      <c r="B24" s="2" t="s">
        <v>97</v>
      </c>
      <c r="C24" t="s">
        <v>167</v>
      </c>
      <c r="D24">
        <v>4</v>
      </c>
    </row>
    <row r="25" spans="1:7" x14ac:dyDescent="0.2">
      <c r="A25" t="s">
        <v>179</v>
      </c>
      <c r="B25" s="2" t="s">
        <v>98</v>
      </c>
      <c r="C25" t="s">
        <v>167</v>
      </c>
      <c r="D25">
        <v>4</v>
      </c>
    </row>
    <row r="26" spans="1:7" x14ac:dyDescent="0.2">
      <c r="A26" t="s">
        <v>179</v>
      </c>
      <c r="B26" s="2" t="s">
        <v>99</v>
      </c>
      <c r="C26" t="s">
        <v>167</v>
      </c>
      <c r="D26">
        <v>4</v>
      </c>
    </row>
    <row r="27" spans="1:7" x14ac:dyDescent="0.2">
      <c r="A27" t="s">
        <v>179</v>
      </c>
      <c r="B27" s="2" t="s">
        <v>100</v>
      </c>
      <c r="C27" t="s">
        <v>167</v>
      </c>
      <c r="D27">
        <v>4</v>
      </c>
    </row>
    <row r="28" spans="1:7" x14ac:dyDescent="0.2">
      <c r="A28" t="s">
        <v>179</v>
      </c>
      <c r="B28" s="2" t="s">
        <v>101</v>
      </c>
      <c r="C28" t="s">
        <v>167</v>
      </c>
      <c r="D28">
        <v>4</v>
      </c>
    </row>
    <row r="29" spans="1:7" x14ac:dyDescent="0.2">
      <c r="A29" t="s">
        <v>179</v>
      </c>
      <c r="B29" s="2" t="s">
        <v>102</v>
      </c>
      <c r="C29" t="s">
        <v>167</v>
      </c>
      <c r="D29">
        <v>4</v>
      </c>
    </row>
    <row r="30" spans="1:7" x14ac:dyDescent="0.2">
      <c r="A30" t="s">
        <v>179</v>
      </c>
      <c r="B30" s="2" t="s">
        <v>103</v>
      </c>
      <c r="C30" t="s">
        <v>167</v>
      </c>
      <c r="D30">
        <v>4</v>
      </c>
    </row>
    <row r="31" spans="1:7" x14ac:dyDescent="0.2">
      <c r="A31" t="s">
        <v>179</v>
      </c>
      <c r="B31" s="2" t="s">
        <v>104</v>
      </c>
      <c r="C31" t="s">
        <v>167</v>
      </c>
      <c r="D31">
        <v>4</v>
      </c>
    </row>
    <row r="32" spans="1:7" x14ac:dyDescent="0.2">
      <c r="A32" t="s">
        <v>179</v>
      </c>
      <c r="B32" s="2" t="s">
        <v>105</v>
      </c>
      <c r="C32" t="s">
        <v>167</v>
      </c>
      <c r="D32">
        <v>4</v>
      </c>
    </row>
    <row r="33" spans="1:4" x14ac:dyDescent="0.2">
      <c r="A33" t="s">
        <v>179</v>
      </c>
      <c r="B33" s="2" t="s">
        <v>106</v>
      </c>
      <c r="C33" t="s">
        <v>167</v>
      </c>
      <c r="D33">
        <v>4</v>
      </c>
    </row>
    <row r="34" spans="1:4" x14ac:dyDescent="0.2">
      <c r="A34" t="s">
        <v>179</v>
      </c>
      <c r="B34" s="2" t="s">
        <v>107</v>
      </c>
      <c r="C34" t="s">
        <v>167</v>
      </c>
      <c r="D34">
        <v>4</v>
      </c>
    </row>
    <row r="35" spans="1:4" x14ac:dyDescent="0.2">
      <c r="A35" t="s">
        <v>179</v>
      </c>
      <c r="B35" s="2" t="s">
        <v>108</v>
      </c>
      <c r="C35" t="s">
        <v>167</v>
      </c>
      <c r="D35">
        <v>4</v>
      </c>
    </row>
    <row r="36" spans="1:4" x14ac:dyDescent="0.2">
      <c r="A36" t="s">
        <v>179</v>
      </c>
      <c r="B36" s="2" t="s">
        <v>109</v>
      </c>
      <c r="C36" t="s">
        <v>167</v>
      </c>
      <c r="D36">
        <v>4</v>
      </c>
    </row>
    <row r="37" spans="1:4" x14ac:dyDescent="0.2">
      <c r="A37" t="s">
        <v>179</v>
      </c>
      <c r="B37" s="2" t="s">
        <v>110</v>
      </c>
      <c r="C37" t="s">
        <v>167</v>
      </c>
      <c r="D37">
        <v>4</v>
      </c>
    </row>
    <row r="38" spans="1:4" x14ac:dyDescent="0.2">
      <c r="A38" t="s">
        <v>179</v>
      </c>
      <c r="B38" s="2" t="s">
        <v>111</v>
      </c>
      <c r="C38" t="s">
        <v>167</v>
      </c>
      <c r="D38">
        <v>4</v>
      </c>
    </row>
    <row r="39" spans="1:4" x14ac:dyDescent="0.2">
      <c r="A39" t="s">
        <v>179</v>
      </c>
      <c r="B39" s="2" t="s">
        <v>112</v>
      </c>
      <c r="C39" t="s">
        <v>167</v>
      </c>
      <c r="D39">
        <v>4</v>
      </c>
    </row>
    <row r="40" spans="1:4" x14ac:dyDescent="0.2">
      <c r="A40" t="s">
        <v>179</v>
      </c>
      <c r="B40" s="2" t="s">
        <v>113</v>
      </c>
      <c r="C40" t="s">
        <v>167</v>
      </c>
      <c r="D40">
        <v>4</v>
      </c>
    </row>
    <row r="41" spans="1:4" x14ac:dyDescent="0.2">
      <c r="A41" t="s">
        <v>179</v>
      </c>
      <c r="B41" s="2" t="s">
        <v>114</v>
      </c>
      <c r="C41" t="s">
        <v>167</v>
      </c>
      <c r="D41">
        <v>4</v>
      </c>
    </row>
    <row r="42" spans="1:4" x14ac:dyDescent="0.2">
      <c r="A42" t="s">
        <v>179</v>
      </c>
      <c r="B42" s="2" t="s">
        <v>115</v>
      </c>
      <c r="C42" t="s">
        <v>167</v>
      </c>
      <c r="D42">
        <v>4</v>
      </c>
    </row>
    <row r="43" spans="1:4" x14ac:dyDescent="0.2">
      <c r="A43" t="s">
        <v>179</v>
      </c>
      <c r="B43" s="2" t="s">
        <v>116</v>
      </c>
      <c r="C43" t="s">
        <v>167</v>
      </c>
      <c r="D43">
        <v>4</v>
      </c>
    </row>
    <row r="44" spans="1:4" x14ac:dyDescent="0.2">
      <c r="A44" t="s">
        <v>179</v>
      </c>
      <c r="B44" s="2" t="s">
        <v>117</v>
      </c>
      <c r="C44" t="s">
        <v>167</v>
      </c>
      <c r="D44">
        <v>4</v>
      </c>
    </row>
    <row r="45" spans="1:4" x14ac:dyDescent="0.2">
      <c r="A45" t="s">
        <v>179</v>
      </c>
      <c r="B45" s="2" t="s">
        <v>118</v>
      </c>
      <c r="C45" t="s">
        <v>167</v>
      </c>
      <c r="D45">
        <v>4</v>
      </c>
    </row>
    <row r="46" spans="1:4" x14ac:dyDescent="0.2">
      <c r="A46" t="s">
        <v>179</v>
      </c>
      <c r="B46" s="2" t="s">
        <v>119</v>
      </c>
      <c r="C46" t="s">
        <v>167</v>
      </c>
      <c r="D46">
        <v>4</v>
      </c>
    </row>
    <row r="47" spans="1:4" x14ac:dyDescent="0.2">
      <c r="A47" t="s">
        <v>179</v>
      </c>
      <c r="B47" s="2" t="s">
        <v>120</v>
      </c>
      <c r="C47" t="s">
        <v>167</v>
      </c>
      <c r="D47">
        <v>4</v>
      </c>
    </row>
    <row r="48" spans="1:4" x14ac:dyDescent="0.2">
      <c r="A48" t="s">
        <v>179</v>
      </c>
      <c r="B48" s="2" t="s">
        <v>121</v>
      </c>
      <c r="C48" t="s">
        <v>167</v>
      </c>
      <c r="D48">
        <v>4</v>
      </c>
    </row>
    <row r="49" spans="1:4" x14ac:dyDescent="0.2">
      <c r="A49" t="s">
        <v>179</v>
      </c>
      <c r="B49" s="2" t="s">
        <v>122</v>
      </c>
      <c r="C49" t="s">
        <v>167</v>
      </c>
      <c r="D49">
        <v>4</v>
      </c>
    </row>
  </sheetData>
  <phoneticPr fontId="2" type="noConversion"/>
  <conditionalFormatting sqref="B31 B33:B49">
    <cfRule type="containsText" dxfId="6" priority="3" operator="containsText" text="IN USE">
      <formula>NOT(ISERROR(SEARCH("IN USE",B31)))</formula>
    </cfRule>
  </conditionalFormatting>
  <conditionalFormatting sqref="B30">
    <cfRule type="containsText" dxfId="5" priority="2" operator="containsText" text="IN USE">
      <formula>NOT(ISERROR(SEARCH("IN USE",B30)))</formula>
    </cfRule>
  </conditionalFormatting>
  <conditionalFormatting sqref="B19">
    <cfRule type="containsText" dxfId="4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B14" sqref="B14"/>
    </sheetView>
  </sheetViews>
  <sheetFormatPr baseColWidth="10" defaultRowHeight="16" x14ac:dyDescent="0.2"/>
  <sheetData>
    <row r="2" spans="2:3" x14ac:dyDescent="0.2">
      <c r="B2" s="10" t="s">
        <v>138</v>
      </c>
    </row>
    <row r="3" spans="2:3" x14ac:dyDescent="0.2">
      <c r="B3" s="10" t="s">
        <v>139</v>
      </c>
    </row>
    <row r="4" spans="2:3" x14ac:dyDescent="0.2">
      <c r="B4" s="10" t="s">
        <v>140</v>
      </c>
    </row>
    <row r="5" spans="2:3" x14ac:dyDescent="0.2">
      <c r="B5" s="12" t="s">
        <v>141</v>
      </c>
    </row>
    <row r="6" spans="2:3" x14ac:dyDescent="0.2">
      <c r="C6" s="7" t="s">
        <v>142</v>
      </c>
    </row>
    <row r="8" spans="2:3" x14ac:dyDescent="0.2">
      <c r="B8" t="s">
        <v>143</v>
      </c>
    </row>
    <row r="10" spans="2:3" x14ac:dyDescent="0.2">
      <c r="C10" s="8" t="s">
        <v>144</v>
      </c>
    </row>
    <row r="11" spans="2:3" x14ac:dyDescent="0.2">
      <c r="B11" s="10"/>
      <c r="C11" s="8" t="s">
        <v>145</v>
      </c>
    </row>
    <row r="12" spans="2:3" x14ac:dyDescent="0.2">
      <c r="B12" s="10"/>
      <c r="C12" s="8" t="s">
        <v>146</v>
      </c>
    </row>
    <row r="13" spans="2:3" x14ac:dyDescent="0.2">
      <c r="B13" s="10"/>
      <c r="C13" s="8" t="s">
        <v>147</v>
      </c>
    </row>
    <row r="14" spans="2:3" x14ac:dyDescent="0.2">
      <c r="B14" s="10"/>
      <c r="C14" s="8" t="s">
        <v>148</v>
      </c>
    </row>
    <row r="15" spans="2:3" x14ac:dyDescent="0.2">
      <c r="B15" s="10"/>
      <c r="C15" s="8" t="s">
        <v>149</v>
      </c>
    </row>
    <row r="16" spans="2:3" x14ac:dyDescent="0.2">
      <c r="B16" s="10"/>
      <c r="C16" s="8" t="s">
        <v>150</v>
      </c>
    </row>
    <row r="17" spans="2:3" x14ac:dyDescent="0.2">
      <c r="B17" s="10"/>
      <c r="C17" s="8" t="s">
        <v>151</v>
      </c>
    </row>
    <row r="18" spans="2:3" x14ac:dyDescent="0.2">
      <c r="B18" s="10"/>
      <c r="C18" s="8" t="s">
        <v>152</v>
      </c>
    </row>
    <row r="19" spans="2:3" x14ac:dyDescent="0.2">
      <c r="B19" s="10"/>
      <c r="C19" s="8" t="s">
        <v>153</v>
      </c>
    </row>
    <row r="20" spans="2:3" x14ac:dyDescent="0.2">
      <c r="B20" s="10"/>
      <c r="C20" s="8" t="s">
        <v>154</v>
      </c>
    </row>
    <row r="21" spans="2:3" x14ac:dyDescent="0.2">
      <c r="B21" s="10"/>
      <c r="C21" s="8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2020-11-20T17:40:49Z</dcterms:created>
  <dcterms:modified xsi:type="dcterms:W3CDTF">2021-09-08T22:56:47Z</dcterms:modified>
</cp:coreProperties>
</file>