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fifemon/"/>
    </mc:Choice>
  </mc:AlternateContent>
  <xr:revisionPtr revIDLastSave="0" documentId="13_ncr:40009_{0DE49865-1E56-F044-B0BA-03A58F432022}" xr6:coauthVersionLast="47" xr6:coauthVersionMax="47" xr10:uidLastSave="{00000000-0000-0000-0000-000000000000}"/>
  <bookViews>
    <workbookView xWindow="1340" yWindow="600" windowWidth="28040" windowHeight="17440" activeTab="1"/>
  </bookViews>
  <sheets>
    <sheet name="All" sheetId="1" r:id="rId1"/>
    <sheet name="Sites" sheetId="2" r:id="rId2"/>
    <sheet name="Analysis" sheetId="3" r:id="rId3"/>
    <sheet name="Mars" sheetId="4" r:id="rId4"/>
    <sheet name="dunepro" sheetId="5" r:id="rId5"/>
  </sheets>
  <definedNames>
    <definedName name="_xlnm._FilterDatabase" localSheetId="0" hidden="1">All!$A$1:$C$314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2" l="1"/>
  <c r="N43" i="2"/>
  <c r="N44" i="2"/>
  <c r="N45" i="2"/>
  <c r="N46" i="2"/>
  <c r="N47" i="2"/>
  <c r="N48" i="2"/>
  <c r="N49" i="2"/>
  <c r="N50" i="2"/>
  <c r="N51" i="2"/>
  <c r="N52" i="2"/>
  <c r="N41" i="2"/>
  <c r="N39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2" i="2"/>
  <c r="M51" i="2"/>
  <c r="L51" i="2"/>
  <c r="K51" i="2"/>
  <c r="I42" i="2"/>
  <c r="J42" i="2"/>
  <c r="K42" i="2"/>
  <c r="L42" i="2"/>
  <c r="M42" i="2"/>
  <c r="I43" i="2"/>
  <c r="J43" i="2"/>
  <c r="K43" i="2"/>
  <c r="L43" i="2"/>
  <c r="M43" i="2"/>
  <c r="I44" i="2"/>
  <c r="J44" i="2"/>
  <c r="K44" i="2"/>
  <c r="L44" i="2"/>
  <c r="M44" i="2"/>
  <c r="I45" i="2"/>
  <c r="J45" i="2"/>
  <c r="K45" i="2"/>
  <c r="L45" i="2"/>
  <c r="M45" i="2"/>
  <c r="I46" i="2"/>
  <c r="J46" i="2"/>
  <c r="K46" i="2"/>
  <c r="L46" i="2"/>
  <c r="M46" i="2"/>
  <c r="I47" i="2"/>
  <c r="J47" i="2"/>
  <c r="K47" i="2"/>
  <c r="L47" i="2"/>
  <c r="M47" i="2"/>
  <c r="I48" i="2"/>
  <c r="J48" i="2"/>
  <c r="K48" i="2"/>
  <c r="L48" i="2"/>
  <c r="M48" i="2"/>
  <c r="I49" i="2"/>
  <c r="J49" i="2"/>
  <c r="K49" i="2"/>
  <c r="L49" i="2"/>
  <c r="M49" i="2"/>
  <c r="I50" i="2"/>
  <c r="J50" i="2"/>
  <c r="K50" i="2"/>
  <c r="L50" i="2"/>
  <c r="M50" i="2"/>
  <c r="I51" i="2"/>
  <c r="J51" i="2"/>
  <c r="I52" i="2"/>
  <c r="J52" i="2"/>
  <c r="K52" i="2"/>
  <c r="L52" i="2"/>
  <c r="M52" i="2"/>
  <c r="L41" i="2"/>
  <c r="J41" i="2"/>
  <c r="M41" i="2" s="1"/>
  <c r="I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F47" i="2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F41" i="2"/>
  <c r="G41" i="2"/>
  <c r="H41" i="2"/>
  <c r="E41" i="2"/>
  <c r="A3" i="2"/>
  <c r="A4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2" i="2"/>
  <c r="H28" i="2"/>
  <c r="H3" i="2"/>
  <c r="L3" i="2" s="1"/>
  <c r="H4" i="2"/>
  <c r="L4" i="2" s="1"/>
  <c r="H5" i="2"/>
  <c r="L5" i="2" s="1"/>
  <c r="H6" i="2"/>
  <c r="L6" i="2" s="1"/>
  <c r="H7" i="2"/>
  <c r="L7" i="2" s="1"/>
  <c r="H8" i="2"/>
  <c r="L8" i="2" s="1"/>
  <c r="H9" i="2"/>
  <c r="L9" i="2" s="1"/>
  <c r="H10" i="2"/>
  <c r="L10" i="2" s="1"/>
  <c r="H11" i="2"/>
  <c r="L11" i="2" s="1"/>
  <c r="H12" i="2"/>
  <c r="L12" i="2" s="1"/>
  <c r="H13" i="2"/>
  <c r="L13" i="2" s="1"/>
  <c r="H14" i="2"/>
  <c r="L14" i="2" s="1"/>
  <c r="H15" i="2"/>
  <c r="L15" i="2" s="1"/>
  <c r="H16" i="2"/>
  <c r="L16" i="2" s="1"/>
  <c r="H17" i="2"/>
  <c r="L17" i="2" s="1"/>
  <c r="H18" i="2"/>
  <c r="L18" i="2" s="1"/>
  <c r="H19" i="2"/>
  <c r="L19" i="2" s="1"/>
  <c r="H20" i="2"/>
  <c r="L20" i="2" s="1"/>
  <c r="H21" i="2"/>
  <c r="L21" i="2" s="1"/>
  <c r="H22" i="2"/>
  <c r="L22" i="2" s="1"/>
  <c r="H23" i="2"/>
  <c r="L23" i="2" s="1"/>
  <c r="H24" i="2"/>
  <c r="L24" i="2" s="1"/>
  <c r="H25" i="2"/>
  <c r="L25" i="2" s="1"/>
  <c r="H26" i="2"/>
  <c r="L26" i="2" s="1"/>
  <c r="H27" i="2"/>
  <c r="L27" i="2" s="1"/>
  <c r="H29" i="2"/>
  <c r="L29" i="2" s="1"/>
  <c r="H30" i="2"/>
  <c r="L30" i="2" s="1"/>
  <c r="H31" i="2"/>
  <c r="L31" i="2" s="1"/>
  <c r="H32" i="2"/>
  <c r="L32" i="2" s="1"/>
  <c r="H33" i="2"/>
  <c r="L33" i="2" s="1"/>
  <c r="H34" i="2"/>
  <c r="L34" i="2" s="1"/>
  <c r="H35" i="2"/>
  <c r="L35" i="2" s="1"/>
  <c r="H36" i="2"/>
  <c r="L36" i="2" s="1"/>
  <c r="H37" i="2"/>
  <c r="L37" i="2" s="1"/>
  <c r="E2" i="2"/>
  <c r="J2" i="2" s="1"/>
  <c r="H2" i="2"/>
  <c r="L2" i="2" s="1"/>
  <c r="E3" i="2"/>
  <c r="J3" i="2" s="1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" i="2"/>
  <c r="E4" i="2"/>
  <c r="J4" i="2" s="1"/>
  <c r="E5" i="2"/>
  <c r="J5" i="2" s="1"/>
  <c r="E6" i="2"/>
  <c r="J6" i="2" s="1"/>
  <c r="E7" i="2"/>
  <c r="J7" i="2" s="1"/>
  <c r="E8" i="2"/>
  <c r="J8" i="2" s="1"/>
  <c r="E9" i="2"/>
  <c r="J9" i="2" s="1"/>
  <c r="E10" i="2"/>
  <c r="J10" i="2" s="1"/>
  <c r="E11" i="2"/>
  <c r="J11" i="2" s="1"/>
  <c r="E12" i="2"/>
  <c r="J12" i="2" s="1"/>
  <c r="E13" i="2"/>
  <c r="J13" i="2" s="1"/>
  <c r="E14" i="2"/>
  <c r="J14" i="2" s="1"/>
  <c r="E15" i="2"/>
  <c r="J15" i="2" s="1"/>
  <c r="E16" i="2"/>
  <c r="J16" i="2" s="1"/>
  <c r="E17" i="2"/>
  <c r="J17" i="2" s="1"/>
  <c r="E18" i="2"/>
  <c r="J18" i="2" s="1"/>
  <c r="E19" i="2"/>
  <c r="J19" i="2" s="1"/>
  <c r="E20" i="2"/>
  <c r="J20" i="2" s="1"/>
  <c r="E21" i="2"/>
  <c r="J21" i="2" s="1"/>
  <c r="E22" i="2"/>
  <c r="J22" i="2" s="1"/>
  <c r="E23" i="2"/>
  <c r="J23" i="2" s="1"/>
  <c r="E24" i="2"/>
  <c r="J24" i="2" s="1"/>
  <c r="E25" i="2"/>
  <c r="J25" i="2" s="1"/>
  <c r="E26" i="2"/>
  <c r="J26" i="2" s="1"/>
  <c r="E27" i="2"/>
  <c r="J27" i="2" s="1"/>
  <c r="E28" i="2"/>
  <c r="E29" i="2"/>
  <c r="J29" i="2" s="1"/>
  <c r="E30" i="2"/>
  <c r="J30" i="2" s="1"/>
  <c r="E31" i="2"/>
  <c r="J31" i="2" s="1"/>
  <c r="E32" i="2"/>
  <c r="J32" i="2" s="1"/>
  <c r="E33" i="2"/>
  <c r="J33" i="2" s="1"/>
  <c r="E34" i="2"/>
  <c r="J34" i="2" s="1"/>
  <c r="E35" i="2"/>
  <c r="J35" i="2" s="1"/>
  <c r="E36" i="2"/>
  <c r="J36" i="2" s="1"/>
  <c r="E37" i="2"/>
  <c r="J37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2" i="2"/>
  <c r="G39" i="2" s="1"/>
  <c r="K41" i="2" l="1"/>
  <c r="K13" i="2"/>
  <c r="K24" i="2"/>
  <c r="K35" i="2"/>
  <c r="K20" i="2"/>
  <c r="K31" i="2"/>
  <c r="K37" i="2"/>
  <c r="K6" i="2"/>
  <c r="K25" i="2"/>
  <c r="K12" i="2"/>
  <c r="K11" i="2"/>
  <c r="K34" i="2"/>
  <c r="K10" i="2"/>
  <c r="K9" i="2"/>
  <c r="K8" i="2"/>
  <c r="K19" i="2"/>
  <c r="K18" i="2"/>
  <c r="K29" i="2"/>
  <c r="K5" i="2"/>
  <c r="K4" i="2"/>
  <c r="K15" i="2"/>
  <c r="K2" i="2"/>
  <c r="K36" i="2"/>
  <c r="K23" i="2"/>
  <c r="K22" i="2"/>
  <c r="K33" i="2"/>
  <c r="K21" i="2"/>
  <c r="K32" i="2"/>
  <c r="K7" i="2"/>
  <c r="K30" i="2"/>
  <c r="K17" i="2"/>
  <c r="K16" i="2"/>
  <c r="K27" i="2"/>
  <c r="K3" i="2"/>
  <c r="K26" i="2"/>
  <c r="K14" i="2"/>
  <c r="I21" i="2"/>
  <c r="I9" i="2"/>
  <c r="I32" i="2"/>
  <c r="I20" i="2"/>
  <c r="I8" i="2"/>
  <c r="I31" i="2"/>
  <c r="I19" i="2"/>
  <c r="I7" i="2"/>
  <c r="I30" i="2"/>
  <c r="I18" i="2"/>
  <c r="I6" i="2"/>
  <c r="I29" i="2"/>
  <c r="I17" i="2"/>
  <c r="I5" i="2"/>
  <c r="I16" i="2"/>
  <c r="I4" i="2"/>
  <c r="I27" i="2"/>
  <c r="I15" i="2"/>
  <c r="I3" i="2"/>
  <c r="I26" i="2"/>
  <c r="I14" i="2"/>
  <c r="I37" i="2"/>
  <c r="I25" i="2"/>
  <c r="I13" i="2"/>
  <c r="I36" i="2"/>
  <c r="I24" i="2"/>
  <c r="E39" i="2"/>
  <c r="I2" i="2"/>
  <c r="I12" i="2"/>
  <c r="I35" i="2"/>
  <c r="H39" i="2"/>
  <c r="I23" i="2"/>
  <c r="I11" i="2"/>
  <c r="I34" i="2"/>
  <c r="F39" i="2"/>
  <c r="I22" i="2"/>
  <c r="I10" i="2"/>
  <c r="I33" i="2"/>
  <c r="I28" i="2"/>
  <c r="L28" i="2"/>
  <c r="L39" i="2" s="1"/>
  <c r="J28" i="2"/>
  <c r="M28" i="2" l="1"/>
  <c r="I39" i="2"/>
  <c r="J39" i="2"/>
  <c r="K28" i="2"/>
  <c r="K39" i="2" l="1"/>
  <c r="M39" i="2"/>
  <c r="M4" i="2"/>
  <c r="M16" i="2"/>
  <c r="M25" i="2"/>
  <c r="M12" i="2"/>
  <c r="M19" i="2"/>
  <c r="M32" i="2"/>
  <c r="M11" i="2"/>
  <c r="M22" i="2"/>
  <c r="M13" i="2"/>
  <c r="M6" i="2"/>
  <c r="M9" i="2"/>
  <c r="M33" i="2"/>
  <c r="M24" i="2"/>
  <c r="M21" i="2"/>
  <c r="M3" i="2"/>
  <c r="M35" i="2"/>
  <c r="M2" i="2"/>
  <c r="M29" i="2"/>
  <c r="M34" i="2"/>
  <c r="M37" i="2"/>
  <c r="M8" i="2"/>
  <c r="M15" i="2"/>
  <c r="M27" i="2"/>
  <c r="M36" i="2"/>
  <c r="M31" i="2"/>
  <c r="M10" i="2"/>
  <c r="M23" i="2"/>
  <c r="M14" i="2"/>
  <c r="M26" i="2"/>
  <c r="M17" i="2"/>
  <c r="M5" i="2"/>
  <c r="M18" i="2"/>
  <c r="M20" i="2"/>
  <c r="M7" i="2"/>
  <c r="M30" i="2"/>
</calcChain>
</file>

<file path=xl/sharedStrings.xml><?xml version="1.0" encoding="utf-8"?>
<sst xmlns="http://schemas.openxmlformats.org/spreadsheetml/2006/main" count="1162" uniqueCount="68">
  <si>
    <t>@timestamp per month</t>
  </si>
  <si>
    <t>MachineAttrGLIDEIN_DUNESite0: Descending</t>
  </si>
  <si>
    <t>Sum of CommittedTime_hours</t>
  </si>
  <si>
    <t>undefined</t>
  </si>
  <si>
    <t>US_FermiGrid</t>
  </si>
  <si>
    <t>US_NotreDame</t>
  </si>
  <si>
    <t>CA_Victoria</t>
  </si>
  <si>
    <t>US_WSU</t>
  </si>
  <si>
    <t>ES_CIEMAT</t>
  </si>
  <si>
    <t>RU_JINR</t>
  </si>
  <si>
    <t>US_Wisconsin</t>
  </si>
  <si>
    <t>US_Colorado</t>
  </si>
  <si>
    <t>US_BNL</t>
  </si>
  <si>
    <t>NL_SURFsara</t>
  </si>
  <si>
    <t>UK_RAL-PPD</t>
  </si>
  <si>
    <t>UK_RAL-Tier1</t>
  </si>
  <si>
    <t>CERN</t>
  </si>
  <si>
    <t>CZ_FZU</t>
  </si>
  <si>
    <t>IN_TIFR</t>
  </si>
  <si>
    <t>UK_Brunel</t>
  </si>
  <si>
    <t>ES_PIC</t>
  </si>
  <si>
    <t>UK_QMUL</t>
  </si>
  <si>
    <t>UK_Bristol</t>
  </si>
  <si>
    <t>UK_Oxford</t>
  </si>
  <si>
    <t>UK_Sheffield</t>
  </si>
  <si>
    <t>UK_Lancaster</t>
  </si>
  <si>
    <t>UK_Liverpool</t>
  </si>
  <si>
    <t>BR_CBPF</t>
  </si>
  <si>
    <t>FR_CCIN2P3</t>
  </si>
  <si>
    <t>US_UCSD</t>
  </si>
  <si>
    <t>UK_Imperial</t>
  </si>
  <si>
    <t>US_PuertoRico</t>
  </si>
  <si>
    <t>NL_NIKHEF</t>
  </si>
  <si>
    <t>UK_Manchester</t>
  </si>
  <si>
    <t>UK_Edinburgh</t>
  </si>
  <si>
    <t>US_NERSC</t>
  </si>
  <si>
    <t>US_Michigan</t>
  </si>
  <si>
    <t>CA_SFU</t>
  </si>
  <si>
    <t>Sites</t>
  </si>
  <si>
    <t>Total</t>
  </si>
  <si>
    <t>US_SU-ITS</t>
  </si>
  <si>
    <t>US_NMSU-DISCOVERY</t>
  </si>
  <si>
    <t>US_UChicago</t>
  </si>
  <si>
    <t>CH_UNIBE-LHEP</t>
  </si>
  <si>
    <t>US_MWT2</t>
  </si>
  <si>
    <t>Analysis</t>
  </si>
  <si>
    <t>Mars</t>
  </si>
  <si>
    <t>Dunepro</t>
  </si>
  <si>
    <t>check</t>
  </si>
  <si>
    <t xml:space="preserve"> </t>
  </si>
  <si>
    <t>AnalysisC</t>
  </si>
  <si>
    <t>% analysis at site</t>
  </si>
  <si>
    <t>%production at site</t>
  </si>
  <si>
    <t xml:space="preserve">% of total analysis </t>
  </si>
  <si>
    <t>TOTAL</t>
  </si>
  <si>
    <t>% of total production</t>
  </si>
  <si>
    <t>Nation</t>
  </si>
  <si>
    <t>XX</t>
  </si>
  <si>
    <t>BR</t>
  </si>
  <si>
    <t>CA</t>
  </si>
  <si>
    <t>CZ</t>
  </si>
  <si>
    <t>ES</t>
  </si>
  <si>
    <t>FR</t>
  </si>
  <si>
    <t>IN</t>
  </si>
  <si>
    <t>NL</t>
  </si>
  <si>
    <t>RU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</si>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</sst>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000000"/>
      <name val="Menlo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3" fontId="0" fillId="0" borderId="0" xfId="0" applyNumberFormat="1"/>
    <xf numFmtId="3" fontId="19" fillId="0" borderId="0" xfId="0" applyNumberFormat="1" applyFont="1"/>
    <xf numFmtId="10" fontId="0" fillId="0" borderId="0" xfId="0" applyNumberFormat="1"/>
    <xf numFmtId="9" fontId="0" fillId="0" borderId="0" xfId="0" applyNumberFormat="1"/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44501</v>
      </c>
      <c r="B2" t="s">
        <v>4</v>
      </c>
      <c r="C2" s="2">
        <v>2952209.6120000002</v>
      </c>
    </row>
    <row r="3" spans="1:3" x14ac:dyDescent="0.2">
      <c r="A3" s="1">
        <v>44501</v>
      </c>
      <c r="B3" t="s">
        <v>3</v>
      </c>
      <c r="C3" s="2">
        <v>311289.43400000001</v>
      </c>
    </row>
    <row r="4" spans="1:3" x14ac:dyDescent="0.2">
      <c r="A4" s="1">
        <v>44501</v>
      </c>
      <c r="B4" t="s">
        <v>16</v>
      </c>
      <c r="C4" s="2">
        <v>31529.114000000001</v>
      </c>
    </row>
    <row r="5" spans="1:3" x14ac:dyDescent="0.2">
      <c r="A5" s="1">
        <v>44501</v>
      </c>
      <c r="B5" t="s">
        <v>13</v>
      </c>
      <c r="C5" s="2">
        <v>20524.085999999999</v>
      </c>
    </row>
    <row r="6" spans="1:3" x14ac:dyDescent="0.2">
      <c r="A6" s="1">
        <v>44501</v>
      </c>
      <c r="B6" t="s">
        <v>17</v>
      </c>
      <c r="C6" s="2">
        <v>13357.298000000001</v>
      </c>
    </row>
    <row r="7" spans="1:3" x14ac:dyDescent="0.2">
      <c r="A7" s="1">
        <v>44501</v>
      </c>
      <c r="B7" t="s">
        <v>18</v>
      </c>
      <c r="C7" s="2">
        <v>11189.624</v>
      </c>
    </row>
    <row r="8" spans="1:3" x14ac:dyDescent="0.2">
      <c r="A8" s="1">
        <v>44501</v>
      </c>
      <c r="B8" t="s">
        <v>15</v>
      </c>
      <c r="C8" s="2">
        <v>9879.7119999999995</v>
      </c>
    </row>
    <row r="9" spans="1:3" x14ac:dyDescent="0.2">
      <c r="A9" s="1">
        <v>44501</v>
      </c>
      <c r="B9" t="s">
        <v>14</v>
      </c>
      <c r="C9" s="2">
        <v>8561.1229999999996</v>
      </c>
    </row>
    <row r="10" spans="1:3" x14ac:dyDescent="0.2">
      <c r="A10" s="1">
        <v>44501</v>
      </c>
      <c r="B10" t="s">
        <v>40</v>
      </c>
      <c r="C10" s="2">
        <v>8093.2510000000002</v>
      </c>
    </row>
    <row r="11" spans="1:3" x14ac:dyDescent="0.2">
      <c r="A11" s="1">
        <v>44501</v>
      </c>
      <c r="B11" t="s">
        <v>20</v>
      </c>
      <c r="C11" s="2">
        <v>7127.1419999999998</v>
      </c>
    </row>
    <row r="12" spans="1:3" x14ac:dyDescent="0.2">
      <c r="A12" s="1">
        <v>44501</v>
      </c>
      <c r="B12" t="s">
        <v>19</v>
      </c>
      <c r="C12" s="2">
        <v>3705.3870000000002</v>
      </c>
    </row>
    <row r="13" spans="1:3" x14ac:dyDescent="0.2">
      <c r="A13" s="1">
        <v>44501</v>
      </c>
      <c r="B13" t="s">
        <v>6</v>
      </c>
      <c r="C13" s="2">
        <v>3446.3989999999999</v>
      </c>
    </row>
    <row r="14" spans="1:3" x14ac:dyDescent="0.2">
      <c r="A14" s="1">
        <v>44501</v>
      </c>
      <c r="B14" t="s">
        <v>21</v>
      </c>
      <c r="C14" s="2">
        <v>3315.0129999999999</v>
      </c>
    </row>
    <row r="15" spans="1:3" x14ac:dyDescent="0.2">
      <c r="A15" s="1">
        <v>44501</v>
      </c>
      <c r="B15" t="s">
        <v>11</v>
      </c>
      <c r="C15" s="2">
        <v>3310.5529999999999</v>
      </c>
    </row>
    <row r="16" spans="1:3" x14ac:dyDescent="0.2">
      <c r="A16" s="1">
        <v>44501</v>
      </c>
      <c r="B16" t="s">
        <v>12</v>
      </c>
      <c r="C16" s="2">
        <v>3133.5610000000001</v>
      </c>
    </row>
    <row r="17" spans="1:3" x14ac:dyDescent="0.2">
      <c r="A17" s="1">
        <v>44501</v>
      </c>
      <c r="B17" t="s">
        <v>22</v>
      </c>
      <c r="C17" s="2">
        <v>2844.683</v>
      </c>
    </row>
    <row r="18" spans="1:3" x14ac:dyDescent="0.2">
      <c r="A18" s="1">
        <v>44501</v>
      </c>
      <c r="B18" t="s">
        <v>32</v>
      </c>
      <c r="C18" s="2">
        <v>2554.9009999999998</v>
      </c>
    </row>
    <row r="19" spans="1:3" x14ac:dyDescent="0.2">
      <c r="A19" s="1">
        <v>44501</v>
      </c>
      <c r="B19" t="s">
        <v>41</v>
      </c>
      <c r="C19" s="2">
        <v>2229.2280000000001</v>
      </c>
    </row>
    <row r="20" spans="1:3" x14ac:dyDescent="0.2">
      <c r="A20" s="1">
        <v>44501</v>
      </c>
      <c r="B20" t="s">
        <v>23</v>
      </c>
      <c r="C20" s="2">
        <v>2146.3919999999998</v>
      </c>
    </row>
    <row r="21" spans="1:3" x14ac:dyDescent="0.2">
      <c r="A21" s="1">
        <v>44501</v>
      </c>
      <c r="B21" t="s">
        <v>28</v>
      </c>
      <c r="C21" s="2">
        <v>2016.4190000000001</v>
      </c>
    </row>
    <row r="22" spans="1:3" x14ac:dyDescent="0.2">
      <c r="A22" s="1">
        <v>44501</v>
      </c>
      <c r="B22" t="s">
        <v>26</v>
      </c>
      <c r="C22" s="2">
        <v>1973.904</v>
      </c>
    </row>
    <row r="23" spans="1:3" x14ac:dyDescent="0.2">
      <c r="A23" s="1">
        <v>44501</v>
      </c>
      <c r="B23" t="s">
        <v>24</v>
      </c>
      <c r="C23" s="2">
        <v>1922.1310000000001</v>
      </c>
    </row>
    <row r="24" spans="1:3" x14ac:dyDescent="0.2">
      <c r="A24" s="1">
        <v>44501</v>
      </c>
      <c r="B24" t="s">
        <v>10</v>
      </c>
      <c r="C24" s="2">
        <v>1422.309</v>
      </c>
    </row>
    <row r="25" spans="1:3" x14ac:dyDescent="0.2">
      <c r="A25" s="1">
        <v>44501</v>
      </c>
      <c r="B25" t="s">
        <v>29</v>
      </c>
      <c r="C25" s="2">
        <v>1294.4159999999999</v>
      </c>
    </row>
    <row r="26" spans="1:3" x14ac:dyDescent="0.2">
      <c r="A26" s="1">
        <v>44501</v>
      </c>
      <c r="B26" t="s">
        <v>33</v>
      </c>
      <c r="C26" s="2">
        <v>1277.057</v>
      </c>
    </row>
    <row r="27" spans="1:3" x14ac:dyDescent="0.2">
      <c r="A27" s="1">
        <v>44501</v>
      </c>
      <c r="B27" t="s">
        <v>30</v>
      </c>
      <c r="C27" s="2">
        <v>1171.319</v>
      </c>
    </row>
    <row r="28" spans="1:3" x14ac:dyDescent="0.2">
      <c r="A28" s="1">
        <v>44501</v>
      </c>
      <c r="B28" t="s">
        <v>5</v>
      </c>
      <c r="C28" s="2">
        <v>1062.3109999999999</v>
      </c>
    </row>
    <row r="29" spans="1:3" x14ac:dyDescent="0.2">
      <c r="A29" s="1">
        <v>44501</v>
      </c>
      <c r="B29" t="s">
        <v>42</v>
      </c>
      <c r="C29">
        <v>960.07899999999995</v>
      </c>
    </row>
    <row r="30" spans="1:3" x14ac:dyDescent="0.2">
      <c r="A30" s="1">
        <v>44501</v>
      </c>
      <c r="B30" t="s">
        <v>31</v>
      </c>
      <c r="C30">
        <v>948.35199999999998</v>
      </c>
    </row>
    <row r="31" spans="1:3" x14ac:dyDescent="0.2">
      <c r="A31" s="1">
        <v>44501</v>
      </c>
      <c r="B31" t="s">
        <v>25</v>
      </c>
      <c r="C31">
        <v>876.26199999999994</v>
      </c>
    </row>
    <row r="32" spans="1:3" x14ac:dyDescent="0.2">
      <c r="A32" s="1">
        <v>44501</v>
      </c>
      <c r="B32" t="s">
        <v>7</v>
      </c>
      <c r="C32">
        <v>668.73800000000006</v>
      </c>
    </row>
    <row r="33" spans="1:3" x14ac:dyDescent="0.2">
      <c r="A33" s="1">
        <v>44501</v>
      </c>
      <c r="B33" t="s">
        <v>27</v>
      </c>
      <c r="C33">
        <v>465.79399999999998</v>
      </c>
    </row>
    <row r="34" spans="1:3" x14ac:dyDescent="0.2">
      <c r="A34" s="1">
        <v>44501</v>
      </c>
      <c r="B34" t="s">
        <v>8</v>
      </c>
      <c r="C34">
        <v>439.649</v>
      </c>
    </row>
    <row r="35" spans="1:3" x14ac:dyDescent="0.2">
      <c r="A35" s="1">
        <v>44501</v>
      </c>
      <c r="B35" t="s">
        <v>9</v>
      </c>
      <c r="C35">
        <v>317.19799999999998</v>
      </c>
    </row>
    <row r="36" spans="1:3" x14ac:dyDescent="0.2">
      <c r="A36" s="1">
        <v>44501</v>
      </c>
      <c r="B36" t="s">
        <v>34</v>
      </c>
      <c r="C36">
        <v>272.83499999999998</v>
      </c>
    </row>
    <row r="37" spans="1:3" x14ac:dyDescent="0.2">
      <c r="A37" s="1">
        <v>44531</v>
      </c>
      <c r="B37" t="s">
        <v>4</v>
      </c>
      <c r="C37" s="2">
        <v>3598804.358</v>
      </c>
    </row>
    <row r="38" spans="1:3" x14ac:dyDescent="0.2">
      <c r="A38" s="1">
        <v>44531</v>
      </c>
      <c r="B38" t="s">
        <v>16</v>
      </c>
      <c r="C38" s="2">
        <v>79283.638999999996</v>
      </c>
    </row>
    <row r="39" spans="1:3" x14ac:dyDescent="0.2">
      <c r="A39" s="1">
        <v>44531</v>
      </c>
      <c r="B39" t="s">
        <v>40</v>
      </c>
      <c r="C39" s="2">
        <v>59407.006000000001</v>
      </c>
    </row>
    <row r="40" spans="1:3" x14ac:dyDescent="0.2">
      <c r="A40" s="1">
        <v>44531</v>
      </c>
      <c r="B40" t="s">
        <v>17</v>
      </c>
      <c r="C40" s="2">
        <v>39381.809000000001</v>
      </c>
    </row>
    <row r="41" spans="1:3" x14ac:dyDescent="0.2">
      <c r="A41" s="1">
        <v>44531</v>
      </c>
      <c r="B41" t="s">
        <v>13</v>
      </c>
      <c r="C41" s="2">
        <v>37252.415000000001</v>
      </c>
    </row>
    <row r="42" spans="1:3" x14ac:dyDescent="0.2">
      <c r="A42" s="1">
        <v>44531</v>
      </c>
      <c r="B42" t="s">
        <v>14</v>
      </c>
      <c r="C42" s="2">
        <v>29027.708999999999</v>
      </c>
    </row>
    <row r="43" spans="1:3" x14ac:dyDescent="0.2">
      <c r="A43" s="1">
        <v>44531</v>
      </c>
      <c r="B43" t="s">
        <v>15</v>
      </c>
      <c r="C43" s="2">
        <v>24512.047999999999</v>
      </c>
    </row>
    <row r="44" spans="1:3" x14ac:dyDescent="0.2">
      <c r="A44" s="1">
        <v>44531</v>
      </c>
      <c r="B44" t="s">
        <v>12</v>
      </c>
      <c r="C44" s="2">
        <v>20898.116000000002</v>
      </c>
    </row>
    <row r="45" spans="1:3" x14ac:dyDescent="0.2">
      <c r="A45" s="1">
        <v>44531</v>
      </c>
      <c r="B45" t="s">
        <v>18</v>
      </c>
      <c r="C45" s="2">
        <v>19148.778999999999</v>
      </c>
    </row>
    <row r="46" spans="1:3" x14ac:dyDescent="0.2">
      <c r="A46" s="1">
        <v>44531</v>
      </c>
      <c r="B46" t="s">
        <v>3</v>
      </c>
      <c r="C46" s="2">
        <v>17470.120999999999</v>
      </c>
    </row>
    <row r="47" spans="1:3" x14ac:dyDescent="0.2">
      <c r="A47" s="1">
        <v>44531</v>
      </c>
      <c r="B47" t="s">
        <v>20</v>
      </c>
      <c r="C47" s="2">
        <v>14063.484</v>
      </c>
    </row>
    <row r="48" spans="1:3" x14ac:dyDescent="0.2">
      <c r="A48" s="1">
        <v>44531</v>
      </c>
      <c r="B48" t="s">
        <v>11</v>
      </c>
      <c r="C48" s="2">
        <v>12099.855</v>
      </c>
    </row>
    <row r="49" spans="1:3" x14ac:dyDescent="0.2">
      <c r="A49" s="1">
        <v>44531</v>
      </c>
      <c r="B49" t="s">
        <v>30</v>
      </c>
      <c r="C49" s="2">
        <v>10629.058999999999</v>
      </c>
    </row>
    <row r="50" spans="1:3" x14ac:dyDescent="0.2">
      <c r="A50" s="1">
        <v>44531</v>
      </c>
      <c r="B50" t="s">
        <v>32</v>
      </c>
      <c r="C50" s="2">
        <v>9705.4930000000004</v>
      </c>
    </row>
    <row r="51" spans="1:3" x14ac:dyDescent="0.2">
      <c r="A51" s="1">
        <v>44531</v>
      </c>
      <c r="B51" t="s">
        <v>19</v>
      </c>
      <c r="C51" s="2">
        <v>8462.3449999999993</v>
      </c>
    </row>
    <row r="52" spans="1:3" x14ac:dyDescent="0.2">
      <c r="A52" s="1">
        <v>44531</v>
      </c>
      <c r="B52" t="s">
        <v>22</v>
      </c>
      <c r="C52" s="2">
        <v>8207.0040000000008</v>
      </c>
    </row>
    <row r="53" spans="1:3" x14ac:dyDescent="0.2">
      <c r="A53" s="1">
        <v>44531</v>
      </c>
      <c r="B53" t="s">
        <v>10</v>
      </c>
      <c r="C53" s="2">
        <v>6885.8149999999996</v>
      </c>
    </row>
    <row r="54" spans="1:3" x14ac:dyDescent="0.2">
      <c r="A54" s="1">
        <v>44531</v>
      </c>
      <c r="B54" t="s">
        <v>21</v>
      </c>
      <c r="C54" s="2">
        <v>6697.1350000000002</v>
      </c>
    </row>
    <row r="55" spans="1:3" x14ac:dyDescent="0.2">
      <c r="A55" s="1">
        <v>44531</v>
      </c>
      <c r="B55" t="s">
        <v>5</v>
      </c>
      <c r="C55" s="2">
        <v>6277.32</v>
      </c>
    </row>
    <row r="56" spans="1:3" x14ac:dyDescent="0.2">
      <c r="A56" s="1">
        <v>44531</v>
      </c>
      <c r="B56" t="s">
        <v>28</v>
      </c>
      <c r="C56" s="2">
        <v>5796.0619999999999</v>
      </c>
    </row>
    <row r="57" spans="1:3" x14ac:dyDescent="0.2">
      <c r="A57" s="1">
        <v>44531</v>
      </c>
      <c r="B57" t="s">
        <v>6</v>
      </c>
      <c r="C57" s="2">
        <v>5184.875</v>
      </c>
    </row>
    <row r="58" spans="1:3" x14ac:dyDescent="0.2">
      <c r="A58" s="1">
        <v>44531</v>
      </c>
      <c r="B58" t="s">
        <v>26</v>
      </c>
      <c r="C58" s="2">
        <v>5087.0330000000004</v>
      </c>
    </row>
    <row r="59" spans="1:3" x14ac:dyDescent="0.2">
      <c r="A59" s="1">
        <v>44531</v>
      </c>
      <c r="B59" t="s">
        <v>23</v>
      </c>
      <c r="C59" s="2">
        <v>4985.9830000000002</v>
      </c>
    </row>
    <row r="60" spans="1:3" x14ac:dyDescent="0.2">
      <c r="A60" s="1">
        <v>44531</v>
      </c>
      <c r="B60" t="s">
        <v>33</v>
      </c>
      <c r="C60" s="2">
        <v>3555.4250000000002</v>
      </c>
    </row>
    <row r="61" spans="1:3" x14ac:dyDescent="0.2">
      <c r="A61" s="1">
        <v>44531</v>
      </c>
      <c r="B61" t="s">
        <v>31</v>
      </c>
      <c r="C61" s="2">
        <v>3162.6930000000002</v>
      </c>
    </row>
    <row r="62" spans="1:3" x14ac:dyDescent="0.2">
      <c r="A62" s="1">
        <v>44531</v>
      </c>
      <c r="B62" t="s">
        <v>24</v>
      </c>
      <c r="C62" s="2">
        <v>2781.1759999999999</v>
      </c>
    </row>
    <row r="63" spans="1:3" x14ac:dyDescent="0.2">
      <c r="A63" s="1">
        <v>44531</v>
      </c>
      <c r="B63" t="s">
        <v>9</v>
      </c>
      <c r="C63" s="2">
        <v>2389.9279999999999</v>
      </c>
    </row>
    <row r="64" spans="1:3" x14ac:dyDescent="0.2">
      <c r="A64" s="1">
        <v>44531</v>
      </c>
      <c r="B64" t="s">
        <v>7</v>
      </c>
      <c r="C64" s="2">
        <v>2209.4659999999999</v>
      </c>
    </row>
    <row r="65" spans="1:3" x14ac:dyDescent="0.2">
      <c r="A65" s="1">
        <v>44531</v>
      </c>
      <c r="B65" t="s">
        <v>29</v>
      </c>
      <c r="C65" s="2">
        <v>2127.1680000000001</v>
      </c>
    </row>
    <row r="66" spans="1:3" x14ac:dyDescent="0.2">
      <c r="A66" s="1">
        <v>44531</v>
      </c>
      <c r="B66" t="s">
        <v>27</v>
      </c>
      <c r="C66" s="2">
        <v>2061.81</v>
      </c>
    </row>
    <row r="67" spans="1:3" x14ac:dyDescent="0.2">
      <c r="A67" s="1">
        <v>44531</v>
      </c>
      <c r="B67" t="s">
        <v>8</v>
      </c>
      <c r="C67" s="2">
        <v>2028.48</v>
      </c>
    </row>
    <row r="68" spans="1:3" x14ac:dyDescent="0.2">
      <c r="A68" s="1">
        <v>44531</v>
      </c>
      <c r="B68" t="s">
        <v>25</v>
      </c>
      <c r="C68" s="2">
        <v>1987.838</v>
      </c>
    </row>
    <row r="69" spans="1:3" x14ac:dyDescent="0.2">
      <c r="A69" s="1">
        <v>44531</v>
      </c>
      <c r="B69" t="s">
        <v>41</v>
      </c>
      <c r="C69" s="2">
        <v>1653.876</v>
      </c>
    </row>
    <row r="70" spans="1:3" x14ac:dyDescent="0.2">
      <c r="A70" s="1">
        <v>44531</v>
      </c>
      <c r="B70" t="s">
        <v>42</v>
      </c>
      <c r="C70">
        <v>990.48299999999995</v>
      </c>
    </row>
    <row r="71" spans="1:3" x14ac:dyDescent="0.2">
      <c r="A71" s="1">
        <v>44531</v>
      </c>
      <c r="B71" t="s">
        <v>36</v>
      </c>
      <c r="C71">
        <v>660.46400000000006</v>
      </c>
    </row>
    <row r="72" spans="1:3" x14ac:dyDescent="0.2">
      <c r="A72" s="1">
        <v>44562</v>
      </c>
      <c r="B72" t="s">
        <v>4</v>
      </c>
      <c r="C72" s="2">
        <v>2303058.1159999999</v>
      </c>
    </row>
    <row r="73" spans="1:3" x14ac:dyDescent="0.2">
      <c r="A73" s="1">
        <v>44562</v>
      </c>
      <c r="B73" t="s">
        <v>13</v>
      </c>
      <c r="C73" s="2">
        <v>193497.77</v>
      </c>
    </row>
    <row r="74" spans="1:3" x14ac:dyDescent="0.2">
      <c r="A74" s="1">
        <v>44562</v>
      </c>
      <c r="B74" t="s">
        <v>16</v>
      </c>
      <c r="C74" s="2">
        <v>185064.30600000001</v>
      </c>
    </row>
    <row r="75" spans="1:3" x14ac:dyDescent="0.2">
      <c r="A75" s="1">
        <v>44562</v>
      </c>
      <c r="B75" t="s">
        <v>15</v>
      </c>
      <c r="C75" s="2">
        <v>184265.796</v>
      </c>
    </row>
    <row r="76" spans="1:3" x14ac:dyDescent="0.2">
      <c r="A76" s="1">
        <v>44562</v>
      </c>
      <c r="B76" t="s">
        <v>14</v>
      </c>
      <c r="C76" s="2">
        <v>138878.97399999999</v>
      </c>
    </row>
    <row r="77" spans="1:3" x14ac:dyDescent="0.2">
      <c r="A77" s="1">
        <v>44562</v>
      </c>
      <c r="B77" t="s">
        <v>18</v>
      </c>
      <c r="C77" s="2">
        <v>112775.357</v>
      </c>
    </row>
    <row r="78" spans="1:3" x14ac:dyDescent="0.2">
      <c r="A78" s="1">
        <v>44562</v>
      </c>
      <c r="B78" t="s">
        <v>22</v>
      </c>
      <c r="C78" s="2">
        <v>105700.508</v>
      </c>
    </row>
    <row r="79" spans="1:3" x14ac:dyDescent="0.2">
      <c r="A79" s="1">
        <v>44562</v>
      </c>
      <c r="B79" t="s">
        <v>12</v>
      </c>
      <c r="C79" s="2">
        <v>82384.448999999993</v>
      </c>
    </row>
    <row r="80" spans="1:3" x14ac:dyDescent="0.2">
      <c r="A80" s="1">
        <v>44562</v>
      </c>
      <c r="B80" t="s">
        <v>17</v>
      </c>
      <c r="C80" s="2">
        <v>75291.373999999996</v>
      </c>
    </row>
    <row r="81" spans="1:3" x14ac:dyDescent="0.2">
      <c r="A81" s="1">
        <v>44562</v>
      </c>
      <c r="B81" t="s">
        <v>3</v>
      </c>
      <c r="C81" s="2">
        <v>63001.205999999998</v>
      </c>
    </row>
    <row r="82" spans="1:3" x14ac:dyDescent="0.2">
      <c r="A82" s="1">
        <v>44562</v>
      </c>
      <c r="B82" t="s">
        <v>20</v>
      </c>
      <c r="C82" s="2">
        <v>55127.593000000001</v>
      </c>
    </row>
    <row r="83" spans="1:3" x14ac:dyDescent="0.2">
      <c r="A83" s="1">
        <v>44562</v>
      </c>
      <c r="B83" t="s">
        <v>21</v>
      </c>
      <c r="C83" s="2">
        <v>38509.760000000002</v>
      </c>
    </row>
    <row r="84" spans="1:3" x14ac:dyDescent="0.2">
      <c r="A84" s="1">
        <v>44562</v>
      </c>
      <c r="B84" t="s">
        <v>23</v>
      </c>
      <c r="C84" s="2">
        <v>37550.921999999999</v>
      </c>
    </row>
    <row r="85" spans="1:3" x14ac:dyDescent="0.2">
      <c r="A85" s="1">
        <v>44562</v>
      </c>
      <c r="B85" t="s">
        <v>19</v>
      </c>
      <c r="C85" s="2">
        <v>27692.115000000002</v>
      </c>
    </row>
    <row r="86" spans="1:3" x14ac:dyDescent="0.2">
      <c r="A86" s="1">
        <v>44562</v>
      </c>
      <c r="B86" t="s">
        <v>32</v>
      </c>
      <c r="C86" s="2">
        <v>26386.437999999998</v>
      </c>
    </row>
    <row r="87" spans="1:3" x14ac:dyDescent="0.2">
      <c r="A87" s="1">
        <v>44562</v>
      </c>
      <c r="B87" t="s">
        <v>40</v>
      </c>
      <c r="C87" s="2">
        <v>25267.861000000001</v>
      </c>
    </row>
    <row r="88" spans="1:3" x14ac:dyDescent="0.2">
      <c r="A88" s="1">
        <v>44562</v>
      </c>
      <c r="B88" t="s">
        <v>11</v>
      </c>
      <c r="C88" s="2">
        <v>25211.608</v>
      </c>
    </row>
    <row r="89" spans="1:3" x14ac:dyDescent="0.2">
      <c r="A89" s="1">
        <v>44562</v>
      </c>
      <c r="B89" t="s">
        <v>24</v>
      </c>
      <c r="C89" s="2">
        <v>20198.881000000001</v>
      </c>
    </row>
    <row r="90" spans="1:3" x14ac:dyDescent="0.2">
      <c r="A90" s="1">
        <v>44562</v>
      </c>
      <c r="B90" t="s">
        <v>6</v>
      </c>
      <c r="C90" s="2">
        <v>13852.706</v>
      </c>
    </row>
    <row r="91" spans="1:3" x14ac:dyDescent="0.2">
      <c r="A91" s="1">
        <v>44562</v>
      </c>
      <c r="B91" t="s">
        <v>26</v>
      </c>
      <c r="C91" s="2">
        <v>12877.846</v>
      </c>
    </row>
    <row r="92" spans="1:3" x14ac:dyDescent="0.2">
      <c r="A92" s="1">
        <v>44562</v>
      </c>
      <c r="B92" t="s">
        <v>7</v>
      </c>
      <c r="C92" s="2">
        <v>12423.319</v>
      </c>
    </row>
    <row r="93" spans="1:3" x14ac:dyDescent="0.2">
      <c r="A93" s="1">
        <v>44562</v>
      </c>
      <c r="B93" t="s">
        <v>25</v>
      </c>
      <c r="C93" s="2">
        <v>11192.681</v>
      </c>
    </row>
    <row r="94" spans="1:3" x14ac:dyDescent="0.2">
      <c r="A94" s="1">
        <v>44562</v>
      </c>
      <c r="B94" t="s">
        <v>33</v>
      </c>
      <c r="C94" s="2">
        <v>10951.1</v>
      </c>
    </row>
    <row r="95" spans="1:3" x14ac:dyDescent="0.2">
      <c r="A95" s="1">
        <v>44562</v>
      </c>
      <c r="B95" t="s">
        <v>28</v>
      </c>
      <c r="C95" s="2">
        <v>9810.7800000000007</v>
      </c>
    </row>
    <row r="96" spans="1:3" x14ac:dyDescent="0.2">
      <c r="A96" s="1">
        <v>44562</v>
      </c>
      <c r="B96" t="s">
        <v>8</v>
      </c>
      <c r="C96" s="2">
        <v>9771.2970000000005</v>
      </c>
    </row>
    <row r="97" spans="1:3" x14ac:dyDescent="0.2">
      <c r="A97" s="1">
        <v>44562</v>
      </c>
      <c r="B97" t="s">
        <v>10</v>
      </c>
      <c r="C97" s="2">
        <v>8907.8169999999991</v>
      </c>
    </row>
    <row r="98" spans="1:3" x14ac:dyDescent="0.2">
      <c r="A98" s="1">
        <v>44562</v>
      </c>
      <c r="B98" t="s">
        <v>9</v>
      </c>
      <c r="C98" s="2">
        <v>8432.018</v>
      </c>
    </row>
    <row r="99" spans="1:3" x14ac:dyDescent="0.2">
      <c r="A99" s="1">
        <v>44562</v>
      </c>
      <c r="B99" t="s">
        <v>30</v>
      </c>
      <c r="C99" s="2">
        <v>7950.4589999999998</v>
      </c>
    </row>
    <row r="100" spans="1:3" x14ac:dyDescent="0.2">
      <c r="A100" s="1">
        <v>44562</v>
      </c>
      <c r="B100" t="s">
        <v>27</v>
      </c>
      <c r="C100" s="2">
        <v>5464.3829999999998</v>
      </c>
    </row>
    <row r="101" spans="1:3" x14ac:dyDescent="0.2">
      <c r="A101" s="1">
        <v>44562</v>
      </c>
      <c r="B101" t="s">
        <v>29</v>
      </c>
      <c r="C101" s="2">
        <v>4167.0950000000003</v>
      </c>
    </row>
    <row r="102" spans="1:3" x14ac:dyDescent="0.2">
      <c r="A102" s="1">
        <v>44562</v>
      </c>
      <c r="B102" t="s">
        <v>34</v>
      </c>
      <c r="C102" s="2">
        <v>2979.239</v>
      </c>
    </row>
    <row r="103" spans="1:3" x14ac:dyDescent="0.2">
      <c r="A103" s="1">
        <v>44562</v>
      </c>
      <c r="B103" t="s">
        <v>31</v>
      </c>
      <c r="C103" s="2">
        <v>2582.462</v>
      </c>
    </row>
    <row r="104" spans="1:3" x14ac:dyDescent="0.2">
      <c r="A104" s="1">
        <v>44562</v>
      </c>
      <c r="B104" t="s">
        <v>5</v>
      </c>
      <c r="C104" s="2">
        <v>1897.5429999999999</v>
      </c>
    </row>
    <row r="105" spans="1:3" x14ac:dyDescent="0.2">
      <c r="A105" s="1">
        <v>44562</v>
      </c>
      <c r="B105" t="s">
        <v>42</v>
      </c>
      <c r="C105" s="2">
        <v>1840.981</v>
      </c>
    </row>
    <row r="106" spans="1:3" x14ac:dyDescent="0.2">
      <c r="A106" s="1">
        <v>44562</v>
      </c>
      <c r="B106" t="s">
        <v>36</v>
      </c>
      <c r="C106">
        <v>596.51400000000001</v>
      </c>
    </row>
    <row r="107" spans="1:3" x14ac:dyDescent="0.2">
      <c r="A107" s="1">
        <v>44593</v>
      </c>
      <c r="B107" t="s">
        <v>4</v>
      </c>
      <c r="C107" s="2">
        <v>1520312.7749999999</v>
      </c>
    </row>
    <row r="108" spans="1:3" x14ac:dyDescent="0.2">
      <c r="A108" s="1">
        <v>44593</v>
      </c>
      <c r="B108" t="s">
        <v>15</v>
      </c>
      <c r="C108" s="2">
        <v>236850.30900000001</v>
      </c>
    </row>
    <row r="109" spans="1:3" x14ac:dyDescent="0.2">
      <c r="A109" s="1">
        <v>44593</v>
      </c>
      <c r="B109" t="s">
        <v>16</v>
      </c>
      <c r="C109" s="2">
        <v>107080.476</v>
      </c>
    </row>
    <row r="110" spans="1:3" x14ac:dyDescent="0.2">
      <c r="A110" s="1">
        <v>44593</v>
      </c>
      <c r="B110" t="s">
        <v>14</v>
      </c>
      <c r="C110" s="2">
        <v>77358.921000000002</v>
      </c>
    </row>
    <row r="111" spans="1:3" x14ac:dyDescent="0.2">
      <c r="A111" s="1">
        <v>44593</v>
      </c>
      <c r="B111" t="s">
        <v>3</v>
      </c>
      <c r="C111" s="2">
        <v>75786.092000000004</v>
      </c>
    </row>
    <row r="112" spans="1:3" x14ac:dyDescent="0.2">
      <c r="A112" s="1">
        <v>44593</v>
      </c>
      <c r="B112" t="s">
        <v>17</v>
      </c>
      <c r="C112" s="2">
        <v>47597.281999999999</v>
      </c>
    </row>
    <row r="113" spans="1:3" x14ac:dyDescent="0.2">
      <c r="A113" s="1">
        <v>44593</v>
      </c>
      <c r="B113" t="s">
        <v>20</v>
      </c>
      <c r="C113" s="2">
        <v>44865.944000000003</v>
      </c>
    </row>
    <row r="114" spans="1:3" x14ac:dyDescent="0.2">
      <c r="A114" s="1">
        <v>44593</v>
      </c>
      <c r="B114" t="s">
        <v>22</v>
      </c>
      <c r="C114" s="2">
        <v>34650.620999999999</v>
      </c>
    </row>
    <row r="115" spans="1:3" x14ac:dyDescent="0.2">
      <c r="A115" s="1">
        <v>44593</v>
      </c>
      <c r="B115" t="s">
        <v>13</v>
      </c>
      <c r="C115" s="2">
        <v>29226.666000000001</v>
      </c>
    </row>
    <row r="116" spans="1:3" x14ac:dyDescent="0.2">
      <c r="A116" s="1">
        <v>44593</v>
      </c>
      <c r="B116" t="s">
        <v>12</v>
      </c>
      <c r="C116" s="2">
        <v>26055.704000000002</v>
      </c>
    </row>
    <row r="117" spans="1:3" x14ac:dyDescent="0.2">
      <c r="A117" s="1">
        <v>44593</v>
      </c>
      <c r="B117" t="s">
        <v>18</v>
      </c>
      <c r="C117" s="2">
        <v>25457.502</v>
      </c>
    </row>
    <row r="118" spans="1:3" x14ac:dyDescent="0.2">
      <c r="A118" s="1">
        <v>44593</v>
      </c>
      <c r="B118" t="s">
        <v>11</v>
      </c>
      <c r="C118" s="2">
        <v>23913.735000000001</v>
      </c>
    </row>
    <row r="119" spans="1:3" x14ac:dyDescent="0.2">
      <c r="A119" s="1">
        <v>44593</v>
      </c>
      <c r="B119" t="s">
        <v>32</v>
      </c>
      <c r="C119" s="2">
        <v>21920.986000000001</v>
      </c>
    </row>
    <row r="120" spans="1:3" x14ac:dyDescent="0.2">
      <c r="A120" s="1">
        <v>44593</v>
      </c>
      <c r="B120" t="s">
        <v>6</v>
      </c>
      <c r="C120" s="2">
        <v>20493.91</v>
      </c>
    </row>
    <row r="121" spans="1:3" x14ac:dyDescent="0.2">
      <c r="A121" s="1">
        <v>44593</v>
      </c>
      <c r="B121" t="s">
        <v>23</v>
      </c>
      <c r="C121" s="2">
        <v>19118.044999999998</v>
      </c>
    </row>
    <row r="122" spans="1:3" x14ac:dyDescent="0.2">
      <c r="A122" s="1">
        <v>44593</v>
      </c>
      <c r="B122" t="s">
        <v>28</v>
      </c>
      <c r="C122" s="2">
        <v>18688.868999999999</v>
      </c>
    </row>
    <row r="123" spans="1:3" x14ac:dyDescent="0.2">
      <c r="A123" s="1">
        <v>44593</v>
      </c>
      <c r="B123" t="s">
        <v>40</v>
      </c>
      <c r="C123" s="2">
        <v>17058.756000000001</v>
      </c>
    </row>
    <row r="124" spans="1:3" x14ac:dyDescent="0.2">
      <c r="A124" s="1">
        <v>44593</v>
      </c>
      <c r="B124" t="s">
        <v>30</v>
      </c>
      <c r="C124" s="2">
        <v>16643.984</v>
      </c>
    </row>
    <row r="125" spans="1:3" x14ac:dyDescent="0.2">
      <c r="A125" s="1">
        <v>44593</v>
      </c>
      <c r="B125" t="s">
        <v>9</v>
      </c>
      <c r="C125" s="2">
        <v>16302.624</v>
      </c>
    </row>
    <row r="126" spans="1:3" x14ac:dyDescent="0.2">
      <c r="A126" s="1">
        <v>44593</v>
      </c>
      <c r="B126" t="s">
        <v>33</v>
      </c>
      <c r="C126" s="2">
        <v>16058.189</v>
      </c>
    </row>
    <row r="127" spans="1:3" x14ac:dyDescent="0.2">
      <c r="A127" s="1">
        <v>44593</v>
      </c>
      <c r="B127" t="s">
        <v>34</v>
      </c>
      <c r="C127" s="2">
        <v>14832.130999999999</v>
      </c>
    </row>
    <row r="128" spans="1:3" x14ac:dyDescent="0.2">
      <c r="A128" s="1">
        <v>44593</v>
      </c>
      <c r="B128" t="s">
        <v>26</v>
      </c>
      <c r="C128" s="2">
        <v>12585.054</v>
      </c>
    </row>
    <row r="129" spans="1:3" x14ac:dyDescent="0.2">
      <c r="A129" s="1">
        <v>44593</v>
      </c>
      <c r="B129" t="s">
        <v>25</v>
      </c>
      <c r="C129" s="2">
        <v>12365.433999999999</v>
      </c>
    </row>
    <row r="130" spans="1:3" x14ac:dyDescent="0.2">
      <c r="A130" s="1">
        <v>44593</v>
      </c>
      <c r="B130" t="s">
        <v>8</v>
      </c>
      <c r="C130" s="2">
        <v>5479.0370000000003</v>
      </c>
    </row>
    <row r="131" spans="1:3" x14ac:dyDescent="0.2">
      <c r="A131" s="1">
        <v>44593</v>
      </c>
      <c r="B131" t="s">
        <v>21</v>
      </c>
      <c r="C131" s="2">
        <v>4492.4139999999998</v>
      </c>
    </row>
    <row r="132" spans="1:3" x14ac:dyDescent="0.2">
      <c r="A132" s="1">
        <v>44593</v>
      </c>
      <c r="B132" t="s">
        <v>29</v>
      </c>
      <c r="C132" s="2">
        <v>3378.9639999999999</v>
      </c>
    </row>
    <row r="133" spans="1:3" x14ac:dyDescent="0.2">
      <c r="A133" s="1">
        <v>44593</v>
      </c>
      <c r="B133" t="s">
        <v>31</v>
      </c>
      <c r="C133" s="2">
        <v>1213.2260000000001</v>
      </c>
    </row>
    <row r="134" spans="1:3" x14ac:dyDescent="0.2">
      <c r="A134" s="1">
        <v>44593</v>
      </c>
      <c r="B134" t="s">
        <v>5</v>
      </c>
      <c r="C134" s="2">
        <v>1087.239</v>
      </c>
    </row>
    <row r="135" spans="1:3" x14ac:dyDescent="0.2">
      <c r="A135" s="1">
        <v>44593</v>
      </c>
      <c r="B135" t="s">
        <v>24</v>
      </c>
      <c r="C135">
        <v>844.57100000000003</v>
      </c>
    </row>
    <row r="136" spans="1:3" x14ac:dyDescent="0.2">
      <c r="A136" s="1">
        <v>44593</v>
      </c>
      <c r="B136" t="s">
        <v>27</v>
      </c>
      <c r="C136">
        <v>711.82500000000005</v>
      </c>
    </row>
    <row r="137" spans="1:3" x14ac:dyDescent="0.2">
      <c r="A137" s="1">
        <v>44593</v>
      </c>
      <c r="B137" t="s">
        <v>36</v>
      </c>
      <c r="C137">
        <v>663.58900000000006</v>
      </c>
    </row>
    <row r="138" spans="1:3" x14ac:dyDescent="0.2">
      <c r="A138" s="1">
        <v>44593</v>
      </c>
      <c r="B138" t="s">
        <v>7</v>
      </c>
      <c r="C138">
        <v>650.404</v>
      </c>
    </row>
    <row r="139" spans="1:3" x14ac:dyDescent="0.2">
      <c r="A139" s="1">
        <v>44593</v>
      </c>
      <c r="B139" t="s">
        <v>19</v>
      </c>
      <c r="C139">
        <v>612.79300000000001</v>
      </c>
    </row>
    <row r="140" spans="1:3" x14ac:dyDescent="0.2">
      <c r="A140" s="1">
        <v>44593</v>
      </c>
      <c r="B140" t="s">
        <v>42</v>
      </c>
      <c r="C140">
        <v>601.428</v>
      </c>
    </row>
    <row r="141" spans="1:3" x14ac:dyDescent="0.2">
      <c r="A141" s="1">
        <v>44593</v>
      </c>
      <c r="B141" t="s">
        <v>10</v>
      </c>
      <c r="C141">
        <v>569.85500000000002</v>
      </c>
    </row>
    <row r="142" spans="1:3" x14ac:dyDescent="0.2">
      <c r="A142" s="1">
        <v>44621</v>
      </c>
      <c r="B142" t="s">
        <v>4</v>
      </c>
      <c r="C142" s="2">
        <v>2804649.3670000001</v>
      </c>
    </row>
    <row r="143" spans="1:3" x14ac:dyDescent="0.2">
      <c r="A143" s="1">
        <v>44621</v>
      </c>
      <c r="B143" t="s">
        <v>3</v>
      </c>
      <c r="C143" s="2">
        <v>171020.038</v>
      </c>
    </row>
    <row r="144" spans="1:3" x14ac:dyDescent="0.2">
      <c r="A144" s="1">
        <v>44621</v>
      </c>
      <c r="B144" t="s">
        <v>13</v>
      </c>
      <c r="C144" s="2">
        <v>73210.764999999999</v>
      </c>
    </row>
    <row r="145" spans="1:3" x14ac:dyDescent="0.2">
      <c r="A145" s="1">
        <v>44621</v>
      </c>
      <c r="B145" t="s">
        <v>16</v>
      </c>
      <c r="C145" s="2">
        <v>65162.97</v>
      </c>
    </row>
    <row r="146" spans="1:3" x14ac:dyDescent="0.2">
      <c r="A146" s="1">
        <v>44621</v>
      </c>
      <c r="B146" t="s">
        <v>15</v>
      </c>
      <c r="C146" s="2">
        <v>47394.862000000001</v>
      </c>
    </row>
    <row r="147" spans="1:3" x14ac:dyDescent="0.2">
      <c r="A147" s="1">
        <v>44621</v>
      </c>
      <c r="B147" t="s">
        <v>17</v>
      </c>
      <c r="C147" s="2">
        <v>46809.368999999999</v>
      </c>
    </row>
    <row r="148" spans="1:3" x14ac:dyDescent="0.2">
      <c r="A148" s="1">
        <v>44621</v>
      </c>
      <c r="B148" t="s">
        <v>18</v>
      </c>
      <c r="C148" s="2">
        <v>36152.800000000003</v>
      </c>
    </row>
    <row r="149" spans="1:3" x14ac:dyDescent="0.2">
      <c r="A149" s="1">
        <v>44621</v>
      </c>
      <c r="B149" t="s">
        <v>14</v>
      </c>
      <c r="C149" s="2">
        <v>25694.794000000002</v>
      </c>
    </row>
    <row r="150" spans="1:3" x14ac:dyDescent="0.2">
      <c r="A150" s="1">
        <v>44621</v>
      </c>
      <c r="B150" t="s">
        <v>20</v>
      </c>
      <c r="C150" s="2">
        <v>25498.455000000002</v>
      </c>
    </row>
    <row r="151" spans="1:3" x14ac:dyDescent="0.2">
      <c r="A151" s="1">
        <v>44621</v>
      </c>
      <c r="B151" t="s">
        <v>40</v>
      </c>
      <c r="C151" s="2">
        <v>22753.295999999998</v>
      </c>
    </row>
    <row r="152" spans="1:3" x14ac:dyDescent="0.2">
      <c r="A152" s="1">
        <v>44621</v>
      </c>
      <c r="B152" t="s">
        <v>12</v>
      </c>
      <c r="C152" s="2">
        <v>16397.756000000001</v>
      </c>
    </row>
    <row r="153" spans="1:3" x14ac:dyDescent="0.2">
      <c r="A153" s="1">
        <v>44621</v>
      </c>
      <c r="B153" t="s">
        <v>21</v>
      </c>
      <c r="C153" s="2">
        <v>15805.1</v>
      </c>
    </row>
    <row r="154" spans="1:3" x14ac:dyDescent="0.2">
      <c r="A154" s="1">
        <v>44621</v>
      </c>
      <c r="B154" t="s">
        <v>6</v>
      </c>
      <c r="C154" s="2">
        <v>15513.78</v>
      </c>
    </row>
    <row r="155" spans="1:3" x14ac:dyDescent="0.2">
      <c r="A155" s="1">
        <v>44621</v>
      </c>
      <c r="B155" t="s">
        <v>11</v>
      </c>
      <c r="C155" s="2">
        <v>12335.561</v>
      </c>
    </row>
    <row r="156" spans="1:3" x14ac:dyDescent="0.2">
      <c r="A156" s="1">
        <v>44621</v>
      </c>
      <c r="B156" t="s">
        <v>28</v>
      </c>
      <c r="C156" s="2">
        <v>10644.620999999999</v>
      </c>
    </row>
    <row r="157" spans="1:3" x14ac:dyDescent="0.2">
      <c r="A157" s="1">
        <v>44621</v>
      </c>
      <c r="B157" t="s">
        <v>30</v>
      </c>
      <c r="C157" s="2">
        <v>10127.255999999999</v>
      </c>
    </row>
    <row r="158" spans="1:3" x14ac:dyDescent="0.2">
      <c r="A158" s="1">
        <v>44621</v>
      </c>
      <c r="B158" t="s">
        <v>22</v>
      </c>
      <c r="C158" s="2">
        <v>9195.893</v>
      </c>
    </row>
    <row r="159" spans="1:3" x14ac:dyDescent="0.2">
      <c r="A159" s="1">
        <v>44621</v>
      </c>
      <c r="B159" t="s">
        <v>25</v>
      </c>
      <c r="C159" s="2">
        <v>8572.8160000000007</v>
      </c>
    </row>
    <row r="160" spans="1:3" x14ac:dyDescent="0.2">
      <c r="A160" s="1">
        <v>44621</v>
      </c>
      <c r="B160" t="s">
        <v>32</v>
      </c>
      <c r="C160" s="2">
        <v>8516.0570000000007</v>
      </c>
    </row>
    <row r="161" spans="1:3" x14ac:dyDescent="0.2">
      <c r="A161" s="1">
        <v>44621</v>
      </c>
      <c r="B161" t="s">
        <v>26</v>
      </c>
      <c r="C161" s="2">
        <v>8130.5060000000003</v>
      </c>
    </row>
    <row r="162" spans="1:3" x14ac:dyDescent="0.2">
      <c r="A162" s="1">
        <v>44621</v>
      </c>
      <c r="B162" t="s">
        <v>23</v>
      </c>
      <c r="C162" s="2">
        <v>7642.5770000000002</v>
      </c>
    </row>
    <row r="163" spans="1:3" x14ac:dyDescent="0.2">
      <c r="A163" s="1">
        <v>44621</v>
      </c>
      <c r="B163" t="s">
        <v>33</v>
      </c>
      <c r="C163" s="2">
        <v>4830.7150000000001</v>
      </c>
    </row>
    <row r="164" spans="1:3" x14ac:dyDescent="0.2">
      <c r="A164" s="1">
        <v>44621</v>
      </c>
      <c r="B164" t="s">
        <v>5</v>
      </c>
      <c r="C164" s="2">
        <v>4447.0159999999996</v>
      </c>
    </row>
    <row r="165" spans="1:3" x14ac:dyDescent="0.2">
      <c r="A165" s="1">
        <v>44621</v>
      </c>
      <c r="B165" t="s">
        <v>34</v>
      </c>
      <c r="C165" s="2">
        <v>4260.1189999999997</v>
      </c>
    </row>
    <row r="166" spans="1:3" x14ac:dyDescent="0.2">
      <c r="A166" s="1">
        <v>44621</v>
      </c>
      <c r="B166" t="s">
        <v>29</v>
      </c>
      <c r="C166" s="2">
        <v>2867.1370000000002</v>
      </c>
    </row>
    <row r="167" spans="1:3" x14ac:dyDescent="0.2">
      <c r="A167" s="1">
        <v>44621</v>
      </c>
      <c r="B167" t="s">
        <v>42</v>
      </c>
      <c r="C167" s="2">
        <v>2673.864</v>
      </c>
    </row>
    <row r="168" spans="1:3" x14ac:dyDescent="0.2">
      <c r="A168" s="1">
        <v>44621</v>
      </c>
      <c r="B168" t="s">
        <v>10</v>
      </c>
      <c r="C168" s="2">
        <v>1912.306</v>
      </c>
    </row>
    <row r="169" spans="1:3" x14ac:dyDescent="0.2">
      <c r="A169" s="1">
        <v>44621</v>
      </c>
      <c r="B169" t="s">
        <v>31</v>
      </c>
      <c r="C169" s="2">
        <v>1844.6949999999999</v>
      </c>
    </row>
    <row r="170" spans="1:3" x14ac:dyDescent="0.2">
      <c r="A170" s="1">
        <v>44621</v>
      </c>
      <c r="B170" t="s">
        <v>36</v>
      </c>
      <c r="C170" s="2">
        <v>1683.2550000000001</v>
      </c>
    </row>
    <row r="171" spans="1:3" x14ac:dyDescent="0.2">
      <c r="A171" s="1">
        <v>44621</v>
      </c>
      <c r="B171" t="s">
        <v>9</v>
      </c>
      <c r="C171" s="2">
        <v>1170.075</v>
      </c>
    </row>
    <row r="172" spans="1:3" x14ac:dyDescent="0.2">
      <c r="A172" s="1">
        <v>44621</v>
      </c>
      <c r="B172" t="s">
        <v>43</v>
      </c>
      <c r="C172">
        <v>789.70299999999997</v>
      </c>
    </row>
    <row r="173" spans="1:3" x14ac:dyDescent="0.2">
      <c r="A173" s="1">
        <v>44621</v>
      </c>
      <c r="B173" t="s">
        <v>27</v>
      </c>
      <c r="C173">
        <v>328.94900000000001</v>
      </c>
    </row>
    <row r="174" spans="1:3" x14ac:dyDescent="0.2">
      <c r="A174" s="1">
        <v>44621</v>
      </c>
      <c r="B174" t="s">
        <v>44</v>
      </c>
      <c r="C174">
        <v>2.6309999999999998</v>
      </c>
    </row>
    <row r="175" spans="1:3" x14ac:dyDescent="0.2">
      <c r="A175" s="1">
        <v>44652</v>
      </c>
      <c r="B175" t="s">
        <v>4</v>
      </c>
      <c r="C175" s="2">
        <v>4028443.608</v>
      </c>
    </row>
    <row r="176" spans="1:3" x14ac:dyDescent="0.2">
      <c r="A176" s="1">
        <v>44652</v>
      </c>
      <c r="B176" t="s">
        <v>3</v>
      </c>
      <c r="C176" s="2">
        <v>1022965.148</v>
      </c>
    </row>
    <row r="177" spans="1:3" x14ac:dyDescent="0.2">
      <c r="A177" s="1">
        <v>44652</v>
      </c>
      <c r="B177" t="s">
        <v>16</v>
      </c>
      <c r="C177" s="2">
        <v>31783.135999999999</v>
      </c>
    </row>
    <row r="178" spans="1:3" x14ac:dyDescent="0.2">
      <c r="A178" s="1">
        <v>44652</v>
      </c>
      <c r="B178" t="s">
        <v>15</v>
      </c>
      <c r="C178" s="2">
        <v>31072.651000000002</v>
      </c>
    </row>
    <row r="179" spans="1:3" x14ac:dyDescent="0.2">
      <c r="A179" s="1">
        <v>44652</v>
      </c>
      <c r="B179" t="s">
        <v>13</v>
      </c>
      <c r="C179" s="2">
        <v>31000.192999999999</v>
      </c>
    </row>
    <row r="180" spans="1:3" x14ac:dyDescent="0.2">
      <c r="A180" s="1">
        <v>44652</v>
      </c>
      <c r="B180" t="s">
        <v>14</v>
      </c>
      <c r="C180" s="2">
        <v>14040.592000000001</v>
      </c>
    </row>
    <row r="181" spans="1:3" x14ac:dyDescent="0.2">
      <c r="A181" s="1">
        <v>44652</v>
      </c>
      <c r="B181" t="s">
        <v>18</v>
      </c>
      <c r="C181" s="2">
        <v>13677.074000000001</v>
      </c>
    </row>
    <row r="182" spans="1:3" x14ac:dyDescent="0.2">
      <c r="A182" s="1">
        <v>44652</v>
      </c>
      <c r="B182" t="s">
        <v>40</v>
      </c>
      <c r="C182" s="2">
        <v>10452.754000000001</v>
      </c>
    </row>
    <row r="183" spans="1:3" x14ac:dyDescent="0.2">
      <c r="A183" s="1">
        <v>44652</v>
      </c>
      <c r="B183" t="s">
        <v>20</v>
      </c>
      <c r="C183" s="2">
        <v>9012.1689999999999</v>
      </c>
    </row>
    <row r="184" spans="1:3" x14ac:dyDescent="0.2">
      <c r="A184" s="1">
        <v>44652</v>
      </c>
      <c r="B184" t="s">
        <v>28</v>
      </c>
      <c r="C184" s="2">
        <v>8185.7139999999999</v>
      </c>
    </row>
    <row r="185" spans="1:3" x14ac:dyDescent="0.2">
      <c r="A185" s="1">
        <v>44652</v>
      </c>
      <c r="B185" t="s">
        <v>12</v>
      </c>
      <c r="C185" s="2">
        <v>7613.2809999999999</v>
      </c>
    </row>
    <row r="186" spans="1:3" x14ac:dyDescent="0.2">
      <c r="A186" s="1">
        <v>44652</v>
      </c>
      <c r="B186" t="s">
        <v>17</v>
      </c>
      <c r="C186" s="2">
        <v>6794.3190000000004</v>
      </c>
    </row>
    <row r="187" spans="1:3" x14ac:dyDescent="0.2">
      <c r="A187" s="1">
        <v>44652</v>
      </c>
      <c r="B187" t="s">
        <v>25</v>
      </c>
      <c r="C187" s="2">
        <v>6615.9120000000003</v>
      </c>
    </row>
    <row r="188" spans="1:3" x14ac:dyDescent="0.2">
      <c r="A188" s="1">
        <v>44652</v>
      </c>
      <c r="B188" t="s">
        <v>21</v>
      </c>
      <c r="C188" s="2">
        <v>6360.9459999999999</v>
      </c>
    </row>
    <row r="189" spans="1:3" x14ac:dyDescent="0.2">
      <c r="A189" s="1">
        <v>44652</v>
      </c>
      <c r="B189" t="s">
        <v>32</v>
      </c>
      <c r="C189" s="2">
        <v>6345.1109999999999</v>
      </c>
    </row>
    <row r="190" spans="1:3" x14ac:dyDescent="0.2">
      <c r="A190" s="1">
        <v>44652</v>
      </c>
      <c r="B190" t="s">
        <v>30</v>
      </c>
      <c r="C190" s="2">
        <v>5379.4679999999998</v>
      </c>
    </row>
    <row r="191" spans="1:3" x14ac:dyDescent="0.2">
      <c r="A191" s="1">
        <v>44652</v>
      </c>
      <c r="B191" t="s">
        <v>23</v>
      </c>
      <c r="C191" s="2">
        <v>2318.739</v>
      </c>
    </row>
    <row r="192" spans="1:3" x14ac:dyDescent="0.2">
      <c r="A192" s="1">
        <v>44652</v>
      </c>
      <c r="B192" t="s">
        <v>9</v>
      </c>
      <c r="C192" s="2">
        <v>1572.758</v>
      </c>
    </row>
    <row r="193" spans="1:3" x14ac:dyDescent="0.2">
      <c r="A193" s="1">
        <v>44652</v>
      </c>
      <c r="B193" t="s">
        <v>29</v>
      </c>
      <c r="C193" s="2">
        <v>1434.24</v>
      </c>
    </row>
    <row r="194" spans="1:3" x14ac:dyDescent="0.2">
      <c r="A194" s="1">
        <v>44652</v>
      </c>
      <c r="B194" t="s">
        <v>31</v>
      </c>
      <c r="C194" s="2">
        <v>1353.905</v>
      </c>
    </row>
    <row r="195" spans="1:3" x14ac:dyDescent="0.2">
      <c r="A195" s="1">
        <v>44652</v>
      </c>
      <c r="B195" t="s">
        <v>27</v>
      </c>
      <c r="C195" s="2">
        <v>1252.759</v>
      </c>
    </row>
    <row r="196" spans="1:3" x14ac:dyDescent="0.2">
      <c r="A196" s="1">
        <v>44652</v>
      </c>
      <c r="B196" t="s">
        <v>33</v>
      </c>
      <c r="C196">
        <v>937.51400000000001</v>
      </c>
    </row>
    <row r="197" spans="1:3" x14ac:dyDescent="0.2">
      <c r="A197" s="1">
        <v>44652</v>
      </c>
      <c r="B197" t="s">
        <v>22</v>
      </c>
      <c r="C197">
        <v>910.29100000000005</v>
      </c>
    </row>
    <row r="198" spans="1:3" x14ac:dyDescent="0.2">
      <c r="A198" s="1">
        <v>44652</v>
      </c>
      <c r="B198" t="s">
        <v>26</v>
      </c>
      <c r="C198">
        <v>896.13199999999995</v>
      </c>
    </row>
    <row r="199" spans="1:3" x14ac:dyDescent="0.2">
      <c r="A199" s="1">
        <v>44652</v>
      </c>
      <c r="B199" t="s">
        <v>11</v>
      </c>
      <c r="C199">
        <v>623.65800000000002</v>
      </c>
    </row>
    <row r="200" spans="1:3" x14ac:dyDescent="0.2">
      <c r="A200" s="1">
        <v>44652</v>
      </c>
      <c r="B200" t="s">
        <v>6</v>
      </c>
      <c r="C200">
        <v>548.11300000000006</v>
      </c>
    </row>
    <row r="201" spans="1:3" x14ac:dyDescent="0.2">
      <c r="A201" s="1">
        <v>44652</v>
      </c>
      <c r="B201" t="s">
        <v>42</v>
      </c>
      <c r="C201">
        <v>463.95499999999998</v>
      </c>
    </row>
    <row r="202" spans="1:3" x14ac:dyDescent="0.2">
      <c r="A202" s="1">
        <v>44652</v>
      </c>
      <c r="B202" t="s">
        <v>34</v>
      </c>
      <c r="C202">
        <v>358.69</v>
      </c>
    </row>
    <row r="203" spans="1:3" x14ac:dyDescent="0.2">
      <c r="A203" s="1">
        <v>44652</v>
      </c>
      <c r="B203" t="s">
        <v>10</v>
      </c>
      <c r="C203">
        <v>261.012</v>
      </c>
    </row>
    <row r="204" spans="1:3" x14ac:dyDescent="0.2">
      <c r="A204" s="1">
        <v>44652</v>
      </c>
      <c r="B204" t="s">
        <v>36</v>
      </c>
      <c r="C204">
        <v>22.161999999999999</v>
      </c>
    </row>
    <row r="205" spans="1:3" x14ac:dyDescent="0.2">
      <c r="A205" s="1">
        <v>44652</v>
      </c>
      <c r="B205" t="s">
        <v>5</v>
      </c>
      <c r="C205">
        <v>18.925000000000001</v>
      </c>
    </row>
    <row r="206" spans="1:3" x14ac:dyDescent="0.2">
      <c r="A206" s="1">
        <v>44652</v>
      </c>
      <c r="B206" t="s">
        <v>43</v>
      </c>
      <c r="C206">
        <v>13.565</v>
      </c>
    </row>
    <row r="207" spans="1:3" x14ac:dyDescent="0.2">
      <c r="A207" s="1">
        <v>44682</v>
      </c>
      <c r="B207" t="s">
        <v>4</v>
      </c>
      <c r="C207" s="2">
        <v>2255902.5890000002</v>
      </c>
    </row>
    <row r="208" spans="1:3" x14ac:dyDescent="0.2">
      <c r="A208" s="1">
        <v>44682</v>
      </c>
      <c r="B208" t="s">
        <v>16</v>
      </c>
      <c r="C208" s="2">
        <v>86920.198999999993</v>
      </c>
    </row>
    <row r="209" spans="1:3" x14ac:dyDescent="0.2">
      <c r="A209" s="1">
        <v>44682</v>
      </c>
      <c r="B209" t="s">
        <v>21</v>
      </c>
      <c r="C209" s="2">
        <v>78436.562000000005</v>
      </c>
    </row>
    <row r="210" spans="1:3" x14ac:dyDescent="0.2">
      <c r="A210" s="1">
        <v>44682</v>
      </c>
      <c r="B210" t="s">
        <v>13</v>
      </c>
      <c r="C210" s="2">
        <v>57377.23</v>
      </c>
    </row>
    <row r="211" spans="1:3" x14ac:dyDescent="0.2">
      <c r="A211" s="1">
        <v>44682</v>
      </c>
      <c r="B211" t="s">
        <v>28</v>
      </c>
      <c r="C211" s="2">
        <v>52169.574000000001</v>
      </c>
    </row>
    <row r="212" spans="1:3" x14ac:dyDescent="0.2">
      <c r="A212" s="1">
        <v>44682</v>
      </c>
      <c r="B212" t="s">
        <v>20</v>
      </c>
      <c r="C212" s="2">
        <v>51722.993999999999</v>
      </c>
    </row>
    <row r="213" spans="1:3" x14ac:dyDescent="0.2">
      <c r="A213" s="1">
        <v>44682</v>
      </c>
      <c r="B213" t="s">
        <v>15</v>
      </c>
      <c r="C213" s="2">
        <v>51252.110999999997</v>
      </c>
    </row>
    <row r="214" spans="1:3" x14ac:dyDescent="0.2">
      <c r="A214" s="1">
        <v>44682</v>
      </c>
      <c r="B214" t="s">
        <v>9</v>
      </c>
      <c r="C214" s="2">
        <v>46592.837</v>
      </c>
    </row>
    <row r="215" spans="1:3" x14ac:dyDescent="0.2">
      <c r="A215" s="1">
        <v>44682</v>
      </c>
      <c r="B215" t="s">
        <v>32</v>
      </c>
      <c r="C215" s="2">
        <v>45401.771000000001</v>
      </c>
    </row>
    <row r="216" spans="1:3" x14ac:dyDescent="0.2">
      <c r="A216" s="1">
        <v>44682</v>
      </c>
      <c r="B216" t="s">
        <v>14</v>
      </c>
      <c r="C216" s="2">
        <v>34787.946000000004</v>
      </c>
    </row>
    <row r="217" spans="1:3" x14ac:dyDescent="0.2">
      <c r="A217" s="1">
        <v>44682</v>
      </c>
      <c r="B217" t="s">
        <v>3</v>
      </c>
      <c r="C217" s="2">
        <v>33775.885000000002</v>
      </c>
    </row>
    <row r="218" spans="1:3" x14ac:dyDescent="0.2">
      <c r="A218" s="1">
        <v>44682</v>
      </c>
      <c r="B218" t="s">
        <v>40</v>
      </c>
      <c r="C218" s="2">
        <v>27154.544000000002</v>
      </c>
    </row>
    <row r="219" spans="1:3" x14ac:dyDescent="0.2">
      <c r="A219" s="1">
        <v>44682</v>
      </c>
      <c r="B219" t="s">
        <v>22</v>
      </c>
      <c r="C219" s="2">
        <v>19411.036</v>
      </c>
    </row>
    <row r="220" spans="1:3" x14ac:dyDescent="0.2">
      <c r="A220" s="1">
        <v>44682</v>
      </c>
      <c r="B220" t="s">
        <v>18</v>
      </c>
      <c r="C220" s="2">
        <v>15337.52</v>
      </c>
    </row>
    <row r="221" spans="1:3" x14ac:dyDescent="0.2">
      <c r="A221" s="1">
        <v>44682</v>
      </c>
      <c r="B221" t="s">
        <v>30</v>
      </c>
      <c r="C221" s="2">
        <v>12395.555</v>
      </c>
    </row>
    <row r="222" spans="1:3" x14ac:dyDescent="0.2">
      <c r="A222" s="1">
        <v>44682</v>
      </c>
      <c r="B222" t="s">
        <v>33</v>
      </c>
      <c r="C222" s="2">
        <v>7463.8810000000003</v>
      </c>
    </row>
    <row r="223" spans="1:3" x14ac:dyDescent="0.2">
      <c r="A223" s="1">
        <v>44682</v>
      </c>
      <c r="B223" t="s">
        <v>23</v>
      </c>
      <c r="C223" s="2">
        <v>7440.732</v>
      </c>
    </row>
    <row r="224" spans="1:3" x14ac:dyDescent="0.2">
      <c r="A224" s="1">
        <v>44682</v>
      </c>
      <c r="B224" t="s">
        <v>27</v>
      </c>
      <c r="C224" s="2">
        <v>5461.0829999999996</v>
      </c>
    </row>
    <row r="225" spans="1:3" x14ac:dyDescent="0.2">
      <c r="A225" s="1">
        <v>44682</v>
      </c>
      <c r="B225" t="s">
        <v>25</v>
      </c>
      <c r="C225" s="2">
        <v>5094.2259999999997</v>
      </c>
    </row>
    <row r="226" spans="1:3" x14ac:dyDescent="0.2">
      <c r="A226" s="1">
        <v>44682</v>
      </c>
      <c r="B226" t="s">
        <v>12</v>
      </c>
      <c r="C226" s="2">
        <v>4101.8530000000001</v>
      </c>
    </row>
    <row r="227" spans="1:3" x14ac:dyDescent="0.2">
      <c r="A227" s="1">
        <v>44682</v>
      </c>
      <c r="B227" t="s">
        <v>31</v>
      </c>
      <c r="C227" s="2">
        <v>2076.8330000000001</v>
      </c>
    </row>
    <row r="228" spans="1:3" x14ac:dyDescent="0.2">
      <c r="A228" s="1">
        <v>44682</v>
      </c>
      <c r="B228" t="s">
        <v>17</v>
      </c>
      <c r="C228">
        <v>730.80600000000004</v>
      </c>
    </row>
    <row r="229" spans="1:3" x14ac:dyDescent="0.2">
      <c r="A229" s="1">
        <v>44682</v>
      </c>
      <c r="B229" t="s">
        <v>29</v>
      </c>
      <c r="C229">
        <v>106.59</v>
      </c>
    </row>
    <row r="230" spans="1:3" x14ac:dyDescent="0.2">
      <c r="A230" s="1">
        <v>44682</v>
      </c>
      <c r="B230" t="s">
        <v>26</v>
      </c>
      <c r="C230">
        <v>10.83</v>
      </c>
    </row>
    <row r="231" spans="1:3" x14ac:dyDescent="0.2">
      <c r="A231" s="1">
        <v>44713</v>
      </c>
      <c r="B231" t="s">
        <v>4</v>
      </c>
      <c r="C231" s="2">
        <v>3405012.0090000001</v>
      </c>
    </row>
    <row r="232" spans="1:3" x14ac:dyDescent="0.2">
      <c r="A232" s="1">
        <v>44713</v>
      </c>
      <c r="B232" t="s">
        <v>33</v>
      </c>
      <c r="C232" s="2">
        <v>199795.95300000001</v>
      </c>
    </row>
    <row r="233" spans="1:3" x14ac:dyDescent="0.2">
      <c r="A233" s="1">
        <v>44713</v>
      </c>
      <c r="B233" t="s">
        <v>13</v>
      </c>
      <c r="C233" s="2">
        <v>155516.071</v>
      </c>
    </row>
    <row r="234" spans="1:3" x14ac:dyDescent="0.2">
      <c r="A234" s="1">
        <v>44713</v>
      </c>
      <c r="B234" t="s">
        <v>25</v>
      </c>
      <c r="C234" s="2">
        <v>139814.30100000001</v>
      </c>
    </row>
    <row r="235" spans="1:3" x14ac:dyDescent="0.2">
      <c r="A235" s="1">
        <v>44713</v>
      </c>
      <c r="B235" t="s">
        <v>16</v>
      </c>
      <c r="C235" s="2">
        <v>106313.337</v>
      </c>
    </row>
    <row r="236" spans="1:3" x14ac:dyDescent="0.2">
      <c r="A236" s="1">
        <v>44713</v>
      </c>
      <c r="B236" t="s">
        <v>20</v>
      </c>
      <c r="C236" s="2">
        <v>68468.759000000005</v>
      </c>
    </row>
    <row r="237" spans="1:3" x14ac:dyDescent="0.2">
      <c r="A237" s="1">
        <v>44713</v>
      </c>
      <c r="B237" t="s">
        <v>21</v>
      </c>
      <c r="C237" s="2">
        <v>66821.292000000001</v>
      </c>
    </row>
    <row r="238" spans="1:3" x14ac:dyDescent="0.2">
      <c r="A238" s="1">
        <v>44713</v>
      </c>
      <c r="B238" t="s">
        <v>14</v>
      </c>
      <c r="C238" s="2">
        <v>63625.612000000001</v>
      </c>
    </row>
    <row r="239" spans="1:3" x14ac:dyDescent="0.2">
      <c r="A239" s="1">
        <v>44713</v>
      </c>
      <c r="B239" t="s">
        <v>15</v>
      </c>
      <c r="C239" s="2">
        <v>57432.843000000001</v>
      </c>
    </row>
    <row r="240" spans="1:3" x14ac:dyDescent="0.2">
      <c r="A240" s="1">
        <v>44713</v>
      </c>
      <c r="B240" t="s">
        <v>32</v>
      </c>
      <c r="C240" s="2">
        <v>53858.04</v>
      </c>
    </row>
    <row r="241" spans="1:3" x14ac:dyDescent="0.2">
      <c r="A241" s="1">
        <v>44713</v>
      </c>
      <c r="B241" t="s">
        <v>30</v>
      </c>
      <c r="C241" s="2">
        <v>42521.294000000002</v>
      </c>
    </row>
    <row r="242" spans="1:3" x14ac:dyDescent="0.2">
      <c r="A242" s="1">
        <v>44713</v>
      </c>
      <c r="B242" t="s">
        <v>18</v>
      </c>
      <c r="C242" s="2">
        <v>42151.286999999997</v>
      </c>
    </row>
    <row r="243" spans="1:3" x14ac:dyDescent="0.2">
      <c r="A243" s="1">
        <v>44713</v>
      </c>
      <c r="B243" t="s">
        <v>28</v>
      </c>
      <c r="C243" s="2">
        <v>29609.663</v>
      </c>
    </row>
    <row r="244" spans="1:3" x14ac:dyDescent="0.2">
      <c r="A244" s="1">
        <v>44713</v>
      </c>
      <c r="B244" t="s">
        <v>9</v>
      </c>
      <c r="C244" s="2">
        <v>24067.097000000002</v>
      </c>
    </row>
    <row r="245" spans="1:3" x14ac:dyDescent="0.2">
      <c r="A245" s="1">
        <v>44713</v>
      </c>
      <c r="B245" t="s">
        <v>22</v>
      </c>
      <c r="C245" s="2">
        <v>22670.903999999999</v>
      </c>
    </row>
    <row r="246" spans="1:3" x14ac:dyDescent="0.2">
      <c r="A246" s="1">
        <v>44713</v>
      </c>
      <c r="B246" t="s">
        <v>3</v>
      </c>
      <c r="C246" s="2">
        <v>16379.33</v>
      </c>
    </row>
    <row r="247" spans="1:3" x14ac:dyDescent="0.2">
      <c r="A247" s="1">
        <v>44713</v>
      </c>
      <c r="B247" t="s">
        <v>23</v>
      </c>
      <c r="C247" s="2">
        <v>15563.874</v>
      </c>
    </row>
    <row r="248" spans="1:3" x14ac:dyDescent="0.2">
      <c r="A248" s="1">
        <v>44713</v>
      </c>
      <c r="B248" t="s">
        <v>6</v>
      </c>
      <c r="C248" s="2">
        <v>13865.578</v>
      </c>
    </row>
    <row r="249" spans="1:3" x14ac:dyDescent="0.2">
      <c r="A249" s="1">
        <v>44713</v>
      </c>
      <c r="B249" t="s">
        <v>12</v>
      </c>
      <c r="C249" s="2">
        <v>13373.343000000001</v>
      </c>
    </row>
    <row r="250" spans="1:3" x14ac:dyDescent="0.2">
      <c r="A250" s="1">
        <v>44713</v>
      </c>
      <c r="B250" t="s">
        <v>27</v>
      </c>
      <c r="C250" s="2">
        <v>8643.0259999999998</v>
      </c>
    </row>
    <row r="251" spans="1:3" x14ac:dyDescent="0.2">
      <c r="A251" s="1">
        <v>44713</v>
      </c>
      <c r="B251" t="s">
        <v>8</v>
      </c>
      <c r="C251" s="2">
        <v>7970.0240000000003</v>
      </c>
    </row>
    <row r="252" spans="1:3" x14ac:dyDescent="0.2">
      <c r="A252" s="1">
        <v>44713</v>
      </c>
      <c r="B252" t="s">
        <v>29</v>
      </c>
      <c r="C252" s="2">
        <v>2551.1959999999999</v>
      </c>
    </row>
    <row r="253" spans="1:3" x14ac:dyDescent="0.2">
      <c r="A253" s="1">
        <v>44713</v>
      </c>
      <c r="B253" t="s">
        <v>31</v>
      </c>
      <c r="C253" s="2">
        <v>2136.607</v>
      </c>
    </row>
    <row r="254" spans="1:3" x14ac:dyDescent="0.2">
      <c r="A254" s="1">
        <v>44713</v>
      </c>
      <c r="B254" t="s">
        <v>17</v>
      </c>
      <c r="C254">
        <v>983.74900000000002</v>
      </c>
    </row>
    <row r="255" spans="1:3" x14ac:dyDescent="0.2">
      <c r="A255" s="1">
        <v>44713</v>
      </c>
      <c r="B255" t="s">
        <v>36</v>
      </c>
      <c r="C255">
        <v>29.558</v>
      </c>
    </row>
    <row r="256" spans="1:3" x14ac:dyDescent="0.2">
      <c r="A256" s="1">
        <v>44713</v>
      </c>
      <c r="B256" t="s">
        <v>26</v>
      </c>
      <c r="C256">
        <v>4.3689999999999998</v>
      </c>
    </row>
    <row r="257" spans="1:3" x14ac:dyDescent="0.2">
      <c r="A257" s="1">
        <v>44743</v>
      </c>
      <c r="B257" t="s">
        <v>4</v>
      </c>
      <c r="C257" s="2">
        <v>3662030.4139999999</v>
      </c>
    </row>
    <row r="258" spans="1:3" x14ac:dyDescent="0.2">
      <c r="A258" s="1">
        <v>44743</v>
      </c>
      <c r="B258" t="s">
        <v>33</v>
      </c>
      <c r="C258" s="2">
        <v>105752.52800000001</v>
      </c>
    </row>
    <row r="259" spans="1:3" x14ac:dyDescent="0.2">
      <c r="A259" s="1">
        <v>44743</v>
      </c>
      <c r="B259" t="s">
        <v>13</v>
      </c>
      <c r="C259" s="2">
        <v>103273.78</v>
      </c>
    </row>
    <row r="260" spans="1:3" x14ac:dyDescent="0.2">
      <c r="A260" s="1">
        <v>44743</v>
      </c>
      <c r="B260" t="s">
        <v>16</v>
      </c>
      <c r="C260" s="2">
        <v>89464.782000000007</v>
      </c>
    </row>
    <row r="261" spans="1:3" x14ac:dyDescent="0.2">
      <c r="A261" s="1">
        <v>44743</v>
      </c>
      <c r="B261" t="s">
        <v>14</v>
      </c>
      <c r="C261" s="2">
        <v>63316.949000000001</v>
      </c>
    </row>
    <row r="262" spans="1:3" x14ac:dyDescent="0.2">
      <c r="A262" s="1">
        <v>44743</v>
      </c>
      <c r="B262" t="s">
        <v>20</v>
      </c>
      <c r="C262" s="2">
        <v>53314.366999999998</v>
      </c>
    </row>
    <row r="263" spans="1:3" x14ac:dyDescent="0.2">
      <c r="A263" s="1">
        <v>44743</v>
      </c>
      <c r="B263" t="s">
        <v>17</v>
      </c>
      <c r="C263" s="2">
        <v>48116.167000000001</v>
      </c>
    </row>
    <row r="264" spans="1:3" x14ac:dyDescent="0.2">
      <c r="A264" s="1">
        <v>44743</v>
      </c>
      <c r="B264" t="s">
        <v>18</v>
      </c>
      <c r="C264" s="2">
        <v>37762.466999999997</v>
      </c>
    </row>
    <row r="265" spans="1:3" x14ac:dyDescent="0.2">
      <c r="A265" s="1">
        <v>44743</v>
      </c>
      <c r="B265" t="s">
        <v>30</v>
      </c>
      <c r="C265" s="2">
        <v>32978.305999999997</v>
      </c>
    </row>
    <row r="266" spans="1:3" x14ac:dyDescent="0.2">
      <c r="A266" s="1">
        <v>44743</v>
      </c>
      <c r="B266" t="s">
        <v>22</v>
      </c>
      <c r="C266" s="2">
        <v>32306.702000000001</v>
      </c>
    </row>
    <row r="267" spans="1:3" x14ac:dyDescent="0.2">
      <c r="A267" s="1">
        <v>44743</v>
      </c>
      <c r="B267" t="s">
        <v>21</v>
      </c>
      <c r="C267" s="2">
        <v>24830.813999999998</v>
      </c>
    </row>
    <row r="268" spans="1:3" x14ac:dyDescent="0.2">
      <c r="A268" s="1">
        <v>44743</v>
      </c>
      <c r="B268" t="s">
        <v>32</v>
      </c>
      <c r="C268" s="2">
        <v>21240.685000000001</v>
      </c>
    </row>
    <row r="269" spans="1:3" x14ac:dyDescent="0.2">
      <c r="A269" s="1">
        <v>44743</v>
      </c>
      <c r="B269" t="s">
        <v>25</v>
      </c>
      <c r="C269" s="2">
        <v>20290.822</v>
      </c>
    </row>
    <row r="270" spans="1:3" x14ac:dyDescent="0.2">
      <c r="A270" s="1">
        <v>44743</v>
      </c>
      <c r="B270" t="s">
        <v>6</v>
      </c>
      <c r="C270" s="2">
        <v>19804.41</v>
      </c>
    </row>
    <row r="271" spans="1:3" x14ac:dyDescent="0.2">
      <c r="A271" s="1">
        <v>44743</v>
      </c>
      <c r="B271" t="s">
        <v>3</v>
      </c>
      <c r="C271" s="2">
        <v>19276.136999999999</v>
      </c>
    </row>
    <row r="272" spans="1:3" x14ac:dyDescent="0.2">
      <c r="A272" s="1">
        <v>44743</v>
      </c>
      <c r="B272" t="s">
        <v>12</v>
      </c>
      <c r="C272" s="2">
        <v>17100.632000000001</v>
      </c>
    </row>
    <row r="273" spans="1:3" x14ac:dyDescent="0.2">
      <c r="A273" s="1">
        <v>44743</v>
      </c>
      <c r="B273" t="s">
        <v>28</v>
      </c>
      <c r="C273" s="2">
        <v>17098.544000000002</v>
      </c>
    </row>
    <row r="274" spans="1:3" x14ac:dyDescent="0.2">
      <c r="A274" s="1">
        <v>44743</v>
      </c>
      <c r="B274" t="s">
        <v>15</v>
      </c>
      <c r="C274" s="2">
        <v>14510.625</v>
      </c>
    </row>
    <row r="275" spans="1:3" x14ac:dyDescent="0.2">
      <c r="A275" s="1">
        <v>44743</v>
      </c>
      <c r="B275" t="s">
        <v>9</v>
      </c>
      <c r="C275" s="2">
        <v>10928.959000000001</v>
      </c>
    </row>
    <row r="276" spans="1:3" x14ac:dyDescent="0.2">
      <c r="A276" s="1">
        <v>44743</v>
      </c>
      <c r="B276" t="s">
        <v>23</v>
      </c>
      <c r="C276" s="2">
        <v>5320.48</v>
      </c>
    </row>
    <row r="277" spans="1:3" x14ac:dyDescent="0.2">
      <c r="A277" s="1">
        <v>44743</v>
      </c>
      <c r="B277" t="s">
        <v>8</v>
      </c>
      <c r="C277" s="2">
        <v>4549.2089999999998</v>
      </c>
    </row>
    <row r="278" spans="1:3" x14ac:dyDescent="0.2">
      <c r="A278" s="1">
        <v>44743</v>
      </c>
      <c r="B278" t="s">
        <v>27</v>
      </c>
      <c r="C278" s="2">
        <v>3910.57</v>
      </c>
    </row>
    <row r="279" spans="1:3" x14ac:dyDescent="0.2">
      <c r="A279" s="1">
        <v>44743</v>
      </c>
      <c r="B279" t="s">
        <v>29</v>
      </c>
      <c r="C279" s="2">
        <v>3442.056</v>
      </c>
    </row>
    <row r="280" spans="1:3" x14ac:dyDescent="0.2">
      <c r="A280" s="1">
        <v>44743</v>
      </c>
      <c r="B280" t="s">
        <v>31</v>
      </c>
      <c r="C280" s="2">
        <v>1111.6859999999999</v>
      </c>
    </row>
    <row r="281" spans="1:3" x14ac:dyDescent="0.2">
      <c r="A281" s="1">
        <v>44743</v>
      </c>
      <c r="B281" t="s">
        <v>36</v>
      </c>
      <c r="C281">
        <v>354.59300000000002</v>
      </c>
    </row>
    <row r="282" spans="1:3" x14ac:dyDescent="0.2">
      <c r="A282" s="1">
        <v>44743</v>
      </c>
      <c r="B282" t="s">
        <v>7</v>
      </c>
      <c r="C282">
        <v>29.4</v>
      </c>
    </row>
    <row r="283" spans="1:3" x14ac:dyDescent="0.2">
      <c r="A283" s="1">
        <v>44743</v>
      </c>
      <c r="B283" t="s">
        <v>26</v>
      </c>
      <c r="C283">
        <v>0.95299999999999996</v>
      </c>
    </row>
    <row r="284" spans="1:3" x14ac:dyDescent="0.2">
      <c r="A284" s="1">
        <v>44774</v>
      </c>
      <c r="B284" t="s">
        <v>4</v>
      </c>
      <c r="C284" s="2">
        <v>3912575.659</v>
      </c>
    </row>
    <row r="285" spans="1:3" x14ac:dyDescent="0.2">
      <c r="A285" s="1">
        <v>44774</v>
      </c>
      <c r="B285" t="s">
        <v>16</v>
      </c>
      <c r="C285" s="2">
        <v>569537.89199999999</v>
      </c>
    </row>
    <row r="286" spans="1:3" x14ac:dyDescent="0.2">
      <c r="A286" s="1">
        <v>44774</v>
      </c>
      <c r="B286" t="s">
        <v>15</v>
      </c>
      <c r="C286" s="2">
        <v>381915.96799999999</v>
      </c>
    </row>
    <row r="287" spans="1:3" x14ac:dyDescent="0.2">
      <c r="A287" s="1">
        <v>44774</v>
      </c>
      <c r="B287" t="s">
        <v>13</v>
      </c>
      <c r="C287" s="2">
        <v>364030.12099999998</v>
      </c>
    </row>
    <row r="288" spans="1:3" x14ac:dyDescent="0.2">
      <c r="A288" s="1">
        <v>44774</v>
      </c>
      <c r="B288" t="s">
        <v>20</v>
      </c>
      <c r="C288" s="2">
        <v>162526.00899999999</v>
      </c>
    </row>
    <row r="289" spans="1:3" x14ac:dyDescent="0.2">
      <c r="A289" s="1">
        <v>44774</v>
      </c>
      <c r="B289" t="s">
        <v>14</v>
      </c>
      <c r="C289" s="2">
        <v>128844.808</v>
      </c>
    </row>
    <row r="290" spans="1:3" x14ac:dyDescent="0.2">
      <c r="A290" s="1">
        <v>44774</v>
      </c>
      <c r="B290" t="s">
        <v>18</v>
      </c>
      <c r="C290" s="2">
        <v>120885.88099999999</v>
      </c>
    </row>
    <row r="291" spans="1:3" x14ac:dyDescent="0.2">
      <c r="A291" s="1">
        <v>44774</v>
      </c>
      <c r="B291" t="s">
        <v>30</v>
      </c>
      <c r="C291" s="2">
        <v>107582.913</v>
      </c>
    </row>
    <row r="292" spans="1:3" x14ac:dyDescent="0.2">
      <c r="A292" s="1">
        <v>44774</v>
      </c>
      <c r="B292" t="s">
        <v>21</v>
      </c>
      <c r="C292" s="2">
        <v>99532.387000000002</v>
      </c>
    </row>
    <row r="293" spans="1:3" x14ac:dyDescent="0.2">
      <c r="A293" s="1">
        <v>44774</v>
      </c>
      <c r="B293" t="s">
        <v>17</v>
      </c>
      <c r="C293" s="2">
        <v>97676.959000000003</v>
      </c>
    </row>
    <row r="294" spans="1:3" x14ac:dyDescent="0.2">
      <c r="A294" s="1">
        <v>44774</v>
      </c>
      <c r="B294" t="s">
        <v>12</v>
      </c>
      <c r="C294" s="2">
        <v>95393.255999999994</v>
      </c>
    </row>
    <row r="295" spans="1:3" x14ac:dyDescent="0.2">
      <c r="A295" s="1">
        <v>44774</v>
      </c>
      <c r="B295" t="s">
        <v>32</v>
      </c>
      <c r="C295" s="2">
        <v>89893.956000000006</v>
      </c>
    </row>
    <row r="296" spans="1:3" x14ac:dyDescent="0.2">
      <c r="A296" s="1">
        <v>44774</v>
      </c>
      <c r="B296" t="s">
        <v>25</v>
      </c>
      <c r="C296" s="2">
        <v>75913.119999999995</v>
      </c>
    </row>
    <row r="297" spans="1:3" x14ac:dyDescent="0.2">
      <c r="A297" s="1">
        <v>44774</v>
      </c>
      <c r="B297" t="s">
        <v>28</v>
      </c>
      <c r="C297" s="2">
        <v>75680.134000000005</v>
      </c>
    </row>
    <row r="298" spans="1:3" x14ac:dyDescent="0.2">
      <c r="A298" s="1">
        <v>44774</v>
      </c>
      <c r="B298" t="s">
        <v>22</v>
      </c>
      <c r="C298" s="2">
        <v>71653.831999999995</v>
      </c>
    </row>
    <row r="299" spans="1:3" x14ac:dyDescent="0.2">
      <c r="A299" s="1">
        <v>44774</v>
      </c>
      <c r="B299" t="s">
        <v>3</v>
      </c>
      <c r="C299" s="2">
        <v>67955.86</v>
      </c>
    </row>
    <row r="300" spans="1:3" x14ac:dyDescent="0.2">
      <c r="A300" s="1">
        <v>44774</v>
      </c>
      <c r="B300" t="s">
        <v>33</v>
      </c>
      <c r="C300" s="2">
        <v>63653.345000000001</v>
      </c>
    </row>
    <row r="301" spans="1:3" x14ac:dyDescent="0.2">
      <c r="A301" s="1">
        <v>44774</v>
      </c>
      <c r="B301" t="s">
        <v>9</v>
      </c>
      <c r="C301" s="2">
        <v>41400.447999999997</v>
      </c>
    </row>
    <row r="302" spans="1:3" x14ac:dyDescent="0.2">
      <c r="A302" s="1">
        <v>44774</v>
      </c>
      <c r="B302" t="s">
        <v>27</v>
      </c>
      <c r="C302" s="2">
        <v>38100.322999999997</v>
      </c>
    </row>
    <row r="303" spans="1:3" x14ac:dyDescent="0.2">
      <c r="A303" s="1">
        <v>44774</v>
      </c>
      <c r="B303" t="s">
        <v>6</v>
      </c>
      <c r="C303" s="2">
        <v>36828.076999999997</v>
      </c>
    </row>
    <row r="304" spans="1:3" x14ac:dyDescent="0.2">
      <c r="A304" s="1">
        <v>44774</v>
      </c>
      <c r="B304" t="s">
        <v>23</v>
      </c>
      <c r="C304" s="2">
        <v>31301.137999999999</v>
      </c>
    </row>
    <row r="305" spans="1:3" x14ac:dyDescent="0.2">
      <c r="A305" s="1">
        <v>44774</v>
      </c>
      <c r="B305" t="s">
        <v>8</v>
      </c>
      <c r="C305" s="2">
        <v>23482.653999999999</v>
      </c>
    </row>
    <row r="306" spans="1:3" x14ac:dyDescent="0.2">
      <c r="A306" s="1">
        <v>44774</v>
      </c>
      <c r="B306" t="s">
        <v>19</v>
      </c>
      <c r="C306" s="2">
        <v>16240.571</v>
      </c>
    </row>
    <row r="307" spans="1:3" x14ac:dyDescent="0.2">
      <c r="A307" s="1">
        <v>44774</v>
      </c>
      <c r="B307" t="s">
        <v>29</v>
      </c>
      <c r="C307" s="2">
        <v>7726.0050000000001</v>
      </c>
    </row>
    <row r="308" spans="1:3" x14ac:dyDescent="0.2">
      <c r="A308" s="1">
        <v>44774</v>
      </c>
      <c r="B308" t="s">
        <v>34</v>
      </c>
      <c r="C308" s="2">
        <v>7340.3639999999996</v>
      </c>
    </row>
    <row r="309" spans="1:3" x14ac:dyDescent="0.2">
      <c r="A309" s="1">
        <v>44774</v>
      </c>
      <c r="B309" t="s">
        <v>31</v>
      </c>
      <c r="C309" s="2">
        <v>3438.299</v>
      </c>
    </row>
    <row r="310" spans="1:3" x14ac:dyDescent="0.2">
      <c r="A310" s="1">
        <v>44774</v>
      </c>
      <c r="B310" t="s">
        <v>36</v>
      </c>
      <c r="C310" s="2">
        <v>1375.921</v>
      </c>
    </row>
    <row r="311" spans="1:3" x14ac:dyDescent="0.2">
      <c r="A311" s="1">
        <v>44774</v>
      </c>
      <c r="B311" t="s">
        <v>7</v>
      </c>
      <c r="C311" s="2">
        <v>1150.7070000000001</v>
      </c>
    </row>
    <row r="312" spans="1:3" x14ac:dyDescent="0.2">
      <c r="A312" s="1">
        <v>44774</v>
      </c>
      <c r="B312" t="s">
        <v>35</v>
      </c>
      <c r="C312">
        <v>561.65599999999995</v>
      </c>
    </row>
    <row r="313" spans="1:3" x14ac:dyDescent="0.2">
      <c r="A313" s="1">
        <v>44774</v>
      </c>
      <c r="B313" t="s">
        <v>26</v>
      </c>
      <c r="C313">
        <v>0.39500000000000002</v>
      </c>
    </row>
    <row r="314" spans="1:3" x14ac:dyDescent="0.2">
      <c r="A314" s="1">
        <v>44805</v>
      </c>
      <c r="B314" t="s">
        <v>4</v>
      </c>
      <c r="C314" s="2">
        <v>3192020.6529999999</v>
      </c>
    </row>
    <row r="315" spans="1:3" x14ac:dyDescent="0.2">
      <c r="A315" s="1">
        <v>44805</v>
      </c>
      <c r="B315" t="s">
        <v>16</v>
      </c>
      <c r="C315" s="2">
        <v>46911.375999999997</v>
      </c>
    </row>
    <row r="316" spans="1:3" x14ac:dyDescent="0.2">
      <c r="A316" s="1">
        <v>44805</v>
      </c>
      <c r="B316" t="s">
        <v>33</v>
      </c>
      <c r="C316" s="2">
        <v>41056.224000000002</v>
      </c>
    </row>
    <row r="317" spans="1:3" x14ac:dyDescent="0.2">
      <c r="A317" s="1">
        <v>44805</v>
      </c>
      <c r="B317" t="s">
        <v>14</v>
      </c>
      <c r="C317" s="2">
        <v>24195.360000000001</v>
      </c>
    </row>
    <row r="318" spans="1:3" x14ac:dyDescent="0.2">
      <c r="A318" s="1">
        <v>44805</v>
      </c>
      <c r="B318" t="s">
        <v>15</v>
      </c>
      <c r="C318" s="2">
        <v>23245.852999999999</v>
      </c>
    </row>
    <row r="319" spans="1:3" x14ac:dyDescent="0.2">
      <c r="A319" s="1">
        <v>44805</v>
      </c>
      <c r="B319" t="s">
        <v>20</v>
      </c>
      <c r="C319" s="2">
        <v>20474.687999999998</v>
      </c>
    </row>
    <row r="320" spans="1:3" x14ac:dyDescent="0.2">
      <c r="A320" s="1">
        <v>44805</v>
      </c>
      <c r="B320" t="s">
        <v>9</v>
      </c>
      <c r="C320" s="2">
        <v>17946.769</v>
      </c>
    </row>
    <row r="321" spans="1:3" x14ac:dyDescent="0.2">
      <c r="A321" s="1">
        <v>44805</v>
      </c>
      <c r="B321" t="s">
        <v>32</v>
      </c>
      <c r="C321" s="2">
        <v>13360.214</v>
      </c>
    </row>
    <row r="322" spans="1:3" x14ac:dyDescent="0.2">
      <c r="A322" s="1">
        <v>44805</v>
      </c>
      <c r="B322" t="s">
        <v>30</v>
      </c>
      <c r="C322" s="2">
        <v>11393.036</v>
      </c>
    </row>
    <row r="323" spans="1:3" x14ac:dyDescent="0.2">
      <c r="A323" s="1">
        <v>44805</v>
      </c>
      <c r="B323" t="s">
        <v>21</v>
      </c>
      <c r="C323" s="2">
        <v>11201.751</v>
      </c>
    </row>
    <row r="324" spans="1:3" x14ac:dyDescent="0.2">
      <c r="A324" s="1">
        <v>44805</v>
      </c>
      <c r="B324" t="s">
        <v>19</v>
      </c>
      <c r="C324" s="2">
        <v>10540.009</v>
      </c>
    </row>
    <row r="325" spans="1:3" x14ac:dyDescent="0.2">
      <c r="A325" s="1">
        <v>44805</v>
      </c>
      <c r="B325" t="s">
        <v>28</v>
      </c>
      <c r="C325" s="2">
        <v>10389.589</v>
      </c>
    </row>
    <row r="326" spans="1:3" x14ac:dyDescent="0.2">
      <c r="A326" s="1">
        <v>44805</v>
      </c>
      <c r="B326" t="s">
        <v>22</v>
      </c>
      <c r="C326" s="2">
        <v>9929.2090000000007</v>
      </c>
    </row>
    <row r="327" spans="1:3" x14ac:dyDescent="0.2">
      <c r="A327" s="1">
        <v>44805</v>
      </c>
      <c r="B327" t="s">
        <v>18</v>
      </c>
      <c r="C327" s="2">
        <v>8973.3529999999992</v>
      </c>
    </row>
    <row r="328" spans="1:3" x14ac:dyDescent="0.2">
      <c r="A328" s="1">
        <v>44805</v>
      </c>
      <c r="B328" t="s">
        <v>27</v>
      </c>
      <c r="C328" s="2">
        <v>8684.6309999999994</v>
      </c>
    </row>
    <row r="329" spans="1:3" x14ac:dyDescent="0.2">
      <c r="A329" s="1">
        <v>44805</v>
      </c>
      <c r="B329" t="s">
        <v>6</v>
      </c>
      <c r="C329" s="2">
        <v>7734.4750000000004</v>
      </c>
    </row>
    <row r="330" spans="1:3" x14ac:dyDescent="0.2">
      <c r="A330" s="1">
        <v>44805</v>
      </c>
      <c r="B330" t="s">
        <v>13</v>
      </c>
      <c r="C330" s="2">
        <v>6934.2250000000004</v>
      </c>
    </row>
    <row r="331" spans="1:3" x14ac:dyDescent="0.2">
      <c r="A331" s="1">
        <v>44805</v>
      </c>
      <c r="B331" t="s">
        <v>23</v>
      </c>
      <c r="C331" s="2">
        <v>5375.8639999999996</v>
      </c>
    </row>
    <row r="332" spans="1:3" x14ac:dyDescent="0.2">
      <c r="A332" s="1">
        <v>44805</v>
      </c>
      <c r="B332" t="s">
        <v>25</v>
      </c>
      <c r="C332" s="2">
        <v>4503.3220000000001</v>
      </c>
    </row>
    <row r="333" spans="1:3" x14ac:dyDescent="0.2">
      <c r="A333" s="1">
        <v>44805</v>
      </c>
      <c r="B333" t="s">
        <v>3</v>
      </c>
      <c r="C333" s="2">
        <v>4139.6989999999996</v>
      </c>
    </row>
    <row r="334" spans="1:3" x14ac:dyDescent="0.2">
      <c r="A334" s="1">
        <v>44805</v>
      </c>
      <c r="B334" t="s">
        <v>12</v>
      </c>
      <c r="C334" s="2">
        <v>3922.5880000000002</v>
      </c>
    </row>
    <row r="335" spans="1:3" x14ac:dyDescent="0.2">
      <c r="A335" s="1">
        <v>44805</v>
      </c>
      <c r="B335" t="s">
        <v>34</v>
      </c>
      <c r="C335" s="2">
        <v>2967.3989999999999</v>
      </c>
    </row>
    <row r="336" spans="1:3" x14ac:dyDescent="0.2">
      <c r="A336" s="1">
        <v>44805</v>
      </c>
      <c r="B336" t="s">
        <v>8</v>
      </c>
      <c r="C336" s="2">
        <v>1975.921</v>
      </c>
    </row>
    <row r="337" spans="1:3" x14ac:dyDescent="0.2">
      <c r="A337" s="1">
        <v>44805</v>
      </c>
      <c r="B337" t="s">
        <v>36</v>
      </c>
      <c r="C337" s="2">
        <v>1645.182</v>
      </c>
    </row>
    <row r="338" spans="1:3" x14ac:dyDescent="0.2">
      <c r="A338" s="1">
        <v>44805</v>
      </c>
      <c r="B338" t="s">
        <v>29</v>
      </c>
      <c r="C338">
        <v>926.428</v>
      </c>
    </row>
    <row r="339" spans="1:3" x14ac:dyDescent="0.2">
      <c r="A339" s="1">
        <v>44805</v>
      </c>
      <c r="B339" t="s">
        <v>24</v>
      </c>
      <c r="C339">
        <v>685.88800000000003</v>
      </c>
    </row>
    <row r="340" spans="1:3" x14ac:dyDescent="0.2">
      <c r="A340" s="1">
        <v>44805</v>
      </c>
      <c r="B340" t="s">
        <v>7</v>
      </c>
      <c r="C340">
        <v>444.77499999999998</v>
      </c>
    </row>
    <row r="341" spans="1:3" x14ac:dyDescent="0.2">
      <c r="A341" s="1">
        <v>44805</v>
      </c>
      <c r="B341" t="s">
        <v>17</v>
      </c>
      <c r="C341">
        <v>167.215</v>
      </c>
    </row>
    <row r="342" spans="1:3" x14ac:dyDescent="0.2">
      <c r="A342" s="1">
        <v>44805</v>
      </c>
      <c r="B342" t="s">
        <v>31</v>
      </c>
      <c r="C342">
        <v>133.798</v>
      </c>
    </row>
    <row r="343" spans="1:3" x14ac:dyDescent="0.2">
      <c r="A343" s="1">
        <v>44805</v>
      </c>
      <c r="B343" t="s">
        <v>26</v>
      </c>
      <c r="C343">
        <v>11.457000000000001</v>
      </c>
    </row>
    <row r="344" spans="1:3" x14ac:dyDescent="0.2">
      <c r="A344" s="1">
        <v>44805</v>
      </c>
      <c r="B344" t="s">
        <v>5</v>
      </c>
      <c r="C344">
        <v>3.5999999999999997E-2</v>
      </c>
    </row>
    <row r="345" spans="1:3" x14ac:dyDescent="0.2">
      <c r="A345" s="1">
        <v>44835</v>
      </c>
      <c r="B345" t="s">
        <v>4</v>
      </c>
      <c r="C345" s="2">
        <v>990986.01899999997</v>
      </c>
    </row>
    <row r="346" spans="1:3" x14ac:dyDescent="0.2">
      <c r="A346" s="1">
        <v>44835</v>
      </c>
      <c r="B346" t="s">
        <v>16</v>
      </c>
      <c r="C346" s="2">
        <v>33306.667000000001</v>
      </c>
    </row>
    <row r="347" spans="1:3" x14ac:dyDescent="0.2">
      <c r="A347" s="1">
        <v>44835</v>
      </c>
      <c r="B347" t="s">
        <v>15</v>
      </c>
      <c r="C347" s="2">
        <v>30427.280999999999</v>
      </c>
    </row>
    <row r="348" spans="1:3" x14ac:dyDescent="0.2">
      <c r="A348" s="1">
        <v>44835</v>
      </c>
      <c r="B348" t="s">
        <v>33</v>
      </c>
      <c r="C348" s="2">
        <v>21413.755000000001</v>
      </c>
    </row>
    <row r="349" spans="1:3" x14ac:dyDescent="0.2">
      <c r="A349" s="1">
        <v>44835</v>
      </c>
      <c r="B349" t="s">
        <v>14</v>
      </c>
      <c r="C349" s="2">
        <v>13930.608</v>
      </c>
    </row>
    <row r="350" spans="1:3" x14ac:dyDescent="0.2">
      <c r="A350" s="1">
        <v>44835</v>
      </c>
      <c r="B350" t="s">
        <v>18</v>
      </c>
      <c r="C350" s="2">
        <v>11191.657999999999</v>
      </c>
    </row>
    <row r="351" spans="1:3" x14ac:dyDescent="0.2">
      <c r="A351" s="1">
        <v>44835</v>
      </c>
      <c r="B351" t="s">
        <v>13</v>
      </c>
      <c r="C351" s="2">
        <v>7958.768</v>
      </c>
    </row>
    <row r="352" spans="1:3" x14ac:dyDescent="0.2">
      <c r="A352" s="1">
        <v>44835</v>
      </c>
      <c r="B352" t="s">
        <v>3</v>
      </c>
      <c r="C352" s="2">
        <v>7144.9660000000003</v>
      </c>
    </row>
    <row r="353" spans="1:3" x14ac:dyDescent="0.2">
      <c r="A353" s="1">
        <v>44835</v>
      </c>
      <c r="B353" t="s">
        <v>20</v>
      </c>
      <c r="C353" s="2">
        <v>6887.3239999999996</v>
      </c>
    </row>
    <row r="354" spans="1:3" x14ac:dyDescent="0.2">
      <c r="A354" s="1">
        <v>44835</v>
      </c>
      <c r="B354" t="s">
        <v>32</v>
      </c>
      <c r="C354" s="2">
        <v>6431.7650000000003</v>
      </c>
    </row>
    <row r="355" spans="1:3" x14ac:dyDescent="0.2">
      <c r="A355" s="1">
        <v>44835</v>
      </c>
      <c r="B355" t="s">
        <v>21</v>
      </c>
      <c r="C355" s="2">
        <v>6221.5559999999996</v>
      </c>
    </row>
    <row r="356" spans="1:3" x14ac:dyDescent="0.2">
      <c r="A356" s="1">
        <v>44835</v>
      </c>
      <c r="B356" t="s">
        <v>19</v>
      </c>
      <c r="C356" s="2">
        <v>5687.973</v>
      </c>
    </row>
    <row r="357" spans="1:3" x14ac:dyDescent="0.2">
      <c r="A357" s="1">
        <v>44835</v>
      </c>
      <c r="B357" t="s">
        <v>22</v>
      </c>
      <c r="C357" s="2">
        <v>4547.3869999999997</v>
      </c>
    </row>
    <row r="358" spans="1:3" x14ac:dyDescent="0.2">
      <c r="A358" s="1">
        <v>44835</v>
      </c>
      <c r="B358" t="s">
        <v>27</v>
      </c>
      <c r="C358" s="2">
        <v>4306.7169999999996</v>
      </c>
    </row>
    <row r="359" spans="1:3" x14ac:dyDescent="0.2">
      <c r="A359" s="1">
        <v>44835</v>
      </c>
      <c r="B359" t="s">
        <v>30</v>
      </c>
      <c r="C359" s="2">
        <v>3353.529</v>
      </c>
    </row>
    <row r="360" spans="1:3" x14ac:dyDescent="0.2">
      <c r="A360" s="1">
        <v>44835</v>
      </c>
      <c r="B360" t="s">
        <v>23</v>
      </c>
      <c r="C360" s="2">
        <v>3325.587</v>
      </c>
    </row>
    <row r="361" spans="1:3" x14ac:dyDescent="0.2">
      <c r="A361" s="1">
        <v>44835</v>
      </c>
      <c r="B361" t="s">
        <v>6</v>
      </c>
      <c r="C361" s="2">
        <v>2564.3339999999998</v>
      </c>
    </row>
    <row r="362" spans="1:3" x14ac:dyDescent="0.2">
      <c r="A362" s="1">
        <v>44835</v>
      </c>
      <c r="B362" t="s">
        <v>24</v>
      </c>
      <c r="C362" s="2">
        <v>2516.1489999999999</v>
      </c>
    </row>
    <row r="363" spans="1:3" x14ac:dyDescent="0.2">
      <c r="A363" s="1">
        <v>44835</v>
      </c>
      <c r="B363" t="s">
        <v>28</v>
      </c>
      <c r="C363" s="2">
        <v>2268.221</v>
      </c>
    </row>
    <row r="364" spans="1:3" x14ac:dyDescent="0.2">
      <c r="A364" s="1">
        <v>44835</v>
      </c>
      <c r="B364" t="s">
        <v>9</v>
      </c>
      <c r="C364" s="2">
        <v>2185.9920000000002</v>
      </c>
    </row>
    <row r="365" spans="1:3" x14ac:dyDescent="0.2">
      <c r="A365" s="1">
        <v>44835</v>
      </c>
      <c r="B365" t="s">
        <v>25</v>
      </c>
      <c r="C365" s="2">
        <v>1859.3320000000001</v>
      </c>
    </row>
    <row r="366" spans="1:3" x14ac:dyDescent="0.2">
      <c r="A366" s="1">
        <v>44835</v>
      </c>
      <c r="B366" t="s">
        <v>12</v>
      </c>
      <c r="C366" s="2">
        <v>1848.0039999999999</v>
      </c>
    </row>
    <row r="367" spans="1:3" x14ac:dyDescent="0.2">
      <c r="A367" s="1">
        <v>44835</v>
      </c>
      <c r="B367" t="s">
        <v>34</v>
      </c>
      <c r="C367" s="2">
        <v>1594.23</v>
      </c>
    </row>
    <row r="368" spans="1:3" x14ac:dyDescent="0.2">
      <c r="A368" s="1">
        <v>44835</v>
      </c>
      <c r="B368" t="s">
        <v>29</v>
      </c>
      <c r="C368" s="2">
        <v>1449.4110000000001</v>
      </c>
    </row>
    <row r="369" spans="1:3" x14ac:dyDescent="0.2">
      <c r="A369" s="1">
        <v>44835</v>
      </c>
      <c r="B369" t="s">
        <v>8</v>
      </c>
      <c r="C369">
        <v>743.41800000000001</v>
      </c>
    </row>
    <row r="370" spans="1:3" x14ac:dyDescent="0.2">
      <c r="A370" s="1">
        <v>44835</v>
      </c>
      <c r="B370" t="s">
        <v>36</v>
      </c>
      <c r="C370">
        <v>227.85499999999999</v>
      </c>
    </row>
    <row r="371" spans="1:3" x14ac:dyDescent="0.2">
      <c r="A371" s="1">
        <v>44835</v>
      </c>
      <c r="B371" t="s">
        <v>31</v>
      </c>
      <c r="C371">
        <v>194.73599999999999</v>
      </c>
    </row>
    <row r="372" spans="1:3" x14ac:dyDescent="0.2">
      <c r="A372" s="1">
        <v>44835</v>
      </c>
      <c r="B372" t="s">
        <v>7</v>
      </c>
      <c r="C372">
        <v>49.073</v>
      </c>
    </row>
    <row r="373" spans="1:3" x14ac:dyDescent="0.2">
      <c r="A373" s="1">
        <v>44835</v>
      </c>
      <c r="B373" t="s">
        <v>17</v>
      </c>
      <c r="C373">
        <v>28.405000000000001</v>
      </c>
    </row>
    <row r="374" spans="1:3" x14ac:dyDescent="0.2">
      <c r="A374" s="1">
        <v>44835</v>
      </c>
      <c r="B374" t="s">
        <v>26</v>
      </c>
      <c r="C374">
        <v>7.7969999999999997</v>
      </c>
    </row>
    <row r="375" spans="1:3" x14ac:dyDescent="0.2">
      <c r="A375" s="1">
        <v>44835</v>
      </c>
      <c r="B375" t="s">
        <v>35</v>
      </c>
      <c r="C375">
        <v>4.0069999999999997</v>
      </c>
    </row>
    <row r="376" spans="1:3" x14ac:dyDescent="0.2">
      <c r="A376" s="1">
        <v>44835</v>
      </c>
      <c r="B376" t="s">
        <v>37</v>
      </c>
      <c r="C376">
        <v>3.9609999999999999</v>
      </c>
    </row>
    <row r="377" spans="1:3" x14ac:dyDescent="0.2">
      <c r="A377" s="1">
        <v>44866</v>
      </c>
      <c r="B377" t="s">
        <v>4</v>
      </c>
      <c r="C377">
        <v>82.373999999999995</v>
      </c>
    </row>
    <row r="378" spans="1:3" x14ac:dyDescent="0.2">
      <c r="A378" s="1">
        <v>44866</v>
      </c>
      <c r="B378" t="s">
        <v>14</v>
      </c>
      <c r="C378">
        <v>27.273</v>
      </c>
    </row>
    <row r="379" spans="1:3" x14ac:dyDescent="0.2">
      <c r="A379" s="1">
        <v>44866</v>
      </c>
      <c r="B379" t="s">
        <v>15</v>
      </c>
      <c r="C379">
        <v>0.1</v>
      </c>
    </row>
    <row r="380" spans="1:3" x14ac:dyDescent="0.2">
      <c r="A380" s="1">
        <v>44866</v>
      </c>
      <c r="B380" t="s">
        <v>32</v>
      </c>
      <c r="C380">
        <v>0</v>
      </c>
    </row>
  </sheetData>
  <autoFilter ref="A1:C314">
    <sortState xmlns:xlrd2="http://schemas.microsoft.com/office/spreadsheetml/2017/richdata2" ref="A2:C314">
      <sortCondition ref="A1:A31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31" workbookViewId="0">
      <selection activeCell="N52" sqref="N52"/>
    </sheetView>
  </sheetViews>
  <sheetFormatPr baseColWidth="10" defaultRowHeight="16" x14ac:dyDescent="0.2"/>
  <cols>
    <col min="5" max="9" width="10.83203125" style="4"/>
    <col min="11" max="12" width="10.83203125" style="7"/>
    <col min="13" max="14" width="10.83203125" style="6"/>
  </cols>
  <sheetData>
    <row r="1" spans="1:14" x14ac:dyDescent="0.2">
      <c r="A1" t="s">
        <v>56</v>
      </c>
      <c r="B1" t="s">
        <v>38</v>
      </c>
      <c r="E1" s="4" t="s">
        <v>39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50</v>
      </c>
      <c r="K1" s="7" t="s">
        <v>51</v>
      </c>
      <c r="L1" s="7" t="s">
        <v>52</v>
      </c>
      <c r="M1" s="6" t="s">
        <v>53</v>
      </c>
      <c r="N1" s="6" t="s">
        <v>55</v>
      </c>
    </row>
    <row r="2" spans="1:14" ht="23" x14ac:dyDescent="0.25">
      <c r="A2" t="str">
        <f>_xlfn.TEXTBEFORE(B2,"_")</f>
        <v>BR</v>
      </c>
      <c r="B2" s="3" t="s">
        <v>27</v>
      </c>
      <c r="E2" s="4">
        <f>SUMIFS(All!C$2:C$400,All!B$2:B$400,Sites!B2)</f>
        <v>79391.87</v>
      </c>
      <c r="F2" s="4">
        <f>SUMIFS(Analysis!C$2:C$374,Analysis!B$2:B$374,Sites!B2)</f>
        <v>29191.192999999999</v>
      </c>
      <c r="G2" s="4">
        <f>SUMIFS(Mars!C$2:C$14,Mars!B$2:B$14,B2)</f>
        <v>0</v>
      </c>
      <c r="H2" s="5">
        <f>SUMIFS(dunepro!C$2:C$314,dunepro!B$2:B$314,Sites!B2)</f>
        <v>50079.063000000002</v>
      </c>
      <c r="I2" s="4">
        <f>SUM(F2:H2)-E2</f>
        <v>-121.6140000000014</v>
      </c>
      <c r="J2" s="4">
        <f>E2-H2-G2</f>
        <v>29312.806999999993</v>
      </c>
      <c r="K2" s="7">
        <f>J2/E2</f>
        <v>0.36921673466061444</v>
      </c>
      <c r="L2" s="7">
        <f>H2/E2</f>
        <v>0.63078326533938556</v>
      </c>
      <c r="M2" s="6">
        <f>J2/$J$39</f>
        <v>1.8301457122061797E-3</v>
      </c>
      <c r="N2" s="6">
        <f>H2/H$39</f>
        <v>6.2212162236818906E-3</v>
      </c>
    </row>
    <row r="3" spans="1:14" ht="23" x14ac:dyDescent="0.25">
      <c r="A3" t="str">
        <f t="shared" ref="A3:A39" si="0">_xlfn.TEXTBEFORE(B3,"_")</f>
        <v>CA</v>
      </c>
      <c r="B3" s="3" t="s">
        <v>37</v>
      </c>
      <c r="E3" s="4">
        <f>SUMIFS(All!C$2:C$400,All!B$2:B$400,Sites!B3)</f>
        <v>3.9609999999999999</v>
      </c>
      <c r="F3" s="4">
        <f>SUMIFS(Analysis!C$2:C$374,Analysis!B$2:B$374,Sites!B3)</f>
        <v>2.9129999999999998</v>
      </c>
      <c r="G3" s="4">
        <f>SUMIFS(Mars!C$2:C$14,Mars!B$2:B$14,B3)</f>
        <v>0</v>
      </c>
      <c r="H3" s="5">
        <f>SUMIFS(dunepro!C$2:C$314,dunepro!B$2:B$314,Sites!B3)</f>
        <v>1.048</v>
      </c>
      <c r="I3" s="4">
        <f t="shared" ref="I3:I37" si="1">SUM(F3:H3)-E3</f>
        <v>0</v>
      </c>
      <c r="J3" s="4">
        <f t="shared" ref="J3:J37" si="2">E3-H3-G3</f>
        <v>2.9129999999999998</v>
      </c>
      <c r="K3" s="7">
        <f t="shared" ref="K3:K25" si="3">J3/E3</f>
        <v>0.73542034839686943</v>
      </c>
      <c r="L3" s="7">
        <f t="shared" ref="L3:L25" si="4">H3/E3</f>
        <v>0.26457965160313052</v>
      </c>
      <c r="M3" s="6">
        <f>J3/$J$39</f>
        <v>1.8187321533746673E-7</v>
      </c>
      <c r="N3" s="6">
        <f t="shared" ref="N3:N52" si="5">H3/H$39</f>
        <v>1.301908265020578E-7</v>
      </c>
    </row>
    <row r="4" spans="1:14" ht="23" x14ac:dyDescent="0.25">
      <c r="A4" t="str">
        <f t="shared" si="0"/>
        <v>CA</v>
      </c>
      <c r="B4" s="3" t="s">
        <v>6</v>
      </c>
      <c r="E4" s="4">
        <f>SUMIFS(All!C$2:C$314,All!B$2:B$314,Sites!B4)</f>
        <v>129537.848</v>
      </c>
      <c r="F4" s="4">
        <f>SUMIFS(Analysis!C$2:C$374,Analysis!B$2:B$374,Sites!B4)</f>
        <v>94980.941000000006</v>
      </c>
      <c r="G4" s="4">
        <f>SUMIFS(Mars!C$2:C$14,Mars!B$2:B$14,B4)</f>
        <v>0</v>
      </c>
      <c r="H4" s="5">
        <f>SUMIFS(dunepro!C$2:C$314,dunepro!B$2:B$314,Sites!B4)</f>
        <v>44855.714</v>
      </c>
      <c r="I4" s="4">
        <f t="shared" si="1"/>
        <v>10298.807000000001</v>
      </c>
      <c r="J4" s="4">
        <f t="shared" si="2"/>
        <v>84682.133999999991</v>
      </c>
      <c r="K4" s="7">
        <f t="shared" si="3"/>
        <v>0.65372503331999143</v>
      </c>
      <c r="L4" s="7">
        <f t="shared" si="4"/>
        <v>0.34627496668000846</v>
      </c>
      <c r="M4" s="6">
        <f>J4/$J$39</f>
        <v>5.2871307903255109E-3</v>
      </c>
      <c r="N4" s="6">
        <f t="shared" si="5"/>
        <v>5.5723306097327525E-3</v>
      </c>
    </row>
    <row r="5" spans="1:14" ht="23" x14ac:dyDescent="0.25">
      <c r="A5" t="s">
        <v>16</v>
      </c>
      <c r="B5" s="3" t="s">
        <v>16</v>
      </c>
      <c r="E5" s="4">
        <f>SUMIFS(All!C$2:C$314,All!B$2:B$314,Sites!B5)</f>
        <v>1352139.8509999998</v>
      </c>
      <c r="F5" s="4">
        <f>SUMIFS(Analysis!C$2:C$374,Analysis!B$2:B$374,Sites!B5)</f>
        <v>624607.27199999988</v>
      </c>
      <c r="G5" s="4">
        <f>SUMIFS(Mars!C$2:C$14,Mars!B$2:B$14,B5)</f>
        <v>0</v>
      </c>
      <c r="H5" s="5">
        <f>SUMIFS(dunepro!C$2:C$314,dunepro!B$2:B$314,Sites!B5)</f>
        <v>807750.62400000007</v>
      </c>
      <c r="I5" s="4">
        <f t="shared" si="1"/>
        <v>80218.045000000158</v>
      </c>
      <c r="J5" s="4">
        <f t="shared" si="2"/>
        <v>544389.22699999972</v>
      </c>
      <c r="K5" s="7">
        <f t="shared" si="3"/>
        <v>0.4026131073626642</v>
      </c>
      <c r="L5" s="7">
        <f t="shared" si="4"/>
        <v>0.5973868926373358</v>
      </c>
      <c r="M5" s="6">
        <f>J5/$J$39</f>
        <v>3.3988952663772061E-2</v>
      </c>
      <c r="N5" s="6">
        <f t="shared" si="5"/>
        <v>0.10034515395621461</v>
      </c>
    </row>
    <row r="6" spans="1:14" ht="23" x14ac:dyDescent="0.25">
      <c r="A6" t="str">
        <f t="shared" si="0"/>
        <v>CZ</v>
      </c>
      <c r="B6" s="3" t="s">
        <v>17</v>
      </c>
      <c r="E6" s="4">
        <f>SUMIFS(All!C$2:C$314,All!B$2:B$314,Sites!B6)</f>
        <v>376739.13199999998</v>
      </c>
      <c r="F6" s="4">
        <f>SUMIFS(Analysis!C$2:C$374,Analysis!B$2:B$374,Sites!B6)</f>
        <v>213929.90200000003</v>
      </c>
      <c r="G6" s="4">
        <f>SUMIFS(Mars!C$2:C$14,Mars!B$2:B$14,B6)</f>
        <v>0</v>
      </c>
      <c r="H6" s="5">
        <f>SUMIFS(dunepro!C$2:C$314,dunepro!B$2:B$314,Sites!B6)</f>
        <v>163004.85</v>
      </c>
      <c r="I6" s="4">
        <f t="shared" si="1"/>
        <v>195.62000000005355</v>
      </c>
      <c r="J6" s="4">
        <f t="shared" si="2"/>
        <v>213734.28199999998</v>
      </c>
      <c r="K6" s="7">
        <f t="shared" si="3"/>
        <v>0.56732700122056867</v>
      </c>
      <c r="L6" s="7">
        <f t="shared" si="4"/>
        <v>0.43267299877943133</v>
      </c>
      <c r="M6" s="6">
        <f>J6/$J$39</f>
        <v>1.3344504323784702E-2</v>
      </c>
      <c r="N6" s="6">
        <f t="shared" si="5"/>
        <v>2.0249748230290032E-2</v>
      </c>
    </row>
    <row r="7" spans="1:14" ht="23" x14ac:dyDescent="0.25">
      <c r="A7" t="str">
        <f t="shared" si="0"/>
        <v>ES</v>
      </c>
      <c r="B7" s="3" t="s">
        <v>8</v>
      </c>
      <c r="E7" s="4">
        <f>SUMIFS(All!C$2:C$314,All!B$2:B$314,Sites!B7)</f>
        <v>53720.35</v>
      </c>
      <c r="F7" s="4">
        <f>SUMIFS(Analysis!C$2:C$374,Analysis!B$2:B$374,Sites!B7)</f>
        <v>31354.142000000003</v>
      </c>
      <c r="G7" s="4">
        <f>SUMIFS(Mars!C$2:C$14,Mars!B$2:B$14,B7)</f>
        <v>0</v>
      </c>
      <c r="H7" s="5">
        <f>SUMIFS(dunepro!C$2:C$314,dunepro!B$2:B$314,Sites!B7)</f>
        <v>25085.547999999999</v>
      </c>
      <c r="I7" s="4">
        <f t="shared" si="1"/>
        <v>2719.3400000000038</v>
      </c>
      <c r="J7" s="4">
        <f t="shared" si="2"/>
        <v>28634.802</v>
      </c>
      <c r="K7" s="7">
        <f t="shared" si="3"/>
        <v>0.53303453905270537</v>
      </c>
      <c r="L7" s="7">
        <f t="shared" si="4"/>
        <v>0.46696546094729463</v>
      </c>
      <c r="M7" s="6">
        <f>J7/$J$39</f>
        <v>1.7878144559875467E-3</v>
      </c>
      <c r="N7" s="6">
        <f t="shared" si="5"/>
        <v>3.1163246444437429E-3</v>
      </c>
    </row>
    <row r="8" spans="1:14" ht="23" x14ac:dyDescent="0.25">
      <c r="A8" t="str">
        <f t="shared" si="0"/>
        <v>ES</v>
      </c>
      <c r="B8" s="3" t="s">
        <v>20</v>
      </c>
      <c r="E8" s="4">
        <f>SUMIFS(All!C$2:C$314,All!B$2:B$314,Sites!B8)</f>
        <v>491726.91599999997</v>
      </c>
      <c r="F8" s="4">
        <f>SUMIFS(Analysis!C$2:C$374,Analysis!B$2:B$374,Sites!B8)</f>
        <v>272812.36800000002</v>
      </c>
      <c r="G8" s="4">
        <f>SUMIFS(Mars!C$2:C$14,Mars!B$2:B$14,B8)</f>
        <v>0</v>
      </c>
      <c r="H8" s="5">
        <f>SUMIFS(dunepro!C$2:C$314,dunepro!B$2:B$314,Sites!B8)</f>
        <v>246276.56</v>
      </c>
      <c r="I8" s="4">
        <f t="shared" si="1"/>
        <v>27362.012000000046</v>
      </c>
      <c r="J8" s="4">
        <f t="shared" si="2"/>
        <v>245450.35599999997</v>
      </c>
      <c r="K8" s="7">
        <f t="shared" si="3"/>
        <v>0.49915989548963391</v>
      </c>
      <c r="L8" s="7">
        <f t="shared" si="4"/>
        <v>0.50084010451036609</v>
      </c>
      <c r="M8" s="6">
        <f>J8/$J$39</f>
        <v>1.5324698060915163E-2</v>
      </c>
      <c r="N8" s="6">
        <f t="shared" si="5"/>
        <v>3.059441688404926E-2</v>
      </c>
    </row>
    <row r="9" spans="1:14" ht="23" x14ac:dyDescent="0.25">
      <c r="A9" t="str">
        <f t="shared" si="0"/>
        <v>FR</v>
      </c>
      <c r="B9" s="3" t="s">
        <v>28</v>
      </c>
      <c r="E9" s="4">
        <f>SUMIFS(All!C$2:C$314,All!B$2:B$314,Sites!B9)</f>
        <v>229700.38</v>
      </c>
      <c r="F9" s="4">
        <f>SUMIFS(Analysis!C$2:C$374,Analysis!B$2:B$374,Sites!B9)</f>
        <v>160651.98000000001</v>
      </c>
      <c r="G9" s="4">
        <f>SUMIFS(Mars!C$2:C$14,Mars!B$2:B$14,B9)</f>
        <v>0</v>
      </c>
      <c r="H9" s="5">
        <f>SUMIFS(dunepro!C$2:C$314,dunepro!B$2:B$314,Sites!B9)</f>
        <v>81706.211999999985</v>
      </c>
      <c r="I9" s="4">
        <f t="shared" si="1"/>
        <v>12657.811999999976</v>
      </c>
      <c r="J9" s="4">
        <f t="shared" si="2"/>
        <v>147994.16800000001</v>
      </c>
      <c r="K9" s="7">
        <f t="shared" si="3"/>
        <v>0.64429222102288208</v>
      </c>
      <c r="L9" s="7">
        <f t="shared" si="4"/>
        <v>0.35570777897711786</v>
      </c>
      <c r="M9" s="6">
        <f>J9/$J$39</f>
        <v>9.2400189445084897E-3</v>
      </c>
      <c r="N9" s="6">
        <f t="shared" si="5"/>
        <v>1.0150190143733159E-2</v>
      </c>
    </row>
    <row r="10" spans="1:14" ht="23" x14ac:dyDescent="0.25">
      <c r="A10" t="str">
        <f t="shared" si="0"/>
        <v>IN</v>
      </c>
      <c r="B10" s="3" t="s">
        <v>18</v>
      </c>
      <c r="E10" s="4">
        <f>SUMIFS(All!C$2:C$314,All!B$2:B$314,Sites!B10)</f>
        <v>434538.29100000003</v>
      </c>
      <c r="F10" s="4">
        <f>SUMIFS(Analysis!C$2:C$374,Analysis!B$2:B$374,Sites!B10)</f>
        <v>240094.43799999999</v>
      </c>
      <c r="G10" s="4">
        <f>SUMIFS(Mars!C$2:C$14,Mars!B$2:B$14,B10)</f>
        <v>0</v>
      </c>
      <c r="H10" s="5">
        <f>SUMIFS(dunepro!C$2:C$314,dunepro!B$2:B$314,Sites!B10)</f>
        <v>214608.864</v>
      </c>
      <c r="I10" s="4">
        <f t="shared" si="1"/>
        <v>20165.010999999999</v>
      </c>
      <c r="J10" s="4">
        <f t="shared" si="2"/>
        <v>219929.42700000003</v>
      </c>
      <c r="K10" s="7">
        <f t="shared" si="3"/>
        <v>0.50612208763899247</v>
      </c>
      <c r="L10" s="7">
        <f t="shared" si="4"/>
        <v>0.49387791236100753</v>
      </c>
      <c r="M10" s="6">
        <f>J10/$J$39</f>
        <v>1.3731298330180802E-2</v>
      </c>
      <c r="N10" s="6">
        <f t="shared" si="5"/>
        <v>2.6660405895827972E-2</v>
      </c>
    </row>
    <row r="11" spans="1:14" ht="23" x14ac:dyDescent="0.25">
      <c r="A11" t="str">
        <f t="shared" si="0"/>
        <v>NL</v>
      </c>
      <c r="B11" s="3" t="s">
        <v>32</v>
      </c>
      <c r="E11" s="4">
        <f>SUMIFS(All!C$2:C$314,All!B$2:B$314,Sites!B11)</f>
        <v>285823.43800000002</v>
      </c>
      <c r="F11" s="4">
        <f>SUMIFS(Analysis!C$2:C$374,Analysis!B$2:B$374,Sites!B11)</f>
        <v>155818.02799999999</v>
      </c>
      <c r="G11" s="4">
        <f>SUMIFS(Mars!C$2:C$14,Mars!B$2:B$14,B11)</f>
        <v>0</v>
      </c>
      <c r="H11" s="5">
        <f>SUMIFS(dunepro!C$2:C$314,dunepro!B$2:B$314,Sites!B11)</f>
        <v>149797.39299999998</v>
      </c>
      <c r="I11" s="4">
        <f t="shared" si="1"/>
        <v>19791.982999999949</v>
      </c>
      <c r="J11" s="4">
        <f t="shared" si="2"/>
        <v>136026.04500000004</v>
      </c>
      <c r="K11" s="7">
        <f t="shared" si="3"/>
        <v>0.47590934442542121</v>
      </c>
      <c r="L11" s="7">
        <f t="shared" si="4"/>
        <v>0.52409065557457879</v>
      </c>
      <c r="M11" s="6">
        <f>J11/$J$39</f>
        <v>8.4927889371057153E-3</v>
      </c>
      <c r="N11" s="6">
        <f t="shared" si="5"/>
        <v>1.8609013742865995E-2</v>
      </c>
    </row>
    <row r="12" spans="1:14" ht="23" x14ac:dyDescent="0.25">
      <c r="A12" t="str">
        <f t="shared" si="0"/>
        <v>NL</v>
      </c>
      <c r="B12" s="3" t="s">
        <v>13</v>
      </c>
      <c r="E12" s="4">
        <f>SUMIFS(All!C$2:C$314,All!B$2:B$314,Sites!B12)</f>
        <v>1064909.0970000001</v>
      </c>
      <c r="F12" s="4">
        <f>SUMIFS(Analysis!C$2:C$374,Analysis!B$2:B$374,Sites!B12)</f>
        <v>492380.08300000004</v>
      </c>
      <c r="G12" s="4">
        <f>SUMIFS(Mars!C$2:C$14,Mars!B$2:B$14,B12)</f>
        <v>0</v>
      </c>
      <c r="H12" s="5">
        <f>SUMIFS(dunepro!C$2:C$314,dunepro!B$2:B$314,Sites!B12)</f>
        <v>587422.00899999996</v>
      </c>
      <c r="I12" s="4">
        <f t="shared" si="1"/>
        <v>14892.994999999879</v>
      </c>
      <c r="J12" s="4">
        <f t="shared" si="2"/>
        <v>477487.08800000011</v>
      </c>
      <c r="K12" s="7">
        <f t="shared" si="3"/>
        <v>0.44838295526364547</v>
      </c>
      <c r="L12" s="7">
        <f t="shared" si="4"/>
        <v>0.55161704473635453</v>
      </c>
      <c r="M12" s="6">
        <f>J12/$J$39</f>
        <v>2.9811916229551649E-2</v>
      </c>
      <c r="N12" s="6">
        <f t="shared" si="5"/>
        <v>7.2974195474436274E-2</v>
      </c>
    </row>
    <row r="13" spans="1:14" ht="23" x14ac:dyDescent="0.25">
      <c r="A13" t="str">
        <f t="shared" si="0"/>
        <v>RU</v>
      </c>
      <c r="B13" s="3" t="s">
        <v>9</v>
      </c>
      <c r="E13" s="4">
        <f>SUMIFS(All!C$2:C$314,All!B$2:B$314,Sites!B13)</f>
        <v>153173.94200000001</v>
      </c>
      <c r="F13" s="4">
        <f>SUMIFS(Analysis!C$2:C$374,Analysis!B$2:B$374,Sites!B13)</f>
        <v>111835.23299999999</v>
      </c>
      <c r="G13" s="4">
        <f>SUMIFS(Mars!C$2:C$14,Mars!B$2:B$14,B13)</f>
        <v>0</v>
      </c>
      <c r="H13" s="5">
        <f>SUMIFS(dunepro!C$2:C$314,dunepro!B$2:B$314,Sites!B13)</f>
        <v>61471.469000000005</v>
      </c>
      <c r="I13" s="4">
        <f t="shared" si="1"/>
        <v>20132.75999999998</v>
      </c>
      <c r="J13" s="4">
        <f t="shared" si="2"/>
        <v>91702.472999999998</v>
      </c>
      <c r="K13" s="7">
        <f t="shared" si="3"/>
        <v>0.59868194160596844</v>
      </c>
      <c r="L13" s="7">
        <f t="shared" si="4"/>
        <v>0.40131805839403156</v>
      </c>
      <c r="M13" s="6">
        <f>J13/$J$39</f>
        <v>5.7254458012039929E-3</v>
      </c>
      <c r="N13" s="6">
        <f t="shared" si="5"/>
        <v>7.636470758974832E-3</v>
      </c>
    </row>
    <row r="14" spans="1:14" ht="23" x14ac:dyDescent="0.25">
      <c r="A14" t="str">
        <f t="shared" si="0"/>
        <v>UK</v>
      </c>
      <c r="B14" s="3" t="s">
        <v>22</v>
      </c>
      <c r="E14" s="4">
        <f>SUMIFS(All!C$2:C$314,All!B$2:B$314,Sites!B14)</f>
        <v>307551.47399999999</v>
      </c>
      <c r="F14" s="4">
        <f>SUMIFS(Analysis!C$2:C$374,Analysis!B$2:B$374,Sites!B14)</f>
        <v>127422.00900000001</v>
      </c>
      <c r="G14" s="4">
        <f>SUMIFS(Mars!C$2:C$14,Mars!B$2:B$14,B14)</f>
        <v>0</v>
      </c>
      <c r="H14" s="5">
        <f>SUMIFS(dunepro!C$2:C$314,dunepro!B$2:B$314,Sites!B14)</f>
        <v>194606.06200000003</v>
      </c>
      <c r="I14" s="4">
        <f t="shared" si="1"/>
        <v>14476.597000000067</v>
      </c>
      <c r="J14" s="4">
        <f t="shared" si="2"/>
        <v>112945.41199999995</v>
      </c>
      <c r="K14" s="7">
        <f t="shared" si="3"/>
        <v>0.36724067854735742</v>
      </c>
      <c r="L14" s="7">
        <f t="shared" si="4"/>
        <v>0.63275932145264258</v>
      </c>
      <c r="M14" s="6">
        <f>J14/$J$39</f>
        <v>7.0517491376776154E-3</v>
      </c>
      <c r="N14" s="6">
        <f t="shared" si="5"/>
        <v>2.4175500051613268E-2</v>
      </c>
    </row>
    <row r="15" spans="1:14" ht="23" x14ac:dyDescent="0.25">
      <c r="A15" t="str">
        <f t="shared" si="0"/>
        <v>UK</v>
      </c>
      <c r="B15" s="3" t="s">
        <v>19</v>
      </c>
      <c r="E15" s="4">
        <f>SUMIFS(All!C$2:C$314,All!B$2:B$314,Sites!B15)</f>
        <v>56713.210999999996</v>
      </c>
      <c r="F15" s="4">
        <f>SUMIFS(Analysis!C$2:C$374,Analysis!B$2:B$374,Sites!B15)</f>
        <v>23178.743999999999</v>
      </c>
      <c r="G15" s="4">
        <f>SUMIFS(Mars!C$2:C$14,Mars!B$2:B$14,B15)</f>
        <v>0</v>
      </c>
      <c r="H15" s="5">
        <f>SUMIFS(dunepro!C$2:C$314,dunepro!B$2:B$314,Sites!B15)</f>
        <v>49762.449000000008</v>
      </c>
      <c r="I15" s="4">
        <f t="shared" si="1"/>
        <v>16227.982000000004</v>
      </c>
      <c r="J15" s="4">
        <f t="shared" si="2"/>
        <v>6950.7619999999879</v>
      </c>
      <c r="K15" s="7">
        <f t="shared" si="3"/>
        <v>0.12255983883543445</v>
      </c>
      <c r="L15" s="7">
        <f t="shared" si="4"/>
        <v>0.87744016116456558</v>
      </c>
      <c r="M15" s="6">
        <f>J15/$J$39</f>
        <v>4.3397096944232025E-4</v>
      </c>
      <c r="N15" s="6">
        <f t="shared" si="5"/>
        <v>6.1818839351874995E-3</v>
      </c>
    </row>
    <row r="16" spans="1:14" ht="23" x14ac:dyDescent="0.25">
      <c r="A16" t="str">
        <f t="shared" si="0"/>
        <v>UK</v>
      </c>
      <c r="B16" s="3" t="s">
        <v>34</v>
      </c>
      <c r="E16" s="4">
        <f>SUMIFS(All!C$2:C$314,All!B$2:B$314,Sites!B16)</f>
        <v>30043.377999999997</v>
      </c>
      <c r="F16" s="4">
        <f>SUMIFS(Analysis!C$2:C$374,Analysis!B$2:B$374,Sites!B16)</f>
        <v>17138.970999999998</v>
      </c>
      <c r="G16" s="4">
        <f>SUMIFS(Mars!C$2:C$14,Mars!B$2:B$14,B16)</f>
        <v>0</v>
      </c>
      <c r="H16" s="5">
        <f>SUMIFS(dunepro!C$2:C$314,dunepro!B$2:B$314,Sites!B16)</f>
        <v>17466.038</v>
      </c>
      <c r="I16" s="4">
        <f t="shared" si="1"/>
        <v>4561.6310000000012</v>
      </c>
      <c r="J16" s="4">
        <f t="shared" si="2"/>
        <v>12577.339999999997</v>
      </c>
      <c r="K16" s="7">
        <f t="shared" si="3"/>
        <v>0.41863934208729781</v>
      </c>
      <c r="L16" s="7">
        <f t="shared" si="4"/>
        <v>0.58136065791270219</v>
      </c>
      <c r="M16" s="6">
        <f>J16/$J$39</f>
        <v>7.8526648341659231E-4</v>
      </c>
      <c r="N16" s="6">
        <f t="shared" si="5"/>
        <v>2.169769010435447E-3</v>
      </c>
    </row>
    <row r="17" spans="1:14" ht="23" x14ac:dyDescent="0.25">
      <c r="A17" t="str">
        <f t="shared" si="0"/>
        <v>UK</v>
      </c>
      <c r="B17" s="3" t="s">
        <v>30</v>
      </c>
      <c r="E17" s="4">
        <f>SUMIFS(All!C$2:C$314,All!B$2:B$314,Sites!B17)</f>
        <v>247379.61300000001</v>
      </c>
      <c r="F17" s="4">
        <f>SUMIFS(Analysis!C$2:C$374,Analysis!B$2:B$374,Sites!B17)</f>
        <v>134686.83300000001</v>
      </c>
      <c r="G17" s="4">
        <f>SUMIFS(Mars!C$2:C$14,Mars!B$2:B$14,B17)</f>
        <v>0</v>
      </c>
      <c r="H17" s="5">
        <f>SUMIFS(dunepro!C$2:C$314,dunepro!B$2:B$314,Sites!B17)</f>
        <v>127439.34699999999</v>
      </c>
      <c r="I17" s="4">
        <f t="shared" si="1"/>
        <v>14746.566999999981</v>
      </c>
      <c r="J17" s="4">
        <f t="shared" si="2"/>
        <v>119940.26600000002</v>
      </c>
      <c r="K17" s="7">
        <f t="shared" si="3"/>
        <v>0.48484296885046874</v>
      </c>
      <c r="L17" s="7">
        <f t="shared" si="4"/>
        <v>0.51515703114953126</v>
      </c>
      <c r="M17" s="6">
        <f>J17/$J$39</f>
        <v>7.4884729920532255E-3</v>
      </c>
      <c r="N17" s="6">
        <f t="shared" si="5"/>
        <v>1.5831520911080664E-2</v>
      </c>
    </row>
    <row r="18" spans="1:14" ht="23" x14ac:dyDescent="0.25">
      <c r="A18" t="str">
        <f t="shared" si="0"/>
        <v>UK</v>
      </c>
      <c r="B18" s="3" t="s">
        <v>25</v>
      </c>
      <c r="E18" s="4">
        <f>SUMIFS(All!C$2:C$314,All!B$2:B$314,Sites!B18)</f>
        <v>282723.41200000001</v>
      </c>
      <c r="F18" s="4">
        <f>SUMIFS(Analysis!C$2:C$374,Analysis!B$2:B$374,Sites!B18)</f>
        <v>103139.51300000001</v>
      </c>
      <c r="G18" s="4">
        <f>SUMIFS(Mars!C$2:C$14,Mars!B$2:B$14,B18)</f>
        <v>0</v>
      </c>
      <c r="H18" s="5">
        <f>SUMIFS(dunepro!C$2:C$314,dunepro!B$2:B$314,Sites!B18)</f>
        <v>185946.55299999999</v>
      </c>
      <c r="I18" s="4">
        <f t="shared" si="1"/>
        <v>6362.6539999999804</v>
      </c>
      <c r="J18" s="4">
        <f t="shared" si="2"/>
        <v>96776.859000000026</v>
      </c>
      <c r="K18" s="7">
        <f t="shared" si="3"/>
        <v>0.34230224626745809</v>
      </c>
      <c r="L18" s="7">
        <f t="shared" si="4"/>
        <v>0.65769775373254191</v>
      </c>
      <c r="M18" s="6">
        <f>J18/$J$39</f>
        <v>6.0422651962206185E-3</v>
      </c>
      <c r="N18" s="6">
        <f t="shared" si="5"/>
        <v>2.3099747538433864E-2</v>
      </c>
    </row>
    <row r="19" spans="1:14" ht="23" x14ac:dyDescent="0.25">
      <c r="A19" t="str">
        <f t="shared" si="0"/>
        <v>UK</v>
      </c>
      <c r="B19" s="3" t="s">
        <v>26</v>
      </c>
      <c r="E19" s="4">
        <f>SUMIFS(All!C$2:C$314,All!B$2:B$314,Sites!B19)</f>
        <v>41567.021999999997</v>
      </c>
      <c r="F19" s="4">
        <f>SUMIFS(Analysis!C$2:C$374,Analysis!B$2:B$374,Sites!B19)</f>
        <v>28970.483000000007</v>
      </c>
      <c r="G19" s="4">
        <f>SUMIFS(Mars!C$2:C$14,Mars!B$2:B$14,B19)</f>
        <v>0</v>
      </c>
      <c r="H19" s="5">
        <f>SUMIFS(dunepro!C$2:C$314,dunepro!B$2:B$314,Sites!B19)</f>
        <v>12615.793999999998</v>
      </c>
      <c r="I19" s="4">
        <f t="shared" si="1"/>
        <v>19.255000000004657</v>
      </c>
      <c r="J19" s="4">
        <f t="shared" si="2"/>
        <v>28951.227999999999</v>
      </c>
      <c r="K19" s="7">
        <f t="shared" si="3"/>
        <v>0.69649512057900131</v>
      </c>
      <c r="L19" s="7">
        <f t="shared" si="4"/>
        <v>0.30350487942099869</v>
      </c>
      <c r="M19" s="6">
        <f>J19/$J$39</f>
        <v>1.8075705198517325E-3</v>
      </c>
      <c r="N19" s="6">
        <f t="shared" si="5"/>
        <v>1.5672334425951349E-3</v>
      </c>
    </row>
    <row r="20" spans="1:14" ht="23" x14ac:dyDescent="0.25">
      <c r="A20" t="str">
        <f t="shared" si="0"/>
        <v>UK</v>
      </c>
      <c r="B20" s="3" t="s">
        <v>33</v>
      </c>
      <c r="E20" s="4">
        <f>SUMIFS(All!C$2:C$314,All!B$2:B$314,Sites!B20)</f>
        <v>414275.70700000005</v>
      </c>
      <c r="F20" s="4">
        <f>SUMIFS(Analysis!C$2:C$374,Analysis!B$2:B$374,Sites!B20)</f>
        <v>335871.86700000003</v>
      </c>
      <c r="G20" s="4">
        <f>SUMIFS(Mars!C$2:C$14,Mars!B$2:B$14,B20)</f>
        <v>0</v>
      </c>
      <c r="H20" s="5">
        <f>SUMIFS(dunepro!C$2:C$314,dunepro!B$2:B$314,Sites!B20)</f>
        <v>140873.81899999999</v>
      </c>
      <c r="I20" s="4">
        <f t="shared" si="1"/>
        <v>62469.978999999934</v>
      </c>
      <c r="J20" s="4">
        <f t="shared" si="2"/>
        <v>273401.88800000004</v>
      </c>
      <c r="K20" s="7">
        <f t="shared" si="3"/>
        <v>0.65995153319477651</v>
      </c>
      <c r="L20" s="7">
        <f t="shared" si="4"/>
        <v>0.34004846680522344</v>
      </c>
      <c r="M20" s="6">
        <f>J20/$J$39</f>
        <v>1.7069852540300027E-2</v>
      </c>
      <c r="N20" s="6">
        <f t="shared" si="5"/>
        <v>1.7500456992472605E-2</v>
      </c>
    </row>
    <row r="21" spans="1:14" ht="23" x14ac:dyDescent="0.25">
      <c r="A21" t="str">
        <f t="shared" si="0"/>
        <v>UK</v>
      </c>
      <c r="B21" s="3" t="s">
        <v>23</v>
      </c>
      <c r="E21" s="4">
        <f>SUMIFS(All!C$2:C$314,All!B$2:B$314,Sites!B21)</f>
        <v>133388.88199999998</v>
      </c>
      <c r="F21" s="4">
        <f>SUMIFS(Analysis!C$2:C$374,Analysis!B$2:B$374,Sites!B21)</f>
        <v>52478.19400000001</v>
      </c>
      <c r="G21" s="4">
        <f>SUMIFS(Mars!C$2:C$14,Mars!B$2:B$14,B21)</f>
        <v>0</v>
      </c>
      <c r="H21" s="5">
        <f>SUMIFS(dunepro!C$2:C$314,dunepro!B$2:B$314,Sites!B21)</f>
        <v>89612.140000000014</v>
      </c>
      <c r="I21" s="4">
        <f t="shared" si="1"/>
        <v>8701.4520000000484</v>
      </c>
      <c r="J21" s="4">
        <f t="shared" si="2"/>
        <v>43776.741999999969</v>
      </c>
      <c r="K21" s="7">
        <f t="shared" si="3"/>
        <v>0.32818883660783643</v>
      </c>
      <c r="L21" s="7">
        <f t="shared" si="4"/>
        <v>0.67181116339216351</v>
      </c>
      <c r="M21" s="6">
        <f>J21/$J$39</f>
        <v>2.7332017935251356E-3</v>
      </c>
      <c r="N21" s="6">
        <f t="shared" si="5"/>
        <v>1.1132326880933316E-2</v>
      </c>
    </row>
    <row r="22" spans="1:14" ht="23" x14ac:dyDescent="0.25">
      <c r="A22" t="str">
        <f t="shared" si="0"/>
        <v>UK</v>
      </c>
      <c r="B22" s="3" t="s">
        <v>21</v>
      </c>
      <c r="E22" s="4">
        <f>SUMIFS(All!C$2:C$314,All!B$2:B$314,Sites!B22)</f>
        <v>344801.42300000001</v>
      </c>
      <c r="F22" s="4">
        <f>SUMIFS(Analysis!C$2:C$374,Analysis!B$2:B$374,Sites!B22)</f>
        <v>194620.41399999999</v>
      </c>
      <c r="G22" s="4">
        <f>SUMIFS(Mars!C$2:C$14,Mars!B$2:B$14,B22)</f>
        <v>0</v>
      </c>
      <c r="H22" s="5">
        <f>SUMIFS(dunepro!C$2:C$314,dunepro!B$2:B$314,Sites!B22)</f>
        <v>167604.31599999999</v>
      </c>
      <c r="I22" s="4">
        <f t="shared" si="1"/>
        <v>17423.306999999972</v>
      </c>
      <c r="J22" s="4">
        <f t="shared" si="2"/>
        <v>177197.10700000002</v>
      </c>
      <c r="K22" s="7">
        <f t="shared" si="3"/>
        <v>0.51391060239330866</v>
      </c>
      <c r="L22" s="7">
        <f t="shared" si="4"/>
        <v>0.4860893976066914</v>
      </c>
      <c r="M22" s="6">
        <f>J22/$J$39</f>
        <v>1.1063305045858956E-2</v>
      </c>
      <c r="N22" s="6">
        <f t="shared" si="5"/>
        <v>2.082113017686266E-2</v>
      </c>
    </row>
    <row r="23" spans="1:14" ht="23" x14ac:dyDescent="0.25">
      <c r="A23" t="str">
        <f t="shared" si="0"/>
        <v>UK</v>
      </c>
      <c r="B23" s="3" t="s">
        <v>14</v>
      </c>
      <c r="E23" s="4">
        <f>SUMIFS(All!C$2:C$314,All!B$2:B$314,Sites!B23)</f>
        <v>584137.42800000007</v>
      </c>
      <c r="F23" s="4">
        <f>SUMIFS(Analysis!C$2:C$374,Analysis!B$2:B$374,Sites!B23)</f>
        <v>310590.34599999996</v>
      </c>
      <c r="G23" s="4">
        <f>SUMIFS(Mars!C$2:C$14,Mars!B$2:B$14,B23)</f>
        <v>0</v>
      </c>
      <c r="H23" s="5">
        <f>SUMIFS(dunepro!C$2:C$314,dunepro!B$2:B$314,Sites!B23)</f>
        <v>311700.32399999996</v>
      </c>
      <c r="I23" s="4">
        <f t="shared" si="1"/>
        <v>38153.241999999853</v>
      </c>
      <c r="J23" s="4">
        <f>E23-H23-G23</f>
        <v>272437.10400000011</v>
      </c>
      <c r="K23" s="7">
        <f t="shared" si="3"/>
        <v>0.46639213811856628</v>
      </c>
      <c r="L23" s="7">
        <f t="shared" si="4"/>
        <v>0.53360786188143372</v>
      </c>
      <c r="M23" s="6">
        <f>J23/$J$39</f>
        <v>1.7009616231276295E-2</v>
      </c>
      <c r="N23" s="6">
        <f t="shared" si="5"/>
        <v>3.872187290316717E-2</v>
      </c>
    </row>
    <row r="24" spans="1:14" ht="23" x14ac:dyDescent="0.25">
      <c r="A24" t="str">
        <f t="shared" si="0"/>
        <v>UK</v>
      </c>
      <c r="B24" s="3" t="s">
        <v>15</v>
      </c>
      <c r="E24" s="4">
        <f>SUMIFS(All!C$2:C$314,All!B$2:B$314,Sites!B24)</f>
        <v>1039086.925</v>
      </c>
      <c r="F24" s="4">
        <f>SUMIFS(Analysis!C$2:C$374,Analysis!B$2:B$374,Sites!B24)</f>
        <v>389215.62699999998</v>
      </c>
      <c r="G24" s="4">
        <f>SUMIFS(Mars!C$2:C$14,Mars!B$2:B$14,B24)</f>
        <v>0</v>
      </c>
      <c r="H24" s="5">
        <f>SUMIFS(dunepro!C$2:C$314,dunepro!B$2:B$314,Sites!B24)</f>
        <v>703544.53300000005</v>
      </c>
      <c r="I24" s="4">
        <f t="shared" si="1"/>
        <v>53673.235000000102</v>
      </c>
      <c r="J24" s="4">
        <f t="shared" si="2"/>
        <v>335542.39199999999</v>
      </c>
      <c r="K24" s="7">
        <f t="shared" si="3"/>
        <v>0.32292042554572609</v>
      </c>
      <c r="L24" s="7">
        <f t="shared" si="4"/>
        <v>0.67707957445427391</v>
      </c>
      <c r="M24" s="6">
        <f>J24/$J$39</f>
        <v>2.0949596194666902E-2</v>
      </c>
      <c r="N24" s="6">
        <f t="shared" si="5"/>
        <v>8.7399851366673928E-2</v>
      </c>
    </row>
    <row r="25" spans="1:14" ht="23" x14ac:dyDescent="0.25">
      <c r="A25" t="str">
        <f t="shared" si="0"/>
        <v>UK</v>
      </c>
      <c r="B25" s="3" t="s">
        <v>24</v>
      </c>
      <c r="E25" s="4">
        <f>SUMIFS(All!C$2:C$314,All!B$2:B$314,Sites!B25)</f>
        <v>25746.759000000002</v>
      </c>
      <c r="F25" s="4">
        <f>SUMIFS(Analysis!C$2:C$374,Analysis!B$2:B$374,Sites!B25)</f>
        <v>12481.208999999999</v>
      </c>
      <c r="G25" s="4">
        <f>SUMIFS(Mars!C$2:C$14,Mars!B$2:B$14,B25)</f>
        <v>0</v>
      </c>
      <c r="H25" s="5">
        <f>SUMIFS(dunepro!C$2:C$314,dunepro!B$2:B$314,Sites!B25)</f>
        <v>16467.587</v>
      </c>
      <c r="I25" s="4">
        <f t="shared" si="1"/>
        <v>3202.0369999999966</v>
      </c>
      <c r="J25" s="4">
        <f t="shared" si="2"/>
        <v>9279.1720000000023</v>
      </c>
      <c r="K25" s="7">
        <f t="shared" si="3"/>
        <v>0.36040155578416694</v>
      </c>
      <c r="L25" s="7">
        <f t="shared" si="4"/>
        <v>0.63959844421583312</v>
      </c>
      <c r="M25" s="6">
        <f>J25/$J$39</f>
        <v>5.7934529602107537E-4</v>
      </c>
      <c r="N25" s="6">
        <f t="shared" si="5"/>
        <v>2.0457335515501355E-3</v>
      </c>
    </row>
    <row r="26" spans="1:14" ht="23" x14ac:dyDescent="0.25">
      <c r="A26" t="str">
        <f t="shared" si="0"/>
        <v>US</v>
      </c>
      <c r="B26" s="3" t="s">
        <v>12</v>
      </c>
      <c r="E26" s="4">
        <f>SUMIFS(All!C$2:C$314,All!B$2:B$314,Sites!B26)</f>
        <v>286451.951</v>
      </c>
      <c r="F26" s="4">
        <f>SUMIFS(Analysis!C$2:C$374,Analysis!B$2:B$374,Sites!B26)</f>
        <v>106944.056</v>
      </c>
      <c r="G26" s="4">
        <f>SUMIFS(Mars!C$2:C$14,Mars!B$2:B$14,B26)</f>
        <v>0</v>
      </c>
      <c r="H26" s="5">
        <f>SUMIFS(dunepro!C$2:C$314,dunepro!B$2:B$314,Sites!B26)</f>
        <v>185278.48499999999</v>
      </c>
      <c r="I26" s="4">
        <f t="shared" si="1"/>
        <v>5770.5899999999674</v>
      </c>
      <c r="J26" s="4">
        <f t="shared" si="2"/>
        <v>101173.46600000001</v>
      </c>
      <c r="K26" s="7">
        <f>J26/E26</f>
        <v>0.35319524145953546</v>
      </c>
      <c r="L26" s="7">
        <f>H26/E26</f>
        <v>0.6468047585404646</v>
      </c>
      <c r="M26" s="6">
        <f>J26/$J$39</f>
        <v>6.3167674453332903E-3</v>
      </c>
      <c r="N26" s="6">
        <f t="shared" si="5"/>
        <v>2.3016754861831214E-2</v>
      </c>
    </row>
    <row r="27" spans="1:14" ht="23" x14ac:dyDescent="0.25">
      <c r="A27" t="str">
        <f t="shared" si="0"/>
        <v>US</v>
      </c>
      <c r="B27" s="3" t="s">
        <v>11</v>
      </c>
      <c r="E27" s="4">
        <f>SUMIFS(All!C$2:C$314,All!B$2:B$314,Sites!B27)</f>
        <v>77494.97</v>
      </c>
      <c r="F27" s="4">
        <f>SUMIFS(Analysis!C$2:C$374,Analysis!B$2:B$374,Sites!B27)</f>
        <v>45132.378000000004</v>
      </c>
      <c r="G27" s="4">
        <f>SUMIFS(Mars!C$2:C$14,Mars!B$2:B$14,B27)</f>
        <v>0</v>
      </c>
      <c r="H27" s="5">
        <f>SUMIFS(dunepro!C$2:C$314,dunepro!B$2:B$314,Sites!B27)</f>
        <v>32362.592000000001</v>
      </c>
      <c r="I27" s="4">
        <f t="shared" si="1"/>
        <v>0</v>
      </c>
      <c r="J27" s="4">
        <f t="shared" si="2"/>
        <v>45132.377999999997</v>
      </c>
      <c r="K27" s="7">
        <f t="shared" ref="K27:K37" si="6">J27/E27</f>
        <v>0.58239106357483583</v>
      </c>
      <c r="L27" s="7">
        <f t="shared" ref="L27:L37" si="7">H27/E27</f>
        <v>0.41760893642516411</v>
      </c>
      <c r="M27" s="6">
        <f>J27/$J$39</f>
        <v>2.8178409552646571E-3</v>
      </c>
      <c r="N27" s="6">
        <f t="shared" si="5"/>
        <v>4.0203364506000792E-3</v>
      </c>
    </row>
    <row r="28" spans="1:14" ht="23" x14ac:dyDescent="0.25">
      <c r="A28" t="str">
        <f t="shared" si="0"/>
        <v>US</v>
      </c>
      <c r="B28" s="3" t="s">
        <v>4</v>
      </c>
      <c r="E28" s="4">
        <f>SUMIFS(All!C$2:C$314,All!B$2:B$314,Sites!B28)</f>
        <v>33635019.160000004</v>
      </c>
      <c r="F28" s="4">
        <f>SUMIFS(Analysis!C$2:C$374,Analysis!B$2:B$374,Sites!B28)</f>
        <v>12971783.157</v>
      </c>
      <c r="G28" s="4">
        <f>SUMIFS(Mars!C$2:C$14,Mars!B$2:B$14,B28)</f>
        <v>20014256.200000003</v>
      </c>
      <c r="H28" s="5">
        <f>SUMIFS(dunepro!C$2:C$400,dunepro!B$2:B$400,Sites!B28)</f>
        <v>1644954.7729999998</v>
      </c>
      <c r="I28" s="4">
        <f t="shared" si="1"/>
        <v>995974.96999999881</v>
      </c>
      <c r="J28" s="4">
        <f t="shared" si="2"/>
        <v>11975808.187000003</v>
      </c>
      <c r="K28" s="7">
        <f t="shared" si="6"/>
        <v>0.35605177241112063</v>
      </c>
      <c r="L28" s="7">
        <f t="shared" si="7"/>
        <v>4.8906015637304595E-2</v>
      </c>
      <c r="M28" s="6">
        <f>J28/$J$39</f>
        <v>0.74770983221230647</v>
      </c>
      <c r="N28" s="6">
        <f t="shared" si="5"/>
        <v>0.20434925711390728</v>
      </c>
    </row>
    <row r="29" spans="1:14" ht="23" x14ac:dyDescent="0.25">
      <c r="A29" t="str">
        <f t="shared" si="0"/>
        <v>US</v>
      </c>
      <c r="B29" s="3" t="s">
        <v>36</v>
      </c>
      <c r="E29" s="4">
        <f>SUMIFS(All!C$2:C$314,All!B$2:B$314,Sites!B29)</f>
        <v>5386.0559999999996</v>
      </c>
      <c r="F29" s="4">
        <f>SUMIFS(Analysis!C$2:C$374,Analysis!B$2:B$374,Sites!B29)</f>
        <v>7165.5929999999998</v>
      </c>
      <c r="G29" s="4">
        <f>SUMIFS(Mars!C$2:C$14,Mars!B$2:B$14,B29)</f>
        <v>0</v>
      </c>
      <c r="H29" s="5">
        <f>SUMIFS(dunepro!C$2:C$314,dunepro!B$2:B$314,Sites!B29)</f>
        <v>93.5</v>
      </c>
      <c r="I29" s="4">
        <f t="shared" si="1"/>
        <v>1873.0370000000003</v>
      </c>
      <c r="J29" s="4">
        <f t="shared" si="2"/>
        <v>5292.5559999999996</v>
      </c>
      <c r="K29" s="7">
        <f t="shared" si="6"/>
        <v>0.98264035873373767</v>
      </c>
      <c r="L29" s="7">
        <f t="shared" si="7"/>
        <v>1.7359641266262365E-2</v>
      </c>
      <c r="M29" s="6">
        <f>J29/$J$39</f>
        <v>3.3044084348561673E-4</v>
      </c>
      <c r="N29" s="6">
        <f t="shared" si="5"/>
        <v>1.1615307517120614E-5</v>
      </c>
    </row>
    <row r="30" spans="1:14" ht="23" x14ac:dyDescent="0.25">
      <c r="A30" t="str">
        <f t="shared" si="0"/>
        <v>US</v>
      </c>
      <c r="B30" s="3" t="s">
        <v>35</v>
      </c>
      <c r="E30" s="4">
        <f>SUMIFS(All!C$2:C$314,All!B$2:B$314,Sites!B30)</f>
        <v>561.65599999999995</v>
      </c>
      <c r="F30" s="4">
        <f>SUMIFS(Analysis!C$2:C$374,Analysis!B$2:B$374,Sites!B30)</f>
        <v>0</v>
      </c>
      <c r="G30" s="4">
        <f>SUMIFS(Mars!C$2:C$14,Mars!B$2:B$14,B30)</f>
        <v>0</v>
      </c>
      <c r="H30" s="5">
        <f>SUMIFS(dunepro!C$2:C$314,dunepro!B$2:B$314,Sites!B30)</f>
        <v>565.6629999999999</v>
      </c>
      <c r="I30" s="4">
        <f t="shared" si="1"/>
        <v>4.0069999999999482</v>
      </c>
      <c r="J30" s="4">
        <f t="shared" si="2"/>
        <v>-4.0069999999999482</v>
      </c>
      <c r="K30" s="7">
        <f t="shared" si="6"/>
        <v>-7.134260116512507E-3</v>
      </c>
      <c r="L30" s="7">
        <f t="shared" si="7"/>
        <v>1.0071342601165125</v>
      </c>
      <c r="M30" s="6">
        <f>J30/$J$39</f>
        <v>-2.5017712799767245E-7</v>
      </c>
      <c r="N30" s="6">
        <f t="shared" si="5"/>
        <v>7.0271119743925094E-5</v>
      </c>
    </row>
    <row r="31" spans="1:14" ht="23" x14ac:dyDescent="0.25">
      <c r="A31" t="str">
        <f t="shared" si="0"/>
        <v>US</v>
      </c>
      <c r="B31" s="3" t="s">
        <v>5</v>
      </c>
      <c r="E31" s="4">
        <f>SUMIFS(All!C$2:C$314,All!B$2:B$314,Sites!B31)</f>
        <v>14790.353999999998</v>
      </c>
      <c r="F31" s="4">
        <f>SUMIFS(Analysis!C$2:C$374,Analysis!B$2:B$374,Sites!B31)</f>
        <v>10972.376999999999</v>
      </c>
      <c r="G31" s="4">
        <f>SUMIFS(Mars!C$2:C$14,Mars!B$2:B$14,B31)</f>
        <v>0</v>
      </c>
      <c r="H31" s="5">
        <f>SUMIFS(dunepro!C$2:C$314,dunepro!B$2:B$314,Sites!B31)</f>
        <v>3818.0140000000001</v>
      </c>
      <c r="I31" s="4">
        <f t="shared" si="1"/>
        <v>3.7000000002080924E-2</v>
      </c>
      <c r="J31" s="4">
        <f t="shared" si="2"/>
        <v>10972.339999999997</v>
      </c>
      <c r="K31" s="7">
        <f t="shared" si="6"/>
        <v>0.74185783518095638</v>
      </c>
      <c r="L31" s="7">
        <f t="shared" si="7"/>
        <v>0.25814216481904362</v>
      </c>
      <c r="M31" s="6">
        <f>J31/$J$39</f>
        <v>6.8505827517195304E-4</v>
      </c>
      <c r="N31" s="6">
        <f t="shared" si="5"/>
        <v>4.743038151301791E-4</v>
      </c>
    </row>
    <row r="32" spans="1:14" ht="23" x14ac:dyDescent="0.25">
      <c r="A32" t="str">
        <f t="shared" si="0"/>
        <v>US</v>
      </c>
      <c r="B32" s="3" t="s">
        <v>31</v>
      </c>
      <c r="E32" s="4">
        <f>SUMIFS(All!C$2:C$314,All!B$2:B$314,Sites!B32)</f>
        <v>19868.758000000002</v>
      </c>
      <c r="F32" s="4">
        <f>SUMIFS(Analysis!C$2:C$374,Analysis!B$2:B$374,Sites!B32)</f>
        <v>14296.361000000003</v>
      </c>
      <c r="G32" s="4">
        <f>SUMIFS(Mars!C$2:C$14,Mars!B$2:B$14,B32)</f>
        <v>0</v>
      </c>
      <c r="H32" s="5">
        <f>SUMIFS(dunepro!C$2:C$314,dunepro!B$2:B$314,Sites!B32)</f>
        <v>5900.93</v>
      </c>
      <c r="I32" s="4">
        <f t="shared" si="1"/>
        <v>328.53300000000309</v>
      </c>
      <c r="J32" s="4">
        <f t="shared" si="2"/>
        <v>13967.828000000001</v>
      </c>
      <c r="K32" s="7">
        <f t="shared" si="6"/>
        <v>0.70300458639639174</v>
      </c>
      <c r="L32" s="7">
        <f t="shared" si="7"/>
        <v>0.2969954136036082</v>
      </c>
      <c r="M32" s="6">
        <f>J32/$J$39</f>
        <v>8.7208163049800821E-4</v>
      </c>
      <c r="N32" s="6">
        <f t="shared" si="5"/>
        <v>7.3306007044922513E-4</v>
      </c>
    </row>
    <row r="33" spans="1:14" ht="23" x14ac:dyDescent="0.25">
      <c r="A33" t="str">
        <f t="shared" si="0"/>
        <v>US</v>
      </c>
      <c r="B33" s="3" t="s">
        <v>29</v>
      </c>
      <c r="E33" s="4">
        <f>SUMIFS(All!C$2:C$314,All!B$2:B$314,Sites!B33)</f>
        <v>29094.867000000002</v>
      </c>
      <c r="F33" s="4">
        <f>SUMIFS(Analysis!C$2:C$374,Analysis!B$2:B$374,Sites!B33)</f>
        <v>16787.833999999999</v>
      </c>
      <c r="G33" s="4">
        <f>SUMIFS(Mars!C$2:C$14,Mars!B$2:B$14,B33)</f>
        <v>0</v>
      </c>
      <c r="H33" s="5">
        <f>SUMIFS(dunepro!C$2:C$314,dunepro!B$2:B$314,Sites!B33)</f>
        <v>14682.868999999999</v>
      </c>
      <c r="I33" s="4">
        <f t="shared" si="1"/>
        <v>2375.8359999999957</v>
      </c>
      <c r="J33" s="4">
        <f t="shared" si="2"/>
        <v>14411.998000000003</v>
      </c>
      <c r="K33" s="7">
        <f t="shared" si="6"/>
        <v>0.49534503800962565</v>
      </c>
      <c r="L33" s="7">
        <f t="shared" si="7"/>
        <v>0.50465496199037441</v>
      </c>
      <c r="M33" s="6">
        <f>J33/$J$39</f>
        <v>8.9981339364817738E-4</v>
      </c>
      <c r="N33" s="6">
        <f t="shared" si="5"/>
        <v>1.8240218039422161E-3</v>
      </c>
    </row>
    <row r="34" spans="1:14" ht="23" x14ac:dyDescent="0.25">
      <c r="A34" t="str">
        <f t="shared" si="0"/>
        <v>US</v>
      </c>
      <c r="B34" s="3" t="s">
        <v>7</v>
      </c>
      <c r="E34" s="4">
        <f>SUMIFS(All!C$2:C$314,All!B$2:B$314,Sites!B34)</f>
        <v>17132.034</v>
      </c>
      <c r="F34" s="4">
        <f>SUMIFS(Analysis!C$2:C$374,Analysis!B$2:B$374,Sites!B34)</f>
        <v>5858.8680000000004</v>
      </c>
      <c r="G34" s="4">
        <f>SUMIFS(Mars!C$2:C$14,Mars!B$2:B$14,B34)</f>
        <v>0</v>
      </c>
      <c r="H34" s="5">
        <f>SUMIFS(dunepro!C$2:C$314,dunepro!B$2:B$314,Sites!B34)</f>
        <v>11767.014000000001</v>
      </c>
      <c r="I34" s="4">
        <f t="shared" si="1"/>
        <v>493.84800000000178</v>
      </c>
      <c r="J34" s="4">
        <f t="shared" si="2"/>
        <v>5365.0199999999986</v>
      </c>
      <c r="K34" s="7">
        <f t="shared" si="6"/>
        <v>0.31315721180567346</v>
      </c>
      <c r="L34" s="7">
        <f t="shared" si="7"/>
        <v>0.68684278819432654</v>
      </c>
      <c r="M34" s="6">
        <f>J34/$J$39</f>
        <v>3.349651348265759E-4</v>
      </c>
      <c r="N34" s="6">
        <f t="shared" si="5"/>
        <v>1.4617912959172569E-3</v>
      </c>
    </row>
    <row r="35" spans="1:14" ht="23" x14ac:dyDescent="0.25">
      <c r="A35" t="str">
        <f t="shared" si="0"/>
        <v>US</v>
      </c>
      <c r="B35" s="3" t="s">
        <v>7</v>
      </c>
      <c r="E35" s="4">
        <f>SUMIFS(All!C$2:C$314,All!B$2:B$314,Sites!B35)</f>
        <v>17132.034</v>
      </c>
      <c r="F35" s="4">
        <f>SUMIFS(Analysis!C$2:C$374,Analysis!B$2:B$374,Sites!B35)</f>
        <v>5858.8680000000004</v>
      </c>
      <c r="G35" s="4">
        <f>SUMIFS(Mars!C$2:C$14,Mars!B$2:B$14,B35)</f>
        <v>0</v>
      </c>
      <c r="H35" s="5">
        <f>SUMIFS(dunepro!C$2:C$314,dunepro!B$2:B$314,Sites!B35)</f>
        <v>11767.014000000001</v>
      </c>
      <c r="I35" s="4">
        <f t="shared" si="1"/>
        <v>493.84800000000178</v>
      </c>
      <c r="J35" s="4">
        <f t="shared" si="2"/>
        <v>5365.0199999999986</v>
      </c>
      <c r="K35" s="7">
        <f t="shared" si="6"/>
        <v>0.31315721180567346</v>
      </c>
      <c r="L35" s="7">
        <f t="shared" si="7"/>
        <v>0.68684278819432654</v>
      </c>
      <c r="M35" s="6">
        <f>J35/$J$39</f>
        <v>3.349651348265759E-4</v>
      </c>
      <c r="N35" s="6">
        <f t="shared" si="5"/>
        <v>1.4617912959172569E-3</v>
      </c>
    </row>
    <row r="36" spans="1:14" ht="23" x14ac:dyDescent="0.25">
      <c r="A36" t="str">
        <f t="shared" si="0"/>
        <v>US</v>
      </c>
      <c r="B36" s="3" t="s">
        <v>10</v>
      </c>
      <c r="E36" s="4">
        <f>SUMIFS(All!C$2:C$314,All!B$2:B$314,Sites!B36)</f>
        <v>19959.113999999998</v>
      </c>
      <c r="F36" s="4">
        <f>SUMIFS(Analysis!C$2:C$374,Analysis!B$2:B$374,Sites!B36)</f>
        <v>14505.908000000001</v>
      </c>
      <c r="G36" s="4">
        <f>SUMIFS(Mars!C$2:C$14,Mars!B$2:B$14,B36)</f>
        <v>0</v>
      </c>
      <c r="H36" s="5">
        <f>SUMIFS(dunepro!C$2:C$314,dunepro!B$2:B$314,Sites!B36)</f>
        <v>5453.21</v>
      </c>
      <c r="I36" s="4">
        <f t="shared" si="1"/>
        <v>4.0000000044528861E-3</v>
      </c>
      <c r="J36" s="4">
        <f t="shared" si="2"/>
        <v>14505.903999999999</v>
      </c>
      <c r="K36" s="7">
        <f t="shared" si="6"/>
        <v>0.72678095831307943</v>
      </c>
      <c r="L36" s="7">
        <f t="shared" si="7"/>
        <v>0.27321904168692063</v>
      </c>
      <c r="M36" s="6">
        <f>J36/$J$39</f>
        <v>9.0567641670326814E-4</v>
      </c>
      <c r="N36" s="6">
        <f t="shared" si="5"/>
        <v>6.7744076048596041E-4</v>
      </c>
    </row>
    <row r="37" spans="1:14" ht="23" x14ac:dyDescent="0.25">
      <c r="A37" t="s">
        <v>57</v>
      </c>
      <c r="B37" s="3" t="s">
        <v>3</v>
      </c>
      <c r="E37" s="4">
        <f>SUMIFS(All!C$2:C$314,All!B$2:B$314,Sites!B37)</f>
        <v>1798919.2510000004</v>
      </c>
      <c r="F37" s="4">
        <f>SUMIFS(Analysis!C$2:C$374,Analysis!B$2:B$374,Sites!B37)</f>
        <v>126823.99100000001</v>
      </c>
      <c r="G37" s="4">
        <f>SUMIFS(Mars!C$2:C$14,Mars!B$2:B$14,B37)</f>
        <v>0</v>
      </c>
      <c r="H37" s="5">
        <f>SUMIFS(dunepro!C$2:C$314,dunepro!B$2:B$314,Sites!B37)</f>
        <v>1683379.925</v>
      </c>
      <c r="I37" s="4">
        <f t="shared" si="1"/>
        <v>11284.664999999572</v>
      </c>
      <c r="J37" s="4">
        <f t="shared" si="2"/>
        <v>115539.32600000035</v>
      </c>
      <c r="K37" s="7">
        <f t="shared" si="6"/>
        <v>6.4227077416495068E-2</v>
      </c>
      <c r="L37" s="7">
        <f t="shared" si="7"/>
        <v>0.93577292258350497</v>
      </c>
      <c r="M37" s="6">
        <f>J37/$J$39</f>
        <v>7.2137002119958236E-3</v>
      </c>
      <c r="N37" s="6">
        <f t="shared" si="5"/>
        <v>0.20912273258847525</v>
      </c>
    </row>
    <row r="38" spans="1:14" x14ac:dyDescent="0.2">
      <c r="A38" t="s">
        <v>49</v>
      </c>
      <c r="M38" s="6" t="s">
        <v>49</v>
      </c>
    </row>
    <row r="39" spans="1:14" ht="23" x14ac:dyDescent="0.25">
      <c r="A39" t="s">
        <v>49</v>
      </c>
      <c r="B39" s="3" t="s">
        <v>54</v>
      </c>
      <c r="E39" s="4">
        <f>SUM(E2:E37)</f>
        <v>44080630.515000015</v>
      </c>
      <c r="F39" s="4">
        <f t="shared" ref="F39:L39" si="8">SUM(F2:F37)</f>
        <v>17483582.094000001</v>
      </c>
      <c r="G39" s="5">
        <f t="shared" si="8"/>
        <v>20014256.200000003</v>
      </c>
      <c r="H39" s="5">
        <f t="shared" si="8"/>
        <v>8049722.3050000025</v>
      </c>
      <c r="I39" s="5">
        <f t="shared" si="8"/>
        <v>1466930.0839999982</v>
      </c>
      <c r="J39" s="5">
        <f t="shared" si="8"/>
        <v>16016652.010000002</v>
      </c>
      <c r="K39" s="4">
        <f t="shared" si="8"/>
        <v>17.142404591261968</v>
      </c>
      <c r="L39" s="4">
        <f t="shared" si="8"/>
        <v>18.26255319678646</v>
      </c>
      <c r="M39" s="6">
        <f>J39/$J$39</f>
        <v>1</v>
      </c>
      <c r="N39" s="6">
        <f t="shared" si="5"/>
        <v>1</v>
      </c>
    </row>
    <row r="40" spans="1:14" x14ac:dyDescent="0.2">
      <c r="E40" s="4" t="s">
        <v>49</v>
      </c>
      <c r="F40" s="4" t="s">
        <v>49</v>
      </c>
      <c r="G40" s="4" t="s">
        <v>49</v>
      </c>
      <c r="H40" s="4" t="s">
        <v>49</v>
      </c>
      <c r="I40" s="4" t="s">
        <v>49</v>
      </c>
      <c r="J40" s="8" t="s">
        <v>49</v>
      </c>
    </row>
    <row r="41" spans="1:14" ht="23" x14ac:dyDescent="0.25">
      <c r="B41" s="3" t="s">
        <v>58</v>
      </c>
      <c r="E41" s="4">
        <f>SUMIFS(E$2:E$37,$A$2:$A$37,$B41)</f>
        <v>79391.87</v>
      </c>
      <c r="F41" s="4">
        <f t="shared" ref="F41:N52" si="9">SUMIFS(F$2:F$37,$A$2:$A$37,$B41)</f>
        <v>29191.192999999999</v>
      </c>
      <c r="G41" s="4">
        <f t="shared" si="9"/>
        <v>0</v>
      </c>
      <c r="H41" s="4">
        <f t="shared" si="9"/>
        <v>50079.063000000002</v>
      </c>
      <c r="I41" s="4">
        <f t="shared" ref="I41" si="10">SUM(F41:H41)-E41</f>
        <v>-121.6140000000014</v>
      </c>
      <c r="J41" s="4">
        <f t="shared" ref="J41" si="11">E41-H41-G41</f>
        <v>29312.806999999993</v>
      </c>
      <c r="K41" s="7">
        <f t="shared" ref="K41" si="12">J41/E41</f>
        <v>0.36921673466061444</v>
      </c>
      <c r="L41" s="7">
        <f t="shared" ref="L41" si="13">H41/E41</f>
        <v>0.63078326533938556</v>
      </c>
      <c r="M41" s="6">
        <f>J41/$J$39</f>
        <v>1.8301457122061797E-3</v>
      </c>
      <c r="N41" s="6">
        <f t="shared" si="5"/>
        <v>6.2212162236818906E-3</v>
      </c>
    </row>
    <row r="42" spans="1:14" ht="23" x14ac:dyDescent="0.25">
      <c r="B42" s="3" t="s">
        <v>59</v>
      </c>
      <c r="E42" s="4">
        <f t="shared" ref="E42:E52" si="14">SUMIFS(E$2:E$37,$A$2:$A$37,$B42)</f>
        <v>129541.80899999999</v>
      </c>
      <c r="F42" s="4">
        <f t="shared" si="9"/>
        <v>94983.854000000007</v>
      </c>
      <c r="G42" s="4">
        <f t="shared" si="9"/>
        <v>0</v>
      </c>
      <c r="H42" s="4">
        <f t="shared" si="9"/>
        <v>44856.762000000002</v>
      </c>
      <c r="I42" s="4">
        <f t="shared" ref="I42:I52" si="15">SUM(F42:H42)-E42</f>
        <v>10298.807000000015</v>
      </c>
      <c r="J42" s="4">
        <f t="shared" ref="J42:J52" si="16">E42-H42-G42</f>
        <v>84685.046999999991</v>
      </c>
      <c r="K42" s="7">
        <f t="shared" ref="K42:K52" si="17">J42/E42</f>
        <v>0.65372753131770756</v>
      </c>
      <c r="L42" s="7">
        <f t="shared" ref="L42:L52" si="18">H42/E42</f>
        <v>0.34627246868229239</v>
      </c>
      <c r="M42" s="6">
        <f t="shared" ref="M42:M52" si="19">J42/$J$39</f>
        <v>5.2873126635408487E-3</v>
      </c>
      <c r="N42" s="6">
        <f t="shared" si="5"/>
        <v>5.5724608005592547E-3</v>
      </c>
    </row>
    <row r="43" spans="1:14" ht="23" x14ac:dyDescent="0.25">
      <c r="B43" s="3" t="s">
        <v>16</v>
      </c>
      <c r="E43" s="4">
        <f t="shared" si="14"/>
        <v>1352139.8509999998</v>
      </c>
      <c r="F43" s="4">
        <f t="shared" si="9"/>
        <v>624607.27199999988</v>
      </c>
      <c r="G43" s="4">
        <f t="shared" si="9"/>
        <v>0</v>
      </c>
      <c r="H43" s="4">
        <f t="shared" si="9"/>
        <v>807750.62400000007</v>
      </c>
      <c r="I43" s="4">
        <f t="shared" si="15"/>
        <v>80218.045000000158</v>
      </c>
      <c r="J43" s="4">
        <f t="shared" si="16"/>
        <v>544389.22699999972</v>
      </c>
      <c r="K43" s="7">
        <f t="shared" si="17"/>
        <v>0.4026131073626642</v>
      </c>
      <c r="L43" s="7">
        <f t="shared" si="18"/>
        <v>0.5973868926373358</v>
      </c>
      <c r="M43" s="6">
        <f t="shared" si="19"/>
        <v>3.3988952663772061E-2</v>
      </c>
      <c r="N43" s="6">
        <f t="shared" si="5"/>
        <v>0.10034515395621461</v>
      </c>
    </row>
    <row r="44" spans="1:14" ht="23" x14ac:dyDescent="0.25">
      <c r="B44" s="3" t="s">
        <v>60</v>
      </c>
      <c r="E44" s="4">
        <f t="shared" si="14"/>
        <v>376739.13199999998</v>
      </c>
      <c r="F44" s="4">
        <f t="shared" si="9"/>
        <v>213929.90200000003</v>
      </c>
      <c r="G44" s="4">
        <f t="shared" si="9"/>
        <v>0</v>
      </c>
      <c r="H44" s="4">
        <f t="shared" si="9"/>
        <v>163004.85</v>
      </c>
      <c r="I44" s="4">
        <f t="shared" si="15"/>
        <v>195.62000000005355</v>
      </c>
      <c r="J44" s="4">
        <f t="shared" si="16"/>
        <v>213734.28199999998</v>
      </c>
      <c r="K44" s="7">
        <f t="shared" si="17"/>
        <v>0.56732700122056867</v>
      </c>
      <c r="L44" s="7">
        <f t="shared" si="18"/>
        <v>0.43267299877943133</v>
      </c>
      <c r="M44" s="6">
        <f t="shared" si="19"/>
        <v>1.3344504323784702E-2</v>
      </c>
      <c r="N44" s="6">
        <f t="shared" si="5"/>
        <v>2.0249748230290032E-2</v>
      </c>
    </row>
    <row r="45" spans="1:14" ht="23" x14ac:dyDescent="0.25">
      <c r="B45" s="3" t="s">
        <v>61</v>
      </c>
      <c r="E45" s="4">
        <f t="shared" si="14"/>
        <v>545447.26599999995</v>
      </c>
      <c r="F45" s="4">
        <f t="shared" si="9"/>
        <v>304166.51</v>
      </c>
      <c r="G45" s="4">
        <f t="shared" si="9"/>
        <v>0</v>
      </c>
      <c r="H45" s="4">
        <f t="shared" si="9"/>
        <v>271362.10800000001</v>
      </c>
      <c r="I45" s="4">
        <f t="shared" si="15"/>
        <v>30081.352000000072</v>
      </c>
      <c r="J45" s="4">
        <f t="shared" si="16"/>
        <v>274085.15799999994</v>
      </c>
      <c r="K45" s="7">
        <f t="shared" si="17"/>
        <v>0.50249616247961904</v>
      </c>
      <c r="L45" s="7">
        <f t="shared" si="18"/>
        <v>0.49750383752038102</v>
      </c>
      <c r="M45" s="6">
        <f t="shared" si="19"/>
        <v>1.7112512516902708E-2</v>
      </c>
      <c r="N45" s="6">
        <f t="shared" si="5"/>
        <v>3.3710741528493002E-2</v>
      </c>
    </row>
    <row r="46" spans="1:14" ht="23" x14ac:dyDescent="0.25">
      <c r="B46" s="3" t="s">
        <v>62</v>
      </c>
      <c r="E46" s="4">
        <f t="shared" si="14"/>
        <v>229700.38</v>
      </c>
      <c r="F46" s="4">
        <f t="shared" si="9"/>
        <v>160651.98000000001</v>
      </c>
      <c r="G46" s="4">
        <f t="shared" si="9"/>
        <v>0</v>
      </c>
      <c r="H46" s="4">
        <f t="shared" si="9"/>
        <v>81706.211999999985</v>
      </c>
      <c r="I46" s="4">
        <f t="shared" si="15"/>
        <v>12657.811999999976</v>
      </c>
      <c r="J46" s="4">
        <f t="shared" si="16"/>
        <v>147994.16800000001</v>
      </c>
      <c r="K46" s="7">
        <f t="shared" si="17"/>
        <v>0.64429222102288208</v>
      </c>
      <c r="L46" s="7">
        <f t="shared" si="18"/>
        <v>0.35570777897711786</v>
      </c>
      <c r="M46" s="6">
        <f t="shared" si="19"/>
        <v>9.2400189445084897E-3</v>
      </c>
      <c r="N46" s="6">
        <f t="shared" si="5"/>
        <v>1.0150190143733159E-2</v>
      </c>
    </row>
    <row r="47" spans="1:14" ht="23" x14ac:dyDescent="0.25">
      <c r="B47" s="3" t="s">
        <v>63</v>
      </c>
      <c r="E47" s="4">
        <f t="shared" si="14"/>
        <v>434538.29100000003</v>
      </c>
      <c r="F47" s="4">
        <f t="shared" si="9"/>
        <v>240094.43799999999</v>
      </c>
      <c r="G47" s="4">
        <f t="shared" si="9"/>
        <v>0</v>
      </c>
      <c r="H47" s="4">
        <f t="shared" si="9"/>
        <v>214608.864</v>
      </c>
      <c r="I47" s="4">
        <f t="shared" si="15"/>
        <v>20165.010999999999</v>
      </c>
      <c r="J47" s="4">
        <f t="shared" si="16"/>
        <v>219929.42700000003</v>
      </c>
      <c r="K47" s="7">
        <f t="shared" si="17"/>
        <v>0.50612208763899247</v>
      </c>
      <c r="L47" s="7">
        <f t="shared" si="18"/>
        <v>0.49387791236100753</v>
      </c>
      <c r="M47" s="6">
        <f t="shared" si="19"/>
        <v>1.3731298330180802E-2</v>
      </c>
      <c r="N47" s="6">
        <f t="shared" si="5"/>
        <v>2.6660405895827972E-2</v>
      </c>
    </row>
    <row r="48" spans="1:14" ht="23" x14ac:dyDescent="0.25">
      <c r="B48" s="3" t="s">
        <v>64</v>
      </c>
      <c r="E48" s="4">
        <f t="shared" si="14"/>
        <v>1350732.5350000001</v>
      </c>
      <c r="F48" s="4">
        <f t="shared" si="9"/>
        <v>648198.11100000003</v>
      </c>
      <c r="G48" s="4">
        <f t="shared" si="9"/>
        <v>0</v>
      </c>
      <c r="H48" s="4">
        <f t="shared" si="9"/>
        <v>737219.402</v>
      </c>
      <c r="I48" s="4">
        <f t="shared" si="15"/>
        <v>34684.977999999886</v>
      </c>
      <c r="J48" s="4">
        <f t="shared" si="16"/>
        <v>613513.13300000015</v>
      </c>
      <c r="K48" s="7">
        <f t="shared" si="17"/>
        <v>0.45420771107730817</v>
      </c>
      <c r="L48" s="7">
        <f t="shared" si="18"/>
        <v>0.54579228892269183</v>
      </c>
      <c r="M48" s="6">
        <f t="shared" si="19"/>
        <v>3.8304705166657363E-2</v>
      </c>
      <c r="N48" s="6">
        <f t="shared" si="5"/>
        <v>9.1583209217302286E-2</v>
      </c>
    </row>
    <row r="49" spans="2:14" ht="23" x14ac:dyDescent="0.25">
      <c r="B49" s="3" t="s">
        <v>65</v>
      </c>
      <c r="E49" s="4">
        <f t="shared" si="14"/>
        <v>153173.94200000001</v>
      </c>
      <c r="F49" s="4">
        <f t="shared" si="9"/>
        <v>111835.23299999999</v>
      </c>
      <c r="G49" s="4">
        <f t="shared" si="9"/>
        <v>0</v>
      </c>
      <c r="H49" s="4">
        <f t="shared" si="9"/>
        <v>61471.469000000005</v>
      </c>
      <c r="I49" s="4">
        <f t="shared" si="15"/>
        <v>20132.75999999998</v>
      </c>
      <c r="J49" s="4">
        <f t="shared" si="16"/>
        <v>91702.472999999998</v>
      </c>
      <c r="K49" s="7">
        <f t="shared" si="17"/>
        <v>0.59868194160596844</v>
      </c>
      <c r="L49" s="7">
        <f t="shared" si="18"/>
        <v>0.40131805839403156</v>
      </c>
      <c r="M49" s="6">
        <f t="shared" si="19"/>
        <v>5.7254458012039929E-3</v>
      </c>
      <c r="N49" s="6">
        <f t="shared" si="5"/>
        <v>7.636470758974832E-3</v>
      </c>
    </row>
    <row r="50" spans="2:14" ht="23" x14ac:dyDescent="0.25">
      <c r="B50" s="3" t="s">
        <v>66</v>
      </c>
      <c r="E50" s="4">
        <f t="shared" si="14"/>
        <v>3507415.2339999997</v>
      </c>
      <c r="F50" s="4">
        <f t="shared" si="9"/>
        <v>1729794.2100000002</v>
      </c>
      <c r="G50" s="4">
        <f t="shared" si="9"/>
        <v>0</v>
      </c>
      <c r="H50" s="4">
        <f t="shared" si="9"/>
        <v>2017638.9620000001</v>
      </c>
      <c r="I50" s="4">
        <f t="shared" si="15"/>
        <v>240017.93800000055</v>
      </c>
      <c r="J50" s="4">
        <f t="shared" si="16"/>
        <v>1489776.2719999996</v>
      </c>
      <c r="K50" s="7">
        <f t="shared" si="17"/>
        <v>0.42475047081921857</v>
      </c>
      <c r="L50" s="7">
        <f t="shared" si="18"/>
        <v>0.57524952918078143</v>
      </c>
      <c r="M50" s="6">
        <f t="shared" si="19"/>
        <v>9.3014212400310464E-2</v>
      </c>
      <c r="N50" s="6">
        <f t="shared" si="5"/>
        <v>0.2506470267610057</v>
      </c>
    </row>
    <row r="51" spans="2:14" ht="23" x14ac:dyDescent="0.25">
      <c r="B51" s="3" t="s">
        <v>67</v>
      </c>
      <c r="E51" s="4">
        <f t="shared" si="14"/>
        <v>34122890.954000011</v>
      </c>
      <c r="F51" s="4">
        <f t="shared" si="9"/>
        <v>13199305.400000002</v>
      </c>
      <c r="G51" s="4">
        <f t="shared" si="9"/>
        <v>20014256.200000003</v>
      </c>
      <c r="H51" s="4">
        <f t="shared" si="9"/>
        <v>1916644.0639999995</v>
      </c>
      <c r="I51" s="4">
        <f t="shared" si="15"/>
        <v>1007314.7099999934</v>
      </c>
      <c r="J51" s="4">
        <f t="shared" si="16"/>
        <v>12191990.690000009</v>
      </c>
      <c r="K51" s="7">
        <f t="shared" si="17"/>
        <v>0.35729653464695138</v>
      </c>
      <c r="L51" s="7">
        <f t="shared" si="18"/>
        <v>5.6168865251885212E-2</v>
      </c>
      <c r="M51" s="6">
        <f>J51/$J$39</f>
        <v>0.76120719126493697</v>
      </c>
      <c r="N51" s="6">
        <f t="shared" si="5"/>
        <v>0.23810064389544167</v>
      </c>
    </row>
    <row r="52" spans="2:14" ht="23" x14ac:dyDescent="0.25">
      <c r="B52" s="3" t="s">
        <v>57</v>
      </c>
      <c r="E52" s="4">
        <f t="shared" si="14"/>
        <v>1798919.2510000004</v>
      </c>
      <c r="F52" s="4">
        <f t="shared" si="9"/>
        <v>126823.99100000001</v>
      </c>
      <c r="G52" s="4">
        <f t="shared" si="9"/>
        <v>0</v>
      </c>
      <c r="H52" s="4">
        <f t="shared" si="9"/>
        <v>1683379.925</v>
      </c>
      <c r="I52" s="4">
        <f t="shared" si="15"/>
        <v>11284.664999999572</v>
      </c>
      <c r="J52" s="4">
        <f t="shared" si="16"/>
        <v>115539.32600000035</v>
      </c>
      <c r="K52" s="7">
        <f t="shared" si="17"/>
        <v>6.4227077416495068E-2</v>
      </c>
      <c r="L52" s="7">
        <f t="shared" si="18"/>
        <v>0.93577292258350497</v>
      </c>
      <c r="M52" s="6">
        <f t="shared" si="19"/>
        <v>7.2137002119958236E-3</v>
      </c>
      <c r="N52" s="6">
        <f t="shared" si="5"/>
        <v>0.20912273258847525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44501</v>
      </c>
      <c r="B2" t="s">
        <v>4</v>
      </c>
      <c r="C2" s="2">
        <v>363205.61099999998</v>
      </c>
    </row>
    <row r="3" spans="1:3" x14ac:dyDescent="0.2">
      <c r="A3" s="1">
        <v>44501</v>
      </c>
      <c r="B3" t="s">
        <v>16</v>
      </c>
      <c r="C3" s="2">
        <v>31529.114000000001</v>
      </c>
    </row>
    <row r="4" spans="1:3" x14ac:dyDescent="0.2">
      <c r="A4" s="1">
        <v>44501</v>
      </c>
      <c r="B4" t="s">
        <v>13</v>
      </c>
      <c r="C4" s="2">
        <v>20524.085999999999</v>
      </c>
    </row>
    <row r="5" spans="1:3" x14ac:dyDescent="0.2">
      <c r="A5" s="1">
        <v>44501</v>
      </c>
      <c r="B5" t="s">
        <v>17</v>
      </c>
      <c r="C5" s="2">
        <v>13357.298000000001</v>
      </c>
    </row>
    <row r="6" spans="1:3" x14ac:dyDescent="0.2">
      <c r="A6" s="1">
        <v>44501</v>
      </c>
      <c r="B6" t="s">
        <v>18</v>
      </c>
      <c r="C6" s="2">
        <v>11189.624</v>
      </c>
    </row>
    <row r="7" spans="1:3" x14ac:dyDescent="0.2">
      <c r="A7" s="1">
        <v>44501</v>
      </c>
      <c r="B7" t="s">
        <v>15</v>
      </c>
      <c r="C7" s="2">
        <v>9879.7119999999995</v>
      </c>
    </row>
    <row r="8" spans="1:3" x14ac:dyDescent="0.2">
      <c r="A8" s="1">
        <v>44501</v>
      </c>
      <c r="B8" t="s">
        <v>14</v>
      </c>
      <c r="C8" s="2">
        <v>8561.1229999999996</v>
      </c>
    </row>
    <row r="9" spans="1:3" x14ac:dyDescent="0.2">
      <c r="A9" s="1">
        <v>44501</v>
      </c>
      <c r="B9" t="s">
        <v>40</v>
      </c>
      <c r="C9" s="2">
        <v>8093.2510000000002</v>
      </c>
    </row>
    <row r="10" spans="1:3" x14ac:dyDescent="0.2">
      <c r="A10" s="1">
        <v>44501</v>
      </c>
      <c r="B10" t="s">
        <v>20</v>
      </c>
      <c r="C10" s="2">
        <v>7127.1419999999998</v>
      </c>
    </row>
    <row r="11" spans="1:3" x14ac:dyDescent="0.2">
      <c r="A11" s="1">
        <v>44501</v>
      </c>
      <c r="B11" t="s">
        <v>3</v>
      </c>
      <c r="C11" s="2">
        <v>5411.8509999999997</v>
      </c>
    </row>
    <row r="12" spans="1:3" x14ac:dyDescent="0.2">
      <c r="A12" s="1">
        <v>44501</v>
      </c>
      <c r="B12" t="s">
        <v>19</v>
      </c>
      <c r="C12" s="2">
        <v>3705.3870000000002</v>
      </c>
    </row>
    <row r="13" spans="1:3" x14ac:dyDescent="0.2">
      <c r="A13" s="1">
        <v>44501</v>
      </c>
      <c r="B13" t="s">
        <v>6</v>
      </c>
      <c r="C13" s="2">
        <v>3350.674</v>
      </c>
    </row>
    <row r="14" spans="1:3" x14ac:dyDescent="0.2">
      <c r="A14" s="1">
        <v>44501</v>
      </c>
      <c r="B14" t="s">
        <v>21</v>
      </c>
      <c r="C14" s="2">
        <v>3315.0129999999999</v>
      </c>
    </row>
    <row r="15" spans="1:3" x14ac:dyDescent="0.2">
      <c r="A15" s="1">
        <v>44501</v>
      </c>
      <c r="B15" t="s">
        <v>11</v>
      </c>
      <c r="C15" s="2">
        <v>3310.5459999999998</v>
      </c>
    </row>
    <row r="16" spans="1:3" x14ac:dyDescent="0.2">
      <c r="A16" s="1">
        <v>44501</v>
      </c>
      <c r="B16" t="s">
        <v>12</v>
      </c>
      <c r="C16" s="2">
        <v>3133.5610000000001</v>
      </c>
    </row>
    <row r="17" spans="1:3" x14ac:dyDescent="0.2">
      <c r="A17" s="1">
        <v>44501</v>
      </c>
      <c r="B17" t="s">
        <v>22</v>
      </c>
      <c r="C17" s="2">
        <v>2844.683</v>
      </c>
    </row>
    <row r="18" spans="1:3" x14ac:dyDescent="0.2">
      <c r="A18" s="1">
        <v>44501</v>
      </c>
      <c r="B18" t="s">
        <v>32</v>
      </c>
      <c r="C18" s="2">
        <v>2554.9009999999998</v>
      </c>
    </row>
    <row r="19" spans="1:3" x14ac:dyDescent="0.2">
      <c r="A19" s="1">
        <v>44501</v>
      </c>
      <c r="B19" t="s">
        <v>41</v>
      </c>
      <c r="C19" s="2">
        <v>2229.2280000000001</v>
      </c>
    </row>
    <row r="20" spans="1:3" x14ac:dyDescent="0.2">
      <c r="A20" s="1">
        <v>44501</v>
      </c>
      <c r="B20" t="s">
        <v>23</v>
      </c>
      <c r="C20" s="2">
        <v>2146.3919999999998</v>
      </c>
    </row>
    <row r="21" spans="1:3" x14ac:dyDescent="0.2">
      <c r="A21" s="1">
        <v>44501</v>
      </c>
      <c r="B21" t="s">
        <v>28</v>
      </c>
      <c r="C21" s="2">
        <v>2016.4190000000001</v>
      </c>
    </row>
    <row r="22" spans="1:3" x14ac:dyDescent="0.2">
      <c r="A22" s="1">
        <v>44501</v>
      </c>
      <c r="B22" t="s">
        <v>26</v>
      </c>
      <c r="C22" s="2">
        <v>1973.904</v>
      </c>
    </row>
    <row r="23" spans="1:3" x14ac:dyDescent="0.2">
      <c r="A23" s="1">
        <v>44501</v>
      </c>
      <c r="B23" t="s">
        <v>24</v>
      </c>
      <c r="C23" s="2">
        <v>1922.1310000000001</v>
      </c>
    </row>
    <row r="24" spans="1:3" x14ac:dyDescent="0.2">
      <c r="A24" s="1">
        <v>44501</v>
      </c>
      <c r="B24" t="s">
        <v>10</v>
      </c>
      <c r="C24" s="2">
        <v>1422.2270000000001</v>
      </c>
    </row>
    <row r="25" spans="1:3" x14ac:dyDescent="0.2">
      <c r="A25" s="1">
        <v>44501</v>
      </c>
      <c r="B25" t="s">
        <v>29</v>
      </c>
      <c r="C25" s="2">
        <v>1294.4159999999999</v>
      </c>
    </row>
    <row r="26" spans="1:3" x14ac:dyDescent="0.2">
      <c r="A26" s="1">
        <v>44501</v>
      </c>
      <c r="B26" t="s">
        <v>33</v>
      </c>
      <c r="C26" s="2">
        <v>1277.057</v>
      </c>
    </row>
    <row r="27" spans="1:3" x14ac:dyDescent="0.2">
      <c r="A27" s="1">
        <v>44501</v>
      </c>
      <c r="B27" t="s">
        <v>30</v>
      </c>
      <c r="C27" s="2">
        <v>1171.319</v>
      </c>
    </row>
    <row r="28" spans="1:3" x14ac:dyDescent="0.2">
      <c r="A28" s="1">
        <v>44501</v>
      </c>
      <c r="B28" t="s">
        <v>42</v>
      </c>
      <c r="C28">
        <v>960.07899999999995</v>
      </c>
    </row>
    <row r="29" spans="1:3" x14ac:dyDescent="0.2">
      <c r="A29" s="1">
        <v>44501</v>
      </c>
      <c r="B29" t="s">
        <v>31</v>
      </c>
      <c r="C29">
        <v>948.35199999999998</v>
      </c>
    </row>
    <row r="30" spans="1:3" x14ac:dyDescent="0.2">
      <c r="A30" s="1">
        <v>44501</v>
      </c>
      <c r="B30" t="s">
        <v>25</v>
      </c>
      <c r="C30">
        <v>876.26199999999994</v>
      </c>
    </row>
    <row r="31" spans="1:3" x14ac:dyDescent="0.2">
      <c r="A31" s="1">
        <v>44501</v>
      </c>
      <c r="B31" t="s">
        <v>7</v>
      </c>
      <c r="C31">
        <v>650.35</v>
      </c>
    </row>
    <row r="32" spans="1:3" x14ac:dyDescent="0.2">
      <c r="A32" s="1">
        <v>44501</v>
      </c>
      <c r="B32" t="s">
        <v>5</v>
      </c>
      <c r="C32">
        <v>628.03599999999994</v>
      </c>
    </row>
    <row r="33" spans="1:3" x14ac:dyDescent="0.2">
      <c r="A33" s="1">
        <v>44501</v>
      </c>
      <c r="B33" t="s">
        <v>27</v>
      </c>
      <c r="C33">
        <v>465.79399999999998</v>
      </c>
    </row>
    <row r="34" spans="1:3" x14ac:dyDescent="0.2">
      <c r="A34" s="1">
        <v>44501</v>
      </c>
      <c r="B34" t="s">
        <v>8</v>
      </c>
      <c r="C34">
        <v>437.52499999999998</v>
      </c>
    </row>
    <row r="35" spans="1:3" x14ac:dyDescent="0.2">
      <c r="A35" s="1">
        <v>44501</v>
      </c>
      <c r="B35" t="s">
        <v>9</v>
      </c>
      <c r="C35">
        <v>316.32799999999997</v>
      </c>
    </row>
    <row r="36" spans="1:3" x14ac:dyDescent="0.2">
      <c r="A36" s="1">
        <v>44501</v>
      </c>
      <c r="B36" t="s">
        <v>34</v>
      </c>
      <c r="C36">
        <v>272.83499999999998</v>
      </c>
    </row>
    <row r="37" spans="1:3" x14ac:dyDescent="0.2">
      <c r="A37" s="1">
        <v>44531</v>
      </c>
      <c r="B37" t="s">
        <v>4</v>
      </c>
      <c r="C37" s="2">
        <v>317314.07699999999</v>
      </c>
    </row>
    <row r="38" spans="1:3" x14ac:dyDescent="0.2">
      <c r="A38" s="1">
        <v>44531</v>
      </c>
      <c r="B38" t="s">
        <v>16</v>
      </c>
      <c r="C38" s="2">
        <v>70917.778999999995</v>
      </c>
    </row>
    <row r="39" spans="1:3" x14ac:dyDescent="0.2">
      <c r="A39" s="1">
        <v>44531</v>
      </c>
      <c r="B39" t="s">
        <v>40</v>
      </c>
      <c r="C39" s="2">
        <v>59407.006000000001</v>
      </c>
    </row>
    <row r="40" spans="1:3" x14ac:dyDescent="0.2">
      <c r="A40" s="1">
        <v>44531</v>
      </c>
      <c r="B40" t="s">
        <v>17</v>
      </c>
      <c r="C40" s="2">
        <v>32123.902999999998</v>
      </c>
    </row>
    <row r="41" spans="1:3" x14ac:dyDescent="0.2">
      <c r="A41" s="1">
        <v>44531</v>
      </c>
      <c r="B41" t="s">
        <v>13</v>
      </c>
      <c r="C41" s="2">
        <v>25420.433000000001</v>
      </c>
    </row>
    <row r="42" spans="1:3" x14ac:dyDescent="0.2">
      <c r="A42" s="1">
        <v>44531</v>
      </c>
      <c r="B42" t="s">
        <v>14</v>
      </c>
      <c r="C42" s="2">
        <v>17591.376</v>
      </c>
    </row>
    <row r="43" spans="1:3" x14ac:dyDescent="0.2">
      <c r="A43" s="1">
        <v>44531</v>
      </c>
      <c r="B43" t="s">
        <v>3</v>
      </c>
      <c r="C43" s="2">
        <v>15409.769</v>
      </c>
    </row>
    <row r="44" spans="1:3" x14ac:dyDescent="0.2">
      <c r="A44" s="1">
        <v>44531</v>
      </c>
      <c r="B44" t="s">
        <v>15</v>
      </c>
      <c r="C44" s="2">
        <v>13402.279</v>
      </c>
    </row>
    <row r="45" spans="1:3" x14ac:dyDescent="0.2">
      <c r="A45" s="1">
        <v>44531</v>
      </c>
      <c r="B45" t="s">
        <v>18</v>
      </c>
      <c r="C45" s="2">
        <v>12291.611000000001</v>
      </c>
    </row>
    <row r="46" spans="1:3" x14ac:dyDescent="0.2">
      <c r="A46" s="1">
        <v>44531</v>
      </c>
      <c r="B46" t="s">
        <v>20</v>
      </c>
      <c r="C46" s="2">
        <v>11105.619000000001</v>
      </c>
    </row>
    <row r="47" spans="1:3" x14ac:dyDescent="0.2">
      <c r="A47" s="1">
        <v>44531</v>
      </c>
      <c r="B47" t="s">
        <v>30</v>
      </c>
      <c r="C47" s="2">
        <v>10525.743</v>
      </c>
    </row>
    <row r="48" spans="1:3" x14ac:dyDescent="0.2">
      <c r="A48" s="1">
        <v>44531</v>
      </c>
      <c r="B48" t="s">
        <v>11</v>
      </c>
      <c r="C48" s="2">
        <v>10273.145</v>
      </c>
    </row>
    <row r="49" spans="1:3" x14ac:dyDescent="0.2">
      <c r="A49" s="1">
        <v>44531</v>
      </c>
      <c r="B49" t="s">
        <v>32</v>
      </c>
      <c r="C49" s="2">
        <v>9705.4930000000004</v>
      </c>
    </row>
    <row r="50" spans="1:3" x14ac:dyDescent="0.2">
      <c r="A50" s="1">
        <v>44531</v>
      </c>
      <c r="B50" t="s">
        <v>12</v>
      </c>
      <c r="C50" s="2">
        <v>8844.0879999999997</v>
      </c>
    </row>
    <row r="51" spans="1:3" x14ac:dyDescent="0.2">
      <c r="A51" s="1">
        <v>44531</v>
      </c>
      <c r="B51" t="s">
        <v>10</v>
      </c>
      <c r="C51" s="2">
        <v>6115.4269999999997</v>
      </c>
    </row>
    <row r="52" spans="1:3" x14ac:dyDescent="0.2">
      <c r="A52" s="1">
        <v>44531</v>
      </c>
      <c r="B52" t="s">
        <v>22</v>
      </c>
      <c r="C52" s="2">
        <v>6002.723</v>
      </c>
    </row>
    <row r="53" spans="1:3" x14ac:dyDescent="0.2">
      <c r="A53" s="1">
        <v>44531</v>
      </c>
      <c r="B53" t="s">
        <v>28</v>
      </c>
      <c r="C53" s="2">
        <v>5563.9690000000001</v>
      </c>
    </row>
    <row r="54" spans="1:3" x14ac:dyDescent="0.2">
      <c r="A54" s="1">
        <v>44531</v>
      </c>
      <c r="B54" t="s">
        <v>19</v>
      </c>
      <c r="C54" s="2">
        <v>5415.3549999999996</v>
      </c>
    </row>
    <row r="55" spans="1:3" x14ac:dyDescent="0.2">
      <c r="A55" s="1">
        <v>44531</v>
      </c>
      <c r="B55" t="s">
        <v>5</v>
      </c>
      <c r="C55" s="2">
        <v>5065.5889999999999</v>
      </c>
    </row>
    <row r="56" spans="1:3" x14ac:dyDescent="0.2">
      <c r="A56" s="1">
        <v>44531</v>
      </c>
      <c r="B56" t="s">
        <v>26</v>
      </c>
      <c r="C56" s="2">
        <v>4338.1589999999997</v>
      </c>
    </row>
    <row r="57" spans="1:3" x14ac:dyDescent="0.2">
      <c r="A57" s="1">
        <v>44531</v>
      </c>
      <c r="B57" t="s">
        <v>21</v>
      </c>
      <c r="C57" s="2">
        <v>3915.1309999999999</v>
      </c>
    </row>
    <row r="58" spans="1:3" x14ac:dyDescent="0.2">
      <c r="A58" s="1">
        <v>44531</v>
      </c>
      <c r="B58" t="s">
        <v>6</v>
      </c>
      <c r="C58" s="2">
        <v>3692.0250000000001</v>
      </c>
    </row>
    <row r="59" spans="1:3" x14ac:dyDescent="0.2">
      <c r="A59" s="1">
        <v>44531</v>
      </c>
      <c r="B59" t="s">
        <v>33</v>
      </c>
      <c r="C59" s="2">
        <v>3555.4250000000002</v>
      </c>
    </row>
    <row r="60" spans="1:3" x14ac:dyDescent="0.2">
      <c r="A60" s="1">
        <v>44531</v>
      </c>
      <c r="B60" t="s">
        <v>23</v>
      </c>
      <c r="C60" s="2">
        <v>3284.1129999999998</v>
      </c>
    </row>
    <row r="61" spans="1:3" x14ac:dyDescent="0.2">
      <c r="A61" s="1">
        <v>44531</v>
      </c>
      <c r="B61" t="s">
        <v>31</v>
      </c>
      <c r="C61" s="2">
        <v>3093.2550000000001</v>
      </c>
    </row>
    <row r="62" spans="1:3" x14ac:dyDescent="0.2">
      <c r="A62" s="1">
        <v>44531</v>
      </c>
      <c r="B62" t="s">
        <v>9</v>
      </c>
      <c r="C62" s="2">
        <v>2389.0790000000002</v>
      </c>
    </row>
    <row r="63" spans="1:3" x14ac:dyDescent="0.2">
      <c r="A63" s="1">
        <v>44531</v>
      </c>
      <c r="B63" t="s">
        <v>8</v>
      </c>
      <c r="C63" s="2">
        <v>2027.2360000000001</v>
      </c>
    </row>
    <row r="64" spans="1:3" x14ac:dyDescent="0.2">
      <c r="A64" s="1">
        <v>44531</v>
      </c>
      <c r="B64" t="s">
        <v>29</v>
      </c>
      <c r="C64" s="2">
        <v>1961.328</v>
      </c>
    </row>
    <row r="65" spans="1:3" x14ac:dyDescent="0.2">
      <c r="A65" s="1">
        <v>44531</v>
      </c>
      <c r="B65" t="s">
        <v>41</v>
      </c>
      <c r="C65" s="2">
        <v>1653.876</v>
      </c>
    </row>
    <row r="66" spans="1:3" x14ac:dyDescent="0.2">
      <c r="A66" s="1">
        <v>44531</v>
      </c>
      <c r="B66" t="s">
        <v>24</v>
      </c>
      <c r="C66" s="2">
        <v>1631.4960000000001</v>
      </c>
    </row>
    <row r="67" spans="1:3" x14ac:dyDescent="0.2">
      <c r="A67" s="1">
        <v>44531</v>
      </c>
      <c r="B67" t="s">
        <v>27</v>
      </c>
      <c r="C67" s="2">
        <v>1527.0170000000001</v>
      </c>
    </row>
    <row r="68" spans="1:3" x14ac:dyDescent="0.2">
      <c r="A68" s="1">
        <v>44531</v>
      </c>
      <c r="B68" t="s">
        <v>7</v>
      </c>
      <c r="C68" s="2">
        <v>1068.664</v>
      </c>
    </row>
    <row r="69" spans="1:3" x14ac:dyDescent="0.2">
      <c r="A69" s="1">
        <v>44531</v>
      </c>
      <c r="B69" t="s">
        <v>42</v>
      </c>
      <c r="C69">
        <v>990.48299999999995</v>
      </c>
    </row>
    <row r="70" spans="1:3" x14ac:dyDescent="0.2">
      <c r="A70" s="1">
        <v>44531</v>
      </c>
      <c r="B70" t="s">
        <v>25</v>
      </c>
      <c r="C70">
        <v>958.86900000000003</v>
      </c>
    </row>
    <row r="71" spans="1:3" x14ac:dyDescent="0.2">
      <c r="A71" s="1">
        <v>44531</v>
      </c>
      <c r="B71" t="s">
        <v>36</v>
      </c>
      <c r="C71">
        <v>660.46400000000006</v>
      </c>
    </row>
    <row r="72" spans="1:3" x14ac:dyDescent="0.2">
      <c r="A72" s="1">
        <v>44562</v>
      </c>
      <c r="B72" t="s">
        <v>4</v>
      </c>
      <c r="C72" s="2">
        <v>394511.68599999999</v>
      </c>
    </row>
    <row r="73" spans="1:3" x14ac:dyDescent="0.2">
      <c r="A73" s="1">
        <v>44562</v>
      </c>
      <c r="B73" t="s">
        <v>16</v>
      </c>
      <c r="C73" s="2">
        <v>52212.582999999999</v>
      </c>
    </row>
    <row r="74" spans="1:3" x14ac:dyDescent="0.2">
      <c r="A74" s="1">
        <v>44562</v>
      </c>
      <c r="B74" t="s">
        <v>15</v>
      </c>
      <c r="C74" s="2">
        <v>43149.438000000002</v>
      </c>
    </row>
    <row r="75" spans="1:3" x14ac:dyDescent="0.2">
      <c r="A75" s="1">
        <v>44562</v>
      </c>
      <c r="B75" t="s">
        <v>13</v>
      </c>
      <c r="C75" s="2">
        <v>37213.288999999997</v>
      </c>
    </row>
    <row r="76" spans="1:3" x14ac:dyDescent="0.2">
      <c r="A76" s="1">
        <v>44562</v>
      </c>
      <c r="B76" t="s">
        <v>18</v>
      </c>
      <c r="C76" s="2">
        <v>34397.542999999998</v>
      </c>
    </row>
    <row r="77" spans="1:3" x14ac:dyDescent="0.2">
      <c r="A77" s="1">
        <v>44562</v>
      </c>
      <c r="B77" t="s">
        <v>17</v>
      </c>
      <c r="C77" s="2">
        <v>28104.753000000001</v>
      </c>
    </row>
    <row r="78" spans="1:3" x14ac:dyDescent="0.2">
      <c r="A78" s="1">
        <v>44562</v>
      </c>
      <c r="B78" t="s">
        <v>40</v>
      </c>
      <c r="C78" s="2">
        <v>25267.861000000001</v>
      </c>
    </row>
    <row r="79" spans="1:3" x14ac:dyDescent="0.2">
      <c r="A79" s="1">
        <v>44562</v>
      </c>
      <c r="B79" t="s">
        <v>14</v>
      </c>
      <c r="C79" s="2">
        <v>24311.664000000001</v>
      </c>
    </row>
    <row r="80" spans="1:3" x14ac:dyDescent="0.2">
      <c r="A80" s="1">
        <v>44562</v>
      </c>
      <c r="B80" t="s">
        <v>20</v>
      </c>
      <c r="C80" s="2">
        <v>20337.62</v>
      </c>
    </row>
    <row r="81" spans="1:3" x14ac:dyDescent="0.2">
      <c r="A81" s="1">
        <v>44562</v>
      </c>
      <c r="B81" t="s">
        <v>12</v>
      </c>
      <c r="C81" s="2">
        <v>17673.621999999999</v>
      </c>
    </row>
    <row r="82" spans="1:3" x14ac:dyDescent="0.2">
      <c r="A82" s="1">
        <v>44562</v>
      </c>
      <c r="B82" t="s">
        <v>22</v>
      </c>
      <c r="C82" s="2">
        <v>11533.832</v>
      </c>
    </row>
    <row r="83" spans="1:3" x14ac:dyDescent="0.2">
      <c r="A83" s="1">
        <v>44562</v>
      </c>
      <c r="B83" t="s">
        <v>32</v>
      </c>
      <c r="C83" s="2">
        <v>10866.624</v>
      </c>
    </row>
    <row r="84" spans="1:3" x14ac:dyDescent="0.2">
      <c r="A84" s="1">
        <v>44562</v>
      </c>
      <c r="B84" t="s">
        <v>21</v>
      </c>
      <c r="C84" s="2">
        <v>10730.306</v>
      </c>
    </row>
    <row r="85" spans="1:3" x14ac:dyDescent="0.2">
      <c r="A85" s="1">
        <v>44562</v>
      </c>
      <c r="B85" t="s">
        <v>28</v>
      </c>
      <c r="C85" s="2">
        <v>7659.0780000000004</v>
      </c>
    </row>
    <row r="86" spans="1:3" x14ac:dyDescent="0.2">
      <c r="A86" s="1">
        <v>44562</v>
      </c>
      <c r="B86" t="s">
        <v>33</v>
      </c>
      <c r="C86" s="2">
        <v>7283.6279999999997</v>
      </c>
    </row>
    <row r="87" spans="1:3" x14ac:dyDescent="0.2">
      <c r="A87" s="1">
        <v>44562</v>
      </c>
      <c r="B87" t="s">
        <v>8</v>
      </c>
      <c r="C87" s="2">
        <v>7282.9219999999996</v>
      </c>
    </row>
    <row r="88" spans="1:3" x14ac:dyDescent="0.2">
      <c r="A88" s="1">
        <v>44562</v>
      </c>
      <c r="B88" t="s">
        <v>3</v>
      </c>
      <c r="C88" s="2">
        <v>6939.0370000000003</v>
      </c>
    </row>
    <row r="89" spans="1:3" x14ac:dyDescent="0.2">
      <c r="A89" s="1">
        <v>44562</v>
      </c>
      <c r="B89" t="s">
        <v>26</v>
      </c>
      <c r="C89" s="2">
        <v>6900.9489999999996</v>
      </c>
    </row>
    <row r="90" spans="1:3" x14ac:dyDescent="0.2">
      <c r="A90" s="1">
        <v>44562</v>
      </c>
      <c r="B90" t="s">
        <v>24</v>
      </c>
      <c r="C90" s="2">
        <v>6694.902</v>
      </c>
    </row>
    <row r="91" spans="1:3" x14ac:dyDescent="0.2">
      <c r="A91" s="1">
        <v>44562</v>
      </c>
      <c r="B91" t="s">
        <v>23</v>
      </c>
      <c r="C91" s="2">
        <v>5678.3559999999998</v>
      </c>
    </row>
    <row r="92" spans="1:3" x14ac:dyDescent="0.2">
      <c r="A92" s="1">
        <v>44562</v>
      </c>
      <c r="B92" t="s">
        <v>11</v>
      </c>
      <c r="C92" s="2">
        <v>5583.3590000000004</v>
      </c>
    </row>
    <row r="93" spans="1:3" x14ac:dyDescent="0.2">
      <c r="A93" s="1">
        <v>44562</v>
      </c>
      <c r="B93" t="s">
        <v>9</v>
      </c>
      <c r="C93" s="2">
        <v>4675.1440000000002</v>
      </c>
    </row>
    <row r="94" spans="1:3" x14ac:dyDescent="0.2">
      <c r="A94" s="1">
        <v>44562</v>
      </c>
      <c r="B94" t="s">
        <v>10</v>
      </c>
      <c r="C94" s="2">
        <v>4229.0569999999998</v>
      </c>
    </row>
    <row r="95" spans="1:3" x14ac:dyDescent="0.2">
      <c r="A95" s="1">
        <v>44562</v>
      </c>
      <c r="B95" t="s">
        <v>6</v>
      </c>
      <c r="C95" s="2">
        <v>3464.0410000000002</v>
      </c>
    </row>
    <row r="96" spans="1:3" x14ac:dyDescent="0.2">
      <c r="A96" s="1">
        <v>44562</v>
      </c>
      <c r="B96" t="s">
        <v>19</v>
      </c>
      <c r="C96" s="2">
        <v>2878.8989999999999</v>
      </c>
    </row>
    <row r="97" spans="1:3" x14ac:dyDescent="0.2">
      <c r="A97" s="1">
        <v>44562</v>
      </c>
      <c r="B97" t="s">
        <v>7</v>
      </c>
      <c r="C97" s="2">
        <v>2172.3960000000002</v>
      </c>
    </row>
    <row r="98" spans="1:3" x14ac:dyDescent="0.2">
      <c r="A98" s="1">
        <v>44562</v>
      </c>
      <c r="B98" t="s">
        <v>30</v>
      </c>
      <c r="C98" s="2">
        <v>2089.3200000000002</v>
      </c>
    </row>
    <row r="99" spans="1:3" x14ac:dyDescent="0.2">
      <c r="A99" s="1">
        <v>44562</v>
      </c>
      <c r="B99" t="s">
        <v>42</v>
      </c>
      <c r="C99" s="2">
        <v>1840.981</v>
      </c>
    </row>
    <row r="100" spans="1:3" x14ac:dyDescent="0.2">
      <c r="A100" s="1">
        <v>44562</v>
      </c>
      <c r="B100" t="s">
        <v>34</v>
      </c>
      <c r="C100" s="2">
        <v>1647.1780000000001</v>
      </c>
    </row>
    <row r="101" spans="1:3" x14ac:dyDescent="0.2">
      <c r="A101" s="1">
        <v>44562</v>
      </c>
      <c r="B101" t="s">
        <v>25</v>
      </c>
      <c r="C101" s="2">
        <v>1554.4590000000001</v>
      </c>
    </row>
    <row r="102" spans="1:3" x14ac:dyDescent="0.2">
      <c r="A102" s="1">
        <v>44562</v>
      </c>
      <c r="B102" t="s">
        <v>31</v>
      </c>
      <c r="C102" s="2">
        <v>1277.8599999999999</v>
      </c>
    </row>
    <row r="103" spans="1:3" x14ac:dyDescent="0.2">
      <c r="A103" s="1">
        <v>44562</v>
      </c>
      <c r="B103" t="s">
        <v>29</v>
      </c>
      <c r="C103">
        <v>856.81799999999998</v>
      </c>
    </row>
    <row r="104" spans="1:3" x14ac:dyDescent="0.2">
      <c r="A104" s="1">
        <v>44562</v>
      </c>
      <c r="B104" t="s">
        <v>27</v>
      </c>
      <c r="C104">
        <v>788.82799999999997</v>
      </c>
    </row>
    <row r="105" spans="1:3" x14ac:dyDescent="0.2">
      <c r="A105" s="1">
        <v>44562</v>
      </c>
      <c r="B105" t="s">
        <v>5</v>
      </c>
      <c r="C105">
        <v>688.90700000000004</v>
      </c>
    </row>
    <row r="106" spans="1:3" x14ac:dyDescent="0.2">
      <c r="A106" s="1">
        <v>44562</v>
      </c>
      <c r="B106" t="s">
        <v>36</v>
      </c>
      <c r="C106">
        <v>596.51400000000001</v>
      </c>
    </row>
    <row r="107" spans="1:3" x14ac:dyDescent="0.2">
      <c r="A107" s="1">
        <v>44593</v>
      </c>
      <c r="B107" t="s">
        <v>4</v>
      </c>
      <c r="C107" s="2">
        <v>621162.353</v>
      </c>
    </row>
    <row r="108" spans="1:3" x14ac:dyDescent="0.2">
      <c r="A108" s="1">
        <v>44593</v>
      </c>
      <c r="B108" t="s">
        <v>15</v>
      </c>
      <c r="C108" s="2">
        <v>104733.306</v>
      </c>
    </row>
    <row r="109" spans="1:3" x14ac:dyDescent="0.2">
      <c r="A109" s="1">
        <v>44593</v>
      </c>
      <c r="B109" t="s">
        <v>16</v>
      </c>
      <c r="C109" s="2">
        <v>75065.107999999993</v>
      </c>
    </row>
    <row r="110" spans="1:3" x14ac:dyDescent="0.2">
      <c r="A110" s="1">
        <v>44593</v>
      </c>
      <c r="B110" t="s">
        <v>14</v>
      </c>
      <c r="C110" s="2">
        <v>54949.928999999996</v>
      </c>
    </row>
    <row r="111" spans="1:3" x14ac:dyDescent="0.2">
      <c r="A111" s="1">
        <v>44593</v>
      </c>
      <c r="B111" t="s">
        <v>17</v>
      </c>
      <c r="C111" s="2">
        <v>39128.862999999998</v>
      </c>
    </row>
    <row r="112" spans="1:3" x14ac:dyDescent="0.2">
      <c r="A112" s="1">
        <v>44593</v>
      </c>
      <c r="B112" t="s">
        <v>20</v>
      </c>
      <c r="C112" s="2">
        <v>32053.208999999999</v>
      </c>
    </row>
    <row r="113" spans="1:3" x14ac:dyDescent="0.2">
      <c r="A113" s="1">
        <v>44593</v>
      </c>
      <c r="B113" t="s">
        <v>13</v>
      </c>
      <c r="C113" s="2">
        <v>28958.080999999998</v>
      </c>
    </row>
    <row r="114" spans="1:3" x14ac:dyDescent="0.2">
      <c r="A114" s="1">
        <v>44593</v>
      </c>
      <c r="B114" t="s">
        <v>22</v>
      </c>
      <c r="C114" s="2">
        <v>20759.949000000001</v>
      </c>
    </row>
    <row r="115" spans="1:3" x14ac:dyDescent="0.2">
      <c r="A115" s="1">
        <v>44593</v>
      </c>
      <c r="B115" t="s">
        <v>6</v>
      </c>
      <c r="C115" s="2">
        <v>19394.900000000001</v>
      </c>
    </row>
    <row r="116" spans="1:3" x14ac:dyDescent="0.2">
      <c r="A116" s="1">
        <v>44593</v>
      </c>
      <c r="B116" t="s">
        <v>28</v>
      </c>
      <c r="C116" s="2">
        <v>18687.705000000002</v>
      </c>
    </row>
    <row r="117" spans="1:3" x14ac:dyDescent="0.2">
      <c r="A117" s="1">
        <v>44593</v>
      </c>
      <c r="B117" t="s">
        <v>12</v>
      </c>
      <c r="C117" s="2">
        <v>17873.280999999999</v>
      </c>
    </row>
    <row r="118" spans="1:3" x14ac:dyDescent="0.2">
      <c r="A118" s="1">
        <v>44593</v>
      </c>
      <c r="B118" t="s">
        <v>40</v>
      </c>
      <c r="C118" s="2">
        <v>17058.756000000001</v>
      </c>
    </row>
    <row r="119" spans="1:3" x14ac:dyDescent="0.2">
      <c r="A119" s="1">
        <v>44593</v>
      </c>
      <c r="B119" t="s">
        <v>18</v>
      </c>
      <c r="C119" s="2">
        <v>16766.583999999999</v>
      </c>
    </row>
    <row r="120" spans="1:3" x14ac:dyDescent="0.2">
      <c r="A120" s="1">
        <v>44593</v>
      </c>
      <c r="B120" t="s">
        <v>33</v>
      </c>
      <c r="C120" s="2">
        <v>16058.189</v>
      </c>
    </row>
    <row r="121" spans="1:3" x14ac:dyDescent="0.2">
      <c r="A121" s="1">
        <v>44593</v>
      </c>
      <c r="B121" t="s">
        <v>11</v>
      </c>
      <c r="C121" s="2">
        <v>14161.242</v>
      </c>
    </row>
    <row r="122" spans="1:3" x14ac:dyDescent="0.2">
      <c r="A122" s="1">
        <v>44593</v>
      </c>
      <c r="B122" t="s">
        <v>30</v>
      </c>
      <c r="C122" s="2">
        <v>11786.64</v>
      </c>
    </row>
    <row r="123" spans="1:3" x14ac:dyDescent="0.2">
      <c r="A123" s="1">
        <v>44593</v>
      </c>
      <c r="B123" t="s">
        <v>3</v>
      </c>
      <c r="C123" s="2">
        <v>10394.736000000001</v>
      </c>
    </row>
    <row r="124" spans="1:3" x14ac:dyDescent="0.2">
      <c r="A124" s="1">
        <v>44593</v>
      </c>
      <c r="B124" t="s">
        <v>23</v>
      </c>
      <c r="C124" s="2">
        <v>8804.4609999999993</v>
      </c>
    </row>
    <row r="125" spans="1:3" x14ac:dyDescent="0.2">
      <c r="A125" s="1">
        <v>44593</v>
      </c>
      <c r="B125" t="s">
        <v>26</v>
      </c>
      <c r="C125" s="2">
        <v>8362.0049999999992</v>
      </c>
    </row>
    <row r="126" spans="1:3" x14ac:dyDescent="0.2">
      <c r="A126" s="1">
        <v>44593</v>
      </c>
      <c r="B126" t="s">
        <v>25</v>
      </c>
      <c r="C126" s="2">
        <v>7992.4690000000001</v>
      </c>
    </row>
    <row r="127" spans="1:3" x14ac:dyDescent="0.2">
      <c r="A127" s="1">
        <v>44593</v>
      </c>
      <c r="B127" t="s">
        <v>34</v>
      </c>
      <c r="C127" s="2">
        <v>6430.9189999999999</v>
      </c>
    </row>
    <row r="128" spans="1:3" x14ac:dyDescent="0.2">
      <c r="A128" s="1">
        <v>44593</v>
      </c>
      <c r="B128" t="s">
        <v>32</v>
      </c>
      <c r="C128" s="2">
        <v>6254.2049999999999</v>
      </c>
    </row>
    <row r="129" spans="1:3" x14ac:dyDescent="0.2">
      <c r="A129" s="1">
        <v>44593</v>
      </c>
      <c r="B129" t="s">
        <v>8</v>
      </c>
      <c r="C129" s="2">
        <v>5479.0339999999997</v>
      </c>
    </row>
    <row r="130" spans="1:3" x14ac:dyDescent="0.2">
      <c r="A130" s="1">
        <v>44593</v>
      </c>
      <c r="B130" t="s">
        <v>21</v>
      </c>
      <c r="C130" s="2">
        <v>4327.93</v>
      </c>
    </row>
    <row r="131" spans="1:3" x14ac:dyDescent="0.2">
      <c r="A131" s="1">
        <v>44593</v>
      </c>
      <c r="B131" t="s">
        <v>9</v>
      </c>
      <c r="C131" s="2">
        <v>4037.038</v>
      </c>
    </row>
    <row r="132" spans="1:3" x14ac:dyDescent="0.2">
      <c r="A132" s="1">
        <v>44593</v>
      </c>
      <c r="B132" t="s">
        <v>29</v>
      </c>
      <c r="C132" s="2">
        <v>2012.434</v>
      </c>
    </row>
    <row r="133" spans="1:3" x14ac:dyDescent="0.2">
      <c r="A133" s="1">
        <v>44593</v>
      </c>
      <c r="B133" t="s">
        <v>31</v>
      </c>
      <c r="C133" s="2">
        <v>1212.1790000000001</v>
      </c>
    </row>
    <row r="134" spans="1:3" x14ac:dyDescent="0.2">
      <c r="A134" s="1">
        <v>44593</v>
      </c>
      <c r="B134" t="s">
        <v>5</v>
      </c>
      <c r="C134" s="2">
        <v>1057.8409999999999</v>
      </c>
    </row>
    <row r="135" spans="1:3" x14ac:dyDescent="0.2">
      <c r="A135" s="1">
        <v>44593</v>
      </c>
      <c r="B135" t="s">
        <v>24</v>
      </c>
      <c r="C135">
        <v>844.57100000000003</v>
      </c>
    </row>
    <row r="136" spans="1:3" x14ac:dyDescent="0.2">
      <c r="A136" s="1">
        <v>44593</v>
      </c>
      <c r="B136" t="s">
        <v>36</v>
      </c>
      <c r="C136">
        <v>663.58900000000006</v>
      </c>
    </row>
    <row r="137" spans="1:3" x14ac:dyDescent="0.2">
      <c r="A137" s="1">
        <v>44593</v>
      </c>
      <c r="B137" t="s">
        <v>7</v>
      </c>
      <c r="C137">
        <v>650.404</v>
      </c>
    </row>
    <row r="138" spans="1:3" x14ac:dyDescent="0.2">
      <c r="A138" s="1">
        <v>44593</v>
      </c>
      <c r="B138" t="s">
        <v>19</v>
      </c>
      <c r="C138">
        <v>612.58500000000004</v>
      </c>
    </row>
    <row r="139" spans="1:3" x14ac:dyDescent="0.2">
      <c r="A139" s="1">
        <v>44593</v>
      </c>
      <c r="B139" t="s">
        <v>42</v>
      </c>
      <c r="C139">
        <v>601.428</v>
      </c>
    </row>
    <row r="140" spans="1:3" x14ac:dyDescent="0.2">
      <c r="A140" s="1">
        <v>44593</v>
      </c>
      <c r="B140" t="s">
        <v>10</v>
      </c>
      <c r="C140">
        <v>565.87900000000002</v>
      </c>
    </row>
    <row r="141" spans="1:3" x14ac:dyDescent="0.2">
      <c r="A141" s="1">
        <v>44593</v>
      </c>
      <c r="B141" t="s">
        <v>43</v>
      </c>
      <c r="C141">
        <v>196.96600000000001</v>
      </c>
    </row>
    <row r="142" spans="1:3" x14ac:dyDescent="0.2">
      <c r="A142" s="1">
        <v>44621</v>
      </c>
      <c r="B142" t="s">
        <v>4</v>
      </c>
      <c r="C142" s="2">
        <v>1766850.763</v>
      </c>
    </row>
    <row r="143" spans="1:3" x14ac:dyDescent="0.2">
      <c r="A143" s="1">
        <v>44621</v>
      </c>
      <c r="B143" t="s">
        <v>13</v>
      </c>
      <c r="C143" s="2">
        <v>59746.019</v>
      </c>
    </row>
    <row r="144" spans="1:3" x14ac:dyDescent="0.2">
      <c r="A144" s="1">
        <v>44621</v>
      </c>
      <c r="B144" t="s">
        <v>16</v>
      </c>
      <c r="C144" s="2">
        <v>52359.311999999998</v>
      </c>
    </row>
    <row r="145" spans="1:3" x14ac:dyDescent="0.2">
      <c r="A145" s="1">
        <v>44621</v>
      </c>
      <c r="B145" t="s">
        <v>15</v>
      </c>
      <c r="C145" s="2">
        <v>45894.923000000003</v>
      </c>
    </row>
    <row r="146" spans="1:3" x14ac:dyDescent="0.2">
      <c r="A146" s="1">
        <v>44621</v>
      </c>
      <c r="B146" t="s">
        <v>17</v>
      </c>
      <c r="C146" s="2">
        <v>41906.025999999998</v>
      </c>
    </row>
    <row r="147" spans="1:3" x14ac:dyDescent="0.2">
      <c r="A147" s="1">
        <v>44621</v>
      </c>
      <c r="B147" t="s">
        <v>3</v>
      </c>
      <c r="C147" s="2">
        <v>27287.755000000001</v>
      </c>
    </row>
    <row r="148" spans="1:3" x14ac:dyDescent="0.2">
      <c r="A148" s="1">
        <v>44621</v>
      </c>
      <c r="B148" t="s">
        <v>18</v>
      </c>
      <c r="C148" s="2">
        <v>26197.285</v>
      </c>
    </row>
    <row r="149" spans="1:3" x14ac:dyDescent="0.2">
      <c r="A149" s="1">
        <v>44621</v>
      </c>
      <c r="B149" t="s">
        <v>14</v>
      </c>
      <c r="C149" s="2">
        <v>23182.791000000001</v>
      </c>
    </row>
    <row r="150" spans="1:3" x14ac:dyDescent="0.2">
      <c r="A150" s="1">
        <v>44621</v>
      </c>
      <c r="B150" t="s">
        <v>40</v>
      </c>
      <c r="C150" s="2">
        <v>22753.295999999998</v>
      </c>
    </row>
    <row r="151" spans="1:3" x14ac:dyDescent="0.2">
      <c r="A151" s="1">
        <v>44621</v>
      </c>
      <c r="B151" t="s">
        <v>20</v>
      </c>
      <c r="C151" s="2">
        <v>22289.258000000002</v>
      </c>
    </row>
    <row r="152" spans="1:3" x14ac:dyDescent="0.2">
      <c r="A152" s="1">
        <v>44621</v>
      </c>
      <c r="B152" t="s">
        <v>6</v>
      </c>
      <c r="C152" s="2">
        <v>15512.76</v>
      </c>
    </row>
    <row r="153" spans="1:3" x14ac:dyDescent="0.2">
      <c r="A153" s="1">
        <v>44621</v>
      </c>
      <c r="B153" t="s">
        <v>21</v>
      </c>
      <c r="C153" s="2">
        <v>14158.064</v>
      </c>
    </row>
    <row r="154" spans="1:3" x14ac:dyDescent="0.2">
      <c r="A154" s="1">
        <v>44621</v>
      </c>
      <c r="B154" t="s">
        <v>11</v>
      </c>
      <c r="C154" s="2">
        <v>11196.334000000001</v>
      </c>
    </row>
    <row r="155" spans="1:3" x14ac:dyDescent="0.2">
      <c r="A155" s="1">
        <v>44621</v>
      </c>
      <c r="B155" t="s">
        <v>12</v>
      </c>
      <c r="C155" s="2">
        <v>10717.343999999999</v>
      </c>
    </row>
    <row r="156" spans="1:3" x14ac:dyDescent="0.2">
      <c r="A156" s="1">
        <v>44621</v>
      </c>
      <c r="B156" t="s">
        <v>28</v>
      </c>
      <c r="C156" s="2">
        <v>10626.846</v>
      </c>
    </row>
    <row r="157" spans="1:3" x14ac:dyDescent="0.2">
      <c r="A157" s="1">
        <v>44621</v>
      </c>
      <c r="B157" t="s">
        <v>30</v>
      </c>
      <c r="C157" s="2">
        <v>9759.44</v>
      </c>
    </row>
    <row r="158" spans="1:3" x14ac:dyDescent="0.2">
      <c r="A158" s="1">
        <v>44621</v>
      </c>
      <c r="B158" t="s">
        <v>22</v>
      </c>
      <c r="C158" s="2">
        <v>7676.2049999999999</v>
      </c>
    </row>
    <row r="159" spans="1:3" x14ac:dyDescent="0.2">
      <c r="A159" s="1">
        <v>44621</v>
      </c>
      <c r="B159" t="s">
        <v>32</v>
      </c>
      <c r="C159" s="2">
        <v>6578.1509999999998</v>
      </c>
    </row>
    <row r="160" spans="1:3" x14ac:dyDescent="0.2">
      <c r="A160" s="1">
        <v>44621</v>
      </c>
      <c r="B160" t="s">
        <v>26</v>
      </c>
      <c r="C160" s="2">
        <v>6482.0540000000001</v>
      </c>
    </row>
    <row r="161" spans="1:3" x14ac:dyDescent="0.2">
      <c r="A161" s="1">
        <v>44621</v>
      </c>
      <c r="B161" t="s">
        <v>25</v>
      </c>
      <c r="C161" s="2">
        <v>6315.8829999999998</v>
      </c>
    </row>
    <row r="162" spans="1:3" x14ac:dyDescent="0.2">
      <c r="A162" s="1">
        <v>44621</v>
      </c>
      <c r="B162" t="s">
        <v>23</v>
      </c>
      <c r="C162" s="2">
        <v>6179.9189999999999</v>
      </c>
    </row>
    <row r="163" spans="1:3" x14ac:dyDescent="0.2">
      <c r="A163" s="1">
        <v>44621</v>
      </c>
      <c r="B163" t="s">
        <v>33</v>
      </c>
      <c r="C163" s="2">
        <v>4830.1880000000001</v>
      </c>
    </row>
    <row r="164" spans="1:3" x14ac:dyDescent="0.2">
      <c r="A164" s="1">
        <v>44621</v>
      </c>
      <c r="B164" t="s">
        <v>5</v>
      </c>
      <c r="C164" s="2">
        <v>3513.0790000000002</v>
      </c>
    </row>
    <row r="165" spans="1:3" x14ac:dyDescent="0.2">
      <c r="A165" s="1">
        <v>44621</v>
      </c>
      <c r="B165" t="s">
        <v>34</v>
      </c>
      <c r="C165" s="2">
        <v>3134.0129999999999</v>
      </c>
    </row>
    <row r="166" spans="1:3" x14ac:dyDescent="0.2">
      <c r="A166" s="1">
        <v>44621</v>
      </c>
      <c r="B166" t="s">
        <v>42</v>
      </c>
      <c r="C166" s="2">
        <v>2673.864</v>
      </c>
    </row>
    <row r="167" spans="1:3" x14ac:dyDescent="0.2">
      <c r="A167" s="1">
        <v>44621</v>
      </c>
      <c r="B167" t="s">
        <v>29</v>
      </c>
      <c r="C167" s="2">
        <v>2217.4920000000002</v>
      </c>
    </row>
    <row r="168" spans="1:3" x14ac:dyDescent="0.2">
      <c r="A168" s="1">
        <v>44621</v>
      </c>
      <c r="B168" t="s">
        <v>10</v>
      </c>
      <c r="C168" s="2">
        <v>1912.306</v>
      </c>
    </row>
    <row r="169" spans="1:3" x14ac:dyDescent="0.2">
      <c r="A169" s="1">
        <v>44621</v>
      </c>
      <c r="B169" t="s">
        <v>36</v>
      </c>
      <c r="C169" s="2">
        <v>1683.2550000000001</v>
      </c>
    </row>
    <row r="170" spans="1:3" x14ac:dyDescent="0.2">
      <c r="A170" s="1">
        <v>44621</v>
      </c>
      <c r="B170" t="s">
        <v>31</v>
      </c>
      <c r="C170" s="2">
        <v>1509.855</v>
      </c>
    </row>
    <row r="171" spans="1:3" x14ac:dyDescent="0.2">
      <c r="A171" s="1">
        <v>44621</v>
      </c>
      <c r="B171" t="s">
        <v>9</v>
      </c>
      <c r="C171" s="2">
        <v>1170.075</v>
      </c>
    </row>
    <row r="172" spans="1:3" x14ac:dyDescent="0.2">
      <c r="A172" s="1">
        <v>44621</v>
      </c>
      <c r="B172" t="s">
        <v>43</v>
      </c>
      <c r="C172">
        <v>789.70299999999997</v>
      </c>
    </row>
    <row r="173" spans="1:3" x14ac:dyDescent="0.2">
      <c r="A173" s="1">
        <v>44621</v>
      </c>
      <c r="B173" t="s">
        <v>27</v>
      </c>
      <c r="C173">
        <v>312.93400000000003</v>
      </c>
    </row>
    <row r="174" spans="1:3" x14ac:dyDescent="0.2">
      <c r="A174" s="1">
        <v>44621</v>
      </c>
      <c r="B174" t="s">
        <v>44</v>
      </c>
      <c r="C174">
        <v>2.6309999999999998</v>
      </c>
    </row>
    <row r="175" spans="1:3" x14ac:dyDescent="0.2">
      <c r="A175" s="1">
        <v>44652</v>
      </c>
      <c r="B175" t="s">
        <v>4</v>
      </c>
      <c r="C175" s="2">
        <v>2835553.7519999999</v>
      </c>
    </row>
    <row r="176" spans="1:3" x14ac:dyDescent="0.2">
      <c r="A176" s="1">
        <v>44652</v>
      </c>
      <c r="B176" t="s">
        <v>13</v>
      </c>
      <c r="C176" s="2">
        <v>29941.565999999999</v>
      </c>
    </row>
    <row r="177" spans="1:3" x14ac:dyDescent="0.2">
      <c r="A177" s="1">
        <v>44652</v>
      </c>
      <c r="B177" t="s">
        <v>16</v>
      </c>
      <c r="C177" s="2">
        <v>26953.848999999998</v>
      </c>
    </row>
    <row r="178" spans="1:3" x14ac:dyDescent="0.2">
      <c r="A178" s="1">
        <v>44652</v>
      </c>
      <c r="B178" t="s">
        <v>15</v>
      </c>
      <c r="C178" s="2">
        <v>18274.792000000001</v>
      </c>
    </row>
    <row r="179" spans="1:3" x14ac:dyDescent="0.2">
      <c r="A179" s="1">
        <v>44652</v>
      </c>
      <c r="B179" t="s">
        <v>14</v>
      </c>
      <c r="C179" s="2">
        <v>11617.664000000001</v>
      </c>
    </row>
    <row r="180" spans="1:3" x14ac:dyDescent="0.2">
      <c r="A180" s="1">
        <v>44652</v>
      </c>
      <c r="B180" t="s">
        <v>40</v>
      </c>
      <c r="C180" s="2">
        <v>10452.754000000001</v>
      </c>
    </row>
    <row r="181" spans="1:3" x14ac:dyDescent="0.2">
      <c r="A181" s="1">
        <v>44652</v>
      </c>
      <c r="B181" t="s">
        <v>18</v>
      </c>
      <c r="C181" s="2">
        <v>9606.8989999999994</v>
      </c>
    </row>
    <row r="182" spans="1:3" x14ac:dyDescent="0.2">
      <c r="A182" s="1">
        <v>44652</v>
      </c>
      <c r="B182" t="s">
        <v>20</v>
      </c>
      <c r="C182" s="2">
        <v>8100.8019999999997</v>
      </c>
    </row>
    <row r="183" spans="1:3" x14ac:dyDescent="0.2">
      <c r="A183" s="1">
        <v>44652</v>
      </c>
      <c r="B183" t="s">
        <v>28</v>
      </c>
      <c r="C183" s="2">
        <v>7345.2740000000003</v>
      </c>
    </row>
    <row r="184" spans="1:3" x14ac:dyDescent="0.2">
      <c r="A184" s="1">
        <v>44652</v>
      </c>
      <c r="B184" t="s">
        <v>17</v>
      </c>
      <c r="C184" s="2">
        <v>6108.924</v>
      </c>
    </row>
    <row r="185" spans="1:3" x14ac:dyDescent="0.2">
      <c r="A185" s="1">
        <v>44652</v>
      </c>
      <c r="B185" t="s">
        <v>32</v>
      </c>
      <c r="C185" s="2">
        <v>5972.4870000000001</v>
      </c>
    </row>
    <row r="186" spans="1:3" x14ac:dyDescent="0.2">
      <c r="A186" s="1">
        <v>44652</v>
      </c>
      <c r="B186" t="s">
        <v>3</v>
      </c>
      <c r="C186" s="2">
        <v>5908.9129999999996</v>
      </c>
    </row>
    <row r="187" spans="1:3" x14ac:dyDescent="0.2">
      <c r="A187" s="1">
        <v>44652</v>
      </c>
      <c r="B187" t="s">
        <v>12</v>
      </c>
      <c r="C187" s="2">
        <v>5908.2280000000001</v>
      </c>
    </row>
    <row r="188" spans="1:3" x14ac:dyDescent="0.2">
      <c r="A188" s="1">
        <v>44652</v>
      </c>
      <c r="B188" t="s">
        <v>21</v>
      </c>
      <c r="C188" s="2">
        <v>4802.625</v>
      </c>
    </row>
    <row r="189" spans="1:3" x14ac:dyDescent="0.2">
      <c r="A189" s="1">
        <v>44652</v>
      </c>
      <c r="B189" t="s">
        <v>30</v>
      </c>
      <c r="C189" s="2">
        <v>4661.1629999999996</v>
      </c>
    </row>
    <row r="190" spans="1:3" x14ac:dyDescent="0.2">
      <c r="A190" s="1">
        <v>44652</v>
      </c>
      <c r="B190" t="s">
        <v>25</v>
      </c>
      <c r="C190" s="2">
        <v>3251.6239999999998</v>
      </c>
    </row>
    <row r="191" spans="1:3" x14ac:dyDescent="0.2">
      <c r="A191" s="1">
        <v>44652</v>
      </c>
      <c r="B191" t="s">
        <v>23</v>
      </c>
      <c r="C191" s="2">
        <v>1884.5429999999999</v>
      </c>
    </row>
    <row r="192" spans="1:3" x14ac:dyDescent="0.2">
      <c r="A192" s="1">
        <v>44652</v>
      </c>
      <c r="B192" t="s">
        <v>31</v>
      </c>
      <c r="C192" s="2">
        <v>1334.499</v>
      </c>
    </row>
    <row r="193" spans="1:3" x14ac:dyDescent="0.2">
      <c r="A193" s="1">
        <v>44652</v>
      </c>
      <c r="B193" t="s">
        <v>27</v>
      </c>
      <c r="C193" s="2">
        <v>1037.239</v>
      </c>
    </row>
    <row r="194" spans="1:3" x14ac:dyDescent="0.2">
      <c r="A194" s="1">
        <v>44652</v>
      </c>
      <c r="B194" t="s">
        <v>9</v>
      </c>
      <c r="C194" s="2">
        <v>1025.8030000000001</v>
      </c>
    </row>
    <row r="195" spans="1:3" x14ac:dyDescent="0.2">
      <c r="A195" s="1">
        <v>44652</v>
      </c>
      <c r="B195" t="s">
        <v>33</v>
      </c>
      <c r="C195">
        <v>932.53800000000001</v>
      </c>
    </row>
    <row r="196" spans="1:3" x14ac:dyDescent="0.2">
      <c r="A196" s="1">
        <v>44652</v>
      </c>
      <c r="B196" t="s">
        <v>26</v>
      </c>
      <c r="C196">
        <v>896.13199999999995</v>
      </c>
    </row>
    <row r="197" spans="1:3" x14ac:dyDescent="0.2">
      <c r="A197" s="1">
        <v>44652</v>
      </c>
      <c r="B197" t="s">
        <v>29</v>
      </c>
      <c r="C197">
        <v>870.23699999999997</v>
      </c>
    </row>
    <row r="198" spans="1:3" x14ac:dyDescent="0.2">
      <c r="A198" s="1">
        <v>44652</v>
      </c>
      <c r="B198" t="s">
        <v>11</v>
      </c>
      <c r="C198">
        <v>607.75199999999995</v>
      </c>
    </row>
    <row r="199" spans="1:3" x14ac:dyDescent="0.2">
      <c r="A199" s="1">
        <v>44652</v>
      </c>
      <c r="B199" t="s">
        <v>6</v>
      </c>
      <c r="C199">
        <v>548.11300000000006</v>
      </c>
    </row>
    <row r="200" spans="1:3" x14ac:dyDescent="0.2">
      <c r="A200" s="1">
        <v>44652</v>
      </c>
      <c r="B200" t="s">
        <v>42</v>
      </c>
      <c r="C200">
        <v>463.95499999999998</v>
      </c>
    </row>
    <row r="201" spans="1:3" x14ac:dyDescent="0.2">
      <c r="A201" s="1">
        <v>44652</v>
      </c>
      <c r="B201" t="s">
        <v>34</v>
      </c>
      <c r="C201">
        <v>358.685</v>
      </c>
    </row>
    <row r="202" spans="1:3" x14ac:dyDescent="0.2">
      <c r="A202" s="1">
        <v>44652</v>
      </c>
      <c r="B202" t="s">
        <v>10</v>
      </c>
      <c r="C202">
        <v>261.012</v>
      </c>
    </row>
    <row r="203" spans="1:3" x14ac:dyDescent="0.2">
      <c r="A203" s="1">
        <v>44652</v>
      </c>
      <c r="B203" t="s">
        <v>22</v>
      </c>
      <c r="C203">
        <v>47.997</v>
      </c>
    </row>
    <row r="204" spans="1:3" x14ac:dyDescent="0.2">
      <c r="A204" s="1">
        <v>44652</v>
      </c>
      <c r="B204" t="s">
        <v>36</v>
      </c>
      <c r="C204">
        <v>22.161999999999999</v>
      </c>
    </row>
    <row r="205" spans="1:3" x14ac:dyDescent="0.2">
      <c r="A205" s="1">
        <v>44652</v>
      </c>
      <c r="B205" t="s">
        <v>5</v>
      </c>
      <c r="C205">
        <v>18.925000000000001</v>
      </c>
    </row>
    <row r="206" spans="1:3" x14ac:dyDescent="0.2">
      <c r="A206" s="1">
        <v>44652</v>
      </c>
      <c r="B206" t="s">
        <v>43</v>
      </c>
      <c r="C206">
        <v>13.565</v>
      </c>
    </row>
    <row r="207" spans="1:3" x14ac:dyDescent="0.2">
      <c r="A207" s="1">
        <v>44682</v>
      </c>
      <c r="B207" t="s">
        <v>4</v>
      </c>
      <c r="C207" s="2">
        <v>1370398.9950000001</v>
      </c>
    </row>
    <row r="208" spans="1:3" x14ac:dyDescent="0.2">
      <c r="A208" s="1">
        <v>44682</v>
      </c>
      <c r="B208" t="s">
        <v>16</v>
      </c>
      <c r="C208" s="2">
        <v>76365.164000000004</v>
      </c>
    </row>
    <row r="209" spans="1:3" x14ac:dyDescent="0.2">
      <c r="A209" s="1">
        <v>44682</v>
      </c>
      <c r="B209" t="s">
        <v>21</v>
      </c>
      <c r="C209" s="2">
        <v>70467.240999999995</v>
      </c>
    </row>
    <row r="210" spans="1:3" x14ac:dyDescent="0.2">
      <c r="A210" s="1">
        <v>44682</v>
      </c>
      <c r="B210" t="s">
        <v>13</v>
      </c>
      <c r="C210" s="2">
        <v>53402.203999999998</v>
      </c>
    </row>
    <row r="211" spans="1:3" x14ac:dyDescent="0.2">
      <c r="A211" s="1">
        <v>44682</v>
      </c>
      <c r="B211" t="s">
        <v>20</v>
      </c>
      <c r="C211" s="2">
        <v>48342.163999999997</v>
      </c>
    </row>
    <row r="212" spans="1:3" x14ac:dyDescent="0.2">
      <c r="A212" s="1">
        <v>44682</v>
      </c>
      <c r="B212" t="s">
        <v>15</v>
      </c>
      <c r="C212" s="2">
        <v>47058.877999999997</v>
      </c>
    </row>
    <row r="213" spans="1:3" x14ac:dyDescent="0.2">
      <c r="A213" s="1">
        <v>44682</v>
      </c>
      <c r="B213" t="s">
        <v>28</v>
      </c>
      <c r="C213" s="2">
        <v>46847.832999999999</v>
      </c>
    </row>
    <row r="214" spans="1:3" x14ac:dyDescent="0.2">
      <c r="A214" s="1">
        <v>44682</v>
      </c>
      <c r="B214" t="s">
        <v>9</v>
      </c>
      <c r="C214" s="2">
        <v>46589.877</v>
      </c>
    </row>
    <row r="215" spans="1:3" x14ac:dyDescent="0.2">
      <c r="A215" s="1">
        <v>44682</v>
      </c>
      <c r="B215" t="s">
        <v>32</v>
      </c>
      <c r="C215" s="2">
        <v>45352.050999999999</v>
      </c>
    </row>
    <row r="216" spans="1:3" x14ac:dyDescent="0.2">
      <c r="A216" s="1">
        <v>44682</v>
      </c>
      <c r="B216" t="s">
        <v>14</v>
      </c>
      <c r="C216" s="2">
        <v>30315.206999999999</v>
      </c>
    </row>
    <row r="217" spans="1:3" x14ac:dyDescent="0.2">
      <c r="A217" s="1">
        <v>44682</v>
      </c>
      <c r="B217" t="s">
        <v>40</v>
      </c>
      <c r="C217" s="2">
        <v>27154.544000000002</v>
      </c>
    </row>
    <row r="218" spans="1:3" x14ac:dyDescent="0.2">
      <c r="A218" s="1">
        <v>44682</v>
      </c>
      <c r="B218" t="s">
        <v>22</v>
      </c>
      <c r="C218" s="2">
        <v>19363.208999999999</v>
      </c>
    </row>
    <row r="219" spans="1:3" x14ac:dyDescent="0.2">
      <c r="A219" s="1">
        <v>44682</v>
      </c>
      <c r="B219" t="s">
        <v>18</v>
      </c>
      <c r="C219" s="2">
        <v>15337.52</v>
      </c>
    </row>
    <row r="220" spans="1:3" x14ac:dyDescent="0.2">
      <c r="A220" s="1">
        <v>44682</v>
      </c>
      <c r="B220" t="s">
        <v>30</v>
      </c>
      <c r="C220" s="2">
        <v>11039.713</v>
      </c>
    </row>
    <row r="221" spans="1:3" x14ac:dyDescent="0.2">
      <c r="A221" s="1">
        <v>44682</v>
      </c>
      <c r="B221" t="s">
        <v>3</v>
      </c>
      <c r="C221" s="2">
        <v>8522.9609999999993</v>
      </c>
    </row>
    <row r="222" spans="1:3" x14ac:dyDescent="0.2">
      <c r="A222" s="1">
        <v>44682</v>
      </c>
      <c r="B222" t="s">
        <v>33</v>
      </c>
      <c r="C222" s="2">
        <v>7461.9790000000003</v>
      </c>
    </row>
    <row r="223" spans="1:3" x14ac:dyDescent="0.2">
      <c r="A223" s="1">
        <v>44682</v>
      </c>
      <c r="B223" t="s">
        <v>23</v>
      </c>
      <c r="C223" s="2">
        <v>6626.8130000000001</v>
      </c>
    </row>
    <row r="224" spans="1:3" x14ac:dyDescent="0.2">
      <c r="A224" s="1">
        <v>44682</v>
      </c>
      <c r="B224" t="s">
        <v>27</v>
      </c>
      <c r="C224" s="4">
        <v>5225</v>
      </c>
    </row>
    <row r="225" spans="1:3" x14ac:dyDescent="0.2">
      <c r="A225" s="1">
        <v>44682</v>
      </c>
      <c r="B225" t="s">
        <v>25</v>
      </c>
      <c r="C225" s="2">
        <v>5075.5630000000001</v>
      </c>
    </row>
    <row r="226" spans="1:3" x14ac:dyDescent="0.2">
      <c r="A226" s="1">
        <v>44682</v>
      </c>
      <c r="B226" t="s">
        <v>12</v>
      </c>
      <c r="C226" s="2">
        <v>4040.7660000000001</v>
      </c>
    </row>
    <row r="227" spans="1:3" x14ac:dyDescent="0.2">
      <c r="A227" s="1">
        <v>44682</v>
      </c>
      <c r="B227" t="s">
        <v>31</v>
      </c>
      <c r="C227" s="2">
        <v>1107.7429999999999</v>
      </c>
    </row>
    <row r="228" spans="1:3" x14ac:dyDescent="0.2">
      <c r="A228" s="1">
        <v>44682</v>
      </c>
      <c r="B228" t="s">
        <v>17</v>
      </c>
      <c r="C228">
        <v>730.80600000000004</v>
      </c>
    </row>
    <row r="229" spans="1:3" x14ac:dyDescent="0.2">
      <c r="A229" s="1">
        <v>44682</v>
      </c>
      <c r="B229" t="s">
        <v>26</v>
      </c>
      <c r="C229">
        <v>10.83</v>
      </c>
    </row>
    <row r="230" spans="1:3" x14ac:dyDescent="0.2">
      <c r="A230" s="1">
        <v>44682</v>
      </c>
      <c r="B230" t="s">
        <v>29</v>
      </c>
      <c r="C230">
        <v>9.3710000000000004</v>
      </c>
    </row>
    <row r="231" spans="1:3" x14ac:dyDescent="0.2">
      <c r="A231" s="1">
        <v>44713</v>
      </c>
      <c r="B231" t="s">
        <v>4</v>
      </c>
      <c r="C231" s="2">
        <v>1107499.4620000001</v>
      </c>
    </row>
    <row r="232" spans="1:3" x14ac:dyDescent="0.2">
      <c r="A232" s="1">
        <v>44713</v>
      </c>
      <c r="B232" t="s">
        <v>33</v>
      </c>
      <c r="C232" s="2">
        <v>138666.554</v>
      </c>
    </row>
    <row r="233" spans="1:3" x14ac:dyDescent="0.2">
      <c r="A233" s="1">
        <v>44713</v>
      </c>
      <c r="B233" t="s">
        <v>13</v>
      </c>
      <c r="C233" s="2">
        <v>87535.23</v>
      </c>
    </row>
    <row r="234" spans="1:3" x14ac:dyDescent="0.2">
      <c r="A234" s="1">
        <v>44713</v>
      </c>
      <c r="B234" t="s">
        <v>16</v>
      </c>
      <c r="C234" s="2">
        <v>77450.784</v>
      </c>
    </row>
    <row r="235" spans="1:3" x14ac:dyDescent="0.2">
      <c r="A235" s="1">
        <v>44713</v>
      </c>
      <c r="B235" t="s">
        <v>14</v>
      </c>
      <c r="C235" s="2">
        <v>52527.216</v>
      </c>
    </row>
    <row r="236" spans="1:3" x14ac:dyDescent="0.2">
      <c r="A236" s="1">
        <v>44713</v>
      </c>
      <c r="B236" t="s">
        <v>25</v>
      </c>
      <c r="C236" s="2">
        <v>46716.930999999997</v>
      </c>
    </row>
    <row r="237" spans="1:3" x14ac:dyDescent="0.2">
      <c r="A237" s="1">
        <v>44713</v>
      </c>
      <c r="B237" t="s">
        <v>20</v>
      </c>
      <c r="C237" s="2">
        <v>41912.82</v>
      </c>
    </row>
    <row r="238" spans="1:3" x14ac:dyDescent="0.2">
      <c r="A238" s="1">
        <v>44713</v>
      </c>
      <c r="B238" t="s">
        <v>21</v>
      </c>
      <c r="C238" s="2">
        <v>41695.983</v>
      </c>
    </row>
    <row r="239" spans="1:3" x14ac:dyDescent="0.2">
      <c r="A239" s="1">
        <v>44713</v>
      </c>
      <c r="B239" t="s">
        <v>30</v>
      </c>
      <c r="C239" s="2">
        <v>35189.856</v>
      </c>
    </row>
    <row r="240" spans="1:3" x14ac:dyDescent="0.2">
      <c r="A240" s="1">
        <v>44713</v>
      </c>
      <c r="B240" t="s">
        <v>15</v>
      </c>
      <c r="C240" s="2">
        <v>29631.784</v>
      </c>
    </row>
    <row r="241" spans="1:3" x14ac:dyDescent="0.2">
      <c r="A241" s="1">
        <v>44713</v>
      </c>
      <c r="B241" t="s">
        <v>32</v>
      </c>
      <c r="C241" s="2">
        <v>28013.550999999999</v>
      </c>
    </row>
    <row r="242" spans="1:3" x14ac:dyDescent="0.2">
      <c r="A242" s="1">
        <v>44713</v>
      </c>
      <c r="B242" t="s">
        <v>18</v>
      </c>
      <c r="C242" s="2">
        <v>26049.757000000001</v>
      </c>
    </row>
    <row r="243" spans="1:3" x14ac:dyDescent="0.2">
      <c r="A243" s="1">
        <v>44713</v>
      </c>
      <c r="B243" t="s">
        <v>28</v>
      </c>
      <c r="C243" s="2">
        <v>18342.287</v>
      </c>
    </row>
    <row r="244" spans="1:3" x14ac:dyDescent="0.2">
      <c r="A244" s="1">
        <v>44713</v>
      </c>
      <c r="B244" t="s">
        <v>9</v>
      </c>
      <c r="C244" s="2">
        <v>14736.549000000001</v>
      </c>
    </row>
    <row r="245" spans="1:3" x14ac:dyDescent="0.2">
      <c r="A245" s="1">
        <v>44713</v>
      </c>
      <c r="B245" t="s">
        <v>3</v>
      </c>
      <c r="C245" s="2">
        <v>13940.323</v>
      </c>
    </row>
    <row r="246" spans="1:3" x14ac:dyDescent="0.2">
      <c r="A246" s="1">
        <v>44713</v>
      </c>
      <c r="B246" t="s">
        <v>6</v>
      </c>
      <c r="C246" s="2">
        <v>13865.578</v>
      </c>
    </row>
    <row r="247" spans="1:3" x14ac:dyDescent="0.2">
      <c r="A247" s="1">
        <v>44713</v>
      </c>
      <c r="B247" t="s">
        <v>12</v>
      </c>
      <c r="C247" s="2">
        <v>13317.954</v>
      </c>
    </row>
    <row r="248" spans="1:3" x14ac:dyDescent="0.2">
      <c r="A248" s="1">
        <v>44713</v>
      </c>
      <c r="B248" t="s">
        <v>22</v>
      </c>
      <c r="C248" s="2">
        <v>13207.925999999999</v>
      </c>
    </row>
    <row r="249" spans="1:3" x14ac:dyDescent="0.2">
      <c r="A249" s="1">
        <v>44713</v>
      </c>
      <c r="B249" t="s">
        <v>23</v>
      </c>
      <c r="C249" s="2">
        <v>9472.4120000000003</v>
      </c>
    </row>
    <row r="250" spans="1:3" x14ac:dyDescent="0.2">
      <c r="A250" s="1">
        <v>44713</v>
      </c>
      <c r="B250" t="s">
        <v>8</v>
      </c>
      <c r="C250" s="2">
        <v>7949.53</v>
      </c>
    </row>
    <row r="251" spans="1:3" x14ac:dyDescent="0.2">
      <c r="A251" s="1">
        <v>44713</v>
      </c>
      <c r="B251" t="s">
        <v>27</v>
      </c>
      <c r="C251" s="2">
        <v>4879.933</v>
      </c>
    </row>
    <row r="252" spans="1:3" x14ac:dyDescent="0.2">
      <c r="A252" s="1">
        <v>44713</v>
      </c>
      <c r="B252" t="s">
        <v>29</v>
      </c>
      <c r="C252" s="2">
        <v>2032.4570000000001</v>
      </c>
    </row>
    <row r="253" spans="1:3" x14ac:dyDescent="0.2">
      <c r="A253" s="1">
        <v>44713</v>
      </c>
      <c r="B253" t="s">
        <v>31</v>
      </c>
      <c r="C253" s="2">
        <v>1766.078</v>
      </c>
    </row>
    <row r="254" spans="1:3" x14ac:dyDescent="0.2">
      <c r="A254" s="1">
        <v>44713</v>
      </c>
      <c r="B254" t="s">
        <v>17</v>
      </c>
      <c r="C254">
        <v>652.07799999999997</v>
      </c>
    </row>
    <row r="255" spans="1:3" x14ac:dyDescent="0.2">
      <c r="A255" s="1">
        <v>44713</v>
      </c>
      <c r="B255" t="s">
        <v>36</v>
      </c>
      <c r="C255">
        <v>29.558</v>
      </c>
    </row>
    <row r="256" spans="1:3" x14ac:dyDescent="0.2">
      <c r="A256" s="1">
        <v>44713</v>
      </c>
      <c r="B256" t="s">
        <v>26</v>
      </c>
      <c r="C256">
        <v>4.3280000000000003</v>
      </c>
    </row>
    <row r="257" spans="1:3" x14ac:dyDescent="0.2">
      <c r="A257" s="1">
        <v>44743</v>
      </c>
      <c r="B257" t="s">
        <v>4</v>
      </c>
      <c r="C257" s="2">
        <v>1776436.196</v>
      </c>
    </row>
    <row r="258" spans="1:3" x14ac:dyDescent="0.2">
      <c r="A258" s="1">
        <v>44743</v>
      </c>
      <c r="B258" t="s">
        <v>33</v>
      </c>
      <c r="C258" s="2">
        <v>100748.159</v>
      </c>
    </row>
    <row r="259" spans="1:3" x14ac:dyDescent="0.2">
      <c r="A259" s="1">
        <v>44743</v>
      </c>
      <c r="B259" t="s">
        <v>13</v>
      </c>
      <c r="C259" s="2">
        <v>89969.025999999998</v>
      </c>
    </row>
    <row r="260" spans="1:3" x14ac:dyDescent="0.2">
      <c r="A260" s="1">
        <v>44743</v>
      </c>
      <c r="B260" t="s">
        <v>16</v>
      </c>
      <c r="C260" s="2">
        <v>60327.66</v>
      </c>
    </row>
    <row r="261" spans="1:3" x14ac:dyDescent="0.2">
      <c r="A261" s="1">
        <v>44743</v>
      </c>
      <c r="B261" t="s">
        <v>14</v>
      </c>
      <c r="C261" s="2">
        <v>55460.72</v>
      </c>
    </row>
    <row r="262" spans="1:3" x14ac:dyDescent="0.2">
      <c r="A262" s="1">
        <v>44743</v>
      </c>
      <c r="B262" t="s">
        <v>17</v>
      </c>
      <c r="C262" s="2">
        <v>46939.701000000001</v>
      </c>
    </row>
    <row r="263" spans="1:3" x14ac:dyDescent="0.2">
      <c r="A263" s="1">
        <v>44743</v>
      </c>
      <c r="B263" t="s">
        <v>20</v>
      </c>
      <c r="C263" s="2">
        <v>42855.682000000001</v>
      </c>
    </row>
    <row r="264" spans="1:3" x14ac:dyDescent="0.2">
      <c r="A264" s="1">
        <v>44743</v>
      </c>
      <c r="B264" t="s">
        <v>30</v>
      </c>
      <c r="C264" s="2">
        <v>32102.073</v>
      </c>
    </row>
    <row r="265" spans="1:3" x14ac:dyDescent="0.2">
      <c r="A265" s="1">
        <v>44743</v>
      </c>
      <c r="B265" t="s">
        <v>18</v>
      </c>
      <c r="C265" s="2">
        <v>29343.933000000001</v>
      </c>
    </row>
    <row r="266" spans="1:3" x14ac:dyDescent="0.2">
      <c r="A266" s="1">
        <v>44743</v>
      </c>
      <c r="B266" t="s">
        <v>22</v>
      </c>
      <c r="C266" s="2">
        <v>23933.988000000001</v>
      </c>
    </row>
    <row r="267" spans="1:3" x14ac:dyDescent="0.2">
      <c r="A267" s="1">
        <v>44743</v>
      </c>
      <c r="B267" t="s">
        <v>32</v>
      </c>
      <c r="C267" s="2">
        <v>19808.892</v>
      </c>
    </row>
    <row r="268" spans="1:3" x14ac:dyDescent="0.2">
      <c r="A268" s="1">
        <v>44743</v>
      </c>
      <c r="B268" t="s">
        <v>21</v>
      </c>
      <c r="C268" s="2">
        <v>18521.688999999998</v>
      </c>
    </row>
    <row r="269" spans="1:3" x14ac:dyDescent="0.2">
      <c r="A269" s="1">
        <v>44743</v>
      </c>
      <c r="B269" t="s">
        <v>25</v>
      </c>
      <c r="C269" s="2">
        <v>18149.858</v>
      </c>
    </row>
    <row r="270" spans="1:3" x14ac:dyDescent="0.2">
      <c r="A270" s="1">
        <v>44743</v>
      </c>
      <c r="B270" t="s">
        <v>3</v>
      </c>
      <c r="C270" s="2">
        <v>17377.439999999999</v>
      </c>
    </row>
    <row r="271" spans="1:3" x14ac:dyDescent="0.2">
      <c r="A271" s="1">
        <v>44743</v>
      </c>
      <c r="B271" t="s">
        <v>6</v>
      </c>
      <c r="C271" s="2">
        <v>17288.192999999999</v>
      </c>
    </row>
    <row r="272" spans="1:3" x14ac:dyDescent="0.2">
      <c r="A272" s="1">
        <v>44743</v>
      </c>
      <c r="B272" t="s">
        <v>28</v>
      </c>
      <c r="C272" s="2">
        <v>15384.566000000001</v>
      </c>
    </row>
    <row r="273" spans="1:3" x14ac:dyDescent="0.2">
      <c r="A273" s="1">
        <v>44743</v>
      </c>
      <c r="B273" t="s">
        <v>12</v>
      </c>
      <c r="C273" s="2">
        <v>15092.383</v>
      </c>
    </row>
    <row r="274" spans="1:3" x14ac:dyDescent="0.2">
      <c r="A274" s="1">
        <v>44743</v>
      </c>
      <c r="B274" t="s">
        <v>15</v>
      </c>
      <c r="C274" s="2">
        <v>10609.174000000001</v>
      </c>
    </row>
    <row r="275" spans="1:3" x14ac:dyDescent="0.2">
      <c r="A275" s="1">
        <v>44743</v>
      </c>
      <c r="B275" t="s">
        <v>9</v>
      </c>
      <c r="C275" s="2">
        <v>10393.835999999999</v>
      </c>
    </row>
    <row r="276" spans="1:3" x14ac:dyDescent="0.2">
      <c r="A276" s="1">
        <v>44743</v>
      </c>
      <c r="B276" t="s">
        <v>27</v>
      </c>
      <c r="C276" s="2">
        <v>3010.6410000000001</v>
      </c>
    </row>
    <row r="277" spans="1:3" x14ac:dyDescent="0.2">
      <c r="A277" s="1">
        <v>44743</v>
      </c>
      <c r="B277" t="s">
        <v>23</v>
      </c>
      <c r="C277" s="2">
        <v>2951.4029999999998</v>
      </c>
    </row>
    <row r="278" spans="1:3" x14ac:dyDescent="0.2">
      <c r="A278" s="1">
        <v>44743</v>
      </c>
      <c r="B278" t="s">
        <v>8</v>
      </c>
      <c r="C278" s="2">
        <v>2714.6570000000002</v>
      </c>
    </row>
    <row r="279" spans="1:3" x14ac:dyDescent="0.2">
      <c r="A279" s="1">
        <v>44743</v>
      </c>
      <c r="B279" t="s">
        <v>29</v>
      </c>
      <c r="C279" s="2">
        <v>2451.5439999999999</v>
      </c>
    </row>
    <row r="280" spans="1:3" x14ac:dyDescent="0.2">
      <c r="A280" s="1">
        <v>44743</v>
      </c>
      <c r="B280" t="s">
        <v>31</v>
      </c>
      <c r="C280">
        <v>638.84400000000005</v>
      </c>
    </row>
    <row r="281" spans="1:3" x14ac:dyDescent="0.2">
      <c r="A281" s="1">
        <v>44743</v>
      </c>
      <c r="B281" t="s">
        <v>36</v>
      </c>
      <c r="C281">
        <v>354.59300000000002</v>
      </c>
    </row>
    <row r="282" spans="1:3" x14ac:dyDescent="0.2">
      <c r="A282" s="1">
        <v>44743</v>
      </c>
      <c r="B282" t="s">
        <v>7</v>
      </c>
      <c r="C282">
        <v>29.4</v>
      </c>
    </row>
    <row r="283" spans="1:3" x14ac:dyDescent="0.2">
      <c r="A283" s="1">
        <v>44743</v>
      </c>
      <c r="B283" t="s">
        <v>26</v>
      </c>
      <c r="C283">
        <v>0.95299999999999996</v>
      </c>
    </row>
    <row r="284" spans="1:3" x14ac:dyDescent="0.2">
      <c r="A284" s="1">
        <v>44774</v>
      </c>
      <c r="B284" t="s">
        <v>4</v>
      </c>
      <c r="C284" s="2">
        <v>1659962.2109999999</v>
      </c>
    </row>
    <row r="285" spans="1:3" x14ac:dyDescent="0.2">
      <c r="A285" s="1">
        <v>44774</v>
      </c>
      <c r="B285" t="s">
        <v>16</v>
      </c>
      <c r="C285" s="2">
        <v>66752.615000000005</v>
      </c>
    </row>
    <row r="286" spans="1:3" x14ac:dyDescent="0.2">
      <c r="A286" s="1">
        <v>44774</v>
      </c>
      <c r="B286" t="s">
        <v>13</v>
      </c>
      <c r="C286" s="2">
        <v>49859.495999999999</v>
      </c>
    </row>
    <row r="287" spans="1:3" x14ac:dyDescent="0.2">
      <c r="A287" s="1">
        <v>44774</v>
      </c>
      <c r="B287" t="s">
        <v>18</v>
      </c>
      <c r="C287" s="2">
        <v>43842.548000000003</v>
      </c>
    </row>
    <row r="288" spans="1:3" x14ac:dyDescent="0.2">
      <c r="A288" s="1">
        <v>44774</v>
      </c>
      <c r="B288" t="s">
        <v>15</v>
      </c>
      <c r="C288" s="2">
        <v>37123.982000000004</v>
      </c>
    </row>
    <row r="289" spans="1:3" x14ac:dyDescent="0.2">
      <c r="A289" s="1">
        <v>44774</v>
      </c>
      <c r="B289" t="s">
        <v>33</v>
      </c>
      <c r="C289" s="2">
        <v>33598.004999999997</v>
      </c>
    </row>
    <row r="290" spans="1:3" x14ac:dyDescent="0.2">
      <c r="A290" s="1">
        <v>44774</v>
      </c>
      <c r="B290" t="s">
        <v>20</v>
      </c>
      <c r="C290" s="2">
        <v>25252.887999999999</v>
      </c>
    </row>
    <row r="291" spans="1:3" x14ac:dyDescent="0.2">
      <c r="A291" s="1">
        <v>44774</v>
      </c>
      <c r="B291" t="s">
        <v>14</v>
      </c>
      <c r="C291" s="2">
        <v>21479.832999999999</v>
      </c>
    </row>
    <row r="292" spans="1:3" x14ac:dyDescent="0.2">
      <c r="A292" s="1">
        <v>44774</v>
      </c>
      <c r="B292" t="s">
        <v>9</v>
      </c>
      <c r="C292" s="2">
        <v>19720.22</v>
      </c>
    </row>
    <row r="293" spans="1:3" x14ac:dyDescent="0.2">
      <c r="A293" s="1">
        <v>44774</v>
      </c>
      <c r="B293" t="s">
        <v>28</v>
      </c>
      <c r="C293" s="2">
        <v>18127.062000000002</v>
      </c>
    </row>
    <row r="294" spans="1:3" x14ac:dyDescent="0.2">
      <c r="A294" s="1">
        <v>44774</v>
      </c>
      <c r="B294" t="s">
        <v>22</v>
      </c>
      <c r="C294" s="2">
        <v>16468.951000000001</v>
      </c>
    </row>
    <row r="295" spans="1:3" x14ac:dyDescent="0.2">
      <c r="A295" s="1">
        <v>44774</v>
      </c>
      <c r="B295" t="s">
        <v>21</v>
      </c>
      <c r="C295" s="2">
        <v>15577.213</v>
      </c>
    </row>
    <row r="296" spans="1:3" x14ac:dyDescent="0.2">
      <c r="A296" s="1">
        <v>44774</v>
      </c>
      <c r="B296" t="s">
        <v>32</v>
      </c>
      <c r="C296" s="2">
        <v>14256.151</v>
      </c>
    </row>
    <row r="297" spans="1:3" x14ac:dyDescent="0.2">
      <c r="A297" s="1">
        <v>44774</v>
      </c>
      <c r="B297" t="s">
        <v>6</v>
      </c>
      <c r="C297" s="2">
        <v>11658.379000000001</v>
      </c>
    </row>
    <row r="298" spans="1:3" x14ac:dyDescent="0.2">
      <c r="A298" s="1">
        <v>44774</v>
      </c>
      <c r="B298" t="s">
        <v>30</v>
      </c>
      <c r="C298" s="2">
        <v>9921.8649999999998</v>
      </c>
    </row>
    <row r="299" spans="1:3" x14ac:dyDescent="0.2">
      <c r="A299" s="1">
        <v>44774</v>
      </c>
      <c r="B299" t="s">
        <v>27</v>
      </c>
      <c r="C299" s="2">
        <v>9591.7810000000009</v>
      </c>
    </row>
    <row r="300" spans="1:3" x14ac:dyDescent="0.2">
      <c r="A300" s="1">
        <v>44774</v>
      </c>
      <c r="B300" t="s">
        <v>25</v>
      </c>
      <c r="C300" s="2">
        <v>8908.0529999999999</v>
      </c>
    </row>
    <row r="301" spans="1:3" x14ac:dyDescent="0.2">
      <c r="A301" s="1">
        <v>44774</v>
      </c>
      <c r="B301" t="s">
        <v>3</v>
      </c>
      <c r="C301" s="2">
        <v>7649.424</v>
      </c>
    </row>
    <row r="302" spans="1:3" x14ac:dyDescent="0.2">
      <c r="A302" s="1">
        <v>44774</v>
      </c>
      <c r="B302" t="s">
        <v>12</v>
      </c>
      <c r="C302" s="2">
        <v>6336.9380000000001</v>
      </c>
    </row>
    <row r="303" spans="1:3" x14ac:dyDescent="0.2">
      <c r="A303" s="1">
        <v>44774</v>
      </c>
      <c r="B303" t="s">
        <v>19</v>
      </c>
      <c r="C303" s="2">
        <v>4952.8620000000001</v>
      </c>
    </row>
    <row r="304" spans="1:3" x14ac:dyDescent="0.2">
      <c r="A304" s="1">
        <v>44774</v>
      </c>
      <c r="B304" t="s">
        <v>17</v>
      </c>
      <c r="C304" s="2">
        <v>4830.1080000000002</v>
      </c>
    </row>
    <row r="305" spans="1:3" x14ac:dyDescent="0.2">
      <c r="A305" s="1">
        <v>44774</v>
      </c>
      <c r="B305" t="s">
        <v>34</v>
      </c>
      <c r="C305" s="2">
        <v>3430.634</v>
      </c>
    </row>
    <row r="306" spans="1:3" x14ac:dyDescent="0.2">
      <c r="A306" s="1">
        <v>44774</v>
      </c>
      <c r="B306" t="s">
        <v>23</v>
      </c>
      <c r="C306" s="2">
        <v>3246.6959999999999</v>
      </c>
    </row>
    <row r="307" spans="1:3" x14ac:dyDescent="0.2">
      <c r="A307" s="1">
        <v>44774</v>
      </c>
      <c r="B307" t="s">
        <v>8</v>
      </c>
      <c r="C307" s="2">
        <v>2797.5430000000001</v>
      </c>
    </row>
    <row r="308" spans="1:3" x14ac:dyDescent="0.2">
      <c r="A308" s="1">
        <v>44774</v>
      </c>
      <c r="B308" t="s">
        <v>29</v>
      </c>
      <c r="C308" s="2">
        <v>1751.018</v>
      </c>
    </row>
    <row r="309" spans="1:3" x14ac:dyDescent="0.2">
      <c r="A309" s="1">
        <v>44774</v>
      </c>
      <c r="B309" t="s">
        <v>36</v>
      </c>
      <c r="C309" s="2">
        <v>1375.921</v>
      </c>
    </row>
    <row r="310" spans="1:3" x14ac:dyDescent="0.2">
      <c r="A310" s="1">
        <v>44774</v>
      </c>
      <c r="B310" t="s">
        <v>31</v>
      </c>
      <c r="C310" s="2">
        <v>1103.3440000000001</v>
      </c>
    </row>
    <row r="311" spans="1:3" x14ac:dyDescent="0.2">
      <c r="A311" s="1">
        <v>44774</v>
      </c>
      <c r="B311" t="s">
        <v>7</v>
      </c>
      <c r="C311">
        <v>811.37800000000004</v>
      </c>
    </row>
    <row r="312" spans="1:3" x14ac:dyDescent="0.2">
      <c r="A312" s="1">
        <v>44774</v>
      </c>
      <c r="B312" t="s">
        <v>26</v>
      </c>
      <c r="C312">
        <v>0.39500000000000002</v>
      </c>
    </row>
    <row r="313" spans="1:3" x14ac:dyDescent="0.2">
      <c r="A313" s="1">
        <v>44805</v>
      </c>
      <c r="B313" t="s">
        <v>4</v>
      </c>
      <c r="C313" s="2">
        <v>405229.62199999997</v>
      </c>
    </row>
    <row r="314" spans="1:3" x14ac:dyDescent="0.2">
      <c r="A314" s="1">
        <v>44805</v>
      </c>
      <c r="B314" t="s">
        <v>16</v>
      </c>
      <c r="C314" s="2">
        <v>24030.654999999999</v>
      </c>
    </row>
    <row r="315" spans="1:3" x14ac:dyDescent="0.2">
      <c r="A315" s="1">
        <v>44805</v>
      </c>
      <c r="B315" t="s">
        <v>33</v>
      </c>
      <c r="C315" s="2">
        <v>16842.955000000002</v>
      </c>
    </row>
    <row r="316" spans="1:3" x14ac:dyDescent="0.2">
      <c r="A316" s="1">
        <v>44805</v>
      </c>
      <c r="B316" t="s">
        <v>20</v>
      </c>
      <c r="C316" s="2">
        <v>9387.2559999999994</v>
      </c>
    </row>
    <row r="317" spans="1:3" x14ac:dyDescent="0.2">
      <c r="A317" s="1">
        <v>44805</v>
      </c>
      <c r="B317" t="s">
        <v>28</v>
      </c>
      <c r="C317" s="2">
        <v>7847.1729999999998</v>
      </c>
    </row>
    <row r="318" spans="1:3" x14ac:dyDescent="0.2">
      <c r="A318" s="1">
        <v>44805</v>
      </c>
      <c r="B318" t="s">
        <v>14</v>
      </c>
      <c r="C318" s="2">
        <v>6833.3890000000001</v>
      </c>
    </row>
    <row r="319" spans="1:3" x14ac:dyDescent="0.2">
      <c r="A319" s="1">
        <v>44805</v>
      </c>
      <c r="B319" t="s">
        <v>18</v>
      </c>
      <c r="C319" s="2">
        <v>6276.6610000000001</v>
      </c>
    </row>
    <row r="320" spans="1:3" x14ac:dyDescent="0.2">
      <c r="A320" s="1">
        <v>44805</v>
      </c>
      <c r="B320" t="s">
        <v>9</v>
      </c>
      <c r="C320" s="2">
        <v>5799.1660000000002</v>
      </c>
    </row>
    <row r="321" spans="1:3" x14ac:dyDescent="0.2">
      <c r="A321" s="1">
        <v>44805</v>
      </c>
      <c r="B321" t="s">
        <v>6</v>
      </c>
      <c r="C321" s="2">
        <v>4181.3490000000002</v>
      </c>
    </row>
    <row r="322" spans="1:3" x14ac:dyDescent="0.2">
      <c r="A322" s="1">
        <v>44805</v>
      </c>
      <c r="B322" t="s">
        <v>30</v>
      </c>
      <c r="C322" s="2">
        <v>4038.4520000000002</v>
      </c>
    </row>
    <row r="323" spans="1:3" x14ac:dyDescent="0.2">
      <c r="A323" s="1">
        <v>44805</v>
      </c>
      <c r="B323" t="s">
        <v>15</v>
      </c>
      <c r="C323" s="2">
        <v>4031.5650000000001</v>
      </c>
    </row>
    <row r="324" spans="1:3" x14ac:dyDescent="0.2">
      <c r="A324" s="1">
        <v>44805</v>
      </c>
      <c r="B324" t="s">
        <v>21</v>
      </c>
      <c r="C324" s="2">
        <v>3561.3980000000001</v>
      </c>
    </row>
    <row r="325" spans="1:3" x14ac:dyDescent="0.2">
      <c r="A325" s="1">
        <v>44805</v>
      </c>
      <c r="B325" t="s">
        <v>13</v>
      </c>
      <c r="C325" s="2">
        <v>3269.8240000000001</v>
      </c>
    </row>
    <row r="326" spans="1:3" x14ac:dyDescent="0.2">
      <c r="A326" s="1">
        <v>44805</v>
      </c>
      <c r="B326" t="s">
        <v>19</v>
      </c>
      <c r="C326" s="2">
        <v>3216.8939999999998</v>
      </c>
    </row>
    <row r="327" spans="1:3" x14ac:dyDescent="0.2">
      <c r="A327" s="1">
        <v>44805</v>
      </c>
      <c r="B327" t="s">
        <v>22</v>
      </c>
      <c r="C327" s="2">
        <v>2815.5390000000002</v>
      </c>
    </row>
    <row r="328" spans="1:3" x14ac:dyDescent="0.2">
      <c r="A328" s="1">
        <v>44805</v>
      </c>
      <c r="B328" t="s">
        <v>12</v>
      </c>
      <c r="C328" s="2">
        <v>2655.1170000000002</v>
      </c>
    </row>
    <row r="329" spans="1:3" x14ac:dyDescent="0.2">
      <c r="A329" s="1">
        <v>44805</v>
      </c>
      <c r="B329" t="s">
        <v>25</v>
      </c>
      <c r="C329" s="2">
        <v>2428.8870000000002</v>
      </c>
    </row>
    <row r="330" spans="1:3" x14ac:dyDescent="0.2">
      <c r="A330" s="1">
        <v>44805</v>
      </c>
      <c r="B330" t="s">
        <v>27</v>
      </c>
      <c r="C330" s="2">
        <v>2141.172</v>
      </c>
    </row>
    <row r="331" spans="1:3" x14ac:dyDescent="0.2">
      <c r="A331" s="1">
        <v>44805</v>
      </c>
      <c r="B331" t="s">
        <v>32</v>
      </c>
      <c r="C331" s="2">
        <v>1959.0550000000001</v>
      </c>
    </row>
    <row r="332" spans="1:3" x14ac:dyDescent="0.2">
      <c r="A332" s="1">
        <v>44805</v>
      </c>
      <c r="B332" t="s">
        <v>8</v>
      </c>
      <c r="C332" s="2">
        <v>1945.865</v>
      </c>
    </row>
    <row r="333" spans="1:3" x14ac:dyDescent="0.2">
      <c r="A333" s="1">
        <v>44805</v>
      </c>
      <c r="B333" t="s">
        <v>3</v>
      </c>
      <c r="C333" s="2">
        <v>1884.5129999999999</v>
      </c>
    </row>
    <row r="334" spans="1:3" x14ac:dyDescent="0.2">
      <c r="A334" s="1">
        <v>44805</v>
      </c>
      <c r="B334" t="s">
        <v>36</v>
      </c>
      <c r="C334" s="2">
        <v>1567.364</v>
      </c>
    </row>
    <row r="335" spans="1:3" x14ac:dyDescent="0.2">
      <c r="A335" s="1">
        <v>44805</v>
      </c>
      <c r="B335" t="s">
        <v>34</v>
      </c>
      <c r="C335" s="2">
        <v>1280.8030000000001</v>
      </c>
    </row>
    <row r="336" spans="1:3" x14ac:dyDescent="0.2">
      <c r="A336" s="1">
        <v>44805</v>
      </c>
      <c r="B336" t="s">
        <v>23</v>
      </c>
      <c r="C336">
        <v>971.31500000000005</v>
      </c>
    </row>
    <row r="337" spans="1:3" x14ac:dyDescent="0.2">
      <c r="A337" s="1">
        <v>44805</v>
      </c>
      <c r="B337" t="s">
        <v>29</v>
      </c>
      <c r="C337">
        <v>596.13599999999997</v>
      </c>
    </row>
    <row r="338" spans="1:3" x14ac:dyDescent="0.2">
      <c r="A338" s="1">
        <v>44805</v>
      </c>
      <c r="B338" t="s">
        <v>7</v>
      </c>
      <c r="C338">
        <v>427.20299999999997</v>
      </c>
    </row>
    <row r="339" spans="1:3" x14ac:dyDescent="0.2">
      <c r="A339" s="1">
        <v>44805</v>
      </c>
      <c r="B339" t="s">
        <v>24</v>
      </c>
      <c r="C339">
        <v>276.96100000000001</v>
      </c>
    </row>
    <row r="340" spans="1:3" x14ac:dyDescent="0.2">
      <c r="A340" s="1">
        <v>44805</v>
      </c>
      <c r="B340" t="s">
        <v>31</v>
      </c>
      <c r="C340">
        <v>133.566</v>
      </c>
    </row>
    <row r="341" spans="1:3" x14ac:dyDescent="0.2">
      <c r="A341" s="1">
        <v>44805</v>
      </c>
      <c r="B341" t="s">
        <v>17</v>
      </c>
      <c r="C341">
        <v>40.311999999999998</v>
      </c>
    </row>
    <row r="342" spans="1:3" x14ac:dyDescent="0.2">
      <c r="A342" s="1">
        <v>44805</v>
      </c>
      <c r="B342" t="s">
        <v>26</v>
      </c>
      <c r="C342">
        <v>0.186</v>
      </c>
    </row>
    <row r="343" spans="1:3" x14ac:dyDescent="0.2">
      <c r="A343" s="1">
        <v>44835</v>
      </c>
      <c r="B343" t="s">
        <v>4</v>
      </c>
      <c r="C343" s="2">
        <v>353630.99699999997</v>
      </c>
    </row>
    <row r="344" spans="1:3" x14ac:dyDescent="0.2">
      <c r="A344" s="1">
        <v>44835</v>
      </c>
      <c r="B344" t="s">
        <v>15</v>
      </c>
      <c r="C344" s="2">
        <v>25425.794000000002</v>
      </c>
    </row>
    <row r="345" spans="1:3" x14ac:dyDescent="0.2">
      <c r="A345" s="1">
        <v>44835</v>
      </c>
      <c r="B345" t="s">
        <v>16</v>
      </c>
      <c r="C345" s="2">
        <v>10642.648999999999</v>
      </c>
    </row>
    <row r="346" spans="1:3" x14ac:dyDescent="0.2">
      <c r="A346" s="1">
        <v>44835</v>
      </c>
      <c r="B346" t="s">
        <v>18</v>
      </c>
      <c r="C346" s="2">
        <v>8794.473</v>
      </c>
    </row>
    <row r="347" spans="1:3" x14ac:dyDescent="0.2">
      <c r="A347" s="1">
        <v>44835</v>
      </c>
      <c r="B347" t="s">
        <v>13</v>
      </c>
      <c r="C347" s="2">
        <v>6540.8289999999997</v>
      </c>
    </row>
    <row r="348" spans="1:3" x14ac:dyDescent="0.2">
      <c r="A348" s="1">
        <v>44835</v>
      </c>
      <c r="B348" t="s">
        <v>3</v>
      </c>
      <c r="C348" s="2">
        <v>6097.2690000000002</v>
      </c>
    </row>
    <row r="349" spans="1:3" x14ac:dyDescent="0.2">
      <c r="A349" s="1">
        <v>44835</v>
      </c>
      <c r="B349" t="s">
        <v>33</v>
      </c>
      <c r="C349" s="2">
        <v>4617.1899999999996</v>
      </c>
    </row>
    <row r="350" spans="1:3" x14ac:dyDescent="0.2">
      <c r="A350" s="1">
        <v>44835</v>
      </c>
      <c r="B350" t="s">
        <v>32</v>
      </c>
      <c r="C350" s="2">
        <v>4496.4669999999996</v>
      </c>
    </row>
    <row r="351" spans="1:3" x14ac:dyDescent="0.2">
      <c r="A351" s="1">
        <v>44835</v>
      </c>
      <c r="B351" t="s">
        <v>20</v>
      </c>
      <c r="C351" s="2">
        <v>4047.9079999999999</v>
      </c>
    </row>
    <row r="352" spans="1:3" x14ac:dyDescent="0.2">
      <c r="A352" s="1">
        <v>44835</v>
      </c>
      <c r="B352" t="s">
        <v>14</v>
      </c>
      <c r="C352" s="2">
        <v>3759.4340000000002</v>
      </c>
    </row>
    <row r="353" spans="1:3" x14ac:dyDescent="0.2">
      <c r="A353" s="1">
        <v>44835</v>
      </c>
      <c r="B353" t="s">
        <v>21</v>
      </c>
      <c r="C353" s="2">
        <v>3547.8209999999999</v>
      </c>
    </row>
    <row r="354" spans="1:3" x14ac:dyDescent="0.2">
      <c r="A354" s="1">
        <v>44835</v>
      </c>
      <c r="B354" t="s">
        <v>22</v>
      </c>
      <c r="C354" s="2">
        <v>2767.0070000000001</v>
      </c>
    </row>
    <row r="355" spans="1:3" x14ac:dyDescent="0.2">
      <c r="A355" s="1">
        <v>44835</v>
      </c>
      <c r="B355" t="s">
        <v>30</v>
      </c>
      <c r="C355" s="2">
        <v>2401.2489999999998</v>
      </c>
    </row>
    <row r="356" spans="1:3" x14ac:dyDescent="0.2">
      <c r="A356" s="1">
        <v>44835</v>
      </c>
      <c r="B356" t="s">
        <v>19</v>
      </c>
      <c r="C356" s="2">
        <v>2396.7620000000002</v>
      </c>
    </row>
    <row r="357" spans="1:3" x14ac:dyDescent="0.2">
      <c r="A357" s="1">
        <v>44835</v>
      </c>
      <c r="B357" t="s">
        <v>28</v>
      </c>
      <c r="C357" s="2">
        <v>2203.768</v>
      </c>
    </row>
    <row r="358" spans="1:3" x14ac:dyDescent="0.2">
      <c r="A358" s="1">
        <v>44835</v>
      </c>
      <c r="B358" t="s">
        <v>6</v>
      </c>
      <c r="C358" s="2">
        <v>2024.9290000000001</v>
      </c>
    </row>
    <row r="359" spans="1:3" x14ac:dyDescent="0.2">
      <c r="A359" s="1">
        <v>44835</v>
      </c>
      <c r="B359" t="s">
        <v>12</v>
      </c>
      <c r="C359" s="2">
        <v>1350.7739999999999</v>
      </c>
    </row>
    <row r="360" spans="1:3" x14ac:dyDescent="0.2">
      <c r="A360" s="1">
        <v>44835</v>
      </c>
      <c r="B360" t="s">
        <v>23</v>
      </c>
      <c r="C360" s="2">
        <v>1231.771</v>
      </c>
    </row>
    <row r="361" spans="1:3" x14ac:dyDescent="0.2">
      <c r="A361" s="1">
        <v>44835</v>
      </c>
      <c r="B361" t="s">
        <v>24</v>
      </c>
      <c r="C361" s="2">
        <v>1111.1479999999999</v>
      </c>
    </row>
    <row r="362" spans="1:3" x14ac:dyDescent="0.2">
      <c r="A362" s="1">
        <v>44835</v>
      </c>
      <c r="B362" t="s">
        <v>9</v>
      </c>
      <c r="C362">
        <v>982.11800000000005</v>
      </c>
    </row>
    <row r="363" spans="1:3" x14ac:dyDescent="0.2">
      <c r="A363" s="1">
        <v>44835</v>
      </c>
      <c r="B363" t="s">
        <v>25</v>
      </c>
      <c r="C363">
        <v>910.65499999999997</v>
      </c>
    </row>
    <row r="364" spans="1:3" x14ac:dyDescent="0.2">
      <c r="A364" s="1">
        <v>44835</v>
      </c>
      <c r="B364" t="s">
        <v>29</v>
      </c>
      <c r="C364">
        <v>734.58299999999997</v>
      </c>
    </row>
    <row r="365" spans="1:3" x14ac:dyDescent="0.2">
      <c r="A365" s="1">
        <v>44835</v>
      </c>
      <c r="B365" t="s">
        <v>8</v>
      </c>
      <c r="C365">
        <v>719.83</v>
      </c>
    </row>
    <row r="366" spans="1:3" x14ac:dyDescent="0.2">
      <c r="A366" s="1">
        <v>44835</v>
      </c>
      <c r="B366" t="s">
        <v>34</v>
      </c>
      <c r="C366">
        <v>583.904</v>
      </c>
    </row>
    <row r="367" spans="1:3" x14ac:dyDescent="0.2">
      <c r="A367" s="1">
        <v>44835</v>
      </c>
      <c r="B367" t="s">
        <v>36</v>
      </c>
      <c r="C367">
        <v>212.173</v>
      </c>
    </row>
    <row r="368" spans="1:3" x14ac:dyDescent="0.2">
      <c r="A368" s="1">
        <v>44835</v>
      </c>
      <c r="B368" t="s">
        <v>27</v>
      </c>
      <c r="C368">
        <v>210.85400000000001</v>
      </c>
    </row>
    <row r="369" spans="1:3" x14ac:dyDescent="0.2">
      <c r="A369" s="1">
        <v>44835</v>
      </c>
      <c r="B369" t="s">
        <v>31</v>
      </c>
      <c r="C369">
        <v>170.786</v>
      </c>
    </row>
    <row r="370" spans="1:3" x14ac:dyDescent="0.2">
      <c r="A370" s="1">
        <v>44835</v>
      </c>
      <c r="B370" t="s">
        <v>7</v>
      </c>
      <c r="C370">
        <v>49.073</v>
      </c>
    </row>
    <row r="371" spans="1:3" x14ac:dyDescent="0.2">
      <c r="A371" s="1">
        <v>44835</v>
      </c>
      <c r="B371" t="s">
        <v>17</v>
      </c>
      <c r="C371">
        <v>7.13</v>
      </c>
    </row>
    <row r="372" spans="1:3" x14ac:dyDescent="0.2">
      <c r="A372" s="1">
        <v>44835</v>
      </c>
      <c r="B372" t="s">
        <v>37</v>
      </c>
      <c r="C372">
        <v>2.9129999999999998</v>
      </c>
    </row>
    <row r="373" spans="1:3" x14ac:dyDescent="0.2">
      <c r="A373" s="1">
        <v>44835</v>
      </c>
      <c r="B373" t="s">
        <v>26</v>
      </c>
      <c r="C373">
        <v>0.58799999999999997</v>
      </c>
    </row>
    <row r="374" spans="1:3" x14ac:dyDescent="0.2">
      <c r="A374" s="1">
        <v>44866</v>
      </c>
      <c r="B374" t="s">
        <v>4</v>
      </c>
      <c r="C374">
        <v>27.431999999999999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B14"/>
    </sheetView>
  </sheetViews>
  <sheetFormatPr baseColWidth="10" defaultRowHeight="16" x14ac:dyDescent="0.2"/>
  <cols>
    <col min="3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44501</v>
      </c>
      <c r="B2" t="s">
        <v>4</v>
      </c>
      <c r="C2" s="2">
        <v>2584968.1</v>
      </c>
    </row>
    <row r="3" spans="1:3" x14ac:dyDescent="0.2">
      <c r="A3" s="1">
        <v>44531</v>
      </c>
      <c r="B3" t="s">
        <v>4</v>
      </c>
      <c r="C3" s="2">
        <v>3225098.49</v>
      </c>
    </row>
    <row r="4" spans="1:3" x14ac:dyDescent="0.2">
      <c r="A4" s="1">
        <v>44562</v>
      </c>
      <c r="B4" t="s">
        <v>4</v>
      </c>
      <c r="C4" s="2">
        <v>1678636.68</v>
      </c>
    </row>
    <row r="5" spans="1:3" x14ac:dyDescent="0.2">
      <c r="A5" s="1">
        <v>44593</v>
      </c>
      <c r="B5" t="s">
        <v>4</v>
      </c>
      <c r="C5" s="2">
        <v>786809.46</v>
      </c>
    </row>
    <row r="6" spans="1:3" x14ac:dyDescent="0.2">
      <c r="A6" s="1">
        <v>44621</v>
      </c>
      <c r="B6" t="s">
        <v>4</v>
      </c>
      <c r="C6" s="2">
        <v>1009474.52</v>
      </c>
    </row>
    <row r="7" spans="1:3" x14ac:dyDescent="0.2">
      <c r="A7" s="1">
        <v>44652</v>
      </c>
      <c r="B7" t="s">
        <v>4</v>
      </c>
      <c r="C7" s="2">
        <v>1152364.43</v>
      </c>
    </row>
    <row r="8" spans="1:3" x14ac:dyDescent="0.2">
      <c r="A8" s="1">
        <v>44682</v>
      </c>
      <c r="B8" t="s">
        <v>4</v>
      </c>
      <c r="C8" s="2">
        <v>860207.99</v>
      </c>
    </row>
    <row r="9" spans="1:3" x14ac:dyDescent="0.2">
      <c r="A9" s="1">
        <v>44713</v>
      </c>
      <c r="B9" t="s">
        <v>4</v>
      </c>
      <c r="C9" s="2">
        <v>2170497.62</v>
      </c>
    </row>
    <row r="10" spans="1:3" x14ac:dyDescent="0.2">
      <c r="A10" s="1">
        <v>44743</v>
      </c>
      <c r="B10" t="s">
        <v>4</v>
      </c>
      <c r="C10" s="2">
        <v>1851611.72</v>
      </c>
    </row>
    <row r="11" spans="1:3" x14ac:dyDescent="0.2">
      <c r="A11" s="1">
        <v>44774</v>
      </c>
      <c r="B11" t="s">
        <v>4</v>
      </c>
      <c r="C11" s="2">
        <v>1413444.3</v>
      </c>
    </row>
    <row r="12" spans="1:3" x14ac:dyDescent="0.2">
      <c r="A12" s="1">
        <v>44805</v>
      </c>
      <c r="B12" t="s">
        <v>4</v>
      </c>
      <c r="C12" s="2">
        <v>2710363.29</v>
      </c>
    </row>
    <row r="13" spans="1:3" x14ac:dyDescent="0.2">
      <c r="A13" s="1">
        <v>44835</v>
      </c>
      <c r="B13" t="s">
        <v>4</v>
      </c>
      <c r="C13" s="2">
        <v>570779.6</v>
      </c>
    </row>
    <row r="14" spans="1:3" x14ac:dyDescent="0.2">
      <c r="A14" s="1">
        <v>44866</v>
      </c>
      <c r="B14" t="s">
        <v>4</v>
      </c>
      <c r="C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opLeftCell="A302" workbookViewId="0">
      <selection sqref="A1:C3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44501</v>
      </c>
      <c r="B2" t="s">
        <v>3</v>
      </c>
      <c r="C2" s="2">
        <v>305877.58299999998</v>
      </c>
    </row>
    <row r="3" spans="1:3" x14ac:dyDescent="0.2">
      <c r="A3" s="1">
        <v>44501</v>
      </c>
      <c r="B3" t="s">
        <v>4</v>
      </c>
      <c r="C3" s="2">
        <v>8942.4719999999998</v>
      </c>
    </row>
    <row r="4" spans="1:3" x14ac:dyDescent="0.2">
      <c r="A4" s="1">
        <v>44501</v>
      </c>
      <c r="B4" t="s">
        <v>5</v>
      </c>
      <c r="C4">
        <v>434.27600000000001</v>
      </c>
    </row>
    <row r="5" spans="1:3" x14ac:dyDescent="0.2">
      <c r="A5" s="1">
        <v>44501</v>
      </c>
      <c r="B5" t="s">
        <v>6</v>
      </c>
      <c r="C5">
        <v>95.724000000000004</v>
      </c>
    </row>
    <row r="6" spans="1:3" x14ac:dyDescent="0.2">
      <c r="A6" s="1">
        <v>44501</v>
      </c>
      <c r="B6" t="s">
        <v>7</v>
      </c>
      <c r="C6">
        <v>18.388000000000002</v>
      </c>
    </row>
    <row r="7" spans="1:3" x14ac:dyDescent="0.2">
      <c r="A7" s="1">
        <v>44501</v>
      </c>
      <c r="B7" t="s">
        <v>8</v>
      </c>
      <c r="C7">
        <v>2.1240000000000001</v>
      </c>
    </row>
    <row r="8" spans="1:3" x14ac:dyDescent="0.2">
      <c r="A8" s="1">
        <v>44501</v>
      </c>
      <c r="B8" t="s">
        <v>9</v>
      </c>
      <c r="C8">
        <v>0.87</v>
      </c>
    </row>
    <row r="9" spans="1:3" x14ac:dyDescent="0.2">
      <c r="A9" s="1">
        <v>44501</v>
      </c>
      <c r="B9" t="s">
        <v>10</v>
      </c>
      <c r="C9">
        <v>8.5999999999999993E-2</v>
      </c>
    </row>
    <row r="10" spans="1:3" x14ac:dyDescent="0.2">
      <c r="A10" s="1">
        <v>44501</v>
      </c>
      <c r="B10" t="s">
        <v>11</v>
      </c>
      <c r="C10">
        <v>7.0000000000000001E-3</v>
      </c>
    </row>
    <row r="11" spans="1:3" x14ac:dyDescent="0.2">
      <c r="A11" s="1">
        <v>44531</v>
      </c>
      <c r="B11" t="s">
        <v>4</v>
      </c>
      <c r="C11" s="2">
        <v>56391.786999999997</v>
      </c>
    </row>
    <row r="12" spans="1:3" x14ac:dyDescent="0.2">
      <c r="A12" s="1">
        <v>44531</v>
      </c>
      <c r="B12" t="s">
        <v>12</v>
      </c>
      <c r="C12" s="2">
        <v>12054.028</v>
      </c>
    </row>
    <row r="13" spans="1:3" x14ac:dyDescent="0.2">
      <c r="A13" s="1">
        <v>44531</v>
      </c>
      <c r="B13" t="s">
        <v>13</v>
      </c>
      <c r="C13" s="2">
        <v>11831.982</v>
      </c>
    </row>
    <row r="14" spans="1:3" x14ac:dyDescent="0.2">
      <c r="A14" s="1">
        <v>44531</v>
      </c>
      <c r="B14" t="s">
        <v>14</v>
      </c>
      <c r="C14" s="2">
        <v>11436.334000000001</v>
      </c>
    </row>
    <row r="15" spans="1:3" x14ac:dyDescent="0.2">
      <c r="A15" s="1">
        <v>44531</v>
      </c>
      <c r="B15" t="s">
        <v>15</v>
      </c>
      <c r="C15" s="2">
        <v>11109.769</v>
      </c>
    </row>
    <row r="16" spans="1:3" x14ac:dyDescent="0.2">
      <c r="A16" s="1">
        <v>44531</v>
      </c>
      <c r="B16" t="s">
        <v>16</v>
      </c>
      <c r="C16" s="2">
        <v>8365.86</v>
      </c>
    </row>
    <row r="17" spans="1:3" x14ac:dyDescent="0.2">
      <c r="A17" s="1">
        <v>44531</v>
      </c>
      <c r="B17" t="s">
        <v>17</v>
      </c>
      <c r="C17" s="2">
        <v>7257.9049999999997</v>
      </c>
    </row>
    <row r="18" spans="1:3" x14ac:dyDescent="0.2">
      <c r="A18" s="1">
        <v>44531</v>
      </c>
      <c r="B18" t="s">
        <v>18</v>
      </c>
      <c r="C18" s="2">
        <v>6857.1679999999997</v>
      </c>
    </row>
    <row r="19" spans="1:3" x14ac:dyDescent="0.2">
      <c r="A19" s="1">
        <v>44531</v>
      </c>
      <c r="B19" t="s">
        <v>19</v>
      </c>
      <c r="C19" s="2">
        <v>3046.99</v>
      </c>
    </row>
    <row r="20" spans="1:3" x14ac:dyDescent="0.2">
      <c r="A20" s="1">
        <v>44531</v>
      </c>
      <c r="B20" t="s">
        <v>20</v>
      </c>
      <c r="C20" s="2">
        <v>2957.8649999999998</v>
      </c>
    </row>
    <row r="21" spans="1:3" x14ac:dyDescent="0.2">
      <c r="A21" s="1">
        <v>44531</v>
      </c>
      <c r="B21" t="s">
        <v>21</v>
      </c>
      <c r="C21" s="2">
        <v>2782.0039999999999</v>
      </c>
    </row>
    <row r="22" spans="1:3" x14ac:dyDescent="0.2">
      <c r="A22" s="1">
        <v>44531</v>
      </c>
      <c r="B22" t="s">
        <v>22</v>
      </c>
      <c r="C22" s="2">
        <v>2204.2809999999999</v>
      </c>
    </row>
    <row r="23" spans="1:3" x14ac:dyDescent="0.2">
      <c r="A23" s="1">
        <v>44531</v>
      </c>
      <c r="B23" t="s">
        <v>3</v>
      </c>
      <c r="C23" s="2">
        <v>2060.3510000000001</v>
      </c>
    </row>
    <row r="24" spans="1:3" x14ac:dyDescent="0.2">
      <c r="A24" s="1">
        <v>44531</v>
      </c>
      <c r="B24" t="s">
        <v>11</v>
      </c>
      <c r="C24" s="2">
        <v>1826.71</v>
      </c>
    </row>
    <row r="25" spans="1:3" x14ac:dyDescent="0.2">
      <c r="A25" s="1">
        <v>44531</v>
      </c>
      <c r="B25" t="s">
        <v>23</v>
      </c>
      <c r="C25" s="2">
        <v>1701.87</v>
      </c>
    </row>
    <row r="26" spans="1:3" x14ac:dyDescent="0.2">
      <c r="A26" s="1">
        <v>44531</v>
      </c>
      <c r="B26" t="s">
        <v>6</v>
      </c>
      <c r="C26" s="2">
        <v>1492.85</v>
      </c>
    </row>
    <row r="27" spans="1:3" x14ac:dyDescent="0.2">
      <c r="A27" s="1">
        <v>44531</v>
      </c>
      <c r="B27" t="s">
        <v>5</v>
      </c>
      <c r="C27" s="2">
        <v>1211.731</v>
      </c>
    </row>
    <row r="28" spans="1:3" x14ac:dyDescent="0.2">
      <c r="A28" s="1">
        <v>44531</v>
      </c>
      <c r="B28" t="s">
        <v>24</v>
      </c>
      <c r="C28" s="2">
        <v>1149.6790000000001</v>
      </c>
    </row>
    <row r="29" spans="1:3" x14ac:dyDescent="0.2">
      <c r="A29" s="1">
        <v>44531</v>
      </c>
      <c r="B29" t="s">
        <v>7</v>
      </c>
      <c r="C29" s="2">
        <v>1140.8019999999999</v>
      </c>
    </row>
    <row r="30" spans="1:3" x14ac:dyDescent="0.2">
      <c r="A30" s="1">
        <v>44531</v>
      </c>
      <c r="B30" t="s">
        <v>25</v>
      </c>
      <c r="C30" s="2">
        <v>1028.9690000000001</v>
      </c>
    </row>
    <row r="31" spans="1:3" x14ac:dyDescent="0.2">
      <c r="A31" s="1">
        <v>44531</v>
      </c>
      <c r="B31" t="s">
        <v>10</v>
      </c>
      <c r="C31">
        <v>770.38800000000003</v>
      </c>
    </row>
    <row r="32" spans="1:3" x14ac:dyDescent="0.2">
      <c r="A32" s="1">
        <v>44531</v>
      </c>
      <c r="B32" t="s">
        <v>26</v>
      </c>
      <c r="C32">
        <v>748.87300000000005</v>
      </c>
    </row>
    <row r="33" spans="1:3" x14ac:dyDescent="0.2">
      <c r="A33" s="1">
        <v>44531</v>
      </c>
      <c r="B33" t="s">
        <v>27</v>
      </c>
      <c r="C33">
        <v>534.79300000000001</v>
      </c>
    </row>
    <row r="34" spans="1:3" x14ac:dyDescent="0.2">
      <c r="A34" s="1">
        <v>44531</v>
      </c>
      <c r="B34" t="s">
        <v>28</v>
      </c>
      <c r="C34">
        <v>232.09399999999999</v>
      </c>
    </row>
    <row r="35" spans="1:3" x14ac:dyDescent="0.2">
      <c r="A35" s="1">
        <v>44531</v>
      </c>
      <c r="B35" t="s">
        <v>29</v>
      </c>
      <c r="C35">
        <v>165.839</v>
      </c>
    </row>
    <row r="36" spans="1:3" x14ac:dyDescent="0.2">
      <c r="A36" s="1">
        <v>44531</v>
      </c>
      <c r="B36" t="s">
        <v>30</v>
      </c>
      <c r="C36">
        <v>103.316</v>
      </c>
    </row>
    <row r="37" spans="1:3" x14ac:dyDescent="0.2">
      <c r="A37" s="1">
        <v>44531</v>
      </c>
      <c r="B37" t="s">
        <v>31</v>
      </c>
      <c r="C37">
        <v>69.438000000000002</v>
      </c>
    </row>
    <row r="38" spans="1:3" x14ac:dyDescent="0.2">
      <c r="A38" s="1">
        <v>44531</v>
      </c>
      <c r="B38" t="s">
        <v>8</v>
      </c>
      <c r="C38">
        <v>1.244</v>
      </c>
    </row>
    <row r="39" spans="1:3" x14ac:dyDescent="0.2">
      <c r="A39" s="1">
        <v>44531</v>
      </c>
      <c r="B39" t="s">
        <v>9</v>
      </c>
      <c r="C39">
        <v>0.84899999999999998</v>
      </c>
    </row>
    <row r="40" spans="1:3" x14ac:dyDescent="0.2">
      <c r="A40" s="1">
        <v>44562</v>
      </c>
      <c r="B40" t="s">
        <v>4</v>
      </c>
      <c r="C40" s="2">
        <v>229909.75599999999</v>
      </c>
    </row>
    <row r="41" spans="1:3" x14ac:dyDescent="0.2">
      <c r="A41" s="1">
        <v>44562</v>
      </c>
      <c r="B41" t="s">
        <v>13</v>
      </c>
      <c r="C41" s="2">
        <v>156284.481</v>
      </c>
    </row>
    <row r="42" spans="1:3" x14ac:dyDescent="0.2">
      <c r="A42" s="1">
        <v>44562</v>
      </c>
      <c r="B42" t="s">
        <v>15</v>
      </c>
      <c r="C42" s="2">
        <v>141116.35800000001</v>
      </c>
    </row>
    <row r="43" spans="1:3" x14ac:dyDescent="0.2">
      <c r="A43" s="1">
        <v>44562</v>
      </c>
      <c r="B43" t="s">
        <v>16</v>
      </c>
      <c r="C43" s="2">
        <v>132851.723</v>
      </c>
    </row>
    <row r="44" spans="1:3" x14ac:dyDescent="0.2">
      <c r="A44" s="1">
        <v>44562</v>
      </c>
      <c r="B44" t="s">
        <v>14</v>
      </c>
      <c r="C44" s="2">
        <v>114567.31</v>
      </c>
    </row>
    <row r="45" spans="1:3" x14ac:dyDescent="0.2">
      <c r="A45" s="1">
        <v>44562</v>
      </c>
      <c r="B45" t="s">
        <v>22</v>
      </c>
      <c r="C45" s="2">
        <v>94166.676000000007</v>
      </c>
    </row>
    <row r="46" spans="1:3" x14ac:dyDescent="0.2">
      <c r="A46" s="1">
        <v>44562</v>
      </c>
      <c r="B46" t="s">
        <v>18</v>
      </c>
      <c r="C46" s="2">
        <v>78377.813999999998</v>
      </c>
    </row>
    <row r="47" spans="1:3" x14ac:dyDescent="0.2">
      <c r="A47" s="1">
        <v>44562</v>
      </c>
      <c r="B47" t="s">
        <v>12</v>
      </c>
      <c r="C47" s="2">
        <v>64710.828000000001</v>
      </c>
    </row>
    <row r="48" spans="1:3" x14ac:dyDescent="0.2">
      <c r="A48" s="1">
        <v>44562</v>
      </c>
      <c r="B48" t="s">
        <v>3</v>
      </c>
      <c r="C48" s="2">
        <v>56062.169000000002</v>
      </c>
    </row>
    <row r="49" spans="1:3" x14ac:dyDescent="0.2">
      <c r="A49" s="1">
        <v>44562</v>
      </c>
      <c r="B49" t="s">
        <v>17</v>
      </c>
      <c r="C49" s="2">
        <v>47186.620999999999</v>
      </c>
    </row>
    <row r="50" spans="1:3" x14ac:dyDescent="0.2">
      <c r="A50" s="1">
        <v>44562</v>
      </c>
      <c r="B50" t="s">
        <v>20</v>
      </c>
      <c r="C50" s="2">
        <v>34789.972999999998</v>
      </c>
    </row>
    <row r="51" spans="1:3" x14ac:dyDescent="0.2">
      <c r="A51" s="1">
        <v>44562</v>
      </c>
      <c r="B51" t="s">
        <v>23</v>
      </c>
      <c r="C51" s="2">
        <v>31872.565999999999</v>
      </c>
    </row>
    <row r="52" spans="1:3" x14ac:dyDescent="0.2">
      <c r="A52" s="1">
        <v>44562</v>
      </c>
      <c r="B52" t="s">
        <v>21</v>
      </c>
      <c r="C52" s="2">
        <v>27779.454000000002</v>
      </c>
    </row>
    <row r="53" spans="1:3" x14ac:dyDescent="0.2">
      <c r="A53" s="1">
        <v>44562</v>
      </c>
      <c r="B53" t="s">
        <v>19</v>
      </c>
      <c r="C53" s="2">
        <v>24813.215</v>
      </c>
    </row>
    <row r="54" spans="1:3" x14ac:dyDescent="0.2">
      <c r="A54" s="1">
        <v>44562</v>
      </c>
      <c r="B54" t="s">
        <v>11</v>
      </c>
      <c r="C54" s="2">
        <v>19628.249</v>
      </c>
    </row>
    <row r="55" spans="1:3" x14ac:dyDescent="0.2">
      <c r="A55" s="1">
        <v>44562</v>
      </c>
      <c r="B55" t="s">
        <v>32</v>
      </c>
      <c r="C55" s="2">
        <v>15519.814</v>
      </c>
    </row>
    <row r="56" spans="1:3" x14ac:dyDescent="0.2">
      <c r="A56" s="1">
        <v>44562</v>
      </c>
      <c r="B56" t="s">
        <v>24</v>
      </c>
      <c r="C56" s="2">
        <v>13503.98</v>
      </c>
    </row>
    <row r="57" spans="1:3" x14ac:dyDescent="0.2">
      <c r="A57" s="1">
        <v>44562</v>
      </c>
      <c r="B57" t="s">
        <v>6</v>
      </c>
      <c r="C57" s="2">
        <v>10388.665000000001</v>
      </c>
    </row>
    <row r="58" spans="1:3" x14ac:dyDescent="0.2">
      <c r="A58" s="1">
        <v>44562</v>
      </c>
      <c r="B58" t="s">
        <v>7</v>
      </c>
      <c r="C58" s="2">
        <v>10250.923000000001</v>
      </c>
    </row>
    <row r="59" spans="1:3" x14ac:dyDescent="0.2">
      <c r="A59" s="1">
        <v>44562</v>
      </c>
      <c r="B59" t="s">
        <v>25</v>
      </c>
      <c r="C59" s="2">
        <v>9638.2209999999995</v>
      </c>
    </row>
    <row r="60" spans="1:3" x14ac:dyDescent="0.2">
      <c r="A60" s="1">
        <v>44562</v>
      </c>
      <c r="B60" t="s">
        <v>26</v>
      </c>
      <c r="C60" s="2">
        <v>5976.8980000000001</v>
      </c>
    </row>
    <row r="61" spans="1:3" x14ac:dyDescent="0.2">
      <c r="A61" s="1">
        <v>44562</v>
      </c>
      <c r="B61" t="s">
        <v>30</v>
      </c>
      <c r="C61" s="2">
        <v>5861.1390000000001</v>
      </c>
    </row>
    <row r="62" spans="1:3" x14ac:dyDescent="0.2">
      <c r="A62" s="1">
        <v>44562</v>
      </c>
      <c r="B62" t="s">
        <v>10</v>
      </c>
      <c r="C62" s="2">
        <v>4678.76</v>
      </c>
    </row>
    <row r="63" spans="1:3" x14ac:dyDescent="0.2">
      <c r="A63" s="1">
        <v>44562</v>
      </c>
      <c r="B63" t="s">
        <v>27</v>
      </c>
      <c r="C63" s="2">
        <v>4675.5550000000003</v>
      </c>
    </row>
    <row r="64" spans="1:3" x14ac:dyDescent="0.2">
      <c r="A64" s="1">
        <v>44562</v>
      </c>
      <c r="B64" t="s">
        <v>9</v>
      </c>
      <c r="C64" s="2">
        <v>3756.8739999999998</v>
      </c>
    </row>
    <row r="65" spans="1:3" x14ac:dyDescent="0.2">
      <c r="A65" s="1">
        <v>44562</v>
      </c>
      <c r="B65" t="s">
        <v>33</v>
      </c>
      <c r="C65" s="2">
        <v>3667.4720000000002</v>
      </c>
    </row>
    <row r="66" spans="1:3" x14ac:dyDescent="0.2">
      <c r="A66" s="1">
        <v>44562</v>
      </c>
      <c r="B66" t="s">
        <v>29</v>
      </c>
      <c r="C66" s="2">
        <v>3310.277</v>
      </c>
    </row>
    <row r="67" spans="1:3" x14ac:dyDescent="0.2">
      <c r="A67" s="1">
        <v>44562</v>
      </c>
      <c r="B67" t="s">
        <v>8</v>
      </c>
      <c r="C67" s="2">
        <v>2488.3739999999998</v>
      </c>
    </row>
    <row r="68" spans="1:3" x14ac:dyDescent="0.2">
      <c r="A68" s="1">
        <v>44562</v>
      </c>
      <c r="B68" t="s">
        <v>28</v>
      </c>
      <c r="C68" s="2">
        <v>2151.7020000000002</v>
      </c>
    </row>
    <row r="69" spans="1:3" x14ac:dyDescent="0.2">
      <c r="A69" s="1">
        <v>44562</v>
      </c>
      <c r="B69" t="s">
        <v>34</v>
      </c>
      <c r="C69" s="2">
        <v>1332.0609999999999</v>
      </c>
    </row>
    <row r="70" spans="1:3" x14ac:dyDescent="0.2">
      <c r="A70" s="1">
        <v>44562</v>
      </c>
      <c r="B70" t="s">
        <v>31</v>
      </c>
      <c r="C70" s="2">
        <v>1304.6020000000001</v>
      </c>
    </row>
    <row r="71" spans="1:3" x14ac:dyDescent="0.2">
      <c r="A71" s="1">
        <v>44562</v>
      </c>
      <c r="B71" t="s">
        <v>5</v>
      </c>
      <c r="C71" s="2">
        <v>1208.636</v>
      </c>
    </row>
    <row r="72" spans="1:3" x14ac:dyDescent="0.2">
      <c r="A72" s="1">
        <v>44593</v>
      </c>
      <c r="B72" t="s">
        <v>15</v>
      </c>
      <c r="C72" s="2">
        <v>132117.003</v>
      </c>
    </row>
    <row r="73" spans="1:3" x14ac:dyDescent="0.2">
      <c r="A73" s="1">
        <v>44593</v>
      </c>
      <c r="B73" t="s">
        <v>4</v>
      </c>
      <c r="C73" s="2">
        <v>112340.962</v>
      </c>
    </row>
    <row r="74" spans="1:3" x14ac:dyDescent="0.2">
      <c r="A74" s="1">
        <v>44593</v>
      </c>
      <c r="B74" t="s">
        <v>3</v>
      </c>
      <c r="C74" s="2">
        <v>65391.356</v>
      </c>
    </row>
    <row r="75" spans="1:3" x14ac:dyDescent="0.2">
      <c r="A75" s="1">
        <v>44593</v>
      </c>
      <c r="B75" t="s">
        <v>16</v>
      </c>
      <c r="C75" s="2">
        <v>32015.367999999999</v>
      </c>
    </row>
    <row r="76" spans="1:3" x14ac:dyDescent="0.2">
      <c r="A76" s="1">
        <v>44593</v>
      </c>
      <c r="B76" t="s">
        <v>14</v>
      </c>
      <c r="C76" s="2">
        <v>22408.991000000002</v>
      </c>
    </row>
    <row r="77" spans="1:3" x14ac:dyDescent="0.2">
      <c r="A77" s="1">
        <v>44593</v>
      </c>
      <c r="B77" t="s">
        <v>32</v>
      </c>
      <c r="C77" s="2">
        <v>15666.781999999999</v>
      </c>
    </row>
    <row r="78" spans="1:3" x14ac:dyDescent="0.2">
      <c r="A78" s="1">
        <v>44593</v>
      </c>
      <c r="B78" t="s">
        <v>22</v>
      </c>
      <c r="C78" s="2">
        <v>13890.672</v>
      </c>
    </row>
    <row r="79" spans="1:3" x14ac:dyDescent="0.2">
      <c r="A79" s="1">
        <v>44593</v>
      </c>
      <c r="B79" t="s">
        <v>20</v>
      </c>
      <c r="C79" s="2">
        <v>12812.736000000001</v>
      </c>
    </row>
    <row r="80" spans="1:3" x14ac:dyDescent="0.2">
      <c r="A80" s="1">
        <v>44593</v>
      </c>
      <c r="B80" t="s">
        <v>9</v>
      </c>
      <c r="C80" s="2">
        <v>12265.585999999999</v>
      </c>
    </row>
    <row r="81" spans="1:3" x14ac:dyDescent="0.2">
      <c r="A81" s="1">
        <v>44593</v>
      </c>
      <c r="B81" t="s">
        <v>23</v>
      </c>
      <c r="C81" s="2">
        <v>10313.584000000001</v>
      </c>
    </row>
    <row r="82" spans="1:3" x14ac:dyDescent="0.2">
      <c r="A82" s="1">
        <v>44593</v>
      </c>
      <c r="B82" t="s">
        <v>11</v>
      </c>
      <c r="C82" s="2">
        <v>9752.4930000000004</v>
      </c>
    </row>
    <row r="83" spans="1:3" x14ac:dyDescent="0.2">
      <c r="A83" s="1">
        <v>44593</v>
      </c>
      <c r="B83" t="s">
        <v>18</v>
      </c>
      <c r="C83" s="2">
        <v>8690.9179999999997</v>
      </c>
    </row>
    <row r="84" spans="1:3" x14ac:dyDescent="0.2">
      <c r="A84" s="1">
        <v>44593</v>
      </c>
      <c r="B84" t="s">
        <v>17</v>
      </c>
      <c r="C84" s="2">
        <v>8468.4189999999999</v>
      </c>
    </row>
    <row r="85" spans="1:3" x14ac:dyDescent="0.2">
      <c r="A85" s="1">
        <v>44593</v>
      </c>
      <c r="B85" t="s">
        <v>34</v>
      </c>
      <c r="C85" s="2">
        <v>8401.2129999999997</v>
      </c>
    </row>
    <row r="86" spans="1:3" x14ac:dyDescent="0.2">
      <c r="A86" s="1">
        <v>44593</v>
      </c>
      <c r="B86" t="s">
        <v>12</v>
      </c>
      <c r="C86" s="2">
        <v>8182.4229999999998</v>
      </c>
    </row>
    <row r="87" spans="1:3" x14ac:dyDescent="0.2">
      <c r="A87" s="1">
        <v>44593</v>
      </c>
      <c r="B87" t="s">
        <v>30</v>
      </c>
      <c r="C87" s="2">
        <v>4857.3440000000001</v>
      </c>
    </row>
    <row r="88" spans="1:3" x14ac:dyDescent="0.2">
      <c r="A88" s="1">
        <v>44593</v>
      </c>
      <c r="B88" t="s">
        <v>25</v>
      </c>
      <c r="C88" s="2">
        <v>4372.9660000000003</v>
      </c>
    </row>
    <row r="89" spans="1:3" x14ac:dyDescent="0.2">
      <c r="A89" s="1">
        <v>44593</v>
      </c>
      <c r="B89" t="s">
        <v>26</v>
      </c>
      <c r="C89" s="2">
        <v>4223.049</v>
      </c>
    </row>
    <row r="90" spans="1:3" x14ac:dyDescent="0.2">
      <c r="A90" s="1">
        <v>44593</v>
      </c>
      <c r="B90" t="s">
        <v>29</v>
      </c>
      <c r="C90" s="2">
        <v>1366.529</v>
      </c>
    </row>
    <row r="91" spans="1:3" x14ac:dyDescent="0.2">
      <c r="A91" s="1">
        <v>44593</v>
      </c>
      <c r="B91" t="s">
        <v>6</v>
      </c>
      <c r="C91" s="2">
        <v>1099.01</v>
      </c>
    </row>
    <row r="92" spans="1:3" x14ac:dyDescent="0.2">
      <c r="A92" s="1">
        <v>44593</v>
      </c>
      <c r="B92" t="s">
        <v>27</v>
      </c>
      <c r="C92">
        <v>590.21</v>
      </c>
    </row>
    <row r="93" spans="1:3" x14ac:dyDescent="0.2">
      <c r="A93" s="1">
        <v>44593</v>
      </c>
      <c r="B93" t="s">
        <v>13</v>
      </c>
      <c r="C93">
        <v>268.58499999999998</v>
      </c>
    </row>
    <row r="94" spans="1:3" x14ac:dyDescent="0.2">
      <c r="A94" s="1">
        <v>44593</v>
      </c>
      <c r="B94" t="s">
        <v>21</v>
      </c>
      <c r="C94">
        <v>164.48400000000001</v>
      </c>
    </row>
    <row r="95" spans="1:3" x14ac:dyDescent="0.2">
      <c r="A95" s="1">
        <v>44593</v>
      </c>
      <c r="B95" t="s">
        <v>5</v>
      </c>
      <c r="C95">
        <v>29.398</v>
      </c>
    </row>
    <row r="96" spans="1:3" x14ac:dyDescent="0.2">
      <c r="A96" s="1">
        <v>44593</v>
      </c>
      <c r="B96" t="s">
        <v>10</v>
      </c>
      <c r="C96">
        <v>3.976</v>
      </c>
    </row>
    <row r="97" spans="1:3" x14ac:dyDescent="0.2">
      <c r="A97" s="1">
        <v>44593</v>
      </c>
      <c r="B97" t="s">
        <v>28</v>
      </c>
      <c r="C97">
        <v>1.1639999999999999</v>
      </c>
    </row>
    <row r="98" spans="1:3" x14ac:dyDescent="0.2">
      <c r="A98" s="1">
        <v>44593</v>
      </c>
      <c r="B98" t="s">
        <v>31</v>
      </c>
      <c r="C98">
        <v>1.0469999999999999</v>
      </c>
    </row>
    <row r="99" spans="1:3" x14ac:dyDescent="0.2">
      <c r="A99" s="1">
        <v>44593</v>
      </c>
      <c r="B99" t="s">
        <v>19</v>
      </c>
      <c r="C99">
        <v>0.20799999999999999</v>
      </c>
    </row>
    <row r="100" spans="1:3" x14ac:dyDescent="0.2">
      <c r="A100" s="1">
        <v>44593</v>
      </c>
      <c r="B100" t="s">
        <v>8</v>
      </c>
      <c r="C100">
        <v>4.0000000000000001E-3</v>
      </c>
    </row>
    <row r="101" spans="1:3" x14ac:dyDescent="0.2">
      <c r="A101" s="1">
        <v>44593</v>
      </c>
      <c r="B101" t="s">
        <v>7</v>
      </c>
      <c r="C101">
        <v>0</v>
      </c>
    </row>
    <row r="102" spans="1:3" x14ac:dyDescent="0.2">
      <c r="A102" s="1">
        <v>44621</v>
      </c>
      <c r="B102" t="s">
        <v>3</v>
      </c>
      <c r="C102" s="2">
        <v>143732.283</v>
      </c>
    </row>
    <row r="103" spans="1:3" x14ac:dyDescent="0.2">
      <c r="A103" s="1">
        <v>44621</v>
      </c>
      <c r="B103" t="s">
        <v>4</v>
      </c>
      <c r="C103" s="2">
        <v>28324.083999999999</v>
      </c>
    </row>
    <row r="104" spans="1:3" x14ac:dyDescent="0.2">
      <c r="A104" s="1">
        <v>44621</v>
      </c>
      <c r="B104" t="s">
        <v>13</v>
      </c>
      <c r="C104" s="2">
        <v>13464.746999999999</v>
      </c>
    </row>
    <row r="105" spans="1:3" x14ac:dyDescent="0.2">
      <c r="A105" s="1">
        <v>44621</v>
      </c>
      <c r="B105" t="s">
        <v>16</v>
      </c>
      <c r="C105" s="2">
        <v>12803.657999999999</v>
      </c>
    </row>
    <row r="106" spans="1:3" x14ac:dyDescent="0.2">
      <c r="A106" s="1">
        <v>44621</v>
      </c>
      <c r="B106" t="s">
        <v>18</v>
      </c>
      <c r="C106" s="2">
        <v>9955.5159999999996</v>
      </c>
    </row>
    <row r="107" spans="1:3" x14ac:dyDescent="0.2">
      <c r="A107" s="1">
        <v>44621</v>
      </c>
      <c r="B107" t="s">
        <v>12</v>
      </c>
      <c r="C107" s="2">
        <v>5680.4120000000003</v>
      </c>
    </row>
    <row r="108" spans="1:3" x14ac:dyDescent="0.2">
      <c r="A108" s="1">
        <v>44621</v>
      </c>
      <c r="B108" t="s">
        <v>17</v>
      </c>
      <c r="C108" s="2">
        <v>4903.3429999999998</v>
      </c>
    </row>
    <row r="109" spans="1:3" x14ac:dyDescent="0.2">
      <c r="A109" s="1">
        <v>44621</v>
      </c>
      <c r="B109" t="s">
        <v>20</v>
      </c>
      <c r="C109" s="2">
        <v>3209.1970000000001</v>
      </c>
    </row>
    <row r="110" spans="1:3" x14ac:dyDescent="0.2">
      <c r="A110" s="1">
        <v>44621</v>
      </c>
      <c r="B110" t="s">
        <v>14</v>
      </c>
      <c r="C110" s="2">
        <v>2512.0030000000002</v>
      </c>
    </row>
    <row r="111" spans="1:3" x14ac:dyDescent="0.2">
      <c r="A111" s="1">
        <v>44621</v>
      </c>
      <c r="B111" t="s">
        <v>25</v>
      </c>
      <c r="C111" s="2">
        <v>2256.933</v>
      </c>
    </row>
    <row r="112" spans="1:3" x14ac:dyDescent="0.2">
      <c r="A112" s="1">
        <v>44621</v>
      </c>
      <c r="B112" t="s">
        <v>32</v>
      </c>
      <c r="C112" s="2">
        <v>1937.9069999999999</v>
      </c>
    </row>
    <row r="113" spans="1:3" x14ac:dyDescent="0.2">
      <c r="A113" s="1">
        <v>44621</v>
      </c>
      <c r="B113" t="s">
        <v>26</v>
      </c>
      <c r="C113" s="2">
        <v>1648.452</v>
      </c>
    </row>
    <row r="114" spans="1:3" x14ac:dyDescent="0.2">
      <c r="A114" s="1">
        <v>44621</v>
      </c>
      <c r="B114" t="s">
        <v>21</v>
      </c>
      <c r="C114" s="2">
        <v>1647.0350000000001</v>
      </c>
    </row>
    <row r="115" spans="1:3" x14ac:dyDescent="0.2">
      <c r="A115" s="1">
        <v>44621</v>
      </c>
      <c r="B115" t="s">
        <v>22</v>
      </c>
      <c r="C115" s="2">
        <v>1519.6890000000001</v>
      </c>
    </row>
    <row r="116" spans="1:3" x14ac:dyDescent="0.2">
      <c r="A116" s="1">
        <v>44621</v>
      </c>
      <c r="B116" t="s">
        <v>15</v>
      </c>
      <c r="C116" s="2">
        <v>1499.9390000000001</v>
      </c>
    </row>
    <row r="117" spans="1:3" x14ac:dyDescent="0.2">
      <c r="A117" s="1">
        <v>44621</v>
      </c>
      <c r="B117" t="s">
        <v>23</v>
      </c>
      <c r="C117" s="2">
        <v>1462.6579999999999</v>
      </c>
    </row>
    <row r="118" spans="1:3" x14ac:dyDescent="0.2">
      <c r="A118" s="1">
        <v>44621</v>
      </c>
      <c r="B118" t="s">
        <v>11</v>
      </c>
      <c r="C118" s="2">
        <v>1139.2270000000001</v>
      </c>
    </row>
    <row r="119" spans="1:3" x14ac:dyDescent="0.2">
      <c r="A119" s="1">
        <v>44621</v>
      </c>
      <c r="B119" t="s">
        <v>34</v>
      </c>
      <c r="C119" s="2">
        <v>1126.106</v>
      </c>
    </row>
    <row r="120" spans="1:3" x14ac:dyDescent="0.2">
      <c r="A120" s="1">
        <v>44621</v>
      </c>
      <c r="B120" t="s">
        <v>5</v>
      </c>
      <c r="C120">
        <v>933.93700000000001</v>
      </c>
    </row>
    <row r="121" spans="1:3" x14ac:dyDescent="0.2">
      <c r="A121" s="1">
        <v>44621</v>
      </c>
      <c r="B121" t="s">
        <v>29</v>
      </c>
      <c r="C121">
        <v>649.64499999999998</v>
      </c>
    </row>
    <row r="122" spans="1:3" x14ac:dyDescent="0.2">
      <c r="A122" s="1">
        <v>44621</v>
      </c>
      <c r="B122" t="s">
        <v>30</v>
      </c>
      <c r="C122">
        <v>367.81700000000001</v>
      </c>
    </row>
    <row r="123" spans="1:3" x14ac:dyDescent="0.2">
      <c r="A123" s="1">
        <v>44621</v>
      </c>
      <c r="B123" t="s">
        <v>31</v>
      </c>
      <c r="C123">
        <v>334.84</v>
      </c>
    </row>
    <row r="124" spans="1:3" x14ac:dyDescent="0.2">
      <c r="A124" s="1">
        <v>44621</v>
      </c>
      <c r="B124" t="s">
        <v>28</v>
      </c>
      <c r="C124">
        <v>17.776</v>
      </c>
    </row>
    <row r="125" spans="1:3" x14ac:dyDescent="0.2">
      <c r="A125" s="1">
        <v>44621</v>
      </c>
      <c r="B125" t="s">
        <v>27</v>
      </c>
      <c r="C125">
        <v>16.015000000000001</v>
      </c>
    </row>
    <row r="126" spans="1:3" x14ac:dyDescent="0.2">
      <c r="A126" s="1">
        <v>44621</v>
      </c>
      <c r="B126" t="s">
        <v>6</v>
      </c>
      <c r="C126">
        <v>1.02</v>
      </c>
    </row>
    <row r="127" spans="1:3" x14ac:dyDescent="0.2">
      <c r="A127" s="1">
        <v>44621</v>
      </c>
      <c r="B127" t="s">
        <v>33</v>
      </c>
      <c r="C127">
        <v>0.52700000000000002</v>
      </c>
    </row>
    <row r="128" spans="1:3" x14ac:dyDescent="0.2">
      <c r="A128" s="1">
        <v>44652</v>
      </c>
      <c r="B128" t="s">
        <v>3</v>
      </c>
      <c r="C128" s="2">
        <v>1017056.236</v>
      </c>
    </row>
    <row r="129" spans="1:3" x14ac:dyDescent="0.2">
      <c r="A129" s="1">
        <v>44652</v>
      </c>
      <c r="B129" t="s">
        <v>4</v>
      </c>
      <c r="C129" s="2">
        <v>40525.43</v>
      </c>
    </row>
    <row r="130" spans="1:3" x14ac:dyDescent="0.2">
      <c r="A130" s="1">
        <v>44652</v>
      </c>
      <c r="B130" t="s">
        <v>15</v>
      </c>
      <c r="C130" s="2">
        <v>12797.859</v>
      </c>
    </row>
    <row r="131" spans="1:3" x14ac:dyDescent="0.2">
      <c r="A131" s="1">
        <v>44652</v>
      </c>
      <c r="B131" t="s">
        <v>16</v>
      </c>
      <c r="C131" s="2">
        <v>4829.2870000000003</v>
      </c>
    </row>
    <row r="132" spans="1:3" x14ac:dyDescent="0.2">
      <c r="A132" s="1">
        <v>44652</v>
      </c>
      <c r="B132" t="s">
        <v>18</v>
      </c>
      <c r="C132" s="2">
        <v>4070.1750000000002</v>
      </c>
    </row>
    <row r="133" spans="1:3" x14ac:dyDescent="0.2">
      <c r="A133" s="1">
        <v>44652</v>
      </c>
      <c r="B133" t="s">
        <v>25</v>
      </c>
      <c r="C133" s="2">
        <v>3364.288</v>
      </c>
    </row>
    <row r="134" spans="1:3" x14ac:dyDescent="0.2">
      <c r="A134" s="1">
        <v>44652</v>
      </c>
      <c r="B134" t="s">
        <v>14</v>
      </c>
      <c r="C134" s="2">
        <v>2422.9279999999999</v>
      </c>
    </row>
    <row r="135" spans="1:3" x14ac:dyDescent="0.2">
      <c r="A135" s="1">
        <v>44652</v>
      </c>
      <c r="B135" t="s">
        <v>12</v>
      </c>
      <c r="C135" s="2">
        <v>1705.0530000000001</v>
      </c>
    </row>
    <row r="136" spans="1:3" x14ac:dyDescent="0.2">
      <c r="A136" s="1">
        <v>44652</v>
      </c>
      <c r="B136" t="s">
        <v>21</v>
      </c>
      <c r="C136" s="2">
        <v>1558.3219999999999</v>
      </c>
    </row>
    <row r="137" spans="1:3" x14ac:dyDescent="0.2">
      <c r="A137" s="1">
        <v>44652</v>
      </c>
      <c r="B137" t="s">
        <v>13</v>
      </c>
      <c r="C137" s="2">
        <v>1058.627</v>
      </c>
    </row>
    <row r="138" spans="1:3" x14ac:dyDescent="0.2">
      <c r="A138" s="1">
        <v>44652</v>
      </c>
      <c r="B138" t="s">
        <v>20</v>
      </c>
      <c r="C138">
        <v>911.36699999999996</v>
      </c>
    </row>
    <row r="139" spans="1:3" x14ac:dyDescent="0.2">
      <c r="A139" s="1">
        <v>44652</v>
      </c>
      <c r="B139" t="s">
        <v>22</v>
      </c>
      <c r="C139">
        <v>862.29399999999998</v>
      </c>
    </row>
    <row r="140" spans="1:3" x14ac:dyDescent="0.2">
      <c r="A140" s="1">
        <v>44652</v>
      </c>
      <c r="B140" t="s">
        <v>28</v>
      </c>
      <c r="C140">
        <v>840.44</v>
      </c>
    </row>
    <row r="141" spans="1:3" x14ac:dyDescent="0.2">
      <c r="A141" s="1">
        <v>44652</v>
      </c>
      <c r="B141" t="s">
        <v>30</v>
      </c>
      <c r="C141">
        <v>718.30499999999995</v>
      </c>
    </row>
    <row r="142" spans="1:3" x14ac:dyDescent="0.2">
      <c r="A142" s="1">
        <v>44652</v>
      </c>
      <c r="B142" t="s">
        <v>17</v>
      </c>
      <c r="C142">
        <v>685.39499999999998</v>
      </c>
    </row>
    <row r="143" spans="1:3" x14ac:dyDescent="0.2">
      <c r="A143" s="1">
        <v>44652</v>
      </c>
      <c r="B143" t="s">
        <v>29</v>
      </c>
      <c r="C143">
        <v>564.00300000000004</v>
      </c>
    </row>
    <row r="144" spans="1:3" x14ac:dyDescent="0.2">
      <c r="A144" s="1">
        <v>44652</v>
      </c>
      <c r="B144" t="s">
        <v>9</v>
      </c>
      <c r="C144">
        <v>546.95500000000004</v>
      </c>
    </row>
    <row r="145" spans="1:3" x14ac:dyDescent="0.2">
      <c r="A145" s="1">
        <v>44652</v>
      </c>
      <c r="B145" t="s">
        <v>23</v>
      </c>
      <c r="C145">
        <v>434.19600000000003</v>
      </c>
    </row>
    <row r="146" spans="1:3" x14ac:dyDescent="0.2">
      <c r="A146" s="1">
        <v>44652</v>
      </c>
      <c r="B146" t="s">
        <v>32</v>
      </c>
      <c r="C146">
        <v>372.62400000000002</v>
      </c>
    </row>
    <row r="147" spans="1:3" x14ac:dyDescent="0.2">
      <c r="A147" s="1">
        <v>44652</v>
      </c>
      <c r="B147" t="s">
        <v>27</v>
      </c>
      <c r="C147">
        <v>215.52099999999999</v>
      </c>
    </row>
    <row r="148" spans="1:3" x14ac:dyDescent="0.2">
      <c r="A148" s="1">
        <v>44652</v>
      </c>
      <c r="B148" t="s">
        <v>31</v>
      </c>
      <c r="C148">
        <v>19.405999999999999</v>
      </c>
    </row>
    <row r="149" spans="1:3" x14ac:dyDescent="0.2">
      <c r="A149" s="1">
        <v>44652</v>
      </c>
      <c r="B149" t="s">
        <v>11</v>
      </c>
      <c r="C149">
        <v>15.906000000000001</v>
      </c>
    </row>
    <row r="150" spans="1:3" x14ac:dyDescent="0.2">
      <c r="A150" s="1">
        <v>44652</v>
      </c>
      <c r="B150" t="s">
        <v>33</v>
      </c>
      <c r="C150">
        <v>4.976</v>
      </c>
    </row>
    <row r="151" spans="1:3" x14ac:dyDescent="0.2">
      <c r="A151" s="1">
        <v>44652</v>
      </c>
      <c r="B151" t="s">
        <v>34</v>
      </c>
      <c r="C151">
        <v>5.0000000000000001E-3</v>
      </c>
    </row>
    <row r="152" spans="1:3" x14ac:dyDescent="0.2">
      <c r="A152" s="1">
        <v>44652</v>
      </c>
      <c r="B152" t="s">
        <v>26</v>
      </c>
      <c r="C152">
        <v>0</v>
      </c>
    </row>
    <row r="153" spans="1:3" x14ac:dyDescent="0.2">
      <c r="A153" s="1">
        <v>44682</v>
      </c>
      <c r="B153" t="s">
        <v>4</v>
      </c>
      <c r="C153" s="2">
        <v>25295.602999999999</v>
      </c>
    </row>
    <row r="154" spans="1:3" x14ac:dyDescent="0.2">
      <c r="A154" s="1">
        <v>44682</v>
      </c>
      <c r="B154" t="s">
        <v>3</v>
      </c>
      <c r="C154" s="2">
        <v>25252.923999999999</v>
      </c>
    </row>
    <row r="155" spans="1:3" x14ac:dyDescent="0.2">
      <c r="A155" s="1">
        <v>44682</v>
      </c>
      <c r="B155" t="s">
        <v>16</v>
      </c>
      <c r="C155" s="2">
        <v>10555.036</v>
      </c>
    </row>
    <row r="156" spans="1:3" x14ac:dyDescent="0.2">
      <c r="A156" s="1">
        <v>44682</v>
      </c>
      <c r="B156" t="s">
        <v>21</v>
      </c>
      <c r="C156" s="2">
        <v>7969.3220000000001</v>
      </c>
    </row>
    <row r="157" spans="1:3" x14ac:dyDescent="0.2">
      <c r="A157" s="1">
        <v>44682</v>
      </c>
      <c r="B157" t="s">
        <v>28</v>
      </c>
      <c r="C157" s="2">
        <v>5321.74</v>
      </c>
    </row>
    <row r="158" spans="1:3" x14ac:dyDescent="0.2">
      <c r="A158" s="1">
        <v>44682</v>
      </c>
      <c r="B158" t="s">
        <v>14</v>
      </c>
      <c r="C158" s="2">
        <v>4472.7389999999996</v>
      </c>
    </row>
    <row r="159" spans="1:3" x14ac:dyDescent="0.2">
      <c r="A159" s="1">
        <v>44682</v>
      </c>
      <c r="B159" t="s">
        <v>15</v>
      </c>
      <c r="C159" s="2">
        <v>4193.2330000000002</v>
      </c>
    </row>
    <row r="160" spans="1:3" x14ac:dyDescent="0.2">
      <c r="A160" s="1">
        <v>44682</v>
      </c>
      <c r="B160" t="s">
        <v>13</v>
      </c>
      <c r="C160" s="2">
        <v>3975.0259999999998</v>
      </c>
    </row>
    <row r="161" spans="1:3" x14ac:dyDescent="0.2">
      <c r="A161" s="1">
        <v>44682</v>
      </c>
      <c r="B161" t="s">
        <v>20</v>
      </c>
      <c r="C161" s="2">
        <v>3380.83</v>
      </c>
    </row>
    <row r="162" spans="1:3" x14ac:dyDescent="0.2">
      <c r="A162" s="1">
        <v>44682</v>
      </c>
      <c r="B162" t="s">
        <v>30</v>
      </c>
      <c r="C162" s="2">
        <v>1355.8420000000001</v>
      </c>
    </row>
    <row r="163" spans="1:3" x14ac:dyDescent="0.2">
      <c r="A163" s="1">
        <v>44682</v>
      </c>
      <c r="B163" t="s">
        <v>31</v>
      </c>
      <c r="C163">
        <v>969.09</v>
      </c>
    </row>
    <row r="164" spans="1:3" x14ac:dyDescent="0.2">
      <c r="A164" s="1">
        <v>44682</v>
      </c>
      <c r="B164" t="s">
        <v>23</v>
      </c>
      <c r="C164">
        <v>813.91899999999998</v>
      </c>
    </row>
    <row r="165" spans="1:3" x14ac:dyDescent="0.2">
      <c r="A165" s="1">
        <v>44682</v>
      </c>
      <c r="B165" t="s">
        <v>27</v>
      </c>
      <c r="C165">
        <v>236.083</v>
      </c>
    </row>
    <row r="166" spans="1:3" x14ac:dyDescent="0.2">
      <c r="A166" s="1">
        <v>44682</v>
      </c>
      <c r="B166" t="s">
        <v>29</v>
      </c>
      <c r="C166">
        <v>97.218999999999994</v>
      </c>
    </row>
    <row r="167" spans="1:3" x14ac:dyDescent="0.2">
      <c r="A167" s="1">
        <v>44682</v>
      </c>
      <c r="B167" t="s">
        <v>12</v>
      </c>
      <c r="C167">
        <v>61.087000000000003</v>
      </c>
    </row>
    <row r="168" spans="1:3" x14ac:dyDescent="0.2">
      <c r="A168" s="1">
        <v>44682</v>
      </c>
      <c r="B168" t="s">
        <v>32</v>
      </c>
      <c r="C168">
        <v>49.72</v>
      </c>
    </row>
    <row r="169" spans="1:3" x14ac:dyDescent="0.2">
      <c r="A169" s="1">
        <v>44682</v>
      </c>
      <c r="B169" t="s">
        <v>22</v>
      </c>
      <c r="C169">
        <v>47.826999999999998</v>
      </c>
    </row>
    <row r="170" spans="1:3" x14ac:dyDescent="0.2">
      <c r="A170" s="1">
        <v>44682</v>
      </c>
      <c r="B170" t="s">
        <v>25</v>
      </c>
      <c r="C170">
        <v>18.663</v>
      </c>
    </row>
    <row r="171" spans="1:3" x14ac:dyDescent="0.2">
      <c r="A171" s="1">
        <v>44682</v>
      </c>
      <c r="B171" t="s">
        <v>9</v>
      </c>
      <c r="C171">
        <v>2.9590000000000001</v>
      </c>
    </row>
    <row r="172" spans="1:3" x14ac:dyDescent="0.2">
      <c r="A172" s="1">
        <v>44682</v>
      </c>
      <c r="B172" t="s">
        <v>33</v>
      </c>
      <c r="C172">
        <v>1.903</v>
      </c>
    </row>
    <row r="173" spans="1:3" x14ac:dyDescent="0.2">
      <c r="A173" s="1">
        <v>44713</v>
      </c>
      <c r="B173" t="s">
        <v>4</v>
      </c>
      <c r="C173" s="2">
        <v>127014.924</v>
      </c>
    </row>
    <row r="174" spans="1:3" x14ac:dyDescent="0.2">
      <c r="A174" s="1">
        <v>44713</v>
      </c>
      <c r="B174" t="s">
        <v>25</v>
      </c>
      <c r="C174" s="2">
        <v>93097.370999999999</v>
      </c>
    </row>
    <row r="175" spans="1:3" x14ac:dyDescent="0.2">
      <c r="A175" s="1">
        <v>44713</v>
      </c>
      <c r="B175" t="s">
        <v>13</v>
      </c>
      <c r="C175" s="2">
        <v>67980.841</v>
      </c>
    </row>
    <row r="176" spans="1:3" x14ac:dyDescent="0.2">
      <c r="A176" s="1">
        <v>44713</v>
      </c>
      <c r="B176" t="s">
        <v>33</v>
      </c>
      <c r="C176" s="2">
        <v>61129.398999999998</v>
      </c>
    </row>
    <row r="177" spans="1:3" x14ac:dyDescent="0.2">
      <c r="A177" s="1">
        <v>44713</v>
      </c>
      <c r="B177" t="s">
        <v>16</v>
      </c>
      <c r="C177" s="2">
        <v>28862.554</v>
      </c>
    </row>
    <row r="178" spans="1:3" x14ac:dyDescent="0.2">
      <c r="A178" s="1">
        <v>44713</v>
      </c>
      <c r="B178" t="s">
        <v>15</v>
      </c>
      <c r="C178" s="2">
        <v>27801.059000000001</v>
      </c>
    </row>
    <row r="179" spans="1:3" x14ac:dyDescent="0.2">
      <c r="A179" s="1">
        <v>44713</v>
      </c>
      <c r="B179" t="s">
        <v>20</v>
      </c>
      <c r="C179" s="2">
        <v>26555.937999999998</v>
      </c>
    </row>
    <row r="180" spans="1:3" x14ac:dyDescent="0.2">
      <c r="A180" s="1">
        <v>44713</v>
      </c>
      <c r="B180" t="s">
        <v>32</v>
      </c>
      <c r="C180" s="2">
        <v>25844.489000000001</v>
      </c>
    </row>
    <row r="181" spans="1:3" x14ac:dyDescent="0.2">
      <c r="A181" s="1">
        <v>44713</v>
      </c>
      <c r="B181" t="s">
        <v>21</v>
      </c>
      <c r="C181" s="2">
        <v>25125.309000000001</v>
      </c>
    </row>
    <row r="182" spans="1:3" x14ac:dyDescent="0.2">
      <c r="A182" s="1">
        <v>44713</v>
      </c>
      <c r="B182" t="s">
        <v>18</v>
      </c>
      <c r="C182" s="2">
        <v>16101.53</v>
      </c>
    </row>
    <row r="183" spans="1:3" x14ac:dyDescent="0.2">
      <c r="A183" s="1">
        <v>44713</v>
      </c>
      <c r="B183" t="s">
        <v>28</v>
      </c>
      <c r="C183" s="2">
        <v>11267.377</v>
      </c>
    </row>
    <row r="184" spans="1:3" x14ac:dyDescent="0.2">
      <c r="A184" s="1">
        <v>44713</v>
      </c>
      <c r="B184" t="s">
        <v>14</v>
      </c>
      <c r="C184" s="2">
        <v>11098.397000000001</v>
      </c>
    </row>
    <row r="185" spans="1:3" x14ac:dyDescent="0.2">
      <c r="A185" s="1">
        <v>44713</v>
      </c>
      <c r="B185" t="s">
        <v>22</v>
      </c>
      <c r="C185" s="2">
        <v>9462.9779999999992</v>
      </c>
    </row>
    <row r="186" spans="1:3" x14ac:dyDescent="0.2">
      <c r="A186" s="1">
        <v>44713</v>
      </c>
      <c r="B186" t="s">
        <v>9</v>
      </c>
      <c r="C186" s="2">
        <v>9330.5480000000007</v>
      </c>
    </row>
    <row r="187" spans="1:3" x14ac:dyDescent="0.2">
      <c r="A187" s="1">
        <v>44713</v>
      </c>
      <c r="B187" t="s">
        <v>30</v>
      </c>
      <c r="C187" s="2">
        <v>7331.4380000000001</v>
      </c>
    </row>
    <row r="188" spans="1:3" x14ac:dyDescent="0.2">
      <c r="A188" s="1">
        <v>44713</v>
      </c>
      <c r="B188" t="s">
        <v>23</v>
      </c>
      <c r="C188" s="2">
        <v>6091.4620000000004</v>
      </c>
    </row>
    <row r="189" spans="1:3" x14ac:dyDescent="0.2">
      <c r="A189" s="1">
        <v>44713</v>
      </c>
      <c r="B189" t="s">
        <v>27</v>
      </c>
      <c r="C189" s="2">
        <v>3763.0929999999998</v>
      </c>
    </row>
    <row r="190" spans="1:3" x14ac:dyDescent="0.2">
      <c r="A190" s="1">
        <v>44713</v>
      </c>
      <c r="B190" t="s">
        <v>3</v>
      </c>
      <c r="C190" s="2">
        <v>2439.0070000000001</v>
      </c>
    </row>
    <row r="191" spans="1:3" x14ac:dyDescent="0.2">
      <c r="A191" s="1">
        <v>44713</v>
      </c>
      <c r="B191" t="s">
        <v>29</v>
      </c>
      <c r="C191">
        <v>518.73900000000003</v>
      </c>
    </row>
    <row r="192" spans="1:3" x14ac:dyDescent="0.2">
      <c r="A192" s="1">
        <v>44713</v>
      </c>
      <c r="B192" t="s">
        <v>31</v>
      </c>
      <c r="C192">
        <v>370.529</v>
      </c>
    </row>
    <row r="193" spans="1:3" x14ac:dyDescent="0.2">
      <c r="A193" s="1">
        <v>44713</v>
      </c>
      <c r="B193" t="s">
        <v>17</v>
      </c>
      <c r="C193">
        <v>331.67099999999999</v>
      </c>
    </row>
    <row r="194" spans="1:3" x14ac:dyDescent="0.2">
      <c r="A194" s="1">
        <v>44713</v>
      </c>
      <c r="B194" t="s">
        <v>12</v>
      </c>
      <c r="C194">
        <v>55.387999999999998</v>
      </c>
    </row>
    <row r="195" spans="1:3" x14ac:dyDescent="0.2">
      <c r="A195" s="1">
        <v>44713</v>
      </c>
      <c r="B195" t="s">
        <v>8</v>
      </c>
      <c r="C195">
        <v>20.494</v>
      </c>
    </row>
    <row r="196" spans="1:3" x14ac:dyDescent="0.2">
      <c r="A196" s="1">
        <v>44713</v>
      </c>
      <c r="B196" t="s">
        <v>26</v>
      </c>
      <c r="C196">
        <v>4.1000000000000002E-2</v>
      </c>
    </row>
    <row r="197" spans="1:3" x14ac:dyDescent="0.2">
      <c r="A197" s="1">
        <v>44743</v>
      </c>
      <c r="B197" t="s">
        <v>4</v>
      </c>
      <c r="C197" s="2">
        <v>33982.502</v>
      </c>
    </row>
    <row r="198" spans="1:3" x14ac:dyDescent="0.2">
      <c r="A198" s="1">
        <v>44743</v>
      </c>
      <c r="B198" t="s">
        <v>16</v>
      </c>
      <c r="C198" s="2">
        <v>29137.121999999999</v>
      </c>
    </row>
    <row r="199" spans="1:3" x14ac:dyDescent="0.2">
      <c r="A199" s="1">
        <v>44743</v>
      </c>
      <c r="B199" t="s">
        <v>13</v>
      </c>
      <c r="C199" s="2">
        <v>13304.754000000001</v>
      </c>
    </row>
    <row r="200" spans="1:3" x14ac:dyDescent="0.2">
      <c r="A200" s="1">
        <v>44743</v>
      </c>
      <c r="B200" t="s">
        <v>20</v>
      </c>
      <c r="C200" s="2">
        <v>10458.684999999999</v>
      </c>
    </row>
    <row r="201" spans="1:3" x14ac:dyDescent="0.2">
      <c r="A201" s="1">
        <v>44743</v>
      </c>
      <c r="B201" t="s">
        <v>18</v>
      </c>
      <c r="C201" s="2">
        <v>8418.5339999999997</v>
      </c>
    </row>
    <row r="202" spans="1:3" x14ac:dyDescent="0.2">
      <c r="A202" s="1">
        <v>44743</v>
      </c>
      <c r="B202" t="s">
        <v>22</v>
      </c>
      <c r="C202" s="2">
        <v>8372.7139999999999</v>
      </c>
    </row>
    <row r="203" spans="1:3" x14ac:dyDescent="0.2">
      <c r="A203" s="1">
        <v>44743</v>
      </c>
      <c r="B203" t="s">
        <v>14</v>
      </c>
      <c r="C203" s="2">
        <v>7856.2290000000003</v>
      </c>
    </row>
    <row r="204" spans="1:3" x14ac:dyDescent="0.2">
      <c r="A204" s="1">
        <v>44743</v>
      </c>
      <c r="B204" t="s">
        <v>21</v>
      </c>
      <c r="C204" s="2">
        <v>6309.125</v>
      </c>
    </row>
    <row r="205" spans="1:3" x14ac:dyDescent="0.2">
      <c r="A205" s="1">
        <v>44743</v>
      </c>
      <c r="B205" t="s">
        <v>33</v>
      </c>
      <c r="C205" s="2">
        <v>5004.3689999999997</v>
      </c>
    </row>
    <row r="206" spans="1:3" x14ac:dyDescent="0.2">
      <c r="A206" s="1">
        <v>44743</v>
      </c>
      <c r="B206" t="s">
        <v>15</v>
      </c>
      <c r="C206" s="2">
        <v>3901.451</v>
      </c>
    </row>
    <row r="207" spans="1:3" x14ac:dyDescent="0.2">
      <c r="A207" s="1">
        <v>44743</v>
      </c>
      <c r="B207" t="s">
        <v>6</v>
      </c>
      <c r="C207" s="2">
        <v>2516.2170000000001</v>
      </c>
    </row>
    <row r="208" spans="1:3" x14ac:dyDescent="0.2">
      <c r="A208" s="1">
        <v>44743</v>
      </c>
      <c r="B208" t="s">
        <v>23</v>
      </c>
      <c r="C208" s="2">
        <v>2369.0770000000002</v>
      </c>
    </row>
    <row r="209" spans="1:3" x14ac:dyDescent="0.2">
      <c r="A209" s="1">
        <v>44743</v>
      </c>
      <c r="B209" t="s">
        <v>25</v>
      </c>
      <c r="C209" s="2">
        <v>2140.9630000000002</v>
      </c>
    </row>
    <row r="210" spans="1:3" x14ac:dyDescent="0.2">
      <c r="A210" s="1">
        <v>44743</v>
      </c>
      <c r="B210" t="s">
        <v>12</v>
      </c>
      <c r="C210" s="2">
        <v>2008.248</v>
      </c>
    </row>
    <row r="211" spans="1:3" x14ac:dyDescent="0.2">
      <c r="A211" s="1">
        <v>44743</v>
      </c>
      <c r="B211" t="s">
        <v>3</v>
      </c>
      <c r="C211" s="2">
        <v>1898.6969999999999</v>
      </c>
    </row>
    <row r="212" spans="1:3" x14ac:dyDescent="0.2">
      <c r="A212" s="1">
        <v>44743</v>
      </c>
      <c r="B212" t="s">
        <v>8</v>
      </c>
      <c r="C212" s="2">
        <v>1834.5519999999999</v>
      </c>
    </row>
    <row r="213" spans="1:3" x14ac:dyDescent="0.2">
      <c r="A213" s="1">
        <v>44743</v>
      </c>
      <c r="B213" t="s">
        <v>28</v>
      </c>
      <c r="C213" s="2">
        <v>1713.9780000000001</v>
      </c>
    </row>
    <row r="214" spans="1:3" x14ac:dyDescent="0.2">
      <c r="A214" s="1">
        <v>44743</v>
      </c>
      <c r="B214" t="s">
        <v>32</v>
      </c>
      <c r="C214" s="2">
        <v>1431.7929999999999</v>
      </c>
    </row>
    <row r="215" spans="1:3" x14ac:dyDescent="0.2">
      <c r="A215" s="1">
        <v>44743</v>
      </c>
      <c r="B215" t="s">
        <v>17</v>
      </c>
      <c r="C215" s="2">
        <v>1176.4670000000001</v>
      </c>
    </row>
    <row r="216" spans="1:3" x14ac:dyDescent="0.2">
      <c r="A216" s="1">
        <v>44743</v>
      </c>
      <c r="B216" t="s">
        <v>29</v>
      </c>
      <c r="C216">
        <v>990.51099999999997</v>
      </c>
    </row>
    <row r="217" spans="1:3" x14ac:dyDescent="0.2">
      <c r="A217" s="1">
        <v>44743</v>
      </c>
      <c r="B217" t="s">
        <v>27</v>
      </c>
      <c r="C217">
        <v>899.92899999999997</v>
      </c>
    </row>
    <row r="218" spans="1:3" x14ac:dyDescent="0.2">
      <c r="A218" s="1">
        <v>44743</v>
      </c>
      <c r="B218" t="s">
        <v>30</v>
      </c>
      <c r="C218">
        <v>876.23299999999995</v>
      </c>
    </row>
    <row r="219" spans="1:3" x14ac:dyDescent="0.2">
      <c r="A219" s="1">
        <v>44743</v>
      </c>
      <c r="B219" t="s">
        <v>9</v>
      </c>
      <c r="C219">
        <v>535.12300000000005</v>
      </c>
    </row>
    <row r="220" spans="1:3" x14ac:dyDescent="0.2">
      <c r="A220" s="1">
        <v>44743</v>
      </c>
      <c r="B220" t="s">
        <v>31</v>
      </c>
      <c r="C220">
        <v>472.84199999999998</v>
      </c>
    </row>
    <row r="221" spans="1:3" x14ac:dyDescent="0.2">
      <c r="A221" s="1">
        <v>44743</v>
      </c>
      <c r="B221" t="s">
        <v>7</v>
      </c>
      <c r="C221">
        <v>0</v>
      </c>
    </row>
    <row r="222" spans="1:3" x14ac:dyDescent="0.2">
      <c r="A222" s="1">
        <v>44774</v>
      </c>
      <c r="B222" t="s">
        <v>4</v>
      </c>
      <c r="C222" s="2">
        <v>839169.15099999995</v>
      </c>
    </row>
    <row r="223" spans="1:3" x14ac:dyDescent="0.2">
      <c r="A223" s="1">
        <v>44774</v>
      </c>
      <c r="B223" t="s">
        <v>16</v>
      </c>
      <c r="C223" s="2">
        <v>502785.277</v>
      </c>
    </row>
    <row r="224" spans="1:3" x14ac:dyDescent="0.2">
      <c r="A224" s="1">
        <v>44774</v>
      </c>
      <c r="B224" t="s">
        <v>15</v>
      </c>
      <c r="C224" s="2">
        <v>344791.98599999998</v>
      </c>
    </row>
    <row r="225" spans="1:3" x14ac:dyDescent="0.2">
      <c r="A225" s="1">
        <v>44774</v>
      </c>
      <c r="B225" t="s">
        <v>13</v>
      </c>
      <c r="C225" s="2">
        <v>314170.625</v>
      </c>
    </row>
    <row r="226" spans="1:3" x14ac:dyDescent="0.2">
      <c r="A226" s="1">
        <v>44774</v>
      </c>
      <c r="B226" t="s">
        <v>20</v>
      </c>
      <c r="C226" s="2">
        <v>137273.12100000001</v>
      </c>
    </row>
    <row r="227" spans="1:3" x14ac:dyDescent="0.2">
      <c r="A227" s="1">
        <v>44774</v>
      </c>
      <c r="B227" t="s">
        <v>14</v>
      </c>
      <c r="C227" s="2">
        <v>107364.97500000001</v>
      </c>
    </row>
    <row r="228" spans="1:3" x14ac:dyDescent="0.2">
      <c r="A228" s="1">
        <v>44774</v>
      </c>
      <c r="B228" t="s">
        <v>30</v>
      </c>
      <c r="C228" s="2">
        <v>97661.047999999995</v>
      </c>
    </row>
    <row r="229" spans="1:3" x14ac:dyDescent="0.2">
      <c r="A229" s="1">
        <v>44774</v>
      </c>
      <c r="B229" t="s">
        <v>17</v>
      </c>
      <c r="C229" s="2">
        <v>92846.850999999995</v>
      </c>
    </row>
    <row r="230" spans="1:3" x14ac:dyDescent="0.2">
      <c r="A230" s="1">
        <v>44774</v>
      </c>
      <c r="B230" t="s">
        <v>12</v>
      </c>
      <c r="C230" s="2">
        <v>89056.317999999999</v>
      </c>
    </row>
    <row r="231" spans="1:3" x14ac:dyDescent="0.2">
      <c r="A231" s="1">
        <v>44774</v>
      </c>
      <c r="B231" t="s">
        <v>21</v>
      </c>
      <c r="C231" s="2">
        <v>83955.173999999999</v>
      </c>
    </row>
    <row r="232" spans="1:3" x14ac:dyDescent="0.2">
      <c r="A232" s="1">
        <v>44774</v>
      </c>
      <c r="B232" t="s">
        <v>18</v>
      </c>
      <c r="C232" s="2">
        <v>77043.332999999999</v>
      </c>
    </row>
    <row r="233" spans="1:3" x14ac:dyDescent="0.2">
      <c r="A233" s="1">
        <v>44774</v>
      </c>
      <c r="B233" t="s">
        <v>32</v>
      </c>
      <c r="C233" s="2">
        <v>75637.805999999997</v>
      </c>
    </row>
    <row r="234" spans="1:3" x14ac:dyDescent="0.2">
      <c r="A234" s="1">
        <v>44774</v>
      </c>
      <c r="B234" t="s">
        <v>25</v>
      </c>
      <c r="C234" s="2">
        <v>67005.066999999995</v>
      </c>
    </row>
    <row r="235" spans="1:3" x14ac:dyDescent="0.2">
      <c r="A235" s="1">
        <v>44774</v>
      </c>
      <c r="B235" t="s">
        <v>3</v>
      </c>
      <c r="C235" s="2">
        <v>60306.436000000002</v>
      </c>
    </row>
    <row r="236" spans="1:3" x14ac:dyDescent="0.2">
      <c r="A236" s="1">
        <v>44774</v>
      </c>
      <c r="B236" t="s">
        <v>28</v>
      </c>
      <c r="C236" s="2">
        <v>57553.072</v>
      </c>
    </row>
    <row r="237" spans="1:3" x14ac:dyDescent="0.2">
      <c r="A237" s="1">
        <v>44774</v>
      </c>
      <c r="B237" t="s">
        <v>22</v>
      </c>
      <c r="C237" s="2">
        <v>55184.881000000001</v>
      </c>
    </row>
    <row r="238" spans="1:3" x14ac:dyDescent="0.2">
      <c r="A238" s="1">
        <v>44774</v>
      </c>
      <c r="B238" t="s">
        <v>33</v>
      </c>
      <c r="C238" s="2">
        <v>30055.34</v>
      </c>
    </row>
    <row r="239" spans="1:3" x14ac:dyDescent="0.2">
      <c r="A239" s="1">
        <v>44774</v>
      </c>
      <c r="B239" t="s">
        <v>27</v>
      </c>
      <c r="C239" s="2">
        <v>28508.542000000001</v>
      </c>
    </row>
    <row r="240" spans="1:3" x14ac:dyDescent="0.2">
      <c r="A240" s="1">
        <v>44774</v>
      </c>
      <c r="B240" t="s">
        <v>23</v>
      </c>
      <c r="C240" s="2">
        <v>28054.442999999999</v>
      </c>
    </row>
    <row r="241" spans="1:3" x14ac:dyDescent="0.2">
      <c r="A241" s="1">
        <v>44774</v>
      </c>
      <c r="B241" t="s">
        <v>6</v>
      </c>
      <c r="C241" s="2">
        <v>25169.698</v>
      </c>
    </row>
    <row r="242" spans="1:3" x14ac:dyDescent="0.2">
      <c r="A242" s="1">
        <v>44774</v>
      </c>
      <c r="B242" t="s">
        <v>9</v>
      </c>
      <c r="C242" s="2">
        <v>21680.227999999999</v>
      </c>
    </row>
    <row r="243" spans="1:3" x14ac:dyDescent="0.2">
      <c r="A243" s="1">
        <v>44774</v>
      </c>
      <c r="B243" t="s">
        <v>8</v>
      </c>
      <c r="C243" s="2">
        <v>20685.111000000001</v>
      </c>
    </row>
    <row r="244" spans="1:3" x14ac:dyDescent="0.2">
      <c r="A244" s="1">
        <v>44774</v>
      </c>
      <c r="B244" t="s">
        <v>19</v>
      </c>
      <c r="C244" s="2">
        <v>11287.709000000001</v>
      </c>
    </row>
    <row r="245" spans="1:3" x14ac:dyDescent="0.2">
      <c r="A245" s="1">
        <v>44774</v>
      </c>
      <c r="B245" t="s">
        <v>29</v>
      </c>
      <c r="C245" s="2">
        <v>5974.9880000000003</v>
      </c>
    </row>
    <row r="246" spans="1:3" x14ac:dyDescent="0.2">
      <c r="A246" s="1">
        <v>44774</v>
      </c>
      <c r="B246" t="s">
        <v>34</v>
      </c>
      <c r="C246" s="2">
        <v>3909.7310000000002</v>
      </c>
    </row>
    <row r="247" spans="1:3" x14ac:dyDescent="0.2">
      <c r="A247" s="1">
        <v>44774</v>
      </c>
      <c r="B247" t="s">
        <v>31</v>
      </c>
      <c r="C247" s="2">
        <v>2334.9540000000002</v>
      </c>
    </row>
    <row r="248" spans="1:3" x14ac:dyDescent="0.2">
      <c r="A248" s="1">
        <v>44774</v>
      </c>
      <c r="B248" t="s">
        <v>35</v>
      </c>
      <c r="C248">
        <v>561.65599999999995</v>
      </c>
    </row>
    <row r="249" spans="1:3" x14ac:dyDescent="0.2">
      <c r="A249" s="1">
        <v>44774</v>
      </c>
      <c r="B249" t="s">
        <v>7</v>
      </c>
      <c r="C249">
        <v>339.32900000000001</v>
      </c>
    </row>
    <row r="250" spans="1:3" x14ac:dyDescent="0.2">
      <c r="A250" s="1">
        <v>44805</v>
      </c>
      <c r="B250" t="s">
        <v>4</v>
      </c>
      <c r="C250" s="2">
        <v>76427.743000000002</v>
      </c>
    </row>
    <row r="251" spans="1:3" x14ac:dyDescent="0.2">
      <c r="A251" s="1">
        <v>44805</v>
      </c>
      <c r="B251" t="s">
        <v>33</v>
      </c>
      <c r="C251" s="2">
        <v>24213.268</v>
      </c>
    </row>
    <row r="252" spans="1:3" x14ac:dyDescent="0.2">
      <c r="A252" s="1">
        <v>44805</v>
      </c>
      <c r="B252" t="s">
        <v>16</v>
      </c>
      <c r="C252" s="2">
        <v>22880.721000000001</v>
      </c>
    </row>
    <row r="253" spans="1:3" x14ac:dyDescent="0.2">
      <c r="A253" s="1">
        <v>44805</v>
      </c>
      <c r="B253" t="s">
        <v>15</v>
      </c>
      <c r="C253" s="2">
        <v>19214.288</v>
      </c>
    </row>
    <row r="254" spans="1:3" x14ac:dyDescent="0.2">
      <c r="A254" s="1">
        <v>44805</v>
      </c>
      <c r="B254" t="s">
        <v>14</v>
      </c>
      <c r="C254" s="2">
        <v>17361.971000000001</v>
      </c>
    </row>
    <row r="255" spans="1:3" x14ac:dyDescent="0.2">
      <c r="A255" s="1">
        <v>44805</v>
      </c>
      <c r="B255" t="s">
        <v>9</v>
      </c>
      <c r="C255" s="2">
        <v>12147.602999999999</v>
      </c>
    </row>
    <row r="256" spans="1:3" x14ac:dyDescent="0.2">
      <c r="A256" s="1">
        <v>44805</v>
      </c>
      <c r="B256" t="s">
        <v>32</v>
      </c>
      <c r="C256" s="2">
        <v>11401.159</v>
      </c>
    </row>
    <row r="257" spans="1:3" x14ac:dyDescent="0.2">
      <c r="A257" s="1">
        <v>44805</v>
      </c>
      <c r="B257" t="s">
        <v>20</v>
      </c>
      <c r="C257" s="2">
        <v>11087.432000000001</v>
      </c>
    </row>
    <row r="258" spans="1:3" x14ac:dyDescent="0.2">
      <c r="A258" s="1">
        <v>44805</v>
      </c>
      <c r="B258" t="s">
        <v>21</v>
      </c>
      <c r="C258" s="2">
        <v>7640.3519999999999</v>
      </c>
    </row>
    <row r="259" spans="1:3" x14ac:dyDescent="0.2">
      <c r="A259" s="1">
        <v>44805</v>
      </c>
      <c r="B259" t="s">
        <v>30</v>
      </c>
      <c r="C259" s="2">
        <v>7354.5839999999998</v>
      </c>
    </row>
    <row r="260" spans="1:3" x14ac:dyDescent="0.2">
      <c r="A260" s="1">
        <v>44805</v>
      </c>
      <c r="B260" t="s">
        <v>19</v>
      </c>
      <c r="C260" s="2">
        <v>7323.116</v>
      </c>
    </row>
    <row r="261" spans="1:3" x14ac:dyDescent="0.2">
      <c r="A261" s="1">
        <v>44805</v>
      </c>
      <c r="B261" t="s">
        <v>22</v>
      </c>
      <c r="C261" s="2">
        <v>7113.67</v>
      </c>
    </row>
    <row r="262" spans="1:3" x14ac:dyDescent="0.2">
      <c r="A262" s="1">
        <v>44805</v>
      </c>
      <c r="B262" t="s">
        <v>27</v>
      </c>
      <c r="C262" s="2">
        <v>6543.4589999999998</v>
      </c>
    </row>
    <row r="263" spans="1:3" x14ac:dyDescent="0.2">
      <c r="A263" s="1">
        <v>44805</v>
      </c>
      <c r="B263" t="s">
        <v>23</v>
      </c>
      <c r="C263" s="2">
        <v>4404.549</v>
      </c>
    </row>
    <row r="264" spans="1:3" x14ac:dyDescent="0.2">
      <c r="A264" s="1">
        <v>44805</v>
      </c>
      <c r="B264" t="s">
        <v>13</v>
      </c>
      <c r="C264" s="2">
        <v>3664.4009999999998</v>
      </c>
    </row>
    <row r="265" spans="1:3" x14ac:dyDescent="0.2">
      <c r="A265" s="1">
        <v>44805</v>
      </c>
      <c r="B265" t="s">
        <v>6</v>
      </c>
      <c r="C265" s="2">
        <v>3553.125</v>
      </c>
    </row>
    <row r="266" spans="1:3" x14ac:dyDescent="0.2">
      <c r="A266" s="1">
        <v>44805</v>
      </c>
      <c r="B266" t="s">
        <v>18</v>
      </c>
      <c r="C266" s="2">
        <v>2696.6909999999998</v>
      </c>
    </row>
    <row r="267" spans="1:3" x14ac:dyDescent="0.2">
      <c r="A267" s="1">
        <v>44805</v>
      </c>
      <c r="B267" t="s">
        <v>28</v>
      </c>
      <c r="C267" s="2">
        <v>2542.4160000000002</v>
      </c>
    </row>
    <row r="268" spans="1:3" x14ac:dyDescent="0.2">
      <c r="A268" s="1">
        <v>44805</v>
      </c>
      <c r="B268" t="s">
        <v>3</v>
      </c>
      <c r="C268" s="2">
        <v>2255.1860000000001</v>
      </c>
    </row>
    <row r="269" spans="1:3" x14ac:dyDescent="0.2">
      <c r="A269" s="1">
        <v>44805</v>
      </c>
      <c r="B269" t="s">
        <v>25</v>
      </c>
      <c r="C269" s="2">
        <v>2074.4349999999999</v>
      </c>
    </row>
    <row r="270" spans="1:3" x14ac:dyDescent="0.2">
      <c r="A270" s="1">
        <v>44805</v>
      </c>
      <c r="B270" t="s">
        <v>34</v>
      </c>
      <c r="C270" s="2">
        <v>1686.596</v>
      </c>
    </row>
    <row r="271" spans="1:3" x14ac:dyDescent="0.2">
      <c r="A271" s="1">
        <v>44805</v>
      </c>
      <c r="B271" t="s">
        <v>12</v>
      </c>
      <c r="C271" s="2">
        <v>1267.471</v>
      </c>
    </row>
    <row r="272" spans="1:3" x14ac:dyDescent="0.2">
      <c r="A272" s="1">
        <v>44805</v>
      </c>
      <c r="B272" t="s">
        <v>24</v>
      </c>
      <c r="C272">
        <v>408.92700000000002</v>
      </c>
    </row>
    <row r="273" spans="1:3" x14ac:dyDescent="0.2">
      <c r="A273" s="1">
        <v>44805</v>
      </c>
      <c r="B273" t="s">
        <v>29</v>
      </c>
      <c r="C273">
        <v>330.291</v>
      </c>
    </row>
    <row r="274" spans="1:3" x14ac:dyDescent="0.2">
      <c r="A274" s="1">
        <v>44805</v>
      </c>
      <c r="B274" t="s">
        <v>17</v>
      </c>
      <c r="C274">
        <v>126.90300000000001</v>
      </c>
    </row>
    <row r="275" spans="1:3" x14ac:dyDescent="0.2">
      <c r="A275" s="1">
        <v>44805</v>
      </c>
      <c r="B275" t="s">
        <v>36</v>
      </c>
      <c r="C275">
        <v>77.817999999999998</v>
      </c>
    </row>
    <row r="276" spans="1:3" x14ac:dyDescent="0.2">
      <c r="A276" s="1">
        <v>44805</v>
      </c>
      <c r="B276" t="s">
        <v>8</v>
      </c>
      <c r="C276">
        <v>30.056000000000001</v>
      </c>
    </row>
    <row r="277" spans="1:3" x14ac:dyDescent="0.2">
      <c r="A277" s="1">
        <v>44805</v>
      </c>
      <c r="B277" t="s">
        <v>7</v>
      </c>
      <c r="C277">
        <v>17.571999999999999</v>
      </c>
    </row>
    <row r="278" spans="1:3" x14ac:dyDescent="0.2">
      <c r="A278" s="1">
        <v>44805</v>
      </c>
      <c r="B278" t="s">
        <v>26</v>
      </c>
      <c r="C278">
        <v>11.271000000000001</v>
      </c>
    </row>
    <row r="279" spans="1:3" x14ac:dyDescent="0.2">
      <c r="A279" s="1">
        <v>44805</v>
      </c>
      <c r="B279" t="s">
        <v>31</v>
      </c>
      <c r="C279">
        <v>0.23200000000000001</v>
      </c>
    </row>
    <row r="280" spans="1:3" x14ac:dyDescent="0.2">
      <c r="A280" s="1">
        <v>44805</v>
      </c>
      <c r="B280" t="s">
        <v>5</v>
      </c>
      <c r="C280">
        <v>3.5999999999999997E-2</v>
      </c>
    </row>
    <row r="281" spans="1:3" x14ac:dyDescent="0.2">
      <c r="A281" s="1">
        <v>44835</v>
      </c>
      <c r="B281" t="s">
        <v>4</v>
      </c>
      <c r="C281" s="2">
        <v>66575.417000000001</v>
      </c>
    </row>
    <row r="282" spans="1:3" x14ac:dyDescent="0.2">
      <c r="A282" s="1">
        <v>44835</v>
      </c>
      <c r="B282" t="s">
        <v>16</v>
      </c>
      <c r="C282" s="2">
        <v>22664.018</v>
      </c>
    </row>
    <row r="283" spans="1:3" x14ac:dyDescent="0.2">
      <c r="A283" s="1">
        <v>44835</v>
      </c>
      <c r="B283" t="s">
        <v>33</v>
      </c>
      <c r="C283" s="2">
        <v>16796.564999999999</v>
      </c>
    </row>
    <row r="284" spans="1:3" x14ac:dyDescent="0.2">
      <c r="A284" s="1">
        <v>44835</v>
      </c>
      <c r="B284" t="s">
        <v>14</v>
      </c>
      <c r="C284" s="2">
        <v>10171.174000000001</v>
      </c>
    </row>
    <row r="285" spans="1:3" x14ac:dyDescent="0.2">
      <c r="A285" s="1">
        <v>44835</v>
      </c>
      <c r="B285" t="s">
        <v>15</v>
      </c>
      <c r="C285" s="2">
        <v>5001.4880000000003</v>
      </c>
    </row>
    <row r="286" spans="1:3" x14ac:dyDescent="0.2">
      <c r="A286" s="1">
        <v>44835</v>
      </c>
      <c r="B286" t="s">
        <v>27</v>
      </c>
      <c r="C286" s="2">
        <v>4095.8629999999998</v>
      </c>
    </row>
    <row r="287" spans="1:3" x14ac:dyDescent="0.2">
      <c r="A287" s="1">
        <v>44835</v>
      </c>
      <c r="B287" t="s">
        <v>19</v>
      </c>
      <c r="C287" s="2">
        <v>3291.2109999999998</v>
      </c>
    </row>
    <row r="288" spans="1:3" x14ac:dyDescent="0.2">
      <c r="A288" s="1">
        <v>44835</v>
      </c>
      <c r="B288" t="s">
        <v>20</v>
      </c>
      <c r="C288" s="2">
        <v>2839.4160000000002</v>
      </c>
    </row>
    <row r="289" spans="1:3" x14ac:dyDescent="0.2">
      <c r="A289" s="1">
        <v>44835</v>
      </c>
      <c r="B289" t="s">
        <v>21</v>
      </c>
      <c r="C289" s="2">
        <v>2673.7350000000001</v>
      </c>
    </row>
    <row r="290" spans="1:3" x14ac:dyDescent="0.2">
      <c r="A290" s="1">
        <v>44835</v>
      </c>
      <c r="B290" t="s">
        <v>18</v>
      </c>
      <c r="C290" s="2">
        <v>2397.1849999999999</v>
      </c>
    </row>
    <row r="291" spans="1:3" x14ac:dyDescent="0.2">
      <c r="A291" s="1">
        <v>44835</v>
      </c>
      <c r="B291" t="s">
        <v>23</v>
      </c>
      <c r="C291" s="2">
        <v>2093.8159999999998</v>
      </c>
    </row>
    <row r="292" spans="1:3" x14ac:dyDescent="0.2">
      <c r="A292" s="1">
        <v>44835</v>
      </c>
      <c r="B292" t="s">
        <v>32</v>
      </c>
      <c r="C292" s="2">
        <v>1935.299</v>
      </c>
    </row>
    <row r="293" spans="1:3" x14ac:dyDescent="0.2">
      <c r="A293" s="1">
        <v>44835</v>
      </c>
      <c r="B293" t="s">
        <v>22</v>
      </c>
      <c r="C293" s="2">
        <v>1780.38</v>
      </c>
    </row>
    <row r="294" spans="1:3" x14ac:dyDescent="0.2">
      <c r="A294" s="1">
        <v>44835</v>
      </c>
      <c r="B294" t="s">
        <v>13</v>
      </c>
      <c r="C294" s="2">
        <v>1417.94</v>
      </c>
    </row>
    <row r="295" spans="1:3" x14ac:dyDescent="0.2">
      <c r="A295" s="1">
        <v>44835</v>
      </c>
      <c r="B295" t="s">
        <v>24</v>
      </c>
      <c r="C295" s="2">
        <v>1405.001</v>
      </c>
    </row>
    <row r="296" spans="1:3" x14ac:dyDescent="0.2">
      <c r="A296" s="1">
        <v>44835</v>
      </c>
      <c r="B296" t="s">
        <v>9</v>
      </c>
      <c r="C296" s="2">
        <v>1203.874</v>
      </c>
    </row>
    <row r="297" spans="1:3" x14ac:dyDescent="0.2">
      <c r="A297" s="1">
        <v>44835</v>
      </c>
      <c r="B297" t="s">
        <v>3</v>
      </c>
      <c r="C297" s="2">
        <v>1047.6969999999999</v>
      </c>
    </row>
    <row r="298" spans="1:3" x14ac:dyDescent="0.2">
      <c r="A298" s="1">
        <v>44835</v>
      </c>
      <c r="B298" t="s">
        <v>34</v>
      </c>
      <c r="C298" s="2">
        <v>1010.326</v>
      </c>
    </row>
    <row r="299" spans="1:3" x14ac:dyDescent="0.2">
      <c r="A299" s="1">
        <v>44835</v>
      </c>
      <c r="B299" t="s">
        <v>30</v>
      </c>
      <c r="C299">
        <v>952.28099999999995</v>
      </c>
    </row>
    <row r="300" spans="1:3" x14ac:dyDescent="0.2">
      <c r="A300" s="1">
        <v>44835</v>
      </c>
      <c r="B300" t="s">
        <v>25</v>
      </c>
      <c r="C300">
        <v>948.67700000000002</v>
      </c>
    </row>
    <row r="301" spans="1:3" x14ac:dyDescent="0.2">
      <c r="A301" s="1">
        <v>44835</v>
      </c>
      <c r="B301" t="s">
        <v>29</v>
      </c>
      <c r="C301">
        <v>714.82799999999997</v>
      </c>
    </row>
    <row r="302" spans="1:3" x14ac:dyDescent="0.2">
      <c r="A302" s="1">
        <v>44835</v>
      </c>
      <c r="B302" t="s">
        <v>6</v>
      </c>
      <c r="C302">
        <v>539.40499999999997</v>
      </c>
    </row>
    <row r="303" spans="1:3" x14ac:dyDescent="0.2">
      <c r="A303" s="1">
        <v>44835</v>
      </c>
      <c r="B303" t="s">
        <v>12</v>
      </c>
      <c r="C303">
        <v>497.22899999999998</v>
      </c>
    </row>
    <row r="304" spans="1:3" x14ac:dyDescent="0.2">
      <c r="A304" s="1">
        <v>44835</v>
      </c>
      <c r="B304" t="s">
        <v>28</v>
      </c>
      <c r="C304">
        <v>64.453000000000003</v>
      </c>
    </row>
    <row r="305" spans="1:3" x14ac:dyDescent="0.2">
      <c r="A305" s="1">
        <v>44835</v>
      </c>
      <c r="B305" t="s">
        <v>31</v>
      </c>
      <c r="C305">
        <v>23.95</v>
      </c>
    </row>
    <row r="306" spans="1:3" x14ac:dyDescent="0.2">
      <c r="A306" s="1">
        <v>44835</v>
      </c>
      <c r="B306" t="s">
        <v>8</v>
      </c>
      <c r="C306">
        <v>23.588999999999999</v>
      </c>
    </row>
    <row r="307" spans="1:3" x14ac:dyDescent="0.2">
      <c r="A307" s="1">
        <v>44835</v>
      </c>
      <c r="B307" t="s">
        <v>17</v>
      </c>
      <c r="C307">
        <v>21.274999999999999</v>
      </c>
    </row>
    <row r="308" spans="1:3" x14ac:dyDescent="0.2">
      <c r="A308" s="1">
        <v>44835</v>
      </c>
      <c r="B308" t="s">
        <v>36</v>
      </c>
      <c r="C308">
        <v>15.682</v>
      </c>
    </row>
    <row r="309" spans="1:3" x14ac:dyDescent="0.2">
      <c r="A309" s="1">
        <v>44835</v>
      </c>
      <c r="B309" t="s">
        <v>26</v>
      </c>
      <c r="C309">
        <v>7.21</v>
      </c>
    </row>
    <row r="310" spans="1:3" x14ac:dyDescent="0.2">
      <c r="A310" s="1">
        <v>44835</v>
      </c>
      <c r="B310" t="s">
        <v>35</v>
      </c>
      <c r="C310">
        <v>4.0069999999999997</v>
      </c>
    </row>
    <row r="311" spans="1:3" x14ac:dyDescent="0.2">
      <c r="A311" s="1">
        <v>44835</v>
      </c>
      <c r="B311" t="s">
        <v>37</v>
      </c>
      <c r="C311">
        <v>1.048</v>
      </c>
    </row>
    <row r="312" spans="1:3" x14ac:dyDescent="0.2">
      <c r="A312" s="1">
        <v>44866</v>
      </c>
      <c r="B312" t="s">
        <v>4</v>
      </c>
      <c r="C312">
        <v>54.942</v>
      </c>
    </row>
    <row r="313" spans="1:3" x14ac:dyDescent="0.2">
      <c r="A313" s="1">
        <v>44866</v>
      </c>
      <c r="B313" t="s">
        <v>14</v>
      </c>
      <c r="C313">
        <v>27.273</v>
      </c>
    </row>
    <row r="314" spans="1:3" x14ac:dyDescent="0.2">
      <c r="A314" s="1">
        <v>44866</v>
      </c>
      <c r="B314" t="s">
        <v>15</v>
      </c>
      <c r="C3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Sites</vt:lpstr>
      <vt:lpstr>Analysis</vt:lpstr>
      <vt:lpstr>Mars</vt:lpstr>
      <vt:lpstr>dunepro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2022-11-01T15:00:55Z</dcterms:created>
  <dcterms:modified xsi:type="dcterms:W3CDTF">2022-11-01T15:28:05Z</dcterms:modified>
</cp:coreProperties>
</file>