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"/>
    </mc:Choice>
  </mc:AlternateContent>
  <xr:revisionPtr revIDLastSave="0" documentId="13_ncr:1_{9EA0937D-9E06-5D44-99C2-1ED6D30299D8}" xr6:coauthVersionLast="47" xr6:coauthVersionMax="47" xr10:uidLastSave="{00000000-0000-0000-0000-000000000000}"/>
  <bookViews>
    <workbookView xWindow="0" yWindow="500" windowWidth="33600" windowHeight="18900" activeTab="3" xr2:uid="{E7C0A991-ABA2-4650-8848-5C73E0926BAC}"/>
  </bookViews>
  <sheets>
    <sheet name="energysystem" sheetId="1" r:id="rId1"/>
    <sheet name="buses" sheetId="2" r:id="rId2"/>
    <sheet name="sinks" sheetId="3" r:id="rId3"/>
    <sheet name="HeatDemand" sheetId="10" r:id="rId4"/>
    <sheet name="ElecDemand" sheetId="11" r:id="rId5"/>
    <sheet name="sources" sheetId="4" r:id="rId6"/>
    <sheet name="transformers" sheetId="6" r:id="rId7"/>
    <sheet name="storages" sheetId="7" r:id="rId8"/>
    <sheet name="links" sheetId="5" r:id="rId9"/>
    <sheet name="insulation" sheetId="14" r:id="rId10"/>
  </sheets>
  <definedNames>
    <definedName name="_xlnm._FilterDatabase" localSheetId="2" hidden="1">sinks!$A$1:$I$31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1" l="1"/>
  <c r="T3" i="11"/>
  <c r="S3" i="11"/>
  <c r="V2" i="10"/>
  <c r="W2" i="10"/>
  <c r="X2" i="10"/>
  <c r="V3" i="10"/>
  <c r="W3" i="10"/>
  <c r="X3" i="10"/>
  <c r="V4" i="10"/>
  <c r="W4" i="10"/>
  <c r="X4" i="10"/>
  <c r="V5" i="10"/>
  <c r="W5" i="10"/>
  <c r="X5" i="10"/>
  <c r="V6" i="10"/>
  <c r="W6" i="10"/>
  <c r="X6" i="10"/>
  <c r="V7" i="10"/>
  <c r="W7" i="10"/>
  <c r="X7" i="10"/>
  <c r="V8" i="10"/>
  <c r="W8" i="10"/>
  <c r="X8" i="10"/>
  <c r="V9" i="10"/>
  <c r="W9" i="10"/>
  <c r="X9" i="10"/>
  <c r="V10" i="10"/>
  <c r="W10" i="10"/>
  <c r="X10" i="10"/>
  <c r="V11" i="10"/>
  <c r="W11" i="10"/>
  <c r="X11" i="10"/>
  <c r="V12" i="10"/>
  <c r="W12" i="10"/>
  <c r="X12" i="10"/>
  <c r="V13" i="10"/>
  <c r="W13" i="10"/>
  <c r="X13" i="10"/>
  <c r="V14" i="10"/>
  <c r="W14" i="10"/>
  <c r="X14" i="10"/>
  <c r="V15" i="10"/>
  <c r="W15" i="10"/>
  <c r="X15" i="10"/>
  <c r="V16" i="10"/>
  <c r="W16" i="10"/>
  <c r="X16" i="10"/>
  <c r="V17" i="10"/>
  <c r="W17" i="10"/>
  <c r="X17" i="10"/>
  <c r="V18" i="10"/>
  <c r="W18" i="10"/>
  <c r="X18" i="10"/>
  <c r="V19" i="10"/>
  <c r="W19" i="10"/>
  <c r="X19" i="10"/>
  <c r="V20" i="10"/>
  <c r="W20" i="10"/>
  <c r="X20" i="10"/>
  <c r="V21" i="10"/>
  <c r="W21" i="10"/>
  <c r="X21" i="10"/>
  <c r="V22" i="10"/>
  <c r="W22" i="10"/>
  <c r="X22" i="10"/>
  <c r="V23" i="10"/>
  <c r="W23" i="10"/>
  <c r="X23" i="10"/>
  <c r="V24" i="10"/>
  <c r="W24" i="10"/>
  <c r="X24" i="10"/>
  <c r="V25" i="10"/>
  <c r="W25" i="10"/>
  <c r="X25" i="10"/>
  <c r="V26" i="10"/>
  <c r="W26" i="10"/>
  <c r="X26" i="10"/>
  <c r="V27" i="10"/>
  <c r="W27" i="10"/>
  <c r="X27" i="10"/>
  <c r="V28" i="10"/>
  <c r="W28" i="10"/>
  <c r="X28" i="10"/>
  <c r="V29" i="10"/>
  <c r="W29" i="10"/>
  <c r="X29" i="10"/>
  <c r="V30" i="10"/>
  <c r="W30" i="10"/>
  <c r="X30" i="10"/>
  <c r="V31" i="10"/>
  <c r="W31" i="10"/>
  <c r="X31" i="10"/>
  <c r="V32" i="10"/>
  <c r="W32" i="10"/>
  <c r="X32" i="10"/>
  <c r="V33" i="10"/>
  <c r="W33" i="10"/>
  <c r="X33" i="10"/>
  <c r="V34" i="10"/>
  <c r="W34" i="10"/>
  <c r="X34" i="10"/>
  <c r="V35" i="10"/>
  <c r="W35" i="10"/>
  <c r="X35" i="10"/>
  <c r="V36" i="10"/>
  <c r="W36" i="10"/>
  <c r="X36" i="10"/>
  <c r="V37" i="10"/>
  <c r="W37" i="10"/>
  <c r="X37" i="10"/>
  <c r="V38" i="10"/>
  <c r="W38" i="10"/>
  <c r="X38" i="10"/>
  <c r="V39" i="10"/>
  <c r="W39" i="10"/>
  <c r="X39" i="10"/>
  <c r="V40" i="10"/>
  <c r="W40" i="10"/>
  <c r="X40" i="10"/>
  <c r="V41" i="10"/>
  <c r="W41" i="10"/>
  <c r="X41" i="10"/>
  <c r="V42" i="10"/>
  <c r="W42" i="10"/>
  <c r="X42" i="10"/>
  <c r="V43" i="10"/>
  <c r="W43" i="10"/>
  <c r="X43" i="10"/>
  <c r="V44" i="10"/>
  <c r="W44" i="10"/>
  <c r="X44" i="10"/>
  <c r="V45" i="10"/>
  <c r="W45" i="10"/>
  <c r="X45" i="10"/>
  <c r="V46" i="10"/>
  <c r="W46" i="10"/>
  <c r="X46" i="10"/>
  <c r="V47" i="10"/>
  <c r="W47" i="10"/>
  <c r="X47" i="10"/>
  <c r="V48" i="10"/>
  <c r="W48" i="10"/>
  <c r="X48" i="10"/>
  <c r="V49" i="10"/>
  <c r="W49" i="10"/>
  <c r="X49" i="10"/>
  <c r="V50" i="10"/>
  <c r="W50" i="10"/>
  <c r="X50" i="10"/>
  <c r="V51" i="10"/>
  <c r="W51" i="10"/>
  <c r="X51" i="10"/>
  <c r="V52" i="10"/>
  <c r="W52" i="10"/>
  <c r="X52" i="10"/>
  <c r="V53" i="10"/>
  <c r="W53" i="10"/>
  <c r="X53" i="10"/>
  <c r="V54" i="10"/>
  <c r="W54" i="10"/>
  <c r="X54" i="10"/>
  <c r="V55" i="10"/>
  <c r="W55" i="10"/>
  <c r="X55" i="10"/>
  <c r="V56" i="10"/>
  <c r="W56" i="10"/>
  <c r="X56" i="10"/>
  <c r="V57" i="10"/>
  <c r="W57" i="10"/>
  <c r="X57" i="10"/>
  <c r="V58" i="10"/>
  <c r="W58" i="10"/>
  <c r="X58" i="10"/>
  <c r="V59" i="10"/>
  <c r="W59" i="10"/>
  <c r="X59" i="10"/>
  <c r="V60" i="10"/>
  <c r="W60" i="10"/>
  <c r="X60" i="10"/>
  <c r="V61" i="10"/>
  <c r="W61" i="10"/>
  <c r="X61" i="10"/>
  <c r="V62" i="10"/>
  <c r="W62" i="10"/>
  <c r="X62" i="10"/>
  <c r="V63" i="10"/>
  <c r="W63" i="10"/>
  <c r="X63" i="10"/>
  <c r="V64" i="10"/>
  <c r="W64" i="10"/>
  <c r="X64" i="10"/>
  <c r="V65" i="10"/>
  <c r="W65" i="10"/>
  <c r="X65" i="10"/>
  <c r="V66" i="10"/>
  <c r="W66" i="10"/>
  <c r="X66" i="10"/>
  <c r="V67" i="10"/>
  <c r="W67" i="10"/>
  <c r="X67" i="10"/>
  <c r="V68" i="10"/>
  <c r="W68" i="10"/>
  <c r="X68" i="10"/>
  <c r="V69" i="10"/>
  <c r="W69" i="10"/>
  <c r="X69" i="10"/>
  <c r="V70" i="10"/>
  <c r="W70" i="10"/>
  <c r="X70" i="10"/>
  <c r="V71" i="10"/>
  <c r="W71" i="10"/>
  <c r="X71" i="10"/>
  <c r="V72" i="10"/>
  <c r="W72" i="10"/>
  <c r="X72" i="10"/>
  <c r="V73" i="10"/>
  <c r="W73" i="10"/>
  <c r="X73" i="10"/>
  <c r="V74" i="10"/>
  <c r="W74" i="10"/>
  <c r="X74" i="10"/>
  <c r="V75" i="10"/>
  <c r="W75" i="10"/>
  <c r="X75" i="10"/>
  <c r="V76" i="10"/>
  <c r="W76" i="10"/>
  <c r="X76" i="10"/>
  <c r="V77" i="10"/>
  <c r="W77" i="10"/>
  <c r="X77" i="10"/>
  <c r="V78" i="10"/>
  <c r="W78" i="10"/>
  <c r="X78" i="10"/>
  <c r="V79" i="10"/>
  <c r="W79" i="10"/>
  <c r="X79" i="10"/>
  <c r="V80" i="10"/>
  <c r="W80" i="10"/>
  <c r="X80" i="10"/>
  <c r="V81" i="10"/>
  <c r="W81" i="10"/>
  <c r="X81" i="10"/>
  <c r="V82" i="10"/>
  <c r="W82" i="10"/>
  <c r="X82" i="10"/>
  <c r="V83" i="10"/>
  <c r="W83" i="10"/>
  <c r="X83" i="10"/>
  <c r="V84" i="10"/>
  <c r="W84" i="10"/>
  <c r="X84" i="10"/>
  <c r="V85" i="10"/>
  <c r="W85" i="10"/>
  <c r="X85" i="10"/>
  <c r="V86" i="10"/>
  <c r="W86" i="10"/>
  <c r="X86" i="10"/>
  <c r="V87" i="10"/>
  <c r="W87" i="10"/>
  <c r="X87" i="10"/>
  <c r="V88" i="10"/>
  <c r="W88" i="10"/>
  <c r="X88" i="10"/>
  <c r="V89" i="10"/>
  <c r="W89" i="10"/>
  <c r="X89" i="10"/>
  <c r="V90" i="10"/>
  <c r="W90" i="10"/>
  <c r="X90" i="10"/>
  <c r="V91" i="10"/>
  <c r="W91" i="10"/>
  <c r="X91" i="10"/>
  <c r="V92" i="10"/>
  <c r="W92" i="10"/>
  <c r="X92" i="10"/>
  <c r="V93" i="10"/>
  <c r="W93" i="10"/>
  <c r="X93" i="10"/>
  <c r="V94" i="10"/>
  <c r="W94" i="10"/>
  <c r="X94" i="10"/>
  <c r="V95" i="10"/>
  <c r="W95" i="10"/>
  <c r="X95" i="10"/>
  <c r="V96" i="10"/>
  <c r="W96" i="10"/>
  <c r="X96" i="10"/>
  <c r="V97" i="10"/>
  <c r="W97" i="10"/>
  <c r="X97" i="10"/>
  <c r="V98" i="10"/>
  <c r="W98" i="10"/>
  <c r="X98" i="10"/>
  <c r="V99" i="10"/>
  <c r="W99" i="10"/>
  <c r="X99" i="10"/>
  <c r="V100" i="10"/>
  <c r="W100" i="10"/>
  <c r="X100" i="10"/>
  <c r="V101" i="10"/>
  <c r="W101" i="10"/>
  <c r="X101" i="10"/>
  <c r="V102" i="10"/>
  <c r="W102" i="10"/>
  <c r="X102" i="10"/>
  <c r="V103" i="10"/>
  <c r="W103" i="10"/>
  <c r="X103" i="10"/>
  <c r="V104" i="10"/>
  <c r="W104" i="10"/>
  <c r="X104" i="10"/>
  <c r="V105" i="10"/>
  <c r="W105" i="10"/>
  <c r="X105" i="10"/>
  <c r="V106" i="10"/>
  <c r="W106" i="10"/>
  <c r="X106" i="10"/>
  <c r="V107" i="10"/>
  <c r="W107" i="10"/>
  <c r="X107" i="10"/>
  <c r="V108" i="10"/>
  <c r="W108" i="10"/>
  <c r="X108" i="10"/>
  <c r="V109" i="10"/>
  <c r="W109" i="10"/>
  <c r="X109" i="10"/>
  <c r="Q4" i="4"/>
  <c r="J9" i="3" l="1"/>
  <c r="J8" i="3" s="1"/>
  <c r="N6" i="7"/>
  <c r="D11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tc={E199A66A-974D-4C48-A88A-407811F07BAE}</author>
    <author>tc={153DFB59-C761-4C3B-9160-04CA314BD861}</author>
    <author>tc={796DA6A2-2E1B-4B96-8F09-731395EEE2B7}</author>
    <author>tc={187A2D94-FF91-4CBA-B54A-4B7512150F5F}</author>
    <author>tc={77644826-B1BE-4FF1-BDC4-4BEC691C98C0}</author>
    <author>tc={F8DDB825-E470-453F-9AE3-04161901B1A7}</author>
    <author>tc={2B14C1EC-2C97-4BE1-8C77-00AE2E5082C0}</author>
    <author>tc={F53326E1-C43E-43B8-98FB-A07347FE721A}</author>
  </authors>
  <commentList>
    <comment ref="A4" authorId="0" shapeId="0" xr:uid="{E199A66A-974D-4C48-A88A-407811F07BA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Kosten</t>
      </text>
    </comment>
    <comment ref="D4" authorId="1" shapeId="0" xr:uid="{153DFB59-C761-4C3B-9160-04CA314BD86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ggf rausnehmen</t>
      </text>
    </comment>
    <comment ref="A13" authorId="2" shapeId="0" xr:uid="{796DA6A2-2E1B-4B96-8F09-731395EEE2B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industrial</t>
      </text>
    </comment>
    <comment ref="A14" authorId="3" shapeId="0" xr:uid="{187A2D94-FF91-4CBA-B54A-4B7512150F5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industrial</t>
      </text>
    </comment>
    <comment ref="A16" authorId="4" shapeId="0" xr:uid="{77644826-B1BE-4FF1-BDC4-4BEC691C98C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heat import 0,015</t>
      </text>
    </comment>
    <comment ref="A17" authorId="5" shapeId="0" xr:uid="{F8DDB825-E470-453F-9AE3-04161901B1A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heat import?</t>
      </text>
    </comment>
    <comment ref="A18" authorId="6" shapeId="0" xr:uid="{2B14C1EC-2C97-4BE1-8C77-00AE2E5082C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wird im code gebraucht?</t>
      </text>
    </comment>
    <comment ref="A20" authorId="7" shapeId="0" xr:uid="{F53326E1-C43E-43B8-98FB-A07347FE721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Kosten?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tc={CA13332F-E014-43DB-A3C2-70E4D7981C55}</author>
    <author>tc={B794816C-D2FC-49A8-96C8-22D5BB655F60}</author>
  </authors>
  <commentList>
    <comment ref="A5" authorId="0" shapeId="0" xr:uid="{CA13332F-E014-43DB-A3C2-70E4D7981C5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variable co2 kosten bei var constraint output costs?</t>
      </text>
    </comment>
    <comment ref="A10" authorId="1" shapeId="0" xr:uid="{B794816C-D2FC-49A8-96C8-22D5BB655F6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löschen? siehe Busse</t>
      </text>
    </comment>
  </commentList>
</comments>
</file>

<file path=xl/sharedStrings.xml><?xml version="1.0" encoding="utf-8"?>
<sst xmlns="http://schemas.openxmlformats.org/spreadsheetml/2006/main" count="488" uniqueCount="285">
  <si>
    <t>start date</t>
  </si>
  <si>
    <t>end date</t>
  </si>
  <si>
    <t>temporal resolution</t>
  </si>
  <si>
    <t>periods</t>
  </si>
  <si>
    <t>(CU)</t>
  </si>
  <si>
    <t>h</t>
  </si>
  <si>
    <t>bus_type</t>
  </si>
  <si>
    <t>comment</t>
  </si>
  <si>
    <t>active</t>
  </si>
  <si>
    <t>excess</t>
  </si>
  <si>
    <t>shortage</t>
  </si>
  <si>
    <t>shortage costs</t>
  </si>
  <si>
    <t>excess costs</t>
  </si>
  <si>
    <t>automatically created</t>
  </si>
  <si>
    <t>building_heat_bus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</si>
  <si>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</si>
  <si>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</si>
  <si>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</si>
  <si>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</si>
  <si>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</si>
  <si>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</si>
  <si>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</si>
  <si>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</si>
  <si>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</si>
  <si>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</si>
  <si>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</si>
  <si>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</si>
  <si>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</si>
  <si>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</si>
  <si>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RES_electricity_sink</t>
  </si>
  <si>
    <t>h0</t>
  </si>
  <si>
    <t>RES_heat_sink</t>
  </si>
  <si>
    <t>efh</t>
  </si>
  <si>
    <t>RES_SFB_electricity_sink</t>
  </si>
  <si>
    <t>RES_SFB_heat_sink</t>
  </si>
  <si>
    <t>RES_MFB_electricity_sink</t>
  </si>
  <si>
    <t>RES_MFB_heat_sink</t>
  </si>
  <si>
    <t>mfh</t>
  </si>
  <si>
    <t>COM_electricity_sink</t>
  </si>
  <si>
    <t>g0</t>
  </si>
  <si>
    <t>COM_heat_sink</t>
  </si>
  <si>
    <t>ghd</t>
  </si>
  <si>
    <t>COM_Food_electricity_sink</t>
  </si>
  <si>
    <t>COM_Food_heat_sink</t>
  </si>
  <si>
    <t>gga</t>
  </si>
  <si>
    <t>COM_Retail_electricity_sink</t>
  </si>
  <si>
    <t>COM_Retail_heat_sink</t>
  </si>
  <si>
    <t>gha</t>
  </si>
  <si>
    <t>COM_Office_electricity_sink</t>
  </si>
  <si>
    <t>COM_Office_heat_sink</t>
  </si>
  <si>
    <t>gko</t>
  </si>
  <si>
    <t>COM_School_heat_sink</t>
  </si>
  <si>
    <t>COM_School_electricity_sink</t>
  </si>
  <si>
    <t>COM_Stable_heat_sink</t>
  </si>
  <si>
    <t>COM_Stable_electricity_sink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</si>
  <si>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</si>
  <si>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</si>
  <si>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</si>
  <si>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</si>
  <si>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</si>
  <si>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</si>
  <si>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</si>
  <si>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</si>
  <si>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</si>
  <si>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</si>
  <si>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</si>
  <si>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</si>
  <si>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</si>
  <si>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</si>
  <si>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</si>
  <si>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</si>
  <si>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</si>
  <si>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</si>
  <si>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</si>
  <si>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units</t>
  </si>
  <si>
    <t>link_type</t>
  </si>
  <si>
    <t>(un)directed</t>
  </si>
  <si>
    <t>efficiency</t>
  </si>
  <si>
    <t>variable output costs</t>
  </si>
  <si>
    <t>existing capacity</t>
  </si>
  <si>
    <t>min. investment capacity</t>
  </si>
  <si>
    <t>max. investment capacity</t>
  </si>
  <si>
    <t>non-convex investment</t>
  </si>
  <si>
    <t>building_hp_elec_link</t>
  </si>
  <si>
    <t>directed</t>
  </si>
  <si>
    <t>building_pv_building_link</t>
  </si>
  <si>
    <t>transformer type</t>
  </si>
  <si>
    <t>efficiency2</t>
  </si>
  <si>
    <t>variable input costs</t>
  </si>
  <si>
    <t>variable output costs 2</t>
  </si>
  <si>
    <t>variable input constraint costs</t>
  </si>
  <si>
    <t>variable output constraint costs</t>
  </si>
  <si>
    <t>variable output constraint costs 2</t>
  </si>
  <si>
    <t>mode</t>
  </si>
  <si>
    <t>heat source</t>
  </si>
  <si>
    <t>temperature high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</si>
  <si>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</si>
  <si>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</si>
  <si>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</si>
  <si>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</si>
  <si>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</si>
  <si>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</si>
  <si>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</si>
  <si>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GenericTransformer</t>
  </si>
  <si>
    <t>heat_pump</t>
  </si>
  <si>
    <t>Ground</t>
  </si>
  <si>
    <t>Air</t>
  </si>
  <si>
    <t>Water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</si>
  <si>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</si>
  <si>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</si>
  <si>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</si>
  <si>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</si>
  <si>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</si>
  <si>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</si>
  <si>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</si>
  <si>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</si>
  <si>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</si>
  <si>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Generic</t>
  </si>
  <si>
    <t>year of construction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</si>
  <si>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</si>
  <si>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</si>
  <si>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</si>
  <si>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</si>
  <si>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</si>
  <si>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</si>
  <si>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</si>
  <si>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</si>
  <si>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</si>
  <si>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</si>
  <si>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</si>
  <si>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</si>
  <si>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&lt;1918</t>
  </si>
  <si>
    <t>household size</t>
  </si>
  <si>
    <t>COM_Food</t>
  </si>
  <si>
    <t>COM_Retail</t>
  </si>
  <si>
    <t>COM_Office</t>
  </si>
  <si>
    <t>COM_School</t>
  </si>
  <si>
    <t>COM_Stable</t>
  </si>
  <si>
    <t>Turbine Model</t>
  </si>
  <si>
    <t>Hub Height</t>
  </si>
  <si>
    <t>ETA 0</t>
  </si>
  <si>
    <t>A1</t>
  </si>
  <si>
    <t>A2</t>
  </si>
  <si>
    <t>C1</t>
  </si>
  <si>
    <t>C2</t>
  </si>
  <si>
    <t>Temperature Inlet</t>
  </si>
  <si>
    <t>Temperature Difference</t>
  </si>
  <si>
    <t>Conversion Factor</t>
  </si>
  <si>
    <t>Peripheral Losses</t>
  </si>
  <si>
    <t>Electric Consumption</t>
  </si>
  <si>
    <t>Cleanliness</t>
  </si>
  <si>
    <t>name</t>
  </si>
  <si>
    <t>high temperature</t>
  </si>
  <si>
    <t>chilling temperature</t>
  </si>
  <si>
    <t>electrical input conversion factor</t>
  </si>
  <si>
    <t>recooling temperature difference</t>
  </si>
  <si>
    <t>diameter</t>
  </si>
  <si>
    <t>U value</t>
  </si>
  <si>
    <t>central_biomass_bus</t>
  </si>
  <si>
    <t>central_h2_bus</t>
  </si>
  <si>
    <t>solar_thermal_flat_plate</t>
  </si>
  <si>
    <t>solar_thermal_collector</t>
  </si>
  <si>
    <t>COM_Sports</t>
  </si>
  <si>
    <t>COM_Sports_heat_sink</t>
  </si>
  <si>
    <t>COM_Sports_electricity_sink</t>
  </si>
  <si>
    <t>COM_Workshop</t>
  </si>
  <si>
    <t>COM_Workshop_heat_sink</t>
  </si>
  <si>
    <t>COM_Workshop_electricity_sink</t>
  </si>
  <si>
    <t>gmk</t>
  </si>
  <si>
    <t>central_heat_link</t>
  </si>
  <si>
    <t>building_central_heat_link</t>
  </si>
  <si>
    <t>building_pv_central_link</t>
  </si>
  <si>
    <t>building_central_building_link</t>
  </si>
  <si>
    <t>central_electricity_bus</t>
  </si>
  <si>
    <t>central_heat_input_bus</t>
  </si>
  <si>
    <t>central_heat_output_bus</t>
  </si>
  <si>
    <t>building_gasheating_transformer</t>
  </si>
  <si>
    <t>building_gchp_transformer</t>
  </si>
  <si>
    <t>building_ashp_transformer</t>
  </si>
  <si>
    <t>central_swhp_transformer</t>
  </si>
  <si>
    <t>central_biomass_transformer</t>
  </si>
  <si>
    <t>central_electrolysis_transformer</t>
  </si>
  <si>
    <t>central_methanization_transformer</t>
  </si>
  <si>
    <t>central_fuelcell_transformer</t>
  </si>
  <si>
    <t>building_battery_storage</t>
  </si>
  <si>
    <t>central_h2_storage</t>
  </si>
  <si>
    <t>central_naturalgas_storage</t>
  </si>
  <si>
    <t>central_battery_storage</t>
  </si>
  <si>
    <t>central_chp_elec_central_link</t>
  </si>
  <si>
    <t>building_electricheating_transformer</t>
  </si>
  <si>
    <t>central_naturalgas_bus</t>
  </si>
  <si>
    <t>central_naturalgas_building_link</t>
  </si>
  <si>
    <t>central_naturalgas_chp_link</t>
  </si>
  <si>
    <t>central_naturalgas_chp</t>
  </si>
  <si>
    <t>excess constraint costs</t>
  </si>
  <si>
    <t>shortage constraint costs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</si>
  <si>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</si>
  <si>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</si>
  <si>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</si>
  <si>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</si>
  <si>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</si>
  <si>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</si>
  <si>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</si>
  <si>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</si>
  <si>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</si>
  <si>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constraint cost limit</t>
  </si>
  <si>
    <t>None</t>
  </si>
  <si>
    <t>CompressionHeatTransformer</t>
  </si>
  <si>
    <t>COM_Agriculture</t>
  </si>
  <si>
    <t>COM_Agriculture_electricity_sink</t>
  </si>
  <si>
    <t>COM_Agriculture_heat_sink</t>
  </si>
  <si>
    <t>COM_Cooling</t>
  </si>
  <si>
    <t>COM_Cooling_electricity_sink</t>
  </si>
  <si>
    <t>COM_Cooling_heat_sink</t>
  </si>
  <si>
    <t>roof</t>
  </si>
  <si>
    <t>outer wall</t>
  </si>
  <si>
    <t>window</t>
  </si>
  <si>
    <t>building_thermal_storage</t>
  </si>
  <si>
    <t>district heating conn.</t>
  </si>
  <si>
    <t>building_res_gas_bus</t>
  </si>
  <si>
    <t>building_com_gas_bus</t>
  </si>
  <si>
    <t>building_res_electricity_bus</t>
  </si>
  <si>
    <t>building_com_electricity_bus</t>
  </si>
  <si>
    <t>sfb_heat_house_station</t>
  </si>
  <si>
    <t>mfb_heat_house_station</t>
  </si>
  <si>
    <t>com_heat_house_station</t>
  </si>
  <si>
    <t>COM_Bowling</t>
  </si>
  <si>
    <t>COM_Bowling_electricity_sink</t>
  </si>
  <si>
    <t>COM_Bowling_heat_sink</t>
  </si>
  <si>
    <t>potential</t>
  </si>
  <si>
    <t>potential flat</t>
  </si>
  <si>
    <t>g1</t>
  </si>
  <si>
    <t>l0</t>
  </si>
  <si>
    <t>g4</t>
  </si>
  <si>
    <t>g2</t>
  </si>
  <si>
    <t>IND</t>
  </si>
  <si>
    <t>IND_electricity_sink</t>
  </si>
  <si>
    <t>IND_heat_demand</t>
  </si>
  <si>
    <t>central_thermal_storage</t>
  </si>
  <si>
    <t>building_ind_electricity_bus</t>
  </si>
  <si>
    <t>building_ind_gas_bus</t>
  </si>
  <si>
    <t>central_heatpump_electricity_bus</t>
  </si>
  <si>
    <t>central_ashp_transformer</t>
  </si>
  <si>
    <t>net_floor_area / area</t>
  </si>
  <si>
    <t>central_naturalgas_heating_plant_transformer</t>
  </si>
  <si>
    <t>minimum final energy reduction</t>
  </si>
  <si>
    <t>weather data lon</t>
  </si>
  <si>
    <t>fix investment constraint costs</t>
  </si>
  <si>
    <t>central_biogas_chp</t>
  </si>
  <si>
    <t>periodical constraint costs flat</t>
  </si>
  <si>
    <t>periodical costs flat</t>
  </si>
  <si>
    <t>weather data lat</t>
  </si>
  <si>
    <t>central_gchp_transformer</t>
  </si>
  <si>
    <t>central_pv_bus</t>
  </si>
  <si>
    <t>central_pellet_chp</t>
  </si>
  <si>
    <t>central_chp_pellet_bus</t>
  </si>
  <si>
    <t>central_chp_pellet_electricity_bus</t>
  </si>
  <si>
    <t>central_chp_woodchips_bus</t>
  </si>
  <si>
    <t>central_chp_woodchips_electricity_bus</t>
  </si>
  <si>
    <t>central_woodchips_chp</t>
  </si>
  <si>
    <t xml:space="preserve"> </t>
  </si>
  <si>
    <t>timeseries_source</t>
  </si>
  <si>
    <t>timeseries</t>
  </si>
  <si>
    <t>central_heating_plant_naturalgas_bus</t>
  </si>
  <si>
    <t>central_heating_plant_biogas_bus</t>
  </si>
  <si>
    <t>central_heating_plant_pellet_bus</t>
  </si>
  <si>
    <t>central_heating_plant_woodchips_bus</t>
  </si>
  <si>
    <t>central_biogas_heating_plant_transformer</t>
  </si>
  <si>
    <t>central_pellet_heating_plant_transformer</t>
  </si>
  <si>
    <t>central_woodchips_heating_plant_transformer</t>
  </si>
  <si>
    <t>MFB 1 person</t>
  </si>
  <si>
    <t>MFB 2 person</t>
  </si>
  <si>
    <t>MFB 3 person</t>
  </si>
  <si>
    <t>MFB 4 person</t>
  </si>
  <si>
    <t>MFB 5 person</t>
  </si>
  <si>
    <t>SFB 2 person</t>
  </si>
  <si>
    <t>SFB 3 person</t>
  </si>
  <si>
    <t>SFB 4 person</t>
  </si>
  <si>
    <t>(kWh/a)</t>
  </si>
  <si>
    <t>(kWh/(sqm * a))</t>
  </si>
  <si>
    <t>specific demand</t>
  </si>
  <si>
    <t>SFB 5 person</t>
  </si>
  <si>
    <t>fehlt</t>
  </si>
  <si>
    <t>SFB 1 person</t>
  </si>
  <si>
    <t>1 unit(s)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</si>
</sst>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1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trike/>
      <sz val="11"/>
      <color theme="1"/>
      <name val="Arial"/>
      <family val="2"/>
    </font>
    <font>
      <strike/>
      <sz val="11"/>
      <color rgb="FFFF0000"/>
      <name val="Arial"/>
      <family val="2"/>
    </font>
    <font>
      <strike/>
      <sz val="11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1" fillId="0" borderId="0" xfId="0" applyFont="1"/>
    <xf numFmtId="164" fontId="3" fillId="0" borderId="0" xfId="1" applyNumberFormat="1" applyAlignment="1">
      <alignment horizontal="center"/>
    </xf>
    <xf numFmtId="0" fontId="0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 applyFill="1"/>
    <xf numFmtId="0" fontId="0" fillId="3" borderId="0" xfId="0" applyFill="1"/>
    <xf numFmtId="0" fontId="6" fillId="4" borderId="0" xfId="0" applyFont="1" applyFill="1"/>
    <xf numFmtId="0" fontId="6" fillId="0" borderId="0" xfId="0" applyFont="1" applyFill="1"/>
    <xf numFmtId="0" fontId="6" fillId="3" borderId="0" xfId="0" applyFont="1" applyFill="1"/>
    <xf numFmtId="0" fontId="6" fillId="0" borderId="0" xfId="0" applyFont="1"/>
    <xf numFmtId="0" fontId="0" fillId="3" borderId="0" xfId="0" applyNumberFormat="1" applyFill="1"/>
    <xf numFmtId="0" fontId="7" fillId="0" borderId="0" xfId="0" applyFont="1" applyFill="1"/>
    <xf numFmtId="0" fontId="0" fillId="5" borderId="0" xfId="0" applyFill="1"/>
    <xf numFmtId="0" fontId="6" fillId="5" borderId="0" xfId="0" applyFont="1" applyFill="1"/>
    <xf numFmtId="0" fontId="7" fillId="6" borderId="0" xfId="0" applyFont="1" applyFill="1"/>
    <xf numFmtId="11" fontId="6" fillId="3" borderId="0" xfId="0" applyNumberFormat="1" applyFont="1" applyFill="1"/>
    <xf numFmtId="0" fontId="5" fillId="0" borderId="2" xfId="0" applyFont="1" applyFill="1" applyBorder="1" applyAlignment="1">
      <alignment horizontal="center" vertical="top"/>
    </xf>
    <xf numFmtId="0" fontId="0" fillId="7" borderId="0" xfId="0" applyFill="1"/>
    <xf numFmtId="0" fontId="9" fillId="0" borderId="0" xfId="0" applyFont="1" applyFill="1"/>
    <xf numFmtId="0" fontId="8" fillId="0" borderId="0" xfId="0" applyFont="1" applyFill="1"/>
    <xf numFmtId="0" fontId="0" fillId="7" borderId="0" xfId="0" applyFont="1" applyFill="1"/>
    <xf numFmtId="0" fontId="6" fillId="7" borderId="0" xfId="0" applyFont="1" applyFill="1"/>
    <xf numFmtId="0" fontId="6" fillId="0" borderId="1" xfId="0" applyFont="1" applyFill="1" applyBorder="1"/>
    <xf numFmtId="0" fontId="10" fillId="0" borderId="0" xfId="0" applyFont="1"/>
  </cellXfs>
  <cellStyles count="10">
    <cellStyle name="Standard" xfId="0" builtinId="0"/>
    <cellStyle name="Standard 2" xfId="2" xr:uid="{5317C42A-B684-407D-B9DA-F1A1981084EB}"/>
    <cellStyle name="Standard 2 2" xfId="3" xr:uid="{EB891E40-9013-4152-871B-851C0D7188E1}"/>
    <cellStyle name="Standard 2 2 2" xfId="5" xr:uid="{0D827530-49CB-4DB6-91A0-71C1F2392B84}"/>
    <cellStyle name="Standard 2 2 3" xfId="7" xr:uid="{F0C1E3E5-FE7E-4D68-8DA4-10A26C03D3A2}"/>
    <cellStyle name="Standard 2 2 4" xfId="9" xr:uid="{37174B48-9BE9-4A77-A755-EAF434D509EE}"/>
    <cellStyle name="Standard 2 3" xfId="4" xr:uid="{D6DAFC2C-B134-421C-9FC8-D3424A8FAE97}"/>
    <cellStyle name="Standard 2 4" xfId="6" xr:uid="{9E5DE2C7-E34B-45E3-93D8-798781B6C5B7}"/>
    <cellStyle name="Standard 2 5" xfId="8" xr:uid="{069E6AA7-E79E-451A-B40C-1584BA31CA7D}"/>
    <cellStyle name="Standard 3" xfId="1" xr:uid="{502B1F86-9235-4EFD-885A-20A548355B93}"/>
  </cellStyles>
  <dxfs count="0"/>
  <tableStyles count="1" defaultTableStyle="TableStyleMedium2" defaultPivotStyle="PivotStyleLight16">
    <tableStyle name="Tabellenformat 1" pivot="0" count="0" xr9:uid="{45CEC970-D03E-4D70-81F1-C3071DF2CE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ik Budde" id="{B65F85DF-ECF7-451C-8163-61C5992588C4}" userId="a544ccec305ec3e9" providerId="Windows Live"/>
  <person displayName="Christian Klemm" id="{55C09201-AD2F-41D1-9002-5F1F74BCDE11}" userId="S::ck546038@fh-muenster.de::606a83ef-c92f-4271-a9d2-5f3280edbf8d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1-10-20T05:40:24.33" personId="{B65F85DF-ECF7-451C-8163-61C5992588C4}" id="{E199A66A-974D-4C48-A88A-407811F07BAE}">
    <text>keine Kosten</text>
  </threadedComment>
  <threadedComment ref="D4" dT="2021-10-20T08:11:17.81" personId="{55C09201-AD2F-41D1-9002-5F1F74BCDE11}" id="{153DFB59-C761-4C3B-9160-04CA314BD861}">
    <text>ggf rausnehmen</text>
  </threadedComment>
  <threadedComment ref="A13" dT="2021-10-20T06:01:06.52" personId="{B65F85DF-ECF7-451C-8163-61C5992588C4}" id="{796DA6A2-2E1B-4B96-8F09-731395EEE2B7}">
    <text>industrial</text>
  </threadedComment>
  <threadedComment ref="A14" dT="2021-10-20T06:01:06.52" personId="{B65F85DF-ECF7-451C-8163-61C5992588C4}" id="{187A2D94-FF91-4CBA-B54A-4B7512150F5F}">
    <text>industrial</text>
  </threadedComment>
  <threadedComment ref="A16" dT="2021-10-20T05:37:13.56" personId="{B65F85DF-ECF7-451C-8163-61C5992588C4}" id="{77644826-B1BE-4FF1-BDC4-4BEC691C98C0}">
    <text>heat import 0,015</text>
  </threadedComment>
  <threadedComment ref="A17" dT="2021-10-20T05:37:34.07" personId="{B65F85DF-ECF7-451C-8163-61C5992588C4}" id="{F8DDB825-E470-453F-9AE3-04161901B1A7}">
    <text>heat import?</text>
  </threadedComment>
  <threadedComment ref="A18" dT="2021-10-20T05:38:05.96" personId="{B65F85DF-ECF7-451C-8163-61C5992588C4}" id="{2B14C1EC-2C97-4BE1-8C77-00AE2E5082C0}">
    <text>wird im code gebraucht?</text>
  </threadedComment>
  <threadedComment ref="A20" dT="2021-10-20T05:40:17.29" personId="{B65F85DF-ECF7-451C-8163-61C5992588C4}" id="{F53326E1-C43E-43B8-98FB-A07347FE721A}">
    <text>keine Kosten?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1-10-20T07:35:23.16" personId="{B65F85DF-ECF7-451C-8163-61C5992588C4}" id="{CA13332F-E014-43DB-A3C2-70E4D7981C55}">
    <text>variable co2 kosten bei var constraint output costs?</text>
  </threadedComment>
  <threadedComment ref="A10" dT="2021-10-20T07:49:43.76" personId="{B65F85DF-ECF7-451C-8163-61C5992588C4}" id="{B794816C-D2FC-49A8-96C8-22D5BB655F60}">
    <text>löschen? siehe Busse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999F-9831-4437-81F2-37410FA6FF8E}">
  <dimension ref="A1:H3"/>
  <sheetViews>
    <sheetView workbookViewId="0">
      <selection activeCell="E29" sqref="E29"/>
    </sheetView>
  </sheetViews>
  <sheetFormatPr baseColWidth="10" defaultRowHeight="14" x14ac:dyDescent="0.15"/>
  <cols>
    <col min="1" max="2" width="16.33203125" bestFit="1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205</v>
      </c>
      <c r="F1" t="s">
        <v>245</v>
      </c>
      <c r="G1" t="s">
        <v>251</v>
      </c>
      <c r="H1" t="s">
        <v>246</v>
      </c>
    </row>
    <row r="2" spans="1:8" x14ac:dyDescent="0.15">
      <c r="E2" t="s">
        <v>4</v>
      </c>
    </row>
    <row r="3" spans="1:8" x14ac:dyDescent="0.15">
      <c r="A3" s="2">
        <v>40909</v>
      </c>
      <c r="B3" s="2">
        <v>41273.958333333336</v>
      </c>
      <c r="C3" t="s">
        <v>5</v>
      </c>
      <c r="D3">
        <v>8760</v>
      </c>
      <c r="E3" t="s">
        <v>206</v>
      </c>
      <c r="F3" t="s">
        <v>206</v>
      </c>
      <c r="G3" t="s">
        <v>206</v>
      </c>
      <c r="H3" t="s">
        <v>206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2DE7-92AB-427F-AD64-093F3DC243B6}">
  <dimension ref="A1:F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39" sqref="O39"/>
    </sheetView>
  </sheetViews>
  <sheetFormatPr baseColWidth="10" defaultRowHeight="14" x14ac:dyDescent="0.15"/>
  <cols>
    <col min="1" max="1" width="27.1640625" bestFit="1" customWidth="1"/>
  </cols>
  <sheetData>
    <row r="1" spans="1:6" x14ac:dyDescent="0.15">
      <c r="A1" t="s">
        <v>118</v>
      </c>
      <c r="B1" t="s">
        <v>214</v>
      </c>
      <c r="C1" t="s">
        <v>215</v>
      </c>
      <c r="D1" t="s">
        <v>216</v>
      </c>
    </row>
    <row r="2" spans="1:6" x14ac:dyDescent="0.15">
      <c r="A2" t="s">
        <v>131</v>
      </c>
      <c r="B2" s="14">
        <v>1.3</v>
      </c>
      <c r="C2" s="9">
        <v>1.7</v>
      </c>
      <c r="D2" s="14">
        <v>2.8</v>
      </c>
      <c r="E2" s="6"/>
    </row>
    <row r="3" spans="1:6" x14ac:dyDescent="0.15">
      <c r="A3">
        <v>1919</v>
      </c>
      <c r="B3" s="14">
        <v>1.4</v>
      </c>
      <c r="C3" s="14">
        <v>1.7</v>
      </c>
      <c r="D3" s="9">
        <v>2.8</v>
      </c>
      <c r="E3" s="6"/>
    </row>
    <row r="4" spans="1:6" x14ac:dyDescent="0.15">
      <c r="A4">
        <v>1920</v>
      </c>
      <c r="B4" s="14">
        <v>1.4</v>
      </c>
      <c r="C4" s="14">
        <v>1.7</v>
      </c>
      <c r="D4" s="14">
        <v>2.8</v>
      </c>
      <c r="E4" s="6"/>
    </row>
    <row r="5" spans="1:6" x14ac:dyDescent="0.15">
      <c r="A5">
        <v>1921</v>
      </c>
      <c r="B5" s="14">
        <v>1.4</v>
      </c>
      <c r="C5" s="14">
        <v>1.7</v>
      </c>
      <c r="D5" s="14">
        <v>2.8</v>
      </c>
      <c r="E5" s="6"/>
    </row>
    <row r="6" spans="1:6" x14ac:dyDescent="0.15">
      <c r="A6">
        <v>1922</v>
      </c>
      <c r="B6" s="14">
        <v>1.4</v>
      </c>
      <c r="C6" s="9">
        <v>1.7</v>
      </c>
      <c r="D6" s="14">
        <v>2.8</v>
      </c>
      <c r="E6" s="6"/>
    </row>
    <row r="7" spans="1:6" x14ac:dyDescent="0.15">
      <c r="A7">
        <v>1923</v>
      </c>
      <c r="B7" s="14">
        <v>1.4</v>
      </c>
      <c r="C7" s="9">
        <v>1.7</v>
      </c>
      <c r="D7" s="14">
        <v>2.8</v>
      </c>
      <c r="E7" s="6"/>
    </row>
    <row r="8" spans="1:6" x14ac:dyDescent="0.15">
      <c r="A8">
        <v>1924</v>
      </c>
      <c r="B8" s="14">
        <v>1.4</v>
      </c>
      <c r="C8" s="14">
        <v>1.7</v>
      </c>
      <c r="D8" s="14">
        <v>2.8</v>
      </c>
      <c r="E8" s="6"/>
    </row>
    <row r="9" spans="1:6" x14ac:dyDescent="0.15">
      <c r="A9">
        <v>1925</v>
      </c>
      <c r="B9" s="14">
        <v>1.4</v>
      </c>
      <c r="C9" s="14">
        <v>1.7</v>
      </c>
      <c r="D9" s="14">
        <v>2.8</v>
      </c>
      <c r="E9" s="6"/>
    </row>
    <row r="10" spans="1:6" x14ac:dyDescent="0.15">
      <c r="A10">
        <v>1926</v>
      </c>
      <c r="B10" s="14">
        <v>1.4</v>
      </c>
      <c r="C10" s="14">
        <v>1.7</v>
      </c>
      <c r="D10" s="14">
        <v>2.8</v>
      </c>
      <c r="E10" s="6"/>
    </row>
    <row r="11" spans="1:6" x14ac:dyDescent="0.15">
      <c r="A11">
        <v>1927</v>
      </c>
      <c r="B11" s="14">
        <v>1.4</v>
      </c>
      <c r="C11" s="14">
        <v>1.7</v>
      </c>
      <c r="D11" s="14">
        <v>2.8</v>
      </c>
      <c r="E11" s="6"/>
    </row>
    <row r="12" spans="1:6" x14ac:dyDescent="0.15">
      <c r="A12">
        <v>1928</v>
      </c>
      <c r="B12" s="14">
        <v>1.4</v>
      </c>
      <c r="C12" s="14">
        <v>1.7</v>
      </c>
      <c r="D12" s="14">
        <v>2.8</v>
      </c>
      <c r="E12" s="6"/>
      <c r="F12" s="6"/>
    </row>
    <row r="13" spans="1:6" x14ac:dyDescent="0.15">
      <c r="A13">
        <v>1929</v>
      </c>
      <c r="B13" s="14">
        <v>1.4</v>
      </c>
      <c r="C13" s="14">
        <v>1.7</v>
      </c>
      <c r="D13" s="14">
        <v>2.8</v>
      </c>
      <c r="E13" s="6"/>
      <c r="F13" s="6"/>
    </row>
    <row r="14" spans="1:6" x14ac:dyDescent="0.15">
      <c r="A14">
        <v>1930</v>
      </c>
      <c r="B14" s="9">
        <v>1.4</v>
      </c>
      <c r="C14" s="9">
        <v>1.7</v>
      </c>
      <c r="D14" s="9">
        <v>2.8</v>
      </c>
    </row>
    <row r="15" spans="1:6" x14ac:dyDescent="0.15">
      <c r="A15">
        <v>1931</v>
      </c>
      <c r="B15" s="9">
        <v>1.4</v>
      </c>
      <c r="C15" s="9">
        <v>1.7</v>
      </c>
      <c r="D15" s="9">
        <v>2.8</v>
      </c>
    </row>
    <row r="16" spans="1:6" x14ac:dyDescent="0.15">
      <c r="A16">
        <v>1932</v>
      </c>
      <c r="B16" s="9">
        <v>1.4</v>
      </c>
      <c r="C16" s="9">
        <v>1.7</v>
      </c>
      <c r="D16" s="9">
        <v>2.8</v>
      </c>
    </row>
    <row r="17" spans="1:4" x14ac:dyDescent="0.15">
      <c r="A17">
        <v>1933</v>
      </c>
      <c r="B17" s="9">
        <v>1.4</v>
      </c>
      <c r="C17" s="9">
        <v>1.7</v>
      </c>
      <c r="D17" s="9">
        <v>2.8</v>
      </c>
    </row>
    <row r="18" spans="1:4" x14ac:dyDescent="0.15">
      <c r="A18">
        <v>1934</v>
      </c>
      <c r="B18" s="9">
        <v>1.4</v>
      </c>
      <c r="C18" s="9">
        <v>1.7</v>
      </c>
      <c r="D18" s="9">
        <v>2.8</v>
      </c>
    </row>
    <row r="19" spans="1:4" x14ac:dyDescent="0.15">
      <c r="A19">
        <v>1935</v>
      </c>
      <c r="B19" s="9">
        <v>1.4</v>
      </c>
      <c r="C19" s="9">
        <v>1.7</v>
      </c>
      <c r="D19" s="9">
        <v>2.8</v>
      </c>
    </row>
    <row r="20" spans="1:4" x14ac:dyDescent="0.15">
      <c r="A20">
        <v>1936</v>
      </c>
      <c r="B20" s="9">
        <v>1.4</v>
      </c>
      <c r="C20" s="9">
        <v>1.7</v>
      </c>
      <c r="D20" s="9">
        <v>2.8</v>
      </c>
    </row>
    <row r="21" spans="1:4" x14ac:dyDescent="0.15">
      <c r="A21">
        <v>1937</v>
      </c>
      <c r="B21" s="9">
        <v>1.4</v>
      </c>
      <c r="C21" s="9">
        <v>1.7</v>
      </c>
      <c r="D21" s="9">
        <v>2.8</v>
      </c>
    </row>
    <row r="22" spans="1:4" x14ac:dyDescent="0.15">
      <c r="A22">
        <v>1938</v>
      </c>
      <c r="B22" s="9">
        <v>1.4</v>
      </c>
      <c r="C22" s="9">
        <v>1.7</v>
      </c>
      <c r="D22" s="9">
        <v>2.8</v>
      </c>
    </row>
    <row r="23" spans="1:4" x14ac:dyDescent="0.15">
      <c r="A23">
        <v>1939</v>
      </c>
      <c r="B23" s="9">
        <v>1.4</v>
      </c>
      <c r="C23" s="9">
        <v>1.7</v>
      </c>
      <c r="D23" s="9">
        <v>2.8</v>
      </c>
    </row>
    <row r="24" spans="1:4" x14ac:dyDescent="0.15">
      <c r="A24">
        <v>1940</v>
      </c>
      <c r="B24" s="9">
        <v>1.4</v>
      </c>
      <c r="C24" s="9">
        <v>1.7</v>
      </c>
      <c r="D24" s="9">
        <v>2.8</v>
      </c>
    </row>
    <row r="25" spans="1:4" x14ac:dyDescent="0.15">
      <c r="A25">
        <v>1941</v>
      </c>
      <c r="B25" s="9">
        <v>1.4</v>
      </c>
      <c r="C25" s="9">
        <v>1.7</v>
      </c>
      <c r="D25" s="9">
        <v>2.8</v>
      </c>
    </row>
    <row r="26" spans="1:4" x14ac:dyDescent="0.15">
      <c r="A26">
        <v>1942</v>
      </c>
      <c r="B26" s="9">
        <v>1.4</v>
      </c>
      <c r="C26" s="9">
        <v>1.7</v>
      </c>
      <c r="D26" s="9">
        <v>2.8</v>
      </c>
    </row>
    <row r="27" spans="1:4" x14ac:dyDescent="0.15">
      <c r="A27">
        <v>1943</v>
      </c>
      <c r="B27" s="9">
        <v>1.4</v>
      </c>
      <c r="C27" s="9">
        <v>1.7</v>
      </c>
      <c r="D27" s="9">
        <v>2.8</v>
      </c>
    </row>
    <row r="28" spans="1:4" x14ac:dyDescent="0.15">
      <c r="A28">
        <v>1944</v>
      </c>
      <c r="B28" s="9">
        <v>1.4</v>
      </c>
      <c r="C28" s="9">
        <v>1.7</v>
      </c>
      <c r="D28" s="9">
        <v>2.8</v>
      </c>
    </row>
    <row r="29" spans="1:4" x14ac:dyDescent="0.15">
      <c r="A29">
        <v>1945</v>
      </c>
      <c r="B29" s="9">
        <v>1.4</v>
      </c>
      <c r="C29" s="9">
        <v>1.7</v>
      </c>
      <c r="D29" s="9">
        <v>2.8</v>
      </c>
    </row>
    <row r="30" spans="1:4" x14ac:dyDescent="0.15">
      <c r="A30">
        <v>1946</v>
      </c>
      <c r="B30" s="9">
        <v>1.4</v>
      </c>
      <c r="C30" s="9">
        <v>1.7</v>
      </c>
      <c r="D30" s="9">
        <v>2.8</v>
      </c>
    </row>
    <row r="31" spans="1:4" x14ac:dyDescent="0.15">
      <c r="A31">
        <v>1947</v>
      </c>
      <c r="B31" s="9">
        <v>1.4</v>
      </c>
      <c r="C31" s="9">
        <v>1.7</v>
      </c>
      <c r="D31" s="9">
        <v>2.8</v>
      </c>
    </row>
    <row r="32" spans="1:4" x14ac:dyDescent="0.15">
      <c r="A32">
        <v>1948</v>
      </c>
      <c r="B32" s="9">
        <v>1.4</v>
      </c>
      <c r="C32" s="9">
        <v>1.7</v>
      </c>
      <c r="D32" s="9">
        <v>2.8</v>
      </c>
    </row>
    <row r="33" spans="1:4" x14ac:dyDescent="0.15">
      <c r="A33">
        <v>1949</v>
      </c>
      <c r="B33" s="9">
        <v>1.4</v>
      </c>
      <c r="C33" s="9">
        <v>1.4</v>
      </c>
      <c r="D33" s="9">
        <v>2.8</v>
      </c>
    </row>
    <row r="34" spans="1:4" x14ac:dyDescent="0.15">
      <c r="A34">
        <v>1950</v>
      </c>
      <c r="B34" s="9">
        <v>1.4</v>
      </c>
      <c r="C34" s="9">
        <v>1.4</v>
      </c>
      <c r="D34" s="9">
        <v>2.8</v>
      </c>
    </row>
    <row r="35" spans="1:4" x14ac:dyDescent="0.15">
      <c r="A35">
        <v>1951</v>
      </c>
      <c r="B35" s="9">
        <v>1.4</v>
      </c>
      <c r="C35" s="9">
        <v>1.4</v>
      </c>
      <c r="D35" s="9">
        <v>2.8</v>
      </c>
    </row>
    <row r="36" spans="1:4" x14ac:dyDescent="0.15">
      <c r="A36">
        <v>1952</v>
      </c>
      <c r="B36" s="9">
        <v>1.4</v>
      </c>
      <c r="C36" s="9">
        <v>1.4</v>
      </c>
      <c r="D36" s="9">
        <v>2.8</v>
      </c>
    </row>
    <row r="37" spans="1:4" x14ac:dyDescent="0.15">
      <c r="A37">
        <v>1953</v>
      </c>
      <c r="B37" s="9">
        <v>1.4</v>
      </c>
      <c r="C37" s="9">
        <v>1.4</v>
      </c>
      <c r="D37" s="9">
        <v>2.8</v>
      </c>
    </row>
    <row r="38" spans="1:4" x14ac:dyDescent="0.15">
      <c r="A38">
        <v>1954</v>
      </c>
      <c r="B38" s="9">
        <v>1.4</v>
      </c>
      <c r="C38" s="9">
        <v>1.4</v>
      </c>
      <c r="D38" s="9">
        <v>2.8</v>
      </c>
    </row>
    <row r="39" spans="1:4" x14ac:dyDescent="0.15">
      <c r="A39">
        <v>1955</v>
      </c>
      <c r="B39" s="9">
        <v>1.4</v>
      </c>
      <c r="C39" s="9">
        <v>1.4</v>
      </c>
      <c r="D39" s="9">
        <v>2.8</v>
      </c>
    </row>
    <row r="40" spans="1:4" x14ac:dyDescent="0.15">
      <c r="A40">
        <v>1956</v>
      </c>
      <c r="B40" s="9">
        <v>1.4</v>
      </c>
      <c r="C40" s="9">
        <v>1.4</v>
      </c>
      <c r="D40" s="9">
        <v>2.8</v>
      </c>
    </row>
    <row r="41" spans="1:4" x14ac:dyDescent="0.15">
      <c r="A41">
        <v>1957</v>
      </c>
      <c r="B41" s="9">
        <v>1.4</v>
      </c>
      <c r="C41" s="9">
        <v>1.4</v>
      </c>
      <c r="D41" s="9">
        <v>2.8</v>
      </c>
    </row>
    <row r="42" spans="1:4" x14ac:dyDescent="0.15">
      <c r="A42">
        <v>1958</v>
      </c>
      <c r="B42" s="9">
        <v>0.8</v>
      </c>
      <c r="C42" s="9">
        <v>1.2</v>
      </c>
      <c r="D42" s="9">
        <v>2.8</v>
      </c>
    </row>
    <row r="43" spans="1:4" x14ac:dyDescent="0.15">
      <c r="A43">
        <v>1959</v>
      </c>
      <c r="B43" s="9">
        <v>0.8</v>
      </c>
      <c r="C43" s="9">
        <v>1.2</v>
      </c>
      <c r="D43" s="9">
        <v>2.8</v>
      </c>
    </row>
    <row r="44" spans="1:4" x14ac:dyDescent="0.15">
      <c r="A44">
        <v>1960</v>
      </c>
      <c r="B44" s="9">
        <v>0.8</v>
      </c>
      <c r="C44" s="9">
        <v>1.2</v>
      </c>
      <c r="D44" s="9">
        <v>2.8</v>
      </c>
    </row>
    <row r="45" spans="1:4" x14ac:dyDescent="0.15">
      <c r="A45">
        <v>1961</v>
      </c>
      <c r="B45" s="9">
        <v>0.8</v>
      </c>
      <c r="C45" s="9">
        <v>1.2</v>
      </c>
      <c r="D45" s="9">
        <v>2.8</v>
      </c>
    </row>
    <row r="46" spans="1:4" x14ac:dyDescent="0.15">
      <c r="A46">
        <v>1962</v>
      </c>
      <c r="B46" s="9">
        <v>0.8</v>
      </c>
      <c r="C46" s="9">
        <v>1.2</v>
      </c>
      <c r="D46" s="9">
        <v>2.8</v>
      </c>
    </row>
    <row r="47" spans="1:4" x14ac:dyDescent="0.15">
      <c r="A47">
        <v>1963</v>
      </c>
      <c r="B47" s="9">
        <v>0.8</v>
      </c>
      <c r="C47" s="9">
        <v>1.2</v>
      </c>
      <c r="D47" s="9">
        <v>2.8</v>
      </c>
    </row>
    <row r="48" spans="1:4" x14ac:dyDescent="0.15">
      <c r="A48">
        <v>1964</v>
      </c>
      <c r="B48" s="9">
        <v>0.8</v>
      </c>
      <c r="C48" s="9">
        <v>1.2</v>
      </c>
      <c r="D48" s="9">
        <v>2.8</v>
      </c>
    </row>
    <row r="49" spans="1:4" x14ac:dyDescent="0.15">
      <c r="A49">
        <v>1965</v>
      </c>
      <c r="B49" s="9">
        <v>0.8</v>
      </c>
      <c r="C49" s="9">
        <v>1.2</v>
      </c>
      <c r="D49" s="9">
        <v>2.8</v>
      </c>
    </row>
    <row r="50" spans="1:4" x14ac:dyDescent="0.15">
      <c r="A50">
        <v>1966</v>
      </c>
      <c r="B50" s="9">
        <v>0.8</v>
      </c>
      <c r="C50" s="9">
        <v>1.2</v>
      </c>
      <c r="D50" s="9">
        <v>2.8</v>
      </c>
    </row>
    <row r="51" spans="1:4" x14ac:dyDescent="0.15">
      <c r="A51">
        <v>1967</v>
      </c>
      <c r="B51" s="9">
        <v>0.8</v>
      </c>
      <c r="C51" s="9">
        <v>1.2</v>
      </c>
      <c r="D51" s="9">
        <v>2.8</v>
      </c>
    </row>
    <row r="52" spans="1:4" x14ac:dyDescent="0.15">
      <c r="A52">
        <v>1968</v>
      </c>
      <c r="B52" s="9">
        <v>0.8</v>
      </c>
      <c r="C52" s="9">
        <v>1.2</v>
      </c>
      <c r="D52" s="9">
        <v>2.8</v>
      </c>
    </row>
    <row r="53" spans="1:4" x14ac:dyDescent="0.15">
      <c r="A53">
        <v>1969</v>
      </c>
      <c r="B53" s="9">
        <v>0.5</v>
      </c>
      <c r="C53" s="9">
        <v>1</v>
      </c>
      <c r="D53" s="9">
        <v>2.8</v>
      </c>
    </row>
    <row r="54" spans="1:4" x14ac:dyDescent="0.15">
      <c r="A54">
        <v>1970</v>
      </c>
      <c r="B54" s="9">
        <v>0.5</v>
      </c>
      <c r="C54" s="9">
        <v>1</v>
      </c>
      <c r="D54" s="9">
        <v>2.8</v>
      </c>
    </row>
    <row r="55" spans="1:4" x14ac:dyDescent="0.15">
      <c r="A55">
        <v>1971</v>
      </c>
      <c r="B55" s="9">
        <v>0.5</v>
      </c>
      <c r="C55" s="9">
        <v>1</v>
      </c>
      <c r="D55" s="9">
        <v>2.8</v>
      </c>
    </row>
    <row r="56" spans="1:4" x14ac:dyDescent="0.15">
      <c r="A56">
        <v>1972</v>
      </c>
      <c r="B56" s="9">
        <v>0.5</v>
      </c>
      <c r="C56" s="9">
        <v>1</v>
      </c>
      <c r="D56" s="9">
        <v>2.8</v>
      </c>
    </row>
    <row r="57" spans="1:4" x14ac:dyDescent="0.15">
      <c r="A57">
        <v>1973</v>
      </c>
      <c r="B57" s="9">
        <v>0.5</v>
      </c>
      <c r="C57" s="9">
        <v>1</v>
      </c>
      <c r="D57" s="9">
        <v>2.8</v>
      </c>
    </row>
    <row r="58" spans="1:4" x14ac:dyDescent="0.15">
      <c r="A58">
        <v>1974</v>
      </c>
      <c r="B58" s="9">
        <v>0.5</v>
      </c>
      <c r="C58" s="9">
        <v>1</v>
      </c>
      <c r="D58" s="9">
        <v>2.8</v>
      </c>
    </row>
    <row r="59" spans="1:4" x14ac:dyDescent="0.15">
      <c r="A59">
        <v>1975</v>
      </c>
      <c r="B59" s="9">
        <v>0.5</v>
      </c>
      <c r="C59" s="9">
        <v>1</v>
      </c>
      <c r="D59" s="9">
        <v>2.8</v>
      </c>
    </row>
    <row r="60" spans="1:4" x14ac:dyDescent="0.15">
      <c r="A60">
        <v>1976</v>
      </c>
      <c r="B60" s="9">
        <v>0.5</v>
      </c>
      <c r="C60" s="9">
        <v>1</v>
      </c>
      <c r="D60" s="9">
        <v>2.8</v>
      </c>
    </row>
    <row r="61" spans="1:4" x14ac:dyDescent="0.15">
      <c r="A61">
        <v>1977</v>
      </c>
      <c r="B61" s="9">
        <v>0.5</v>
      </c>
      <c r="C61" s="9">
        <v>1</v>
      </c>
      <c r="D61" s="9">
        <v>2.8</v>
      </c>
    </row>
    <row r="62" spans="1:4" x14ac:dyDescent="0.15">
      <c r="A62">
        <v>1978</v>
      </c>
      <c r="B62" s="9">
        <v>0.5</v>
      </c>
      <c r="C62" s="9">
        <v>1</v>
      </c>
      <c r="D62" s="9">
        <v>2.8</v>
      </c>
    </row>
    <row r="63" spans="1:4" x14ac:dyDescent="0.15">
      <c r="A63">
        <v>1979</v>
      </c>
      <c r="B63" s="9">
        <v>0.5</v>
      </c>
      <c r="C63" s="9">
        <v>0.8</v>
      </c>
      <c r="D63" s="9">
        <v>4.3</v>
      </c>
    </row>
    <row r="64" spans="1:4" x14ac:dyDescent="0.15">
      <c r="A64">
        <v>1980</v>
      </c>
      <c r="B64" s="9">
        <v>0.5</v>
      </c>
      <c r="C64" s="9">
        <v>0.8</v>
      </c>
      <c r="D64" s="9">
        <v>4.3</v>
      </c>
    </row>
    <row r="65" spans="1:4" x14ac:dyDescent="0.15">
      <c r="A65">
        <v>1981</v>
      </c>
      <c r="B65" s="9">
        <v>0.5</v>
      </c>
      <c r="C65" s="9">
        <v>0.8</v>
      </c>
      <c r="D65" s="9">
        <v>4.3</v>
      </c>
    </row>
    <row r="66" spans="1:4" x14ac:dyDescent="0.15">
      <c r="A66">
        <v>1982</v>
      </c>
      <c r="B66" s="9">
        <v>0.5</v>
      </c>
      <c r="C66" s="9">
        <v>0.8</v>
      </c>
      <c r="D66" s="9">
        <v>4.3</v>
      </c>
    </row>
    <row r="67" spans="1:4" x14ac:dyDescent="0.15">
      <c r="A67">
        <v>1983</v>
      </c>
      <c r="B67" s="9">
        <v>0.5</v>
      </c>
      <c r="C67" s="9">
        <v>0.8</v>
      </c>
      <c r="D67" s="9">
        <v>4.3</v>
      </c>
    </row>
    <row r="68" spans="1:4" x14ac:dyDescent="0.15">
      <c r="A68">
        <v>1984</v>
      </c>
      <c r="B68" s="9">
        <v>0.4</v>
      </c>
      <c r="C68" s="9">
        <v>0.5</v>
      </c>
      <c r="D68" s="9">
        <v>3.2</v>
      </c>
    </row>
    <row r="69" spans="1:4" x14ac:dyDescent="0.15">
      <c r="A69">
        <v>1985</v>
      </c>
      <c r="B69" s="9">
        <v>0.4</v>
      </c>
      <c r="C69" s="9">
        <v>0.5</v>
      </c>
      <c r="D69" s="9">
        <v>3.2</v>
      </c>
    </row>
    <row r="70" spans="1:4" x14ac:dyDescent="0.15">
      <c r="A70">
        <v>1986</v>
      </c>
      <c r="B70" s="9">
        <v>0.4</v>
      </c>
      <c r="C70" s="9">
        <v>0.5</v>
      </c>
      <c r="D70" s="9">
        <v>3.2</v>
      </c>
    </row>
    <row r="71" spans="1:4" x14ac:dyDescent="0.15">
      <c r="A71">
        <v>1987</v>
      </c>
      <c r="B71" s="9">
        <v>0.4</v>
      </c>
      <c r="C71" s="9">
        <v>0.5</v>
      </c>
      <c r="D71" s="9">
        <v>3.2</v>
      </c>
    </row>
    <row r="72" spans="1:4" x14ac:dyDescent="0.15">
      <c r="A72">
        <v>1988</v>
      </c>
      <c r="B72" s="9">
        <v>0.4</v>
      </c>
      <c r="C72" s="9">
        <v>0.5</v>
      </c>
      <c r="D72" s="9">
        <v>3.2</v>
      </c>
    </row>
    <row r="73" spans="1:4" x14ac:dyDescent="0.15">
      <c r="A73">
        <v>1989</v>
      </c>
      <c r="B73" s="9">
        <v>0.4</v>
      </c>
      <c r="C73" s="9">
        <v>0.5</v>
      </c>
      <c r="D73" s="9">
        <v>3.2</v>
      </c>
    </row>
    <row r="74" spans="1:4" x14ac:dyDescent="0.15">
      <c r="A74">
        <v>1990</v>
      </c>
      <c r="B74" s="9">
        <v>0.4</v>
      </c>
      <c r="C74" s="9">
        <v>0.5</v>
      </c>
      <c r="D74" s="9">
        <v>3.2</v>
      </c>
    </row>
    <row r="75" spans="1:4" x14ac:dyDescent="0.15">
      <c r="A75">
        <v>1991</v>
      </c>
      <c r="B75" s="9">
        <v>0.4</v>
      </c>
      <c r="C75" s="9">
        <v>0.5</v>
      </c>
      <c r="D75" s="9">
        <v>3.2</v>
      </c>
    </row>
    <row r="76" spans="1:4" x14ac:dyDescent="0.15">
      <c r="A76">
        <v>1992</v>
      </c>
      <c r="B76" s="9">
        <v>0.4</v>
      </c>
      <c r="C76" s="9">
        <v>0.5</v>
      </c>
      <c r="D76" s="9">
        <v>3.2</v>
      </c>
    </row>
    <row r="77" spans="1:4" x14ac:dyDescent="0.15">
      <c r="A77">
        <v>1993</v>
      </c>
      <c r="B77" s="9">
        <v>0.4</v>
      </c>
      <c r="C77" s="9">
        <v>0.5</v>
      </c>
      <c r="D77" s="9">
        <v>3.2</v>
      </c>
    </row>
    <row r="78" spans="1:4" x14ac:dyDescent="0.15">
      <c r="A78">
        <v>1994</v>
      </c>
      <c r="B78" s="9">
        <v>0.4</v>
      </c>
      <c r="C78" s="9">
        <v>0.5</v>
      </c>
      <c r="D78" s="9">
        <v>3.2</v>
      </c>
    </row>
    <row r="79" spans="1:4" x14ac:dyDescent="0.15">
      <c r="A79">
        <v>1995</v>
      </c>
      <c r="B79" s="9">
        <v>0.35</v>
      </c>
      <c r="C79" s="9">
        <v>0.3</v>
      </c>
      <c r="D79" s="9">
        <v>1.9</v>
      </c>
    </row>
    <row r="80" spans="1:4" x14ac:dyDescent="0.15">
      <c r="A80">
        <v>1996</v>
      </c>
      <c r="B80" s="9">
        <v>0.35</v>
      </c>
      <c r="C80" s="9">
        <v>0.3</v>
      </c>
      <c r="D80" s="9">
        <v>1.9</v>
      </c>
    </row>
    <row r="81" spans="1:4" x14ac:dyDescent="0.15">
      <c r="A81">
        <v>1997</v>
      </c>
      <c r="B81" s="9">
        <v>0.35</v>
      </c>
      <c r="C81" s="9">
        <v>0.3</v>
      </c>
      <c r="D81" s="9">
        <v>1.9</v>
      </c>
    </row>
    <row r="82" spans="1:4" x14ac:dyDescent="0.15">
      <c r="A82">
        <v>1998</v>
      </c>
      <c r="B82" s="9">
        <v>0.35</v>
      </c>
      <c r="C82" s="9">
        <v>0.3</v>
      </c>
      <c r="D82" s="9">
        <v>1.9</v>
      </c>
    </row>
    <row r="83" spans="1:4" x14ac:dyDescent="0.15">
      <c r="A83">
        <v>1999</v>
      </c>
      <c r="B83" s="9">
        <v>0.35</v>
      </c>
      <c r="C83" s="9">
        <v>0.3</v>
      </c>
      <c r="D83" s="9">
        <v>1.9</v>
      </c>
    </row>
    <row r="84" spans="1:4" x14ac:dyDescent="0.15">
      <c r="A84">
        <v>2000</v>
      </c>
      <c r="B84" s="9">
        <v>0.35</v>
      </c>
      <c r="C84" s="9">
        <v>0.3</v>
      </c>
      <c r="D84" s="9">
        <v>1.9</v>
      </c>
    </row>
    <row r="85" spans="1:4" x14ac:dyDescent="0.15">
      <c r="A85">
        <v>2001</v>
      </c>
      <c r="B85" s="4">
        <v>0.35</v>
      </c>
      <c r="C85" s="9">
        <v>0.3</v>
      </c>
      <c r="D85" s="9">
        <v>1.9</v>
      </c>
    </row>
    <row r="86" spans="1:4" x14ac:dyDescent="0.15">
      <c r="A86">
        <v>2002</v>
      </c>
      <c r="B86" s="4">
        <v>0.35</v>
      </c>
      <c r="C86" s="9">
        <v>0.3</v>
      </c>
      <c r="D86" s="9">
        <v>1.4</v>
      </c>
    </row>
    <row r="87" spans="1:4" x14ac:dyDescent="0.15">
      <c r="A87">
        <v>2003</v>
      </c>
      <c r="B87" s="4">
        <v>0.35</v>
      </c>
      <c r="C87" s="9">
        <v>0.3</v>
      </c>
      <c r="D87" s="9">
        <v>1.4</v>
      </c>
    </row>
    <row r="88" spans="1:4" x14ac:dyDescent="0.15">
      <c r="A88">
        <v>2004</v>
      </c>
      <c r="B88" s="4">
        <v>0.35</v>
      </c>
      <c r="C88" s="9">
        <v>0.3</v>
      </c>
      <c r="D88" s="9">
        <v>1.4</v>
      </c>
    </row>
    <row r="89" spans="1:4" x14ac:dyDescent="0.15">
      <c r="A89">
        <v>2005</v>
      </c>
      <c r="B89" s="4">
        <v>0.35</v>
      </c>
      <c r="C89" s="9">
        <v>0.3</v>
      </c>
      <c r="D89" s="9">
        <v>1.4</v>
      </c>
    </row>
    <row r="90" spans="1:4" x14ac:dyDescent="0.15">
      <c r="A90">
        <v>2006</v>
      </c>
      <c r="B90" s="4">
        <v>0.35</v>
      </c>
      <c r="C90" s="9">
        <v>0.3</v>
      </c>
      <c r="D90" s="9">
        <v>1.4</v>
      </c>
    </row>
    <row r="91" spans="1:4" x14ac:dyDescent="0.15">
      <c r="A91">
        <v>2007</v>
      </c>
      <c r="B91" s="4">
        <v>0.35</v>
      </c>
      <c r="C91" s="9">
        <v>0.3</v>
      </c>
      <c r="D91" s="9">
        <v>1.4</v>
      </c>
    </row>
    <row r="92" spans="1:4" x14ac:dyDescent="0.15">
      <c r="A92">
        <v>2008</v>
      </c>
      <c r="B92" s="4">
        <v>0.35</v>
      </c>
      <c r="C92" s="9">
        <v>0.3</v>
      </c>
      <c r="D92" s="9">
        <v>1.4</v>
      </c>
    </row>
    <row r="93" spans="1:4" x14ac:dyDescent="0.15">
      <c r="A93">
        <v>2009</v>
      </c>
      <c r="B93" s="4">
        <v>0.35</v>
      </c>
      <c r="C93" s="9">
        <v>0.3</v>
      </c>
      <c r="D93" s="9">
        <v>1.4</v>
      </c>
    </row>
    <row r="94" spans="1:4" x14ac:dyDescent="0.15">
      <c r="A94">
        <v>2010</v>
      </c>
      <c r="B94" s="4">
        <v>0.35</v>
      </c>
      <c r="C94" s="9">
        <v>0.28000000000000003</v>
      </c>
      <c r="D94" s="9">
        <v>1.3</v>
      </c>
    </row>
    <row r="95" spans="1:4" x14ac:dyDescent="0.15">
      <c r="A95">
        <v>2011</v>
      </c>
      <c r="B95" s="4">
        <v>0.35</v>
      </c>
      <c r="C95" s="9">
        <v>0.28000000000000003</v>
      </c>
      <c r="D95" s="9">
        <v>1.3</v>
      </c>
    </row>
    <row r="96" spans="1:4" x14ac:dyDescent="0.15">
      <c r="A96">
        <v>2012</v>
      </c>
      <c r="B96" s="4">
        <v>0.35</v>
      </c>
      <c r="C96" s="9">
        <v>0.28000000000000003</v>
      </c>
      <c r="D96" s="9">
        <v>1.3</v>
      </c>
    </row>
    <row r="97" spans="1:4" x14ac:dyDescent="0.15">
      <c r="A97">
        <v>2013</v>
      </c>
      <c r="B97" s="4">
        <v>0.35</v>
      </c>
      <c r="C97" s="9">
        <v>0.28000000000000003</v>
      </c>
      <c r="D97" s="9">
        <v>1.3</v>
      </c>
    </row>
    <row r="98" spans="1:4" x14ac:dyDescent="0.15">
      <c r="A98">
        <v>2014</v>
      </c>
      <c r="B98" s="4">
        <v>0.35</v>
      </c>
      <c r="C98" s="9">
        <v>0.28000000000000003</v>
      </c>
      <c r="D98" s="9">
        <v>1.3</v>
      </c>
    </row>
    <row r="99" spans="1:4" x14ac:dyDescent="0.15">
      <c r="A99">
        <v>2015</v>
      </c>
      <c r="B99" s="4">
        <v>0.35</v>
      </c>
      <c r="C99" s="4">
        <v>0.28000000000000003</v>
      </c>
      <c r="D99" s="9">
        <v>1.3</v>
      </c>
    </row>
    <row r="100" spans="1:4" x14ac:dyDescent="0.15">
      <c r="A100">
        <v>2016</v>
      </c>
      <c r="B100" s="4">
        <v>0.35</v>
      </c>
      <c r="C100" s="4">
        <v>0.28000000000000003</v>
      </c>
      <c r="D100" s="9">
        <v>1.1000000000000001</v>
      </c>
    </row>
    <row r="101" spans="1:4" x14ac:dyDescent="0.15">
      <c r="A101">
        <v>2017</v>
      </c>
      <c r="B101" s="4">
        <v>0.35</v>
      </c>
      <c r="C101" s="4">
        <v>0.28000000000000003</v>
      </c>
      <c r="D101" s="9">
        <v>1.1000000000000001</v>
      </c>
    </row>
    <row r="102" spans="1:4" x14ac:dyDescent="0.15">
      <c r="A102">
        <v>2018</v>
      </c>
      <c r="B102" s="4">
        <v>0.35</v>
      </c>
      <c r="C102" s="4">
        <v>0.28000000000000003</v>
      </c>
      <c r="D102" s="9">
        <v>1.1000000000000001</v>
      </c>
    </row>
    <row r="103" spans="1:4" x14ac:dyDescent="0.15">
      <c r="A103">
        <v>2019</v>
      </c>
      <c r="B103" s="4">
        <v>0.35</v>
      </c>
      <c r="C103" s="4">
        <v>0.28000000000000003</v>
      </c>
      <c r="D103" s="9">
        <v>1.1000000000000001</v>
      </c>
    </row>
    <row r="104" spans="1:4" x14ac:dyDescent="0.15">
      <c r="A104">
        <v>2020</v>
      </c>
      <c r="B104" s="4">
        <v>0.35</v>
      </c>
      <c r="C104" s="4">
        <v>0.28000000000000003</v>
      </c>
      <c r="D104" s="9">
        <v>1.1000000000000001</v>
      </c>
    </row>
    <row r="105" spans="1:4" x14ac:dyDescent="0.15">
      <c r="A105">
        <v>2021</v>
      </c>
      <c r="B105" s="4">
        <v>0.35</v>
      </c>
      <c r="C105" s="4">
        <v>0.28000000000000003</v>
      </c>
      <c r="D105" s="9">
        <v>1.1000000000000001</v>
      </c>
    </row>
    <row r="106" spans="1:4" x14ac:dyDescent="0.15">
      <c r="A106">
        <v>2022</v>
      </c>
      <c r="B106" s="4">
        <v>0.35</v>
      </c>
      <c r="C106" s="4">
        <v>0.28000000000000003</v>
      </c>
      <c r="D106" s="9">
        <v>1.1000000000000001</v>
      </c>
    </row>
    <row r="107" spans="1:4" x14ac:dyDescent="0.15">
      <c r="A107">
        <v>2023</v>
      </c>
      <c r="B107" s="4">
        <v>0.35</v>
      </c>
      <c r="C107" s="4">
        <v>0.28000000000000003</v>
      </c>
      <c r="D107" s="9">
        <v>1.1000000000000001</v>
      </c>
    </row>
    <row r="108" spans="1:4" x14ac:dyDescent="0.15">
      <c r="A108">
        <v>2024</v>
      </c>
      <c r="B108" s="4">
        <v>0.35</v>
      </c>
      <c r="C108" s="4">
        <v>0.28000000000000003</v>
      </c>
      <c r="D108" s="9">
        <v>1.1000000000000001</v>
      </c>
    </row>
    <row r="109" spans="1:4" x14ac:dyDescent="0.15">
      <c r="A109">
        <v>2025</v>
      </c>
      <c r="B109" s="4">
        <v>0.35</v>
      </c>
      <c r="C109" s="4">
        <v>0.28000000000000003</v>
      </c>
      <c r="D109" s="9">
        <v>1.1000000000000001</v>
      </c>
    </row>
    <row r="110" spans="1:4" x14ac:dyDescent="0.15">
      <c r="A110" t="s">
        <v>229</v>
      </c>
      <c r="B110" s="16">
        <v>0.35</v>
      </c>
      <c r="C110" s="16">
        <v>0.22</v>
      </c>
      <c r="D110" s="16">
        <f>AVERAGE(0.7,0.95)</f>
        <v>0.82499999999999996</v>
      </c>
    </row>
    <row r="111" spans="1:4" x14ac:dyDescent="0.15">
      <c r="A111" t="s">
        <v>230</v>
      </c>
      <c r="B111" s="16">
        <v>0.21</v>
      </c>
      <c r="C111" s="16">
        <v>0</v>
      </c>
      <c r="D111" s="16">
        <v>0</v>
      </c>
    </row>
    <row r="112" spans="1:4" x14ac:dyDescent="0.15">
      <c r="A112" t="s">
        <v>58</v>
      </c>
      <c r="B112" s="16">
        <v>9.35</v>
      </c>
      <c r="C112" s="16">
        <v>6.08</v>
      </c>
      <c r="D112" s="16">
        <v>21.9</v>
      </c>
    </row>
    <row r="113" spans="1:4" x14ac:dyDescent="0.15">
      <c r="A113" t="s">
        <v>250</v>
      </c>
      <c r="B113" s="16">
        <v>7.14</v>
      </c>
      <c r="C113" s="16">
        <v>0</v>
      </c>
      <c r="D113" s="16">
        <v>0</v>
      </c>
    </row>
    <row r="114" spans="1:4" x14ac:dyDescent="0.15">
      <c r="A114" t="s">
        <v>59</v>
      </c>
      <c r="B114" s="16">
        <v>286</v>
      </c>
      <c r="C114" s="16">
        <v>216</v>
      </c>
      <c r="D114" s="16">
        <v>2400</v>
      </c>
    </row>
    <row r="115" spans="1:4" x14ac:dyDescent="0.15">
      <c r="A115" t="s">
        <v>249</v>
      </c>
      <c r="B115" s="16">
        <v>286</v>
      </c>
      <c r="C115" s="16">
        <v>0</v>
      </c>
      <c r="D115" s="16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E9DF-4962-44CC-881A-2BEC862571DF}">
  <dimension ref="A1:J33"/>
  <sheetViews>
    <sheetView zoomScaleNormal="100" workbookViewId="0">
      <pane xSplit="1" topLeftCell="B1" activePane="topRight" state="frozen"/>
      <selection pane="topRight" activeCell="F34" sqref="F34"/>
    </sheetView>
  </sheetViews>
  <sheetFormatPr baseColWidth="10" defaultRowHeight="14" x14ac:dyDescent="0.15"/>
  <cols>
    <col min="1" max="1" width="32.33203125" style="7" bestFit="1" customWidth="1"/>
    <col min="2" max="7" width="10.83203125" style="7"/>
    <col min="8" max="8" width="28" style="7" bestFit="1" customWidth="1"/>
    <col min="9" max="9" width="26.5" style="7" bestFit="1" customWidth="1"/>
    <col min="10" max="10" width="17.1640625" style="7" bestFit="1" customWidth="1"/>
    <col min="11" max="16384" width="10.83203125" style="7"/>
  </cols>
  <sheetData>
    <row r="1" spans="1:10" ht="15" x14ac:dyDescent="0.15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12</v>
      </c>
      <c r="G1" s="7" t="s">
        <v>11</v>
      </c>
      <c r="H1" s="7" t="s">
        <v>194</v>
      </c>
      <c r="I1" s="7" t="s">
        <v>195</v>
      </c>
      <c r="J1" s="20" t="s">
        <v>218</v>
      </c>
    </row>
    <row r="2" spans="1:10" x14ac:dyDescent="0.15">
      <c r="A2" s="7" t="s">
        <v>221</v>
      </c>
      <c r="B2" s="7" t="s">
        <v>13</v>
      </c>
      <c r="C2" s="7">
        <v>1</v>
      </c>
      <c r="D2" s="7">
        <v>0</v>
      </c>
      <c r="E2" s="7">
        <v>1</v>
      </c>
      <c r="F2" s="7">
        <v>0</v>
      </c>
      <c r="G2" s="7">
        <v>0.31219999999999998</v>
      </c>
      <c r="H2" s="7">
        <v>0</v>
      </c>
      <c r="I2" s="7">
        <v>366</v>
      </c>
      <c r="J2" s="7">
        <v>0</v>
      </c>
    </row>
    <row r="3" spans="1:10" x14ac:dyDescent="0.15">
      <c r="A3" s="7" t="s">
        <v>222</v>
      </c>
      <c r="B3" s="7" t="s">
        <v>13</v>
      </c>
      <c r="C3" s="7">
        <v>1</v>
      </c>
      <c r="D3" s="7">
        <v>0</v>
      </c>
      <c r="E3" s="7">
        <v>1</v>
      </c>
      <c r="F3" s="7">
        <v>0</v>
      </c>
      <c r="G3" s="7">
        <v>0.2303</v>
      </c>
      <c r="H3" s="7">
        <v>0</v>
      </c>
      <c r="I3" s="7">
        <v>366</v>
      </c>
      <c r="J3" s="7">
        <v>0</v>
      </c>
    </row>
    <row r="4" spans="1:10" x14ac:dyDescent="0.15">
      <c r="A4" s="7" t="s">
        <v>14</v>
      </c>
      <c r="B4" s="7" t="s">
        <v>13</v>
      </c>
      <c r="C4" s="7">
        <v>1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</row>
    <row r="5" spans="1:10" x14ac:dyDescent="0.15">
      <c r="A5" s="7" t="s">
        <v>219</v>
      </c>
      <c r="B5" s="7" t="s">
        <v>13</v>
      </c>
      <c r="C5" s="7">
        <v>1</v>
      </c>
      <c r="D5" s="7">
        <v>0</v>
      </c>
      <c r="E5" s="7">
        <v>1</v>
      </c>
      <c r="F5" s="7">
        <v>0</v>
      </c>
      <c r="G5" s="7">
        <v>6.2899999999999998E-2</v>
      </c>
      <c r="H5" s="7">
        <v>0</v>
      </c>
      <c r="I5" s="7">
        <v>0</v>
      </c>
      <c r="J5" s="7">
        <v>0</v>
      </c>
    </row>
    <row r="6" spans="1:10" x14ac:dyDescent="0.15">
      <c r="A6" s="7" t="s">
        <v>220</v>
      </c>
      <c r="B6" s="7" t="s">
        <v>13</v>
      </c>
      <c r="C6" s="7">
        <v>1</v>
      </c>
      <c r="D6" s="7">
        <v>0</v>
      </c>
      <c r="E6" s="7">
        <v>1</v>
      </c>
      <c r="F6" s="7">
        <v>0</v>
      </c>
      <c r="G6" s="7">
        <v>4.5199999999999997E-2</v>
      </c>
      <c r="H6" s="7">
        <v>0</v>
      </c>
      <c r="I6" s="7">
        <v>0</v>
      </c>
      <c r="J6" s="7">
        <v>0</v>
      </c>
    </row>
    <row r="7" spans="1:10" x14ac:dyDescent="0.15">
      <c r="A7" s="7" t="s">
        <v>15</v>
      </c>
      <c r="B7" s="7" t="s">
        <v>13</v>
      </c>
      <c r="C7" s="7">
        <v>1</v>
      </c>
      <c r="D7" s="7">
        <v>1</v>
      </c>
      <c r="E7" s="7">
        <v>0</v>
      </c>
      <c r="F7" s="7">
        <v>-7.3599999999999999E-2</v>
      </c>
      <c r="G7" s="7">
        <v>0</v>
      </c>
      <c r="H7" s="7">
        <v>-27</v>
      </c>
      <c r="I7" s="7">
        <v>0</v>
      </c>
      <c r="J7" s="7">
        <v>0</v>
      </c>
    </row>
    <row r="8" spans="1:10" x14ac:dyDescent="0.15">
      <c r="A8" s="7" t="s">
        <v>16</v>
      </c>
      <c r="B8" s="7" t="s">
        <v>13</v>
      </c>
      <c r="C8" s="7">
        <v>1</v>
      </c>
      <c r="D8" s="7">
        <v>0</v>
      </c>
      <c r="E8" s="7">
        <v>1</v>
      </c>
      <c r="F8" s="7">
        <v>0</v>
      </c>
      <c r="G8" s="7">
        <v>0.22</v>
      </c>
      <c r="H8" s="7">
        <v>0</v>
      </c>
      <c r="I8" s="7">
        <v>366</v>
      </c>
      <c r="J8" s="7">
        <v>0</v>
      </c>
    </row>
    <row r="9" spans="1:10" x14ac:dyDescent="0.15">
      <c r="A9" s="7" t="s">
        <v>17</v>
      </c>
      <c r="B9" s="7" t="s">
        <v>13</v>
      </c>
      <c r="C9" s="7">
        <v>1</v>
      </c>
      <c r="D9" s="7">
        <v>0</v>
      </c>
      <c r="E9" s="7">
        <v>1</v>
      </c>
      <c r="F9" s="7">
        <v>0</v>
      </c>
      <c r="G9" s="7">
        <v>2.53E-2</v>
      </c>
      <c r="H9" s="7">
        <v>0</v>
      </c>
      <c r="I9" s="7">
        <v>0</v>
      </c>
      <c r="J9" s="7">
        <v>0</v>
      </c>
    </row>
    <row r="10" spans="1:10" x14ac:dyDescent="0.15">
      <c r="A10" s="7" t="s">
        <v>18</v>
      </c>
      <c r="B10" s="7" t="s">
        <v>13</v>
      </c>
      <c r="C10" s="7">
        <v>1</v>
      </c>
      <c r="D10" s="7">
        <v>0</v>
      </c>
      <c r="E10" s="7">
        <v>1</v>
      </c>
      <c r="F10" s="7">
        <v>0</v>
      </c>
      <c r="G10" s="7">
        <v>9.7000000000000003E-2</v>
      </c>
      <c r="H10" s="7">
        <v>0</v>
      </c>
      <c r="I10" s="7">
        <v>0</v>
      </c>
      <c r="J10" s="7">
        <v>0</v>
      </c>
    </row>
    <row r="11" spans="1:10" x14ac:dyDescent="0.15">
      <c r="A11" s="7" t="s">
        <v>19</v>
      </c>
      <c r="B11" s="7" t="s">
        <v>13</v>
      </c>
      <c r="C11" s="7">
        <v>1</v>
      </c>
      <c r="D11" s="7">
        <v>1</v>
      </c>
      <c r="E11" s="7">
        <v>0</v>
      </c>
      <c r="F11" s="7">
        <v>-6.8199999999999997E-2</v>
      </c>
      <c r="G11" s="7">
        <v>0</v>
      </c>
      <c r="H11" s="7">
        <v>-308</v>
      </c>
      <c r="I11" s="7">
        <v>0</v>
      </c>
      <c r="J11" s="7">
        <v>0</v>
      </c>
    </row>
    <row r="12" spans="1:10" x14ac:dyDescent="0.15">
      <c r="A12" s="7" t="s">
        <v>20</v>
      </c>
      <c r="B12" s="7" t="s">
        <v>13</v>
      </c>
      <c r="C12" s="7">
        <v>1</v>
      </c>
      <c r="D12" s="7">
        <v>1</v>
      </c>
      <c r="E12" s="7">
        <v>0</v>
      </c>
      <c r="F12" s="7">
        <v>-0.128</v>
      </c>
      <c r="G12" s="7">
        <v>0</v>
      </c>
      <c r="H12" s="7">
        <v>-130</v>
      </c>
      <c r="I12" s="7">
        <v>0</v>
      </c>
      <c r="J12" s="7">
        <v>0</v>
      </c>
    </row>
    <row r="13" spans="1:10" x14ac:dyDescent="0.15">
      <c r="A13" s="7" t="s">
        <v>21</v>
      </c>
      <c r="B13" s="7" t="s">
        <v>13</v>
      </c>
      <c r="C13" s="7">
        <v>1</v>
      </c>
      <c r="D13" s="7">
        <v>0</v>
      </c>
      <c r="E13" s="7">
        <v>1</v>
      </c>
      <c r="F13" s="7">
        <v>0</v>
      </c>
      <c r="G13" s="7">
        <v>0.16539999999999999</v>
      </c>
      <c r="H13" s="7">
        <v>0</v>
      </c>
      <c r="I13" s="7">
        <v>366</v>
      </c>
      <c r="J13" s="7">
        <v>0</v>
      </c>
    </row>
    <row r="14" spans="1:10" x14ac:dyDescent="0.15">
      <c r="A14" s="7" t="s">
        <v>241</v>
      </c>
      <c r="B14" s="7" t="s">
        <v>13</v>
      </c>
      <c r="C14" s="7">
        <v>1</v>
      </c>
      <c r="D14" s="7">
        <v>0</v>
      </c>
      <c r="E14" s="7">
        <v>1</v>
      </c>
      <c r="F14" s="7">
        <v>0</v>
      </c>
      <c r="G14" s="7">
        <v>0.16539999999999999</v>
      </c>
      <c r="H14" s="7">
        <v>0</v>
      </c>
      <c r="I14" s="7">
        <v>366</v>
      </c>
      <c r="J14" s="7">
        <v>0</v>
      </c>
    </row>
    <row r="15" spans="1:10" x14ac:dyDescent="0.15">
      <c r="A15" s="7" t="s">
        <v>173</v>
      </c>
      <c r="B15" s="7" t="s">
        <v>13</v>
      </c>
      <c r="C15" s="7">
        <v>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</row>
    <row r="16" spans="1:10" x14ac:dyDescent="0.15">
      <c r="A16" s="7" t="s">
        <v>174</v>
      </c>
      <c r="B16" s="7" t="s">
        <v>13</v>
      </c>
      <c r="C16" s="7">
        <v>1</v>
      </c>
      <c r="D16" s="7">
        <v>0</v>
      </c>
      <c r="E16" s="7">
        <v>0</v>
      </c>
      <c r="F16" s="7">
        <v>0</v>
      </c>
      <c r="G16" s="7">
        <v>1.4999999999999999E-2</v>
      </c>
      <c r="H16" s="7">
        <v>0</v>
      </c>
      <c r="I16" s="7">
        <v>436</v>
      </c>
      <c r="J16" s="7">
        <v>0</v>
      </c>
    </row>
    <row r="17" spans="1:10" x14ac:dyDescent="0.15">
      <c r="A17" s="7" t="s">
        <v>175</v>
      </c>
      <c r="B17" s="7" t="s">
        <v>13</v>
      </c>
      <c r="C17" s="7">
        <v>1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</row>
    <row r="18" spans="1:10" s="8" customFormat="1" x14ac:dyDescent="0.15">
      <c r="A18" s="15" t="s">
        <v>158</v>
      </c>
      <c r="B18" s="15" t="s">
        <v>13</v>
      </c>
      <c r="C18" s="15">
        <v>1</v>
      </c>
      <c r="D18" s="15">
        <v>0</v>
      </c>
      <c r="E18" s="15">
        <v>1</v>
      </c>
      <c r="F18" s="15">
        <v>0.99</v>
      </c>
      <c r="G18" s="15">
        <v>0.99</v>
      </c>
      <c r="H18" s="15">
        <v>999</v>
      </c>
      <c r="I18" s="15">
        <v>999</v>
      </c>
      <c r="J18" s="15">
        <v>0</v>
      </c>
    </row>
    <row r="19" spans="1:10" s="5" customFormat="1" x14ac:dyDescent="0.15">
      <c r="A19" s="5" t="s">
        <v>159</v>
      </c>
      <c r="B19" s="5" t="s">
        <v>13</v>
      </c>
      <c r="C19" s="5">
        <v>1</v>
      </c>
      <c r="D19" s="11">
        <v>0</v>
      </c>
      <c r="E19" s="11">
        <v>1</v>
      </c>
      <c r="F19" s="11">
        <v>0</v>
      </c>
      <c r="G19" s="11">
        <v>0.15620000000000001</v>
      </c>
      <c r="H19" s="11">
        <v>0</v>
      </c>
      <c r="I19" s="11">
        <v>44</v>
      </c>
      <c r="J19" s="11">
        <v>0</v>
      </c>
    </row>
    <row r="20" spans="1:10" x14ac:dyDescent="0.15">
      <c r="A20" s="8" t="s">
        <v>190</v>
      </c>
      <c r="B20" s="8" t="s">
        <v>13</v>
      </c>
      <c r="C20" s="8">
        <v>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15">
      <c r="A21" s="7" t="s">
        <v>239</v>
      </c>
      <c r="B21" s="7" t="s">
        <v>13</v>
      </c>
      <c r="C21" s="7">
        <v>1</v>
      </c>
      <c r="D21" s="7">
        <v>0</v>
      </c>
      <c r="E21" s="7">
        <v>1</v>
      </c>
      <c r="F21" s="7">
        <v>0</v>
      </c>
      <c r="G21" s="7">
        <v>0.16539999999999999</v>
      </c>
      <c r="H21" s="7">
        <v>0</v>
      </c>
      <c r="I21" s="7">
        <v>366</v>
      </c>
      <c r="J21" s="7">
        <v>0</v>
      </c>
    </row>
    <row r="22" spans="1:10" x14ac:dyDescent="0.15">
      <c r="A22" s="7" t="s">
        <v>240</v>
      </c>
      <c r="B22" s="7" t="s">
        <v>13</v>
      </c>
      <c r="C22" s="7">
        <v>1</v>
      </c>
      <c r="D22" s="7">
        <v>0</v>
      </c>
      <c r="E22" s="7">
        <v>1</v>
      </c>
      <c r="F22" s="7">
        <v>0</v>
      </c>
      <c r="G22" s="7">
        <v>2.53E-2</v>
      </c>
      <c r="H22" s="7">
        <v>0</v>
      </c>
      <c r="I22" s="7">
        <v>0</v>
      </c>
      <c r="J22" s="7">
        <v>0</v>
      </c>
    </row>
    <row r="23" spans="1:10" x14ac:dyDescent="0.15">
      <c r="A23" s="21" t="s">
        <v>253</v>
      </c>
      <c r="B23" s="21" t="s">
        <v>13</v>
      </c>
      <c r="C23" s="21">
        <v>1</v>
      </c>
      <c r="D23" s="21">
        <v>1</v>
      </c>
      <c r="E23" s="21">
        <v>0</v>
      </c>
      <c r="F23" s="21">
        <v>-7.3599999999999999E-2</v>
      </c>
      <c r="G23" s="21">
        <v>0</v>
      </c>
      <c r="H23" s="21">
        <v>-27</v>
      </c>
      <c r="I23" s="21">
        <v>0</v>
      </c>
      <c r="J23" s="21">
        <v>0</v>
      </c>
    </row>
    <row r="24" spans="1:10" x14ac:dyDescent="0.15">
      <c r="A24" s="21" t="s">
        <v>255</v>
      </c>
      <c r="B24" s="21" t="s">
        <v>13</v>
      </c>
      <c r="C24" s="21">
        <v>1</v>
      </c>
      <c r="D24" s="21">
        <v>0</v>
      </c>
      <c r="E24" s="21">
        <v>1</v>
      </c>
      <c r="F24" s="21">
        <v>0</v>
      </c>
      <c r="G24" s="21">
        <v>1</v>
      </c>
      <c r="H24" s="21">
        <v>0</v>
      </c>
      <c r="I24" s="21">
        <v>1</v>
      </c>
      <c r="J24" s="21">
        <v>0</v>
      </c>
    </row>
    <row r="25" spans="1:10" x14ac:dyDescent="0.15">
      <c r="A25" s="21" t="s">
        <v>256</v>
      </c>
      <c r="B25" s="21" t="s">
        <v>13</v>
      </c>
      <c r="C25" s="21">
        <v>1</v>
      </c>
      <c r="D25" s="21">
        <v>1</v>
      </c>
      <c r="E25" s="21">
        <v>0</v>
      </c>
      <c r="F25" s="21">
        <v>1</v>
      </c>
      <c r="G25" s="21">
        <v>0</v>
      </c>
      <c r="H25" s="21">
        <v>1</v>
      </c>
      <c r="I25" s="21">
        <v>0</v>
      </c>
      <c r="J25" s="21">
        <v>0</v>
      </c>
    </row>
    <row r="26" spans="1:10" x14ac:dyDescent="0.15">
      <c r="A26" s="21" t="s">
        <v>257</v>
      </c>
      <c r="B26" s="21" t="s">
        <v>13</v>
      </c>
      <c r="C26" s="21">
        <v>1</v>
      </c>
      <c r="D26" s="21">
        <v>0</v>
      </c>
      <c r="E26" s="21">
        <v>1</v>
      </c>
      <c r="F26" s="21">
        <v>0</v>
      </c>
      <c r="G26" s="21">
        <v>1</v>
      </c>
      <c r="H26" s="21">
        <v>0</v>
      </c>
      <c r="I26" s="21">
        <v>1</v>
      </c>
      <c r="J26" s="21">
        <v>0</v>
      </c>
    </row>
    <row r="27" spans="1:10" x14ac:dyDescent="0.15">
      <c r="A27" s="21" t="s">
        <v>258</v>
      </c>
      <c r="B27" s="21" t="s">
        <v>13</v>
      </c>
      <c r="C27" s="21">
        <v>1</v>
      </c>
      <c r="D27" s="21">
        <v>1</v>
      </c>
      <c r="E27" s="21">
        <v>0</v>
      </c>
      <c r="F27" s="21">
        <v>1</v>
      </c>
      <c r="G27" s="21">
        <v>0</v>
      </c>
      <c r="H27" s="21">
        <v>1</v>
      </c>
      <c r="I27" s="21">
        <v>0</v>
      </c>
      <c r="J27" s="21">
        <v>0</v>
      </c>
    </row>
    <row r="28" spans="1:10" x14ac:dyDescent="0.15">
      <c r="A28" s="21" t="s">
        <v>263</v>
      </c>
      <c r="B28" s="21" t="s">
        <v>13</v>
      </c>
      <c r="C28" s="21">
        <v>1</v>
      </c>
      <c r="D28" s="21">
        <v>0</v>
      </c>
      <c r="E28" s="21">
        <v>1</v>
      </c>
      <c r="F28" s="21">
        <v>0</v>
      </c>
      <c r="G28" s="21">
        <v>2.53E-2</v>
      </c>
      <c r="H28" s="21">
        <v>0</v>
      </c>
      <c r="I28" s="21">
        <v>0</v>
      </c>
      <c r="J28" s="21">
        <v>0</v>
      </c>
    </row>
    <row r="29" spans="1:10" x14ac:dyDescent="0.15">
      <c r="A29" s="21" t="s">
        <v>264</v>
      </c>
      <c r="B29" s="21" t="s">
        <v>13</v>
      </c>
      <c r="C29" s="21">
        <v>1</v>
      </c>
      <c r="D29" s="21">
        <v>0</v>
      </c>
      <c r="E29" s="21">
        <v>1</v>
      </c>
      <c r="F29" s="21">
        <v>0</v>
      </c>
      <c r="G29" s="21">
        <v>9.7000000000000003E-2</v>
      </c>
      <c r="H29" s="21">
        <v>0</v>
      </c>
      <c r="I29" s="21">
        <v>0</v>
      </c>
      <c r="J29" s="21">
        <v>0</v>
      </c>
    </row>
    <row r="30" spans="1:10" x14ac:dyDescent="0.15">
      <c r="A30" s="21" t="s">
        <v>265</v>
      </c>
      <c r="B30" s="21" t="s">
        <v>13</v>
      </c>
      <c r="C30" s="21">
        <v>1</v>
      </c>
      <c r="D30" s="21">
        <v>0</v>
      </c>
      <c r="E30" s="21">
        <v>1</v>
      </c>
      <c r="F30" s="21">
        <v>0</v>
      </c>
      <c r="G30" s="21">
        <v>2.53E-2</v>
      </c>
      <c r="H30" s="21">
        <v>0</v>
      </c>
      <c r="I30" s="21">
        <v>0</v>
      </c>
      <c r="J30" s="21">
        <v>0</v>
      </c>
    </row>
    <row r="31" spans="1:10" x14ac:dyDescent="0.15">
      <c r="A31" s="21" t="s">
        <v>266</v>
      </c>
      <c r="B31" s="21" t="s">
        <v>13</v>
      </c>
      <c r="C31" s="21">
        <v>1</v>
      </c>
      <c r="D31" s="21">
        <v>0</v>
      </c>
      <c r="E31" s="21">
        <v>1</v>
      </c>
      <c r="F31" s="21">
        <v>0</v>
      </c>
      <c r="G31" s="21">
        <v>9.7000000000000003E-2</v>
      </c>
      <c r="H31" s="21">
        <v>0</v>
      </c>
      <c r="I31" s="21">
        <v>0</v>
      </c>
      <c r="J31" s="21">
        <v>0</v>
      </c>
    </row>
    <row r="32" spans="1:10" x14ac:dyDescent="0.15">
      <c r="J32" s="5"/>
    </row>
    <row r="33" spans="10:10" x14ac:dyDescent="0.15">
      <c r="J33" s="5"/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86C4-4C4F-403F-9786-83A2FF294476}">
  <dimension ref="A1:J31"/>
  <sheetViews>
    <sheetView workbookViewId="0">
      <selection activeCell="F42" sqref="F42"/>
    </sheetView>
  </sheetViews>
  <sheetFormatPr baseColWidth="10" defaultRowHeight="14" x14ac:dyDescent="0.15"/>
  <cols>
    <col min="1" max="1" width="25.33203125" style="7" bestFit="1" customWidth="1"/>
    <col min="2" max="9" width="10.83203125" style="7"/>
    <col min="10" max="10" width="18.1640625" style="7" bestFit="1" customWidth="1"/>
    <col min="11" max="16384" width="10.83203125" style="7"/>
  </cols>
  <sheetData>
    <row r="1" spans="1:10" x14ac:dyDescent="0.15">
      <c r="A1" s="7" t="s">
        <v>22</v>
      </c>
      <c r="B1" s="7" t="s">
        <v>7</v>
      </c>
      <c r="C1" s="7" t="s">
        <v>8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243</v>
      </c>
    </row>
    <row r="2" spans="1:10" x14ac:dyDescent="0.15">
      <c r="A2" s="11" t="s">
        <v>29</v>
      </c>
      <c r="B2" s="11" t="s">
        <v>13</v>
      </c>
      <c r="C2" s="11">
        <v>1</v>
      </c>
      <c r="D2" s="11">
        <v>1</v>
      </c>
      <c r="E2" s="11" t="s">
        <v>30</v>
      </c>
      <c r="F2" s="11">
        <v>0</v>
      </c>
      <c r="G2" s="11">
        <v>0</v>
      </c>
      <c r="H2" s="11">
        <v>3</v>
      </c>
      <c r="I2" s="11">
        <v>1</v>
      </c>
      <c r="J2" s="7">
        <v>0.9</v>
      </c>
    </row>
    <row r="3" spans="1:10" x14ac:dyDescent="0.15">
      <c r="A3" s="11" t="s">
        <v>31</v>
      </c>
      <c r="B3" s="11" t="s">
        <v>13</v>
      </c>
      <c r="C3" s="11">
        <v>1</v>
      </c>
      <c r="D3" s="11">
        <v>1</v>
      </c>
      <c r="E3" s="11" t="s">
        <v>32</v>
      </c>
      <c r="F3" s="11">
        <v>0</v>
      </c>
      <c r="G3" s="11">
        <v>0</v>
      </c>
      <c r="H3" s="11">
        <v>3</v>
      </c>
      <c r="I3" s="11">
        <v>1</v>
      </c>
      <c r="J3" s="7">
        <v>0.9</v>
      </c>
    </row>
    <row r="4" spans="1:10" x14ac:dyDescent="0.15">
      <c r="A4" s="11" t="s">
        <v>33</v>
      </c>
      <c r="B4" s="11" t="s">
        <v>13</v>
      </c>
      <c r="C4" s="11">
        <v>1</v>
      </c>
      <c r="D4" s="11">
        <v>1</v>
      </c>
      <c r="E4" s="11" t="s">
        <v>30</v>
      </c>
      <c r="F4" s="11">
        <v>0</v>
      </c>
      <c r="G4" s="11">
        <v>0</v>
      </c>
      <c r="H4" s="11">
        <v>3</v>
      </c>
      <c r="I4" s="11">
        <v>1</v>
      </c>
      <c r="J4" s="7">
        <v>0.9</v>
      </c>
    </row>
    <row r="5" spans="1:10" x14ac:dyDescent="0.15">
      <c r="A5" s="11" t="s">
        <v>34</v>
      </c>
      <c r="B5" s="11" t="s">
        <v>13</v>
      </c>
      <c r="C5" s="11">
        <v>1</v>
      </c>
      <c r="D5" s="11">
        <v>1</v>
      </c>
      <c r="E5" s="11" t="s">
        <v>32</v>
      </c>
      <c r="F5" s="11">
        <v>0</v>
      </c>
      <c r="G5" s="11">
        <v>0</v>
      </c>
      <c r="H5" s="11">
        <v>3</v>
      </c>
      <c r="I5" s="11">
        <v>1</v>
      </c>
      <c r="J5" s="7">
        <v>0.9</v>
      </c>
    </row>
    <row r="6" spans="1:10" x14ac:dyDescent="0.15">
      <c r="A6" s="11" t="s">
        <v>35</v>
      </c>
      <c r="B6" s="11" t="s">
        <v>13</v>
      </c>
      <c r="C6" s="11">
        <v>1</v>
      </c>
      <c r="D6" s="11">
        <v>1</v>
      </c>
      <c r="E6" s="11" t="s">
        <v>30</v>
      </c>
      <c r="F6" s="11">
        <v>0</v>
      </c>
      <c r="G6" s="11">
        <v>0</v>
      </c>
      <c r="H6" s="11">
        <v>3</v>
      </c>
      <c r="I6" s="11">
        <v>1</v>
      </c>
      <c r="J6" s="7">
        <v>0.9</v>
      </c>
    </row>
    <row r="7" spans="1:10" x14ac:dyDescent="0.15">
      <c r="A7" s="11" t="s">
        <v>36</v>
      </c>
      <c r="B7" s="11" t="s">
        <v>13</v>
      </c>
      <c r="C7" s="11">
        <v>1</v>
      </c>
      <c r="D7" s="11">
        <v>1</v>
      </c>
      <c r="E7" s="11" t="s">
        <v>37</v>
      </c>
      <c r="F7" s="11">
        <v>0</v>
      </c>
      <c r="G7" s="11">
        <v>0</v>
      </c>
      <c r="H7" s="11">
        <v>3</v>
      </c>
      <c r="I7" s="11">
        <v>1</v>
      </c>
      <c r="J7" s="7">
        <v>0.9</v>
      </c>
    </row>
    <row r="8" spans="1:10" x14ac:dyDescent="0.15">
      <c r="A8" s="11" t="s">
        <v>38</v>
      </c>
      <c r="B8" s="11" t="s">
        <v>13</v>
      </c>
      <c r="C8" s="11">
        <v>1</v>
      </c>
      <c r="D8" s="11">
        <v>1</v>
      </c>
      <c r="E8" s="11" t="s">
        <v>39</v>
      </c>
      <c r="F8" s="11">
        <v>0</v>
      </c>
      <c r="G8" s="11">
        <v>0</v>
      </c>
      <c r="H8" s="11">
        <v>3</v>
      </c>
      <c r="I8" s="11">
        <v>1</v>
      </c>
      <c r="J8" s="7">
        <f>AVERAGE(J9:J18)</f>
        <v>0.88679999999999981</v>
      </c>
    </row>
    <row r="9" spans="1:10" x14ac:dyDescent="0.15">
      <c r="A9" s="11" t="s">
        <v>40</v>
      </c>
      <c r="B9" s="11" t="s">
        <v>13</v>
      </c>
      <c r="C9" s="11">
        <v>1</v>
      </c>
      <c r="D9" s="11">
        <v>1</v>
      </c>
      <c r="E9" s="11" t="s">
        <v>41</v>
      </c>
      <c r="F9" s="11">
        <v>0</v>
      </c>
      <c r="G9" s="11">
        <v>0</v>
      </c>
      <c r="H9" s="11">
        <v>3</v>
      </c>
      <c r="I9" s="11">
        <v>1</v>
      </c>
      <c r="J9" s="7">
        <f>AVERAGE(J10:J19)</f>
        <v>0.8879999999999999</v>
      </c>
    </row>
    <row r="10" spans="1:10" x14ac:dyDescent="0.15">
      <c r="A10" s="11" t="s">
        <v>42</v>
      </c>
      <c r="B10" s="11" t="s">
        <v>13</v>
      </c>
      <c r="C10" s="11">
        <v>1</v>
      </c>
      <c r="D10" s="11">
        <v>1</v>
      </c>
      <c r="E10" s="11" t="s">
        <v>234</v>
      </c>
      <c r="F10" s="11">
        <v>0</v>
      </c>
      <c r="G10" s="11">
        <v>0</v>
      </c>
      <c r="H10" s="11">
        <v>3</v>
      </c>
      <c r="I10" s="11">
        <v>1</v>
      </c>
      <c r="J10" s="7">
        <v>0.9</v>
      </c>
    </row>
    <row r="11" spans="1:10" x14ac:dyDescent="0.15">
      <c r="A11" s="11" t="s">
        <v>43</v>
      </c>
      <c r="B11" s="11" t="s">
        <v>13</v>
      </c>
      <c r="C11" s="11">
        <v>1</v>
      </c>
      <c r="D11" s="11">
        <v>1</v>
      </c>
      <c r="E11" s="11" t="s">
        <v>44</v>
      </c>
      <c r="F11" s="11">
        <v>0</v>
      </c>
      <c r="G11" s="11">
        <v>0</v>
      </c>
      <c r="H11" s="11">
        <v>3</v>
      </c>
      <c r="I11" s="11">
        <v>1</v>
      </c>
      <c r="J11" s="7">
        <v>0.9</v>
      </c>
    </row>
    <row r="12" spans="1:10" x14ac:dyDescent="0.15">
      <c r="A12" s="11" t="s">
        <v>45</v>
      </c>
      <c r="B12" s="11" t="s">
        <v>13</v>
      </c>
      <c r="C12" s="11">
        <v>1</v>
      </c>
      <c r="D12" s="11">
        <v>1</v>
      </c>
      <c r="E12" s="11" t="s">
        <v>233</v>
      </c>
      <c r="F12" s="11">
        <v>0</v>
      </c>
      <c r="G12" s="11">
        <v>0</v>
      </c>
      <c r="H12" s="11">
        <v>3</v>
      </c>
      <c r="I12" s="11">
        <v>1</v>
      </c>
      <c r="J12" s="7">
        <v>0.9</v>
      </c>
    </row>
    <row r="13" spans="1:10" x14ac:dyDescent="0.15">
      <c r="A13" s="11" t="s">
        <v>46</v>
      </c>
      <c r="B13" s="11" t="s">
        <v>13</v>
      </c>
      <c r="C13" s="11">
        <v>1</v>
      </c>
      <c r="D13" s="11">
        <v>1</v>
      </c>
      <c r="E13" s="11" t="s">
        <v>47</v>
      </c>
      <c r="F13" s="11">
        <v>0</v>
      </c>
      <c r="G13" s="11">
        <v>0</v>
      </c>
      <c r="H13" s="11">
        <v>3</v>
      </c>
      <c r="I13" s="11">
        <v>1</v>
      </c>
      <c r="J13" s="7">
        <v>0.9</v>
      </c>
    </row>
    <row r="14" spans="1:10" x14ac:dyDescent="0.15">
      <c r="A14" s="11" t="s">
        <v>48</v>
      </c>
      <c r="B14" s="11" t="s">
        <v>13</v>
      </c>
      <c r="C14" s="11">
        <v>1</v>
      </c>
      <c r="D14" s="11">
        <v>1</v>
      </c>
      <c r="E14" s="11" t="s">
        <v>231</v>
      </c>
      <c r="F14" s="11">
        <v>0</v>
      </c>
      <c r="G14" s="11">
        <v>0</v>
      </c>
      <c r="H14" s="11">
        <v>3</v>
      </c>
      <c r="I14" s="11">
        <v>1</v>
      </c>
      <c r="J14" s="7">
        <v>0.85</v>
      </c>
    </row>
    <row r="15" spans="1:10" x14ac:dyDescent="0.15">
      <c r="A15" s="11" t="s">
        <v>49</v>
      </c>
      <c r="B15" s="11" t="s">
        <v>13</v>
      </c>
      <c r="C15" s="11">
        <v>1</v>
      </c>
      <c r="D15" s="11">
        <v>1</v>
      </c>
      <c r="E15" s="11" t="s">
        <v>50</v>
      </c>
      <c r="F15" s="11">
        <v>0</v>
      </c>
      <c r="G15" s="11">
        <v>0</v>
      </c>
      <c r="H15" s="11">
        <v>3</v>
      </c>
      <c r="I15" s="11">
        <v>1</v>
      </c>
      <c r="J15" s="7">
        <v>0.85</v>
      </c>
    </row>
    <row r="16" spans="1:10" x14ac:dyDescent="0.15">
      <c r="A16" s="11" t="s">
        <v>51</v>
      </c>
      <c r="B16" s="11" t="s">
        <v>13</v>
      </c>
      <c r="C16" s="11">
        <v>1</v>
      </c>
      <c r="D16" s="11">
        <v>1</v>
      </c>
      <c r="E16" s="11" t="s">
        <v>50</v>
      </c>
      <c r="F16" s="11">
        <v>0</v>
      </c>
      <c r="G16" s="11">
        <v>0</v>
      </c>
      <c r="H16" s="11">
        <v>3</v>
      </c>
      <c r="I16" s="11">
        <v>1</v>
      </c>
      <c r="J16" s="7">
        <v>0.89</v>
      </c>
    </row>
    <row r="17" spans="1:10" x14ac:dyDescent="0.15">
      <c r="A17" s="11" t="s">
        <v>52</v>
      </c>
      <c r="B17" s="11" t="s">
        <v>13</v>
      </c>
      <c r="C17" s="11">
        <v>1</v>
      </c>
      <c r="D17" s="11">
        <v>1</v>
      </c>
      <c r="E17" s="11" t="s">
        <v>231</v>
      </c>
      <c r="F17" s="11">
        <v>0</v>
      </c>
      <c r="G17" s="11">
        <v>0</v>
      </c>
      <c r="H17" s="11">
        <v>3</v>
      </c>
      <c r="I17" s="11">
        <v>1</v>
      </c>
      <c r="J17" s="7">
        <v>0.89</v>
      </c>
    </row>
    <row r="18" spans="1:10" x14ac:dyDescent="0.15">
      <c r="A18" s="11" t="s">
        <v>53</v>
      </c>
      <c r="B18" s="11" t="s">
        <v>13</v>
      </c>
      <c r="C18" s="11">
        <v>1</v>
      </c>
      <c r="D18" s="11">
        <v>1</v>
      </c>
      <c r="E18" s="11" t="s">
        <v>41</v>
      </c>
      <c r="F18" s="11">
        <v>0</v>
      </c>
      <c r="G18" s="11">
        <v>0</v>
      </c>
      <c r="H18" s="11">
        <v>3</v>
      </c>
      <c r="I18" s="11">
        <v>1</v>
      </c>
      <c r="J18" s="7">
        <v>0.9</v>
      </c>
    </row>
    <row r="19" spans="1:10" x14ac:dyDescent="0.15">
      <c r="A19" s="11" t="s">
        <v>54</v>
      </c>
      <c r="B19" s="11" t="s">
        <v>13</v>
      </c>
      <c r="C19" s="11">
        <v>1</v>
      </c>
      <c r="D19" s="11">
        <v>1</v>
      </c>
      <c r="E19" s="11" t="s">
        <v>232</v>
      </c>
      <c r="F19" s="11">
        <v>0</v>
      </c>
      <c r="G19" s="11">
        <v>0</v>
      </c>
      <c r="H19" s="11">
        <v>3</v>
      </c>
      <c r="I19" s="11">
        <v>1</v>
      </c>
      <c r="J19" s="7">
        <v>0.9</v>
      </c>
    </row>
    <row r="20" spans="1:10" s="5" customFormat="1" x14ac:dyDescent="0.15">
      <c r="A20" s="11" t="s">
        <v>163</v>
      </c>
      <c r="B20" s="11" t="s">
        <v>13</v>
      </c>
      <c r="C20" s="11">
        <v>1</v>
      </c>
      <c r="D20" s="11">
        <v>1</v>
      </c>
      <c r="E20" s="11" t="s">
        <v>41</v>
      </c>
      <c r="F20" s="11">
        <v>0</v>
      </c>
      <c r="G20" s="11">
        <v>0</v>
      </c>
      <c r="H20" s="11">
        <v>3</v>
      </c>
      <c r="I20" s="11">
        <v>1</v>
      </c>
      <c r="J20" s="7">
        <v>0.91</v>
      </c>
    </row>
    <row r="21" spans="1:10" s="5" customFormat="1" x14ac:dyDescent="0.15">
      <c r="A21" s="11" t="s">
        <v>164</v>
      </c>
      <c r="B21" s="11" t="s">
        <v>13</v>
      </c>
      <c r="C21" s="11">
        <v>1</v>
      </c>
      <c r="D21" s="11">
        <v>1</v>
      </c>
      <c r="E21" s="11" t="s">
        <v>39</v>
      </c>
      <c r="F21" s="11">
        <v>0</v>
      </c>
      <c r="G21" s="11">
        <v>0</v>
      </c>
      <c r="H21" s="11">
        <v>3</v>
      </c>
      <c r="I21" s="11">
        <v>1</v>
      </c>
      <c r="J21" s="7">
        <v>0.91</v>
      </c>
    </row>
    <row r="22" spans="1:10" s="5" customFormat="1" x14ac:dyDescent="0.15">
      <c r="A22" s="11" t="s">
        <v>166</v>
      </c>
      <c r="B22" s="11" t="s">
        <v>13</v>
      </c>
      <c r="C22" s="11">
        <v>1</v>
      </c>
      <c r="D22" s="11">
        <v>1</v>
      </c>
      <c r="E22" s="11" t="s">
        <v>168</v>
      </c>
      <c r="F22" s="11">
        <v>0</v>
      </c>
      <c r="G22" s="11">
        <v>0</v>
      </c>
      <c r="H22" s="11">
        <v>3</v>
      </c>
      <c r="I22" s="11">
        <v>1</v>
      </c>
      <c r="J22" s="7">
        <v>0.91</v>
      </c>
    </row>
    <row r="23" spans="1:10" s="5" customFormat="1" x14ac:dyDescent="0.15">
      <c r="A23" s="11" t="s">
        <v>167</v>
      </c>
      <c r="B23" s="11" t="s">
        <v>13</v>
      </c>
      <c r="C23" s="11">
        <v>1</v>
      </c>
      <c r="D23" s="11">
        <v>1</v>
      </c>
      <c r="E23" s="11" t="s">
        <v>39</v>
      </c>
      <c r="F23" s="11">
        <v>0</v>
      </c>
      <c r="G23" s="11">
        <v>0</v>
      </c>
      <c r="H23" s="11">
        <v>3</v>
      </c>
      <c r="I23" s="11">
        <v>1</v>
      </c>
      <c r="J23" s="7">
        <v>0.91</v>
      </c>
    </row>
    <row r="24" spans="1:10" x14ac:dyDescent="0.15">
      <c r="A24" s="11" t="s">
        <v>209</v>
      </c>
      <c r="B24" s="11" t="s">
        <v>13</v>
      </c>
      <c r="C24" s="11">
        <v>1</v>
      </c>
      <c r="D24" s="11">
        <v>1</v>
      </c>
      <c r="E24" s="11" t="s">
        <v>232</v>
      </c>
      <c r="F24" s="11">
        <v>0</v>
      </c>
      <c r="G24" s="11">
        <v>0</v>
      </c>
      <c r="H24" s="11">
        <v>3</v>
      </c>
      <c r="I24" s="11">
        <v>1</v>
      </c>
      <c r="J24" s="7">
        <v>0.9</v>
      </c>
    </row>
    <row r="25" spans="1:10" x14ac:dyDescent="0.15">
      <c r="A25" s="11" t="s">
        <v>210</v>
      </c>
      <c r="B25" s="11" t="s">
        <v>13</v>
      </c>
      <c r="C25" s="11">
        <v>1</v>
      </c>
      <c r="D25" s="11">
        <v>1</v>
      </c>
      <c r="E25" s="11" t="s">
        <v>41</v>
      </c>
      <c r="F25" s="11">
        <v>0</v>
      </c>
      <c r="G25" s="11">
        <v>0</v>
      </c>
      <c r="H25" s="11">
        <v>3</v>
      </c>
      <c r="I25" s="11">
        <v>1</v>
      </c>
      <c r="J25" s="7">
        <v>0.9</v>
      </c>
    </row>
    <row r="26" spans="1:10" x14ac:dyDescent="0.15">
      <c r="A26" s="11" t="s">
        <v>212</v>
      </c>
      <c r="B26" s="11" t="s">
        <v>13</v>
      </c>
      <c r="C26" s="11">
        <v>1</v>
      </c>
      <c r="D26" s="11">
        <v>1</v>
      </c>
      <c r="E26" s="11" t="s">
        <v>39</v>
      </c>
      <c r="F26" s="11">
        <v>0</v>
      </c>
      <c r="G26" s="11">
        <v>0</v>
      </c>
      <c r="H26" s="11">
        <v>3</v>
      </c>
      <c r="I26" s="11">
        <v>1</v>
      </c>
      <c r="J26" s="7">
        <v>0.9</v>
      </c>
    </row>
    <row r="27" spans="1:10" x14ac:dyDescent="0.15">
      <c r="A27" s="11" t="s">
        <v>213</v>
      </c>
      <c r="B27" s="11" t="s">
        <v>13</v>
      </c>
      <c r="C27" s="11">
        <v>1</v>
      </c>
      <c r="D27" s="11">
        <v>1</v>
      </c>
      <c r="E27" s="11" t="s">
        <v>41</v>
      </c>
      <c r="F27" s="11">
        <v>0</v>
      </c>
      <c r="G27" s="11">
        <v>0</v>
      </c>
      <c r="H27" s="11">
        <v>3</v>
      </c>
      <c r="I27" s="11">
        <v>1</v>
      </c>
      <c r="J27" s="7">
        <v>0.9</v>
      </c>
    </row>
    <row r="28" spans="1:10" x14ac:dyDescent="0.15">
      <c r="A28" s="11" t="s">
        <v>227</v>
      </c>
      <c r="B28" s="11" t="s">
        <v>13</v>
      </c>
      <c r="C28" s="11">
        <v>1</v>
      </c>
      <c r="D28" s="11">
        <v>1</v>
      </c>
      <c r="E28" s="11" t="s">
        <v>234</v>
      </c>
      <c r="F28" s="11">
        <v>0</v>
      </c>
      <c r="G28" s="11">
        <v>0</v>
      </c>
      <c r="H28" s="11">
        <v>3</v>
      </c>
      <c r="I28" s="11">
        <v>1</v>
      </c>
      <c r="J28" s="7">
        <v>0.9</v>
      </c>
    </row>
    <row r="29" spans="1:10" x14ac:dyDescent="0.15">
      <c r="A29" s="11" t="s">
        <v>228</v>
      </c>
      <c r="B29" s="11" t="s">
        <v>13</v>
      </c>
      <c r="C29" s="11">
        <v>1</v>
      </c>
      <c r="D29" s="11">
        <v>1</v>
      </c>
      <c r="E29" s="11" t="s">
        <v>41</v>
      </c>
      <c r="F29" s="11">
        <v>0</v>
      </c>
      <c r="G29" s="11">
        <v>0</v>
      </c>
      <c r="H29" s="11">
        <v>3</v>
      </c>
      <c r="I29" s="11">
        <v>1</v>
      </c>
      <c r="J29" s="7">
        <v>0.9</v>
      </c>
    </row>
    <row r="30" spans="1:10" x14ac:dyDescent="0.15">
      <c r="A30" s="11" t="s">
        <v>236</v>
      </c>
      <c r="B30" s="11" t="s">
        <v>13</v>
      </c>
      <c r="C30" s="11">
        <v>1</v>
      </c>
      <c r="D30" s="11">
        <v>1</v>
      </c>
      <c r="E30" s="11" t="s">
        <v>39</v>
      </c>
      <c r="F30" s="11">
        <v>0</v>
      </c>
      <c r="G30" s="11">
        <v>0</v>
      </c>
      <c r="H30" s="11">
        <v>3</v>
      </c>
      <c r="I30" s="11">
        <v>1</v>
      </c>
      <c r="J30" s="7">
        <v>0.91</v>
      </c>
    </row>
    <row r="31" spans="1:10" x14ac:dyDescent="0.15">
      <c r="A31" s="11" t="s">
        <v>237</v>
      </c>
      <c r="B31" s="11" t="s">
        <v>13</v>
      </c>
      <c r="C31" s="11">
        <v>1</v>
      </c>
      <c r="D31" s="11">
        <v>1</v>
      </c>
      <c r="E31" s="11" t="s">
        <v>41</v>
      </c>
      <c r="F31" s="11">
        <v>0</v>
      </c>
      <c r="G31" s="11">
        <v>0</v>
      </c>
      <c r="H31" s="11">
        <v>3</v>
      </c>
      <c r="I31" s="11">
        <v>1</v>
      </c>
      <c r="J31" s="7">
        <v>0.91</v>
      </c>
    </row>
  </sheetData>
  <autoFilter ref="A1:I31" xr:uid="{466B86C4-4C4F-403F-9786-83A2FF294476}"/>
  <phoneticPr fontId="4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AA59-F323-4C10-A5B0-98A99D49A877}">
  <dimension ref="A1:Y10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RowHeight="14" x14ac:dyDescent="0.15"/>
  <cols>
    <col min="2" max="2" width="12" style="7" bestFit="1" customWidth="1"/>
    <col min="15" max="15" width="10.83203125" style="9"/>
    <col min="16" max="20" width="10.83203125" style="12"/>
    <col min="21" max="21" width="14.83203125" style="12" bestFit="1" customWidth="1"/>
    <col min="22" max="22" width="14.6640625" style="10" bestFit="1" customWidth="1"/>
    <col min="23" max="24" width="10.83203125" style="10"/>
  </cols>
  <sheetData>
    <row r="1" spans="1:25" x14ac:dyDescent="0.15">
      <c r="A1" t="s">
        <v>118</v>
      </c>
      <c r="B1" s="7" t="s">
        <v>284</v>
      </c>
      <c r="C1" s="7" t="s">
        <v>119</v>
      </c>
      <c r="D1" s="7" t="s">
        <v>120</v>
      </c>
      <c r="E1" s="7" t="s">
        <v>121</v>
      </c>
      <c r="F1" s="7" t="s">
        <v>122</v>
      </c>
      <c r="G1" s="7" t="s">
        <v>123</v>
      </c>
      <c r="H1" s="7" t="s">
        <v>124</v>
      </c>
      <c r="I1" s="7" t="s">
        <v>125</v>
      </c>
      <c r="J1" s="7" t="s">
        <v>126</v>
      </c>
      <c r="K1" s="7" t="s">
        <v>127</v>
      </c>
      <c r="L1" s="7" t="s">
        <v>128</v>
      </c>
      <c r="M1" s="7" t="s">
        <v>129</v>
      </c>
      <c r="N1" s="7" t="s">
        <v>130</v>
      </c>
      <c r="O1" s="9" t="s">
        <v>135</v>
      </c>
      <c r="P1" s="12" t="s">
        <v>134</v>
      </c>
      <c r="Q1" s="12" t="s">
        <v>133</v>
      </c>
      <c r="R1" s="12" t="s">
        <v>136</v>
      </c>
      <c r="S1" s="12" t="s">
        <v>137</v>
      </c>
      <c r="T1" s="12" t="s">
        <v>162</v>
      </c>
      <c r="U1" s="12" t="s">
        <v>165</v>
      </c>
      <c r="V1" s="10" t="s">
        <v>208</v>
      </c>
      <c r="W1" s="10" t="s">
        <v>211</v>
      </c>
      <c r="X1" s="10" t="s">
        <v>226</v>
      </c>
      <c r="Y1" s="10" t="s">
        <v>235</v>
      </c>
    </row>
    <row r="2" spans="1:25" x14ac:dyDescent="0.15">
      <c r="A2" t="s">
        <v>131</v>
      </c>
      <c r="B2" s="9">
        <v>247</v>
      </c>
      <c r="C2" s="9">
        <v>238</v>
      </c>
      <c r="D2" s="9">
        <v>212</v>
      </c>
      <c r="E2" s="9">
        <v>212</v>
      </c>
      <c r="F2" s="9">
        <v>212</v>
      </c>
      <c r="G2" s="9">
        <v>212</v>
      </c>
      <c r="H2" s="9">
        <v>182</v>
      </c>
      <c r="I2" s="9">
        <v>182</v>
      </c>
      <c r="J2" s="9">
        <v>182</v>
      </c>
      <c r="K2" s="9">
        <v>182</v>
      </c>
      <c r="L2" s="9">
        <v>182</v>
      </c>
      <c r="M2" s="9">
        <v>182</v>
      </c>
      <c r="N2" s="9">
        <v>169</v>
      </c>
      <c r="O2" s="9">
        <v>138.30000000000001</v>
      </c>
      <c r="P2" s="12">
        <v>153</v>
      </c>
      <c r="Q2" s="12">
        <v>275</v>
      </c>
      <c r="R2" s="12">
        <v>100</v>
      </c>
      <c r="S2" s="12">
        <v>80</v>
      </c>
      <c r="T2" s="12">
        <v>130</v>
      </c>
      <c r="U2" s="12">
        <v>82</v>
      </c>
      <c r="V2" s="10">
        <f t="shared" ref="V2:V33" si="0">S2</f>
        <v>80</v>
      </c>
      <c r="W2" s="10">
        <f t="shared" ref="W2:W33" si="1">Q2</f>
        <v>275</v>
      </c>
      <c r="X2" s="10">
        <f t="shared" ref="X2:X33" si="2">P2</f>
        <v>153</v>
      </c>
    </row>
    <row r="3" spans="1:25" x14ac:dyDescent="0.15">
      <c r="A3">
        <v>1919</v>
      </c>
      <c r="B3" s="9">
        <v>254</v>
      </c>
      <c r="C3" s="9">
        <v>236</v>
      </c>
      <c r="D3" s="9">
        <v>211</v>
      </c>
      <c r="E3" s="9">
        <v>211</v>
      </c>
      <c r="F3" s="9">
        <v>211</v>
      </c>
      <c r="G3" s="9">
        <v>211</v>
      </c>
      <c r="H3" s="9">
        <v>178</v>
      </c>
      <c r="I3" s="9">
        <v>178</v>
      </c>
      <c r="J3" s="9">
        <v>178</v>
      </c>
      <c r="K3" s="9">
        <v>178</v>
      </c>
      <c r="L3" s="9">
        <v>178</v>
      </c>
      <c r="M3" s="9">
        <v>178</v>
      </c>
      <c r="N3" s="9">
        <v>153</v>
      </c>
      <c r="O3" s="9">
        <v>148</v>
      </c>
      <c r="P3" s="12">
        <v>153</v>
      </c>
      <c r="Q3" s="12">
        <v>275</v>
      </c>
      <c r="R3" s="12">
        <v>100</v>
      </c>
      <c r="S3" s="12">
        <v>80</v>
      </c>
      <c r="T3" s="12">
        <v>130</v>
      </c>
      <c r="U3" s="12">
        <v>82</v>
      </c>
      <c r="V3" s="10">
        <f t="shared" si="0"/>
        <v>80</v>
      </c>
      <c r="W3" s="10">
        <f t="shared" si="1"/>
        <v>275</v>
      </c>
      <c r="X3" s="10">
        <f t="shared" si="2"/>
        <v>153</v>
      </c>
    </row>
    <row r="4" spans="1:25" x14ac:dyDescent="0.15">
      <c r="A4">
        <v>1920</v>
      </c>
      <c r="B4" s="9">
        <v>254</v>
      </c>
      <c r="C4" s="9">
        <v>236</v>
      </c>
      <c r="D4" s="9">
        <v>211</v>
      </c>
      <c r="E4" s="9">
        <v>211</v>
      </c>
      <c r="F4" s="9">
        <v>211</v>
      </c>
      <c r="G4" s="9">
        <v>211</v>
      </c>
      <c r="H4" s="9">
        <v>178</v>
      </c>
      <c r="I4" s="9">
        <v>178</v>
      </c>
      <c r="J4" s="9">
        <v>178</v>
      </c>
      <c r="K4" s="9">
        <v>178</v>
      </c>
      <c r="L4" s="9">
        <v>178</v>
      </c>
      <c r="M4" s="9">
        <v>178</v>
      </c>
      <c r="N4" s="9">
        <v>153</v>
      </c>
      <c r="O4" s="9">
        <v>148</v>
      </c>
      <c r="P4" s="12">
        <v>153</v>
      </c>
      <c r="Q4" s="12">
        <v>275</v>
      </c>
      <c r="R4" s="12">
        <v>100</v>
      </c>
      <c r="S4" s="12">
        <v>80</v>
      </c>
      <c r="T4" s="12">
        <v>130</v>
      </c>
      <c r="U4" s="12">
        <v>82</v>
      </c>
      <c r="V4" s="10">
        <f t="shared" si="0"/>
        <v>80</v>
      </c>
      <c r="W4" s="10">
        <f t="shared" si="1"/>
        <v>275</v>
      </c>
      <c r="X4" s="10">
        <f t="shared" si="2"/>
        <v>153</v>
      </c>
    </row>
    <row r="5" spans="1:25" x14ac:dyDescent="0.15">
      <c r="A5">
        <v>1921</v>
      </c>
      <c r="B5" s="9">
        <v>254</v>
      </c>
      <c r="C5" s="9">
        <v>236</v>
      </c>
      <c r="D5" s="9">
        <v>211</v>
      </c>
      <c r="E5" s="9">
        <v>211</v>
      </c>
      <c r="F5" s="9">
        <v>211</v>
      </c>
      <c r="G5" s="9">
        <v>211</v>
      </c>
      <c r="H5" s="9">
        <v>178</v>
      </c>
      <c r="I5" s="9">
        <v>178</v>
      </c>
      <c r="J5" s="9">
        <v>178</v>
      </c>
      <c r="K5" s="9">
        <v>178</v>
      </c>
      <c r="L5" s="9">
        <v>178</v>
      </c>
      <c r="M5" s="9">
        <v>178</v>
      </c>
      <c r="N5" s="9">
        <v>153</v>
      </c>
      <c r="O5" s="9">
        <v>148</v>
      </c>
      <c r="P5" s="12">
        <v>153</v>
      </c>
      <c r="Q5" s="12">
        <v>275</v>
      </c>
      <c r="R5" s="12">
        <v>100</v>
      </c>
      <c r="S5" s="12">
        <v>80</v>
      </c>
      <c r="T5" s="12">
        <v>130</v>
      </c>
      <c r="U5" s="12">
        <v>82</v>
      </c>
      <c r="V5" s="10">
        <f t="shared" si="0"/>
        <v>80</v>
      </c>
      <c r="W5" s="10">
        <f t="shared" si="1"/>
        <v>275</v>
      </c>
      <c r="X5" s="10">
        <f t="shared" si="2"/>
        <v>153</v>
      </c>
    </row>
    <row r="6" spans="1:25" x14ac:dyDescent="0.15">
      <c r="A6">
        <v>1922</v>
      </c>
      <c r="B6" s="9">
        <v>254</v>
      </c>
      <c r="C6" s="9">
        <v>236</v>
      </c>
      <c r="D6" s="9">
        <v>211</v>
      </c>
      <c r="E6" s="9">
        <v>211</v>
      </c>
      <c r="F6" s="9">
        <v>211</v>
      </c>
      <c r="G6" s="9">
        <v>211</v>
      </c>
      <c r="H6" s="9">
        <v>178</v>
      </c>
      <c r="I6" s="9">
        <v>178</v>
      </c>
      <c r="J6" s="9">
        <v>178</v>
      </c>
      <c r="K6" s="9">
        <v>178</v>
      </c>
      <c r="L6" s="9">
        <v>178</v>
      </c>
      <c r="M6" s="9">
        <v>178</v>
      </c>
      <c r="N6" s="9">
        <v>153</v>
      </c>
      <c r="O6" s="9">
        <v>148</v>
      </c>
      <c r="P6" s="12">
        <v>153</v>
      </c>
      <c r="Q6" s="12">
        <v>275</v>
      </c>
      <c r="R6" s="12">
        <v>100</v>
      </c>
      <c r="S6" s="12">
        <v>80</v>
      </c>
      <c r="T6" s="12">
        <v>130</v>
      </c>
      <c r="U6" s="12">
        <v>82</v>
      </c>
      <c r="V6" s="10">
        <f t="shared" si="0"/>
        <v>80</v>
      </c>
      <c r="W6" s="10">
        <f t="shared" si="1"/>
        <v>275</v>
      </c>
      <c r="X6" s="10">
        <f t="shared" si="2"/>
        <v>153</v>
      </c>
    </row>
    <row r="7" spans="1:25" x14ac:dyDescent="0.15">
      <c r="A7">
        <v>1923</v>
      </c>
      <c r="B7" s="9">
        <v>254</v>
      </c>
      <c r="C7" s="9">
        <v>236</v>
      </c>
      <c r="D7" s="9">
        <v>211</v>
      </c>
      <c r="E7" s="9">
        <v>211</v>
      </c>
      <c r="F7" s="9">
        <v>211</v>
      </c>
      <c r="G7" s="9">
        <v>211</v>
      </c>
      <c r="H7" s="9">
        <v>178</v>
      </c>
      <c r="I7" s="9">
        <v>178</v>
      </c>
      <c r="J7" s="9">
        <v>178</v>
      </c>
      <c r="K7" s="9">
        <v>178</v>
      </c>
      <c r="L7" s="9">
        <v>178</v>
      </c>
      <c r="M7" s="9">
        <v>178</v>
      </c>
      <c r="N7" s="9">
        <v>153</v>
      </c>
      <c r="O7" s="9">
        <v>148</v>
      </c>
      <c r="P7" s="12">
        <v>153</v>
      </c>
      <c r="Q7" s="12">
        <v>275</v>
      </c>
      <c r="R7" s="12">
        <v>100</v>
      </c>
      <c r="S7" s="12">
        <v>80</v>
      </c>
      <c r="T7" s="12">
        <v>130</v>
      </c>
      <c r="U7" s="12">
        <v>82</v>
      </c>
      <c r="V7" s="10">
        <f t="shared" si="0"/>
        <v>80</v>
      </c>
      <c r="W7" s="10">
        <f t="shared" si="1"/>
        <v>275</v>
      </c>
      <c r="X7" s="10">
        <f t="shared" si="2"/>
        <v>153</v>
      </c>
    </row>
    <row r="8" spans="1:25" x14ac:dyDescent="0.15">
      <c r="A8">
        <v>1924</v>
      </c>
      <c r="B8" s="9">
        <v>254</v>
      </c>
      <c r="C8" s="9">
        <v>236</v>
      </c>
      <c r="D8" s="9">
        <v>211</v>
      </c>
      <c r="E8" s="9">
        <v>211</v>
      </c>
      <c r="F8" s="9">
        <v>211</v>
      </c>
      <c r="G8" s="9">
        <v>211</v>
      </c>
      <c r="H8" s="9">
        <v>178</v>
      </c>
      <c r="I8" s="9">
        <v>178</v>
      </c>
      <c r="J8" s="9">
        <v>178</v>
      </c>
      <c r="K8" s="9">
        <v>178</v>
      </c>
      <c r="L8" s="9">
        <v>178</v>
      </c>
      <c r="M8" s="9">
        <v>178</v>
      </c>
      <c r="N8" s="9">
        <v>153</v>
      </c>
      <c r="O8" s="9">
        <v>148</v>
      </c>
      <c r="P8" s="12">
        <v>153</v>
      </c>
      <c r="Q8" s="12">
        <v>275</v>
      </c>
      <c r="R8" s="12">
        <v>100</v>
      </c>
      <c r="S8" s="12">
        <v>80</v>
      </c>
      <c r="T8" s="12">
        <v>130</v>
      </c>
      <c r="U8" s="12">
        <v>82</v>
      </c>
      <c r="V8" s="10">
        <f t="shared" si="0"/>
        <v>80</v>
      </c>
      <c r="W8" s="10">
        <f t="shared" si="1"/>
        <v>275</v>
      </c>
      <c r="X8" s="10">
        <f t="shared" si="2"/>
        <v>153</v>
      </c>
    </row>
    <row r="9" spans="1:25" x14ac:dyDescent="0.15">
      <c r="A9">
        <v>1925</v>
      </c>
      <c r="B9" s="9">
        <v>254</v>
      </c>
      <c r="C9" s="9">
        <v>236</v>
      </c>
      <c r="D9" s="9">
        <v>211</v>
      </c>
      <c r="E9" s="9">
        <v>211</v>
      </c>
      <c r="F9" s="9">
        <v>211</v>
      </c>
      <c r="G9" s="9">
        <v>211</v>
      </c>
      <c r="H9" s="9">
        <v>178</v>
      </c>
      <c r="I9" s="9">
        <v>178</v>
      </c>
      <c r="J9" s="9">
        <v>178</v>
      </c>
      <c r="K9" s="9">
        <v>178</v>
      </c>
      <c r="L9" s="9">
        <v>178</v>
      </c>
      <c r="M9" s="9">
        <v>178</v>
      </c>
      <c r="N9" s="9">
        <v>153</v>
      </c>
      <c r="O9" s="9">
        <v>148</v>
      </c>
      <c r="P9" s="12">
        <v>153</v>
      </c>
      <c r="Q9" s="12">
        <v>275</v>
      </c>
      <c r="R9" s="12">
        <v>100</v>
      </c>
      <c r="S9" s="12">
        <v>80</v>
      </c>
      <c r="T9" s="12">
        <v>130</v>
      </c>
      <c r="U9" s="12">
        <v>82</v>
      </c>
      <c r="V9" s="10">
        <f t="shared" si="0"/>
        <v>80</v>
      </c>
      <c r="W9" s="10">
        <f t="shared" si="1"/>
        <v>275</v>
      </c>
      <c r="X9" s="10">
        <f t="shared" si="2"/>
        <v>153</v>
      </c>
    </row>
    <row r="10" spans="1:25" x14ac:dyDescent="0.15">
      <c r="A10">
        <v>1926</v>
      </c>
      <c r="B10" s="9">
        <v>254</v>
      </c>
      <c r="C10" s="9">
        <v>236</v>
      </c>
      <c r="D10" s="9">
        <v>211</v>
      </c>
      <c r="E10" s="9">
        <v>211</v>
      </c>
      <c r="F10" s="9">
        <v>211</v>
      </c>
      <c r="G10" s="9">
        <v>211</v>
      </c>
      <c r="H10" s="9">
        <v>178</v>
      </c>
      <c r="I10" s="9">
        <v>178</v>
      </c>
      <c r="J10" s="9">
        <v>178</v>
      </c>
      <c r="K10" s="9">
        <v>178</v>
      </c>
      <c r="L10" s="9">
        <v>178</v>
      </c>
      <c r="M10" s="9">
        <v>178</v>
      </c>
      <c r="N10" s="9">
        <v>153</v>
      </c>
      <c r="O10" s="9">
        <v>148</v>
      </c>
      <c r="P10" s="12">
        <v>153</v>
      </c>
      <c r="Q10" s="12">
        <v>275</v>
      </c>
      <c r="R10" s="12">
        <v>100</v>
      </c>
      <c r="S10" s="12">
        <v>80</v>
      </c>
      <c r="T10" s="12">
        <v>130</v>
      </c>
      <c r="U10" s="12">
        <v>82</v>
      </c>
      <c r="V10" s="10">
        <f t="shared" si="0"/>
        <v>80</v>
      </c>
      <c r="W10" s="10">
        <f t="shared" si="1"/>
        <v>275</v>
      </c>
      <c r="X10" s="10">
        <f t="shared" si="2"/>
        <v>153</v>
      </c>
    </row>
    <row r="11" spans="1:25" x14ac:dyDescent="0.15">
      <c r="A11">
        <v>1927</v>
      </c>
      <c r="B11" s="9">
        <v>254</v>
      </c>
      <c r="C11" s="9">
        <v>236</v>
      </c>
      <c r="D11" s="9">
        <v>211</v>
      </c>
      <c r="E11" s="9">
        <v>211</v>
      </c>
      <c r="F11" s="9">
        <v>211</v>
      </c>
      <c r="G11" s="9">
        <v>211</v>
      </c>
      <c r="H11" s="9">
        <v>178</v>
      </c>
      <c r="I11" s="9">
        <v>178</v>
      </c>
      <c r="J11" s="9">
        <v>178</v>
      </c>
      <c r="K11" s="9">
        <v>178</v>
      </c>
      <c r="L11" s="9">
        <v>178</v>
      </c>
      <c r="M11" s="9">
        <v>178</v>
      </c>
      <c r="N11" s="9">
        <v>153</v>
      </c>
      <c r="O11" s="9">
        <v>148</v>
      </c>
      <c r="P11" s="12">
        <v>153</v>
      </c>
      <c r="Q11" s="12">
        <v>275</v>
      </c>
      <c r="R11" s="12">
        <v>100</v>
      </c>
      <c r="S11" s="12">
        <v>80</v>
      </c>
      <c r="T11" s="12">
        <v>130</v>
      </c>
      <c r="U11" s="12">
        <v>82</v>
      </c>
      <c r="V11" s="10">
        <f t="shared" si="0"/>
        <v>80</v>
      </c>
      <c r="W11" s="10">
        <f t="shared" si="1"/>
        <v>275</v>
      </c>
      <c r="X11" s="10">
        <f t="shared" si="2"/>
        <v>153</v>
      </c>
    </row>
    <row r="12" spans="1:25" x14ac:dyDescent="0.15">
      <c r="A12">
        <v>1928</v>
      </c>
      <c r="B12" s="9">
        <v>254</v>
      </c>
      <c r="C12" s="9">
        <v>236</v>
      </c>
      <c r="D12" s="9">
        <v>211</v>
      </c>
      <c r="E12" s="9">
        <v>211</v>
      </c>
      <c r="F12" s="9">
        <v>211</v>
      </c>
      <c r="G12" s="9">
        <v>211</v>
      </c>
      <c r="H12" s="9">
        <v>178</v>
      </c>
      <c r="I12" s="9">
        <v>178</v>
      </c>
      <c r="J12" s="9">
        <v>178</v>
      </c>
      <c r="K12" s="9">
        <v>178</v>
      </c>
      <c r="L12" s="9">
        <v>178</v>
      </c>
      <c r="M12" s="9">
        <v>178</v>
      </c>
      <c r="N12" s="9">
        <v>153</v>
      </c>
      <c r="O12" s="9">
        <v>148</v>
      </c>
      <c r="P12" s="12">
        <v>153</v>
      </c>
      <c r="Q12" s="12">
        <v>275</v>
      </c>
      <c r="R12" s="12">
        <v>100</v>
      </c>
      <c r="S12" s="12">
        <v>80</v>
      </c>
      <c r="T12" s="12">
        <v>130</v>
      </c>
      <c r="U12" s="12">
        <v>82</v>
      </c>
      <c r="V12" s="10">
        <f t="shared" si="0"/>
        <v>80</v>
      </c>
      <c r="W12" s="10">
        <f t="shared" si="1"/>
        <v>275</v>
      </c>
      <c r="X12" s="10">
        <f t="shared" si="2"/>
        <v>153</v>
      </c>
    </row>
    <row r="13" spans="1:25" x14ac:dyDescent="0.15">
      <c r="A13">
        <v>1929</v>
      </c>
      <c r="B13" s="9">
        <v>254</v>
      </c>
      <c r="C13" s="9">
        <v>236</v>
      </c>
      <c r="D13" s="9">
        <v>211</v>
      </c>
      <c r="E13" s="9">
        <v>211</v>
      </c>
      <c r="F13" s="9">
        <v>211</v>
      </c>
      <c r="G13" s="9">
        <v>211</v>
      </c>
      <c r="H13" s="9">
        <v>178</v>
      </c>
      <c r="I13" s="9">
        <v>178</v>
      </c>
      <c r="J13" s="9">
        <v>178</v>
      </c>
      <c r="K13" s="9">
        <v>178</v>
      </c>
      <c r="L13" s="9">
        <v>178</v>
      </c>
      <c r="M13" s="9">
        <v>178</v>
      </c>
      <c r="N13" s="9">
        <v>153</v>
      </c>
      <c r="O13" s="9">
        <v>148</v>
      </c>
      <c r="P13" s="12">
        <v>153</v>
      </c>
      <c r="Q13" s="12">
        <v>275</v>
      </c>
      <c r="R13" s="12">
        <v>100</v>
      </c>
      <c r="S13" s="12">
        <v>80</v>
      </c>
      <c r="T13" s="12">
        <v>130</v>
      </c>
      <c r="U13" s="12">
        <v>82</v>
      </c>
      <c r="V13" s="10">
        <f t="shared" si="0"/>
        <v>80</v>
      </c>
      <c r="W13" s="10">
        <f t="shared" si="1"/>
        <v>275</v>
      </c>
      <c r="X13" s="10">
        <f t="shared" si="2"/>
        <v>153</v>
      </c>
    </row>
    <row r="14" spans="1:25" x14ac:dyDescent="0.15">
      <c r="A14">
        <v>1930</v>
      </c>
      <c r="B14" s="9">
        <v>254</v>
      </c>
      <c r="C14" s="9">
        <v>236</v>
      </c>
      <c r="D14" s="9">
        <v>211</v>
      </c>
      <c r="E14" s="9">
        <v>211</v>
      </c>
      <c r="F14" s="9">
        <v>211</v>
      </c>
      <c r="G14" s="9">
        <v>211</v>
      </c>
      <c r="H14" s="9">
        <v>178</v>
      </c>
      <c r="I14" s="9">
        <v>178</v>
      </c>
      <c r="J14" s="9">
        <v>178</v>
      </c>
      <c r="K14" s="9">
        <v>178</v>
      </c>
      <c r="L14" s="9">
        <v>178</v>
      </c>
      <c r="M14" s="9">
        <v>178</v>
      </c>
      <c r="N14" s="9">
        <v>153</v>
      </c>
      <c r="O14" s="9">
        <v>148</v>
      </c>
      <c r="P14" s="12">
        <v>153</v>
      </c>
      <c r="Q14" s="12">
        <v>275</v>
      </c>
      <c r="R14" s="12">
        <v>100</v>
      </c>
      <c r="S14" s="12">
        <v>80</v>
      </c>
      <c r="T14" s="12">
        <v>130</v>
      </c>
      <c r="U14" s="12">
        <v>82</v>
      </c>
      <c r="V14" s="10">
        <f t="shared" si="0"/>
        <v>80</v>
      </c>
      <c r="W14" s="10">
        <f t="shared" si="1"/>
        <v>275</v>
      </c>
      <c r="X14" s="10">
        <f t="shared" si="2"/>
        <v>153</v>
      </c>
    </row>
    <row r="15" spans="1:25" x14ac:dyDescent="0.15">
      <c r="A15">
        <v>1931</v>
      </c>
      <c r="B15" s="9">
        <v>254</v>
      </c>
      <c r="C15" s="9">
        <v>236</v>
      </c>
      <c r="D15" s="9">
        <v>211</v>
      </c>
      <c r="E15" s="9">
        <v>211</v>
      </c>
      <c r="F15" s="9">
        <v>211</v>
      </c>
      <c r="G15" s="9">
        <v>211</v>
      </c>
      <c r="H15" s="9">
        <v>178</v>
      </c>
      <c r="I15" s="9">
        <v>178</v>
      </c>
      <c r="J15" s="9">
        <v>178</v>
      </c>
      <c r="K15" s="9">
        <v>178</v>
      </c>
      <c r="L15" s="9">
        <v>178</v>
      </c>
      <c r="M15" s="9">
        <v>178</v>
      </c>
      <c r="N15" s="9">
        <v>153</v>
      </c>
      <c r="O15" s="9">
        <v>148</v>
      </c>
      <c r="P15" s="12">
        <v>153</v>
      </c>
      <c r="Q15" s="12">
        <v>275</v>
      </c>
      <c r="R15" s="12">
        <v>100</v>
      </c>
      <c r="S15" s="12">
        <v>80</v>
      </c>
      <c r="T15" s="12">
        <v>130</v>
      </c>
      <c r="U15" s="12">
        <v>82</v>
      </c>
      <c r="V15" s="10">
        <f t="shared" si="0"/>
        <v>80</v>
      </c>
      <c r="W15" s="10">
        <f t="shared" si="1"/>
        <v>275</v>
      </c>
      <c r="X15" s="10">
        <f t="shared" si="2"/>
        <v>153</v>
      </c>
    </row>
    <row r="16" spans="1:25" x14ac:dyDescent="0.15">
      <c r="A16">
        <v>1932</v>
      </c>
      <c r="B16" s="9">
        <v>254</v>
      </c>
      <c r="C16" s="9">
        <v>236</v>
      </c>
      <c r="D16" s="9">
        <v>211</v>
      </c>
      <c r="E16" s="9">
        <v>211</v>
      </c>
      <c r="F16" s="9">
        <v>211</v>
      </c>
      <c r="G16" s="9">
        <v>211</v>
      </c>
      <c r="H16" s="9">
        <v>178</v>
      </c>
      <c r="I16" s="9">
        <v>178</v>
      </c>
      <c r="J16" s="9">
        <v>178</v>
      </c>
      <c r="K16" s="9">
        <v>178</v>
      </c>
      <c r="L16" s="9">
        <v>178</v>
      </c>
      <c r="M16" s="9">
        <v>178</v>
      </c>
      <c r="N16" s="9">
        <v>153</v>
      </c>
      <c r="O16" s="9">
        <v>148</v>
      </c>
      <c r="P16" s="12">
        <v>153</v>
      </c>
      <c r="Q16" s="12">
        <v>275</v>
      </c>
      <c r="R16" s="12">
        <v>100</v>
      </c>
      <c r="S16" s="12">
        <v>80</v>
      </c>
      <c r="T16" s="12">
        <v>130</v>
      </c>
      <c r="U16" s="12">
        <v>82</v>
      </c>
      <c r="V16" s="10">
        <f t="shared" si="0"/>
        <v>80</v>
      </c>
      <c r="W16" s="10">
        <f t="shared" si="1"/>
        <v>275</v>
      </c>
      <c r="X16" s="10">
        <f t="shared" si="2"/>
        <v>153</v>
      </c>
    </row>
    <row r="17" spans="1:24" x14ac:dyDescent="0.15">
      <c r="A17">
        <v>1933</v>
      </c>
      <c r="B17" s="9">
        <v>254</v>
      </c>
      <c r="C17" s="9">
        <v>236</v>
      </c>
      <c r="D17" s="9">
        <v>211</v>
      </c>
      <c r="E17" s="9">
        <v>211</v>
      </c>
      <c r="F17" s="9">
        <v>211</v>
      </c>
      <c r="G17" s="9">
        <v>211</v>
      </c>
      <c r="H17" s="9">
        <v>178</v>
      </c>
      <c r="I17" s="9">
        <v>178</v>
      </c>
      <c r="J17" s="9">
        <v>178</v>
      </c>
      <c r="K17" s="9">
        <v>178</v>
      </c>
      <c r="L17" s="9">
        <v>178</v>
      </c>
      <c r="M17" s="9">
        <v>178</v>
      </c>
      <c r="N17" s="9">
        <v>153</v>
      </c>
      <c r="O17" s="9">
        <v>148</v>
      </c>
      <c r="P17" s="12">
        <v>153</v>
      </c>
      <c r="Q17" s="12">
        <v>275</v>
      </c>
      <c r="R17" s="12">
        <v>100</v>
      </c>
      <c r="S17" s="12">
        <v>80</v>
      </c>
      <c r="T17" s="12">
        <v>130</v>
      </c>
      <c r="U17" s="12">
        <v>82</v>
      </c>
      <c r="V17" s="10">
        <f t="shared" si="0"/>
        <v>80</v>
      </c>
      <c r="W17" s="10">
        <f t="shared" si="1"/>
        <v>275</v>
      </c>
      <c r="X17" s="10">
        <f t="shared" si="2"/>
        <v>153</v>
      </c>
    </row>
    <row r="18" spans="1:24" x14ac:dyDescent="0.15">
      <c r="A18">
        <v>1934</v>
      </c>
      <c r="B18" s="9">
        <v>254</v>
      </c>
      <c r="C18" s="9">
        <v>236</v>
      </c>
      <c r="D18" s="9">
        <v>211</v>
      </c>
      <c r="E18" s="9">
        <v>211</v>
      </c>
      <c r="F18" s="9">
        <v>211</v>
      </c>
      <c r="G18" s="9">
        <v>211</v>
      </c>
      <c r="H18" s="9">
        <v>178</v>
      </c>
      <c r="I18" s="9">
        <v>178</v>
      </c>
      <c r="J18" s="9">
        <v>178</v>
      </c>
      <c r="K18" s="9">
        <v>178</v>
      </c>
      <c r="L18" s="9">
        <v>178</v>
      </c>
      <c r="M18" s="9">
        <v>178</v>
      </c>
      <c r="N18" s="9">
        <v>153</v>
      </c>
      <c r="O18" s="9">
        <v>148</v>
      </c>
      <c r="P18" s="12">
        <v>153</v>
      </c>
      <c r="Q18" s="12">
        <v>275</v>
      </c>
      <c r="R18" s="12">
        <v>100</v>
      </c>
      <c r="S18" s="12">
        <v>80</v>
      </c>
      <c r="T18" s="12">
        <v>130</v>
      </c>
      <c r="U18" s="12">
        <v>82</v>
      </c>
      <c r="V18" s="10">
        <f t="shared" si="0"/>
        <v>80</v>
      </c>
      <c r="W18" s="10">
        <f t="shared" si="1"/>
        <v>275</v>
      </c>
      <c r="X18" s="10">
        <f t="shared" si="2"/>
        <v>153</v>
      </c>
    </row>
    <row r="19" spans="1:24" x14ac:dyDescent="0.15">
      <c r="A19">
        <v>1935</v>
      </c>
      <c r="B19" s="9">
        <v>254</v>
      </c>
      <c r="C19" s="9">
        <v>236</v>
      </c>
      <c r="D19" s="9">
        <v>211</v>
      </c>
      <c r="E19" s="9">
        <v>211</v>
      </c>
      <c r="F19" s="9">
        <v>211</v>
      </c>
      <c r="G19" s="9">
        <v>211</v>
      </c>
      <c r="H19" s="9">
        <v>178</v>
      </c>
      <c r="I19" s="9">
        <v>178</v>
      </c>
      <c r="J19" s="9">
        <v>178</v>
      </c>
      <c r="K19" s="9">
        <v>178</v>
      </c>
      <c r="L19" s="9">
        <v>178</v>
      </c>
      <c r="M19" s="9">
        <v>178</v>
      </c>
      <c r="N19" s="9">
        <v>153</v>
      </c>
      <c r="O19" s="9">
        <v>148</v>
      </c>
      <c r="P19" s="12">
        <v>153</v>
      </c>
      <c r="Q19" s="12">
        <v>275</v>
      </c>
      <c r="R19" s="12">
        <v>100</v>
      </c>
      <c r="S19" s="12">
        <v>80</v>
      </c>
      <c r="T19" s="12">
        <v>130</v>
      </c>
      <c r="U19" s="12">
        <v>82</v>
      </c>
      <c r="V19" s="10">
        <f t="shared" si="0"/>
        <v>80</v>
      </c>
      <c r="W19" s="10">
        <f t="shared" si="1"/>
        <v>275</v>
      </c>
      <c r="X19" s="10">
        <f t="shared" si="2"/>
        <v>153</v>
      </c>
    </row>
    <row r="20" spans="1:24" x14ac:dyDescent="0.15">
      <c r="A20">
        <v>1936</v>
      </c>
      <c r="B20" s="9">
        <v>254</v>
      </c>
      <c r="C20" s="9">
        <v>236</v>
      </c>
      <c r="D20" s="9">
        <v>211</v>
      </c>
      <c r="E20" s="9">
        <v>211</v>
      </c>
      <c r="F20" s="9">
        <v>211</v>
      </c>
      <c r="G20" s="9">
        <v>211</v>
      </c>
      <c r="H20" s="9">
        <v>178</v>
      </c>
      <c r="I20" s="9">
        <v>178</v>
      </c>
      <c r="J20" s="9">
        <v>178</v>
      </c>
      <c r="K20" s="9">
        <v>178</v>
      </c>
      <c r="L20" s="9">
        <v>178</v>
      </c>
      <c r="M20" s="9">
        <v>178</v>
      </c>
      <c r="N20" s="9">
        <v>153</v>
      </c>
      <c r="O20" s="9">
        <v>148</v>
      </c>
      <c r="P20" s="12">
        <v>153</v>
      </c>
      <c r="Q20" s="12">
        <v>275</v>
      </c>
      <c r="R20" s="12">
        <v>100</v>
      </c>
      <c r="S20" s="12">
        <v>80</v>
      </c>
      <c r="T20" s="12">
        <v>130</v>
      </c>
      <c r="U20" s="12">
        <v>82</v>
      </c>
      <c r="V20" s="10">
        <f t="shared" si="0"/>
        <v>80</v>
      </c>
      <c r="W20" s="10">
        <f t="shared" si="1"/>
        <v>275</v>
      </c>
      <c r="X20" s="10">
        <f t="shared" si="2"/>
        <v>153</v>
      </c>
    </row>
    <row r="21" spans="1:24" x14ac:dyDescent="0.15">
      <c r="A21">
        <v>1937</v>
      </c>
      <c r="B21" s="9">
        <v>254</v>
      </c>
      <c r="C21" s="9">
        <v>236</v>
      </c>
      <c r="D21" s="9">
        <v>211</v>
      </c>
      <c r="E21" s="9">
        <v>211</v>
      </c>
      <c r="F21" s="9">
        <v>211</v>
      </c>
      <c r="G21" s="9">
        <v>211</v>
      </c>
      <c r="H21" s="9">
        <v>178</v>
      </c>
      <c r="I21" s="9">
        <v>178</v>
      </c>
      <c r="J21" s="9">
        <v>178</v>
      </c>
      <c r="K21" s="9">
        <v>178</v>
      </c>
      <c r="L21" s="9">
        <v>178</v>
      </c>
      <c r="M21" s="9">
        <v>178</v>
      </c>
      <c r="N21" s="9">
        <v>153</v>
      </c>
      <c r="O21" s="9">
        <v>148</v>
      </c>
      <c r="P21" s="12">
        <v>153</v>
      </c>
      <c r="Q21" s="12">
        <v>275</v>
      </c>
      <c r="R21" s="12">
        <v>100</v>
      </c>
      <c r="S21" s="12">
        <v>80</v>
      </c>
      <c r="T21" s="12">
        <v>130</v>
      </c>
      <c r="U21" s="12">
        <v>82</v>
      </c>
      <c r="V21" s="10">
        <f t="shared" si="0"/>
        <v>80</v>
      </c>
      <c r="W21" s="10">
        <f t="shared" si="1"/>
        <v>275</v>
      </c>
      <c r="X21" s="10">
        <f t="shared" si="2"/>
        <v>153</v>
      </c>
    </row>
    <row r="22" spans="1:24" x14ac:dyDescent="0.15">
      <c r="A22">
        <v>1938</v>
      </c>
      <c r="B22" s="9">
        <v>254</v>
      </c>
      <c r="C22" s="9">
        <v>236</v>
      </c>
      <c r="D22" s="9">
        <v>211</v>
      </c>
      <c r="E22" s="9">
        <v>211</v>
      </c>
      <c r="F22" s="9">
        <v>211</v>
      </c>
      <c r="G22" s="9">
        <v>211</v>
      </c>
      <c r="H22" s="9">
        <v>178</v>
      </c>
      <c r="I22" s="9">
        <v>178</v>
      </c>
      <c r="J22" s="9">
        <v>178</v>
      </c>
      <c r="K22" s="9">
        <v>178</v>
      </c>
      <c r="L22" s="9">
        <v>178</v>
      </c>
      <c r="M22" s="9">
        <v>178</v>
      </c>
      <c r="N22" s="9">
        <v>153</v>
      </c>
      <c r="O22" s="9">
        <v>148</v>
      </c>
      <c r="P22" s="12">
        <v>153</v>
      </c>
      <c r="Q22" s="12">
        <v>275</v>
      </c>
      <c r="R22" s="12">
        <v>100</v>
      </c>
      <c r="S22" s="12">
        <v>80</v>
      </c>
      <c r="T22" s="12">
        <v>130</v>
      </c>
      <c r="U22" s="12">
        <v>82</v>
      </c>
      <c r="V22" s="10">
        <f t="shared" si="0"/>
        <v>80</v>
      </c>
      <c r="W22" s="10">
        <f t="shared" si="1"/>
        <v>275</v>
      </c>
      <c r="X22" s="10">
        <f t="shared" si="2"/>
        <v>153</v>
      </c>
    </row>
    <row r="23" spans="1:24" x14ac:dyDescent="0.15">
      <c r="A23">
        <v>1939</v>
      </c>
      <c r="B23" s="9">
        <v>254</v>
      </c>
      <c r="C23" s="9">
        <v>236</v>
      </c>
      <c r="D23" s="9">
        <v>211</v>
      </c>
      <c r="E23" s="9">
        <v>211</v>
      </c>
      <c r="F23" s="9">
        <v>211</v>
      </c>
      <c r="G23" s="9">
        <v>211</v>
      </c>
      <c r="H23" s="9">
        <v>178</v>
      </c>
      <c r="I23" s="9">
        <v>178</v>
      </c>
      <c r="J23" s="9">
        <v>178</v>
      </c>
      <c r="K23" s="9">
        <v>178</v>
      </c>
      <c r="L23" s="9">
        <v>178</v>
      </c>
      <c r="M23" s="9">
        <v>178</v>
      </c>
      <c r="N23" s="9">
        <v>153</v>
      </c>
      <c r="O23" s="9">
        <v>148</v>
      </c>
      <c r="P23" s="12">
        <v>153</v>
      </c>
      <c r="Q23" s="12">
        <v>275</v>
      </c>
      <c r="R23" s="12">
        <v>100</v>
      </c>
      <c r="S23" s="12">
        <v>80</v>
      </c>
      <c r="T23" s="12">
        <v>130</v>
      </c>
      <c r="U23" s="12">
        <v>82</v>
      </c>
      <c r="V23" s="10">
        <f t="shared" si="0"/>
        <v>80</v>
      </c>
      <c r="W23" s="10">
        <f t="shared" si="1"/>
        <v>275</v>
      </c>
      <c r="X23" s="10">
        <f t="shared" si="2"/>
        <v>153</v>
      </c>
    </row>
    <row r="24" spans="1:24" x14ac:dyDescent="0.15">
      <c r="A24">
        <v>1940</v>
      </c>
      <c r="B24" s="9">
        <v>254</v>
      </c>
      <c r="C24" s="9">
        <v>236</v>
      </c>
      <c r="D24" s="9">
        <v>211</v>
      </c>
      <c r="E24" s="9">
        <v>211</v>
      </c>
      <c r="F24" s="9">
        <v>211</v>
      </c>
      <c r="G24" s="9">
        <v>211</v>
      </c>
      <c r="H24" s="9">
        <v>178</v>
      </c>
      <c r="I24" s="9">
        <v>178</v>
      </c>
      <c r="J24" s="9">
        <v>178</v>
      </c>
      <c r="K24" s="9">
        <v>178</v>
      </c>
      <c r="L24" s="9">
        <v>178</v>
      </c>
      <c r="M24" s="9">
        <v>178</v>
      </c>
      <c r="N24" s="9">
        <v>153</v>
      </c>
      <c r="O24" s="9">
        <v>148</v>
      </c>
      <c r="P24" s="12">
        <v>153</v>
      </c>
      <c r="Q24" s="12">
        <v>275</v>
      </c>
      <c r="R24" s="12">
        <v>100</v>
      </c>
      <c r="S24" s="12">
        <v>80</v>
      </c>
      <c r="T24" s="12">
        <v>130</v>
      </c>
      <c r="U24" s="12">
        <v>82</v>
      </c>
      <c r="V24" s="10">
        <f t="shared" si="0"/>
        <v>80</v>
      </c>
      <c r="W24" s="10">
        <f t="shared" si="1"/>
        <v>275</v>
      </c>
      <c r="X24" s="10">
        <f t="shared" si="2"/>
        <v>153</v>
      </c>
    </row>
    <row r="25" spans="1:24" x14ac:dyDescent="0.15">
      <c r="A25">
        <v>1941</v>
      </c>
      <c r="B25" s="9">
        <v>254</v>
      </c>
      <c r="C25" s="9">
        <v>236</v>
      </c>
      <c r="D25" s="9">
        <v>211</v>
      </c>
      <c r="E25" s="9">
        <v>211</v>
      </c>
      <c r="F25" s="9">
        <v>211</v>
      </c>
      <c r="G25" s="9">
        <v>211</v>
      </c>
      <c r="H25" s="9">
        <v>178</v>
      </c>
      <c r="I25" s="9">
        <v>178</v>
      </c>
      <c r="J25" s="9">
        <v>178</v>
      </c>
      <c r="K25" s="9">
        <v>178</v>
      </c>
      <c r="L25" s="9">
        <v>178</v>
      </c>
      <c r="M25" s="9">
        <v>178</v>
      </c>
      <c r="N25" s="9">
        <v>153</v>
      </c>
      <c r="O25" s="9">
        <v>148</v>
      </c>
      <c r="P25" s="12">
        <v>153</v>
      </c>
      <c r="Q25" s="12">
        <v>275</v>
      </c>
      <c r="R25" s="12">
        <v>100</v>
      </c>
      <c r="S25" s="12">
        <v>80</v>
      </c>
      <c r="T25" s="12">
        <v>130</v>
      </c>
      <c r="U25" s="12">
        <v>82</v>
      </c>
      <c r="V25" s="10">
        <f t="shared" si="0"/>
        <v>80</v>
      </c>
      <c r="W25" s="10">
        <f t="shared" si="1"/>
        <v>275</v>
      </c>
      <c r="X25" s="10">
        <f t="shared" si="2"/>
        <v>153</v>
      </c>
    </row>
    <row r="26" spans="1:24" x14ac:dyDescent="0.15">
      <c r="A26">
        <v>1942</v>
      </c>
      <c r="B26" s="9">
        <v>254</v>
      </c>
      <c r="C26" s="9">
        <v>236</v>
      </c>
      <c r="D26" s="9">
        <v>211</v>
      </c>
      <c r="E26" s="9">
        <v>211</v>
      </c>
      <c r="F26" s="9">
        <v>211</v>
      </c>
      <c r="G26" s="9">
        <v>211</v>
      </c>
      <c r="H26" s="9">
        <v>178</v>
      </c>
      <c r="I26" s="9">
        <v>178</v>
      </c>
      <c r="J26" s="9">
        <v>178</v>
      </c>
      <c r="K26" s="9">
        <v>178</v>
      </c>
      <c r="L26" s="9">
        <v>178</v>
      </c>
      <c r="M26" s="9">
        <v>178</v>
      </c>
      <c r="N26" s="9">
        <v>153</v>
      </c>
      <c r="O26" s="9">
        <v>148</v>
      </c>
      <c r="P26" s="12">
        <v>153</v>
      </c>
      <c r="Q26" s="12">
        <v>275</v>
      </c>
      <c r="R26" s="12">
        <v>100</v>
      </c>
      <c r="S26" s="12">
        <v>80</v>
      </c>
      <c r="T26" s="12">
        <v>130</v>
      </c>
      <c r="U26" s="12">
        <v>82</v>
      </c>
      <c r="V26" s="10">
        <f t="shared" si="0"/>
        <v>80</v>
      </c>
      <c r="W26" s="10">
        <f t="shared" si="1"/>
        <v>275</v>
      </c>
      <c r="X26" s="10">
        <f t="shared" si="2"/>
        <v>153</v>
      </c>
    </row>
    <row r="27" spans="1:24" x14ac:dyDescent="0.15">
      <c r="A27">
        <v>1943</v>
      </c>
      <c r="B27" s="9">
        <v>254</v>
      </c>
      <c r="C27" s="9">
        <v>236</v>
      </c>
      <c r="D27" s="9">
        <v>211</v>
      </c>
      <c r="E27" s="9">
        <v>211</v>
      </c>
      <c r="F27" s="9">
        <v>211</v>
      </c>
      <c r="G27" s="9">
        <v>211</v>
      </c>
      <c r="H27" s="9">
        <v>178</v>
      </c>
      <c r="I27" s="9">
        <v>178</v>
      </c>
      <c r="J27" s="9">
        <v>178</v>
      </c>
      <c r="K27" s="9">
        <v>178</v>
      </c>
      <c r="L27" s="9">
        <v>178</v>
      </c>
      <c r="M27" s="9">
        <v>178</v>
      </c>
      <c r="N27" s="9">
        <v>153</v>
      </c>
      <c r="O27" s="9">
        <v>148</v>
      </c>
      <c r="P27" s="12">
        <v>153</v>
      </c>
      <c r="Q27" s="12">
        <v>275</v>
      </c>
      <c r="R27" s="12">
        <v>100</v>
      </c>
      <c r="S27" s="12">
        <v>80</v>
      </c>
      <c r="T27" s="12">
        <v>130</v>
      </c>
      <c r="U27" s="12">
        <v>82</v>
      </c>
      <c r="V27" s="10">
        <f t="shared" si="0"/>
        <v>80</v>
      </c>
      <c r="W27" s="10">
        <f t="shared" si="1"/>
        <v>275</v>
      </c>
      <c r="X27" s="10">
        <f t="shared" si="2"/>
        <v>153</v>
      </c>
    </row>
    <row r="28" spans="1:24" x14ac:dyDescent="0.15">
      <c r="A28">
        <v>1944</v>
      </c>
      <c r="B28" s="9">
        <v>254</v>
      </c>
      <c r="C28" s="9">
        <v>236</v>
      </c>
      <c r="D28" s="9">
        <v>211</v>
      </c>
      <c r="E28" s="9">
        <v>211</v>
      </c>
      <c r="F28" s="9">
        <v>211</v>
      </c>
      <c r="G28" s="9">
        <v>211</v>
      </c>
      <c r="H28" s="9">
        <v>178</v>
      </c>
      <c r="I28" s="9">
        <v>178</v>
      </c>
      <c r="J28" s="9">
        <v>178</v>
      </c>
      <c r="K28" s="9">
        <v>178</v>
      </c>
      <c r="L28" s="9">
        <v>178</v>
      </c>
      <c r="M28" s="9">
        <v>178</v>
      </c>
      <c r="N28" s="9">
        <v>153</v>
      </c>
      <c r="O28" s="9">
        <v>148</v>
      </c>
      <c r="P28" s="12">
        <v>153</v>
      </c>
      <c r="Q28" s="12">
        <v>275</v>
      </c>
      <c r="R28" s="12">
        <v>100</v>
      </c>
      <c r="S28" s="12">
        <v>80</v>
      </c>
      <c r="T28" s="12">
        <v>130</v>
      </c>
      <c r="U28" s="12">
        <v>82</v>
      </c>
      <c r="V28" s="10">
        <f t="shared" si="0"/>
        <v>80</v>
      </c>
      <c r="W28" s="10">
        <f t="shared" si="1"/>
        <v>275</v>
      </c>
      <c r="X28" s="10">
        <f t="shared" si="2"/>
        <v>153</v>
      </c>
    </row>
    <row r="29" spans="1:24" x14ac:dyDescent="0.15">
      <c r="A29">
        <v>1945</v>
      </c>
      <c r="B29" s="9">
        <v>254</v>
      </c>
      <c r="C29" s="9">
        <v>236</v>
      </c>
      <c r="D29" s="9">
        <v>211</v>
      </c>
      <c r="E29" s="9">
        <v>211</v>
      </c>
      <c r="F29" s="9">
        <v>211</v>
      </c>
      <c r="G29" s="9">
        <v>211</v>
      </c>
      <c r="H29" s="9">
        <v>178</v>
      </c>
      <c r="I29" s="9">
        <v>178</v>
      </c>
      <c r="J29" s="9">
        <v>178</v>
      </c>
      <c r="K29" s="9">
        <v>178</v>
      </c>
      <c r="L29" s="9">
        <v>178</v>
      </c>
      <c r="M29" s="9">
        <v>178</v>
      </c>
      <c r="N29" s="9">
        <v>153</v>
      </c>
      <c r="O29" s="9">
        <v>148</v>
      </c>
      <c r="P29" s="12">
        <v>153</v>
      </c>
      <c r="Q29" s="12">
        <v>275</v>
      </c>
      <c r="R29" s="12">
        <v>100</v>
      </c>
      <c r="S29" s="12">
        <v>80</v>
      </c>
      <c r="T29" s="12">
        <v>130</v>
      </c>
      <c r="U29" s="12">
        <v>82</v>
      </c>
      <c r="V29" s="10">
        <f t="shared" si="0"/>
        <v>80</v>
      </c>
      <c r="W29" s="10">
        <f t="shared" si="1"/>
        <v>275</v>
      </c>
      <c r="X29" s="10">
        <f t="shared" si="2"/>
        <v>153</v>
      </c>
    </row>
    <row r="30" spans="1:24" x14ac:dyDescent="0.15">
      <c r="A30">
        <v>1946</v>
      </c>
      <c r="B30" s="9">
        <v>254</v>
      </c>
      <c r="C30" s="9">
        <v>236</v>
      </c>
      <c r="D30" s="9">
        <v>211</v>
      </c>
      <c r="E30" s="9">
        <v>211</v>
      </c>
      <c r="F30" s="9">
        <v>211</v>
      </c>
      <c r="G30" s="9">
        <v>211</v>
      </c>
      <c r="H30" s="9">
        <v>178</v>
      </c>
      <c r="I30" s="9">
        <v>178</v>
      </c>
      <c r="J30" s="9">
        <v>178</v>
      </c>
      <c r="K30" s="9">
        <v>178</v>
      </c>
      <c r="L30" s="9">
        <v>178</v>
      </c>
      <c r="M30" s="9">
        <v>178</v>
      </c>
      <c r="N30" s="9">
        <v>153</v>
      </c>
      <c r="O30" s="9">
        <v>148</v>
      </c>
      <c r="P30" s="12">
        <v>153</v>
      </c>
      <c r="Q30" s="12">
        <v>275</v>
      </c>
      <c r="R30" s="12">
        <v>100</v>
      </c>
      <c r="S30" s="12">
        <v>80</v>
      </c>
      <c r="T30" s="12">
        <v>130</v>
      </c>
      <c r="U30" s="12">
        <v>82</v>
      </c>
      <c r="V30" s="10">
        <f t="shared" si="0"/>
        <v>80</v>
      </c>
      <c r="W30" s="10">
        <f t="shared" si="1"/>
        <v>275</v>
      </c>
      <c r="X30" s="10">
        <f t="shared" si="2"/>
        <v>153</v>
      </c>
    </row>
    <row r="31" spans="1:24" x14ac:dyDescent="0.15">
      <c r="A31">
        <v>1947</v>
      </c>
      <c r="B31" s="9">
        <v>254</v>
      </c>
      <c r="C31" s="9">
        <v>236</v>
      </c>
      <c r="D31" s="9">
        <v>211</v>
      </c>
      <c r="E31" s="9">
        <v>211</v>
      </c>
      <c r="F31" s="9">
        <v>211</v>
      </c>
      <c r="G31" s="9">
        <v>211</v>
      </c>
      <c r="H31" s="9">
        <v>178</v>
      </c>
      <c r="I31" s="9">
        <v>178</v>
      </c>
      <c r="J31" s="9">
        <v>178</v>
      </c>
      <c r="K31" s="9">
        <v>178</v>
      </c>
      <c r="L31" s="9">
        <v>178</v>
      </c>
      <c r="M31" s="9">
        <v>178</v>
      </c>
      <c r="N31" s="9">
        <v>153</v>
      </c>
      <c r="O31" s="9">
        <v>148</v>
      </c>
      <c r="P31" s="12">
        <v>153</v>
      </c>
      <c r="Q31" s="12">
        <v>275</v>
      </c>
      <c r="R31" s="12">
        <v>100</v>
      </c>
      <c r="S31" s="12">
        <v>80</v>
      </c>
      <c r="T31" s="12">
        <v>130</v>
      </c>
      <c r="U31" s="12">
        <v>82</v>
      </c>
      <c r="V31" s="10">
        <f t="shared" si="0"/>
        <v>80</v>
      </c>
      <c r="W31" s="10">
        <f t="shared" si="1"/>
        <v>275</v>
      </c>
      <c r="X31" s="10">
        <f t="shared" si="2"/>
        <v>153</v>
      </c>
    </row>
    <row r="32" spans="1:24" x14ac:dyDescent="0.15">
      <c r="A32">
        <v>1948</v>
      </c>
      <c r="B32" s="9">
        <v>254</v>
      </c>
      <c r="C32" s="9">
        <v>236</v>
      </c>
      <c r="D32" s="9">
        <v>211</v>
      </c>
      <c r="E32" s="9">
        <v>211</v>
      </c>
      <c r="F32" s="9">
        <v>211</v>
      </c>
      <c r="G32" s="9">
        <v>211</v>
      </c>
      <c r="H32" s="9">
        <v>178</v>
      </c>
      <c r="I32" s="9">
        <v>178</v>
      </c>
      <c r="J32" s="9">
        <v>178</v>
      </c>
      <c r="K32" s="9">
        <v>178</v>
      </c>
      <c r="L32" s="9">
        <v>178</v>
      </c>
      <c r="M32" s="9">
        <v>178</v>
      </c>
      <c r="N32" s="9">
        <v>153</v>
      </c>
      <c r="O32" s="9">
        <v>148</v>
      </c>
      <c r="P32" s="12">
        <v>153</v>
      </c>
      <c r="Q32" s="12">
        <v>275</v>
      </c>
      <c r="R32" s="12">
        <v>100</v>
      </c>
      <c r="S32" s="12">
        <v>80</v>
      </c>
      <c r="T32" s="12">
        <v>130</v>
      </c>
      <c r="U32" s="12">
        <v>82</v>
      </c>
      <c r="V32" s="10">
        <f t="shared" si="0"/>
        <v>80</v>
      </c>
      <c r="W32" s="10">
        <f t="shared" si="1"/>
        <v>275</v>
      </c>
      <c r="X32" s="10">
        <f t="shared" si="2"/>
        <v>153</v>
      </c>
    </row>
    <row r="33" spans="1:24" x14ac:dyDescent="0.15">
      <c r="A33">
        <v>1949</v>
      </c>
      <c r="B33" s="9">
        <v>236</v>
      </c>
      <c r="C33" s="9">
        <v>219</v>
      </c>
      <c r="D33" s="9">
        <v>192</v>
      </c>
      <c r="E33" s="9">
        <v>192</v>
      </c>
      <c r="F33" s="9">
        <v>192</v>
      </c>
      <c r="G33" s="9">
        <v>192</v>
      </c>
      <c r="H33" s="9">
        <v>166</v>
      </c>
      <c r="I33" s="9">
        <v>166</v>
      </c>
      <c r="J33" s="9">
        <v>166</v>
      </c>
      <c r="K33" s="9">
        <v>166</v>
      </c>
      <c r="L33" s="9">
        <v>166</v>
      </c>
      <c r="M33" s="9">
        <v>166</v>
      </c>
      <c r="N33" s="9">
        <v>140</v>
      </c>
      <c r="O33" s="9">
        <v>148</v>
      </c>
      <c r="P33" s="12">
        <v>153</v>
      </c>
      <c r="Q33" s="12">
        <v>275</v>
      </c>
      <c r="R33" s="12">
        <v>100</v>
      </c>
      <c r="S33" s="12">
        <v>80</v>
      </c>
      <c r="T33" s="12">
        <v>130</v>
      </c>
      <c r="U33" s="12">
        <v>82</v>
      </c>
      <c r="V33" s="10">
        <f t="shared" si="0"/>
        <v>80</v>
      </c>
      <c r="W33" s="10">
        <f t="shared" si="1"/>
        <v>275</v>
      </c>
      <c r="X33" s="10">
        <f t="shared" si="2"/>
        <v>153</v>
      </c>
    </row>
    <row r="34" spans="1:24" x14ac:dyDescent="0.15">
      <c r="A34">
        <v>1950</v>
      </c>
      <c r="B34" s="9">
        <v>236</v>
      </c>
      <c r="C34" s="9">
        <v>219</v>
      </c>
      <c r="D34" s="9">
        <v>192</v>
      </c>
      <c r="E34" s="9">
        <v>192</v>
      </c>
      <c r="F34" s="9">
        <v>192</v>
      </c>
      <c r="G34" s="9">
        <v>192</v>
      </c>
      <c r="H34" s="9">
        <v>166</v>
      </c>
      <c r="I34" s="9">
        <v>166</v>
      </c>
      <c r="J34" s="9">
        <v>166</v>
      </c>
      <c r="K34" s="9">
        <v>166</v>
      </c>
      <c r="L34" s="9">
        <v>166</v>
      </c>
      <c r="M34" s="9">
        <v>166</v>
      </c>
      <c r="N34" s="9">
        <v>140</v>
      </c>
      <c r="O34" s="9">
        <v>149.80000000000001</v>
      </c>
      <c r="P34" s="12">
        <v>153</v>
      </c>
      <c r="Q34" s="12">
        <v>275</v>
      </c>
      <c r="R34" s="12">
        <v>100</v>
      </c>
      <c r="S34" s="12">
        <v>80</v>
      </c>
      <c r="T34" s="12">
        <v>130</v>
      </c>
      <c r="U34" s="12">
        <v>82</v>
      </c>
      <c r="V34" s="10">
        <f t="shared" ref="V34:V65" si="3">S34</f>
        <v>80</v>
      </c>
      <c r="W34" s="10">
        <f t="shared" ref="W34:W65" si="4">Q34</f>
        <v>275</v>
      </c>
      <c r="X34" s="10">
        <f t="shared" ref="X34:X65" si="5">P34</f>
        <v>153</v>
      </c>
    </row>
    <row r="35" spans="1:24" x14ac:dyDescent="0.15">
      <c r="A35">
        <v>1951</v>
      </c>
      <c r="B35" s="9">
        <v>236</v>
      </c>
      <c r="C35" s="9">
        <v>219</v>
      </c>
      <c r="D35" s="9">
        <v>192</v>
      </c>
      <c r="E35" s="9">
        <v>192</v>
      </c>
      <c r="F35" s="9">
        <v>192</v>
      </c>
      <c r="G35" s="9">
        <v>192</v>
      </c>
      <c r="H35" s="9">
        <v>166</v>
      </c>
      <c r="I35" s="9">
        <v>166</v>
      </c>
      <c r="J35" s="9">
        <v>166</v>
      </c>
      <c r="K35" s="9">
        <v>166</v>
      </c>
      <c r="L35" s="9">
        <v>166</v>
      </c>
      <c r="M35" s="9">
        <v>166</v>
      </c>
      <c r="N35" s="9">
        <v>140</v>
      </c>
      <c r="O35" s="9">
        <v>149.80000000000001</v>
      </c>
      <c r="P35" s="12">
        <v>153</v>
      </c>
      <c r="Q35" s="12">
        <v>275</v>
      </c>
      <c r="R35" s="12">
        <v>100</v>
      </c>
      <c r="S35" s="12">
        <v>80</v>
      </c>
      <c r="T35" s="12">
        <v>130</v>
      </c>
      <c r="U35" s="12">
        <v>82</v>
      </c>
      <c r="V35" s="10">
        <f t="shared" si="3"/>
        <v>80</v>
      </c>
      <c r="W35" s="10">
        <f t="shared" si="4"/>
        <v>275</v>
      </c>
      <c r="X35" s="10">
        <f t="shared" si="5"/>
        <v>153</v>
      </c>
    </row>
    <row r="36" spans="1:24" x14ac:dyDescent="0.15">
      <c r="A36">
        <v>1952</v>
      </c>
      <c r="B36" s="9">
        <v>236</v>
      </c>
      <c r="C36" s="9">
        <v>219</v>
      </c>
      <c r="D36" s="9">
        <v>192</v>
      </c>
      <c r="E36" s="9">
        <v>192</v>
      </c>
      <c r="F36" s="9">
        <v>192</v>
      </c>
      <c r="G36" s="9">
        <v>192</v>
      </c>
      <c r="H36" s="9">
        <v>166</v>
      </c>
      <c r="I36" s="9">
        <v>166</v>
      </c>
      <c r="J36" s="9">
        <v>166</v>
      </c>
      <c r="K36" s="9">
        <v>166</v>
      </c>
      <c r="L36" s="9">
        <v>166</v>
      </c>
      <c r="M36" s="9">
        <v>166</v>
      </c>
      <c r="N36" s="9">
        <v>140</v>
      </c>
      <c r="O36" s="9">
        <v>149.80000000000001</v>
      </c>
      <c r="P36" s="12">
        <v>153</v>
      </c>
      <c r="Q36" s="12">
        <v>275</v>
      </c>
      <c r="R36" s="12">
        <v>100</v>
      </c>
      <c r="S36" s="12">
        <v>80</v>
      </c>
      <c r="T36" s="12">
        <v>130</v>
      </c>
      <c r="U36" s="12">
        <v>82</v>
      </c>
      <c r="V36" s="10">
        <f t="shared" si="3"/>
        <v>80</v>
      </c>
      <c r="W36" s="10">
        <f t="shared" si="4"/>
        <v>275</v>
      </c>
      <c r="X36" s="10">
        <f t="shared" si="5"/>
        <v>153</v>
      </c>
    </row>
    <row r="37" spans="1:24" x14ac:dyDescent="0.15">
      <c r="A37">
        <v>1953</v>
      </c>
      <c r="B37" s="9">
        <v>236</v>
      </c>
      <c r="C37" s="9">
        <v>219</v>
      </c>
      <c r="D37" s="9">
        <v>192</v>
      </c>
      <c r="E37" s="9">
        <v>192</v>
      </c>
      <c r="F37" s="9">
        <v>192</v>
      </c>
      <c r="G37" s="9">
        <v>192</v>
      </c>
      <c r="H37" s="9">
        <v>166</v>
      </c>
      <c r="I37" s="9">
        <v>166</v>
      </c>
      <c r="J37" s="9">
        <v>166</v>
      </c>
      <c r="K37" s="9">
        <v>166</v>
      </c>
      <c r="L37" s="9">
        <v>166</v>
      </c>
      <c r="M37" s="9">
        <v>166</v>
      </c>
      <c r="N37" s="9">
        <v>140</v>
      </c>
      <c r="O37" s="9">
        <v>149.80000000000001</v>
      </c>
      <c r="P37" s="12">
        <v>153</v>
      </c>
      <c r="Q37" s="12">
        <v>275</v>
      </c>
      <c r="R37" s="12">
        <v>100</v>
      </c>
      <c r="S37" s="12">
        <v>80</v>
      </c>
      <c r="T37" s="12">
        <v>130</v>
      </c>
      <c r="U37" s="12">
        <v>82</v>
      </c>
      <c r="V37" s="10">
        <f t="shared" si="3"/>
        <v>80</v>
      </c>
      <c r="W37" s="10">
        <f t="shared" si="4"/>
        <v>275</v>
      </c>
      <c r="X37" s="10">
        <f t="shared" si="5"/>
        <v>153</v>
      </c>
    </row>
    <row r="38" spans="1:24" x14ac:dyDescent="0.15">
      <c r="A38">
        <v>1954</v>
      </c>
      <c r="B38" s="9">
        <v>236</v>
      </c>
      <c r="C38" s="9">
        <v>219</v>
      </c>
      <c r="D38" s="9">
        <v>192</v>
      </c>
      <c r="E38" s="9">
        <v>192</v>
      </c>
      <c r="F38" s="9">
        <v>192</v>
      </c>
      <c r="G38" s="9">
        <v>192</v>
      </c>
      <c r="H38" s="9">
        <v>166</v>
      </c>
      <c r="I38" s="9">
        <v>166</v>
      </c>
      <c r="J38" s="9">
        <v>166</v>
      </c>
      <c r="K38" s="9">
        <v>166</v>
      </c>
      <c r="L38" s="9">
        <v>166</v>
      </c>
      <c r="M38" s="9">
        <v>166</v>
      </c>
      <c r="N38" s="9">
        <v>140</v>
      </c>
      <c r="O38" s="9">
        <v>149.80000000000001</v>
      </c>
      <c r="P38" s="12">
        <v>153</v>
      </c>
      <c r="Q38" s="12">
        <v>275</v>
      </c>
      <c r="R38" s="12">
        <v>100</v>
      </c>
      <c r="S38" s="12">
        <v>80</v>
      </c>
      <c r="T38" s="12">
        <v>130</v>
      </c>
      <c r="U38" s="12">
        <v>82</v>
      </c>
      <c r="V38" s="10">
        <f t="shared" si="3"/>
        <v>80</v>
      </c>
      <c r="W38" s="10">
        <f t="shared" si="4"/>
        <v>275</v>
      </c>
      <c r="X38" s="10">
        <f t="shared" si="5"/>
        <v>153</v>
      </c>
    </row>
    <row r="39" spans="1:24" x14ac:dyDescent="0.15">
      <c r="A39">
        <v>1955</v>
      </c>
      <c r="B39" s="9">
        <v>236</v>
      </c>
      <c r="C39" s="9">
        <v>219</v>
      </c>
      <c r="D39" s="9">
        <v>192</v>
      </c>
      <c r="E39" s="9">
        <v>192</v>
      </c>
      <c r="F39" s="9">
        <v>192</v>
      </c>
      <c r="G39" s="9">
        <v>192</v>
      </c>
      <c r="H39" s="9">
        <v>166</v>
      </c>
      <c r="I39" s="9">
        <v>166</v>
      </c>
      <c r="J39" s="9">
        <v>166</v>
      </c>
      <c r="K39" s="9">
        <v>166</v>
      </c>
      <c r="L39" s="9">
        <v>166</v>
      </c>
      <c r="M39" s="9">
        <v>166</v>
      </c>
      <c r="N39" s="9">
        <v>140</v>
      </c>
      <c r="O39" s="9">
        <v>149.80000000000001</v>
      </c>
      <c r="P39" s="12">
        <v>153</v>
      </c>
      <c r="Q39" s="12">
        <v>275</v>
      </c>
      <c r="R39" s="12">
        <v>100</v>
      </c>
      <c r="S39" s="12">
        <v>80</v>
      </c>
      <c r="T39" s="12">
        <v>130</v>
      </c>
      <c r="U39" s="12">
        <v>82</v>
      </c>
      <c r="V39" s="10">
        <f t="shared" si="3"/>
        <v>80</v>
      </c>
      <c r="W39" s="10">
        <f t="shared" si="4"/>
        <v>275</v>
      </c>
      <c r="X39" s="10">
        <f t="shared" si="5"/>
        <v>153</v>
      </c>
    </row>
    <row r="40" spans="1:24" x14ac:dyDescent="0.15">
      <c r="A40">
        <v>1956</v>
      </c>
      <c r="B40" s="9">
        <v>236</v>
      </c>
      <c r="C40" s="9">
        <v>219</v>
      </c>
      <c r="D40" s="9">
        <v>192</v>
      </c>
      <c r="E40" s="9">
        <v>192</v>
      </c>
      <c r="F40" s="9">
        <v>192</v>
      </c>
      <c r="G40" s="9">
        <v>192</v>
      </c>
      <c r="H40" s="9">
        <v>166</v>
      </c>
      <c r="I40" s="9">
        <v>166</v>
      </c>
      <c r="J40" s="9">
        <v>166</v>
      </c>
      <c r="K40" s="9">
        <v>166</v>
      </c>
      <c r="L40" s="9">
        <v>166</v>
      </c>
      <c r="M40" s="9">
        <v>166</v>
      </c>
      <c r="N40" s="9">
        <v>140</v>
      </c>
      <c r="O40" s="9">
        <v>149.80000000000001</v>
      </c>
      <c r="P40" s="12">
        <v>153</v>
      </c>
      <c r="Q40" s="12">
        <v>275</v>
      </c>
      <c r="R40" s="12">
        <v>100</v>
      </c>
      <c r="S40" s="12">
        <v>80</v>
      </c>
      <c r="T40" s="12">
        <v>130</v>
      </c>
      <c r="U40" s="12">
        <v>82</v>
      </c>
      <c r="V40" s="10">
        <f t="shared" si="3"/>
        <v>80</v>
      </c>
      <c r="W40" s="10">
        <f t="shared" si="4"/>
        <v>275</v>
      </c>
      <c r="X40" s="10">
        <f t="shared" si="5"/>
        <v>153</v>
      </c>
    </row>
    <row r="41" spans="1:24" x14ac:dyDescent="0.15">
      <c r="A41">
        <v>1957</v>
      </c>
      <c r="B41" s="9">
        <v>236</v>
      </c>
      <c r="C41" s="9">
        <v>219</v>
      </c>
      <c r="D41" s="9">
        <v>192</v>
      </c>
      <c r="E41" s="9">
        <v>192</v>
      </c>
      <c r="F41" s="9">
        <v>192</v>
      </c>
      <c r="G41" s="9">
        <v>192</v>
      </c>
      <c r="H41" s="9">
        <v>166</v>
      </c>
      <c r="I41" s="9">
        <v>166</v>
      </c>
      <c r="J41" s="9">
        <v>166</v>
      </c>
      <c r="K41" s="9">
        <v>166</v>
      </c>
      <c r="L41" s="9">
        <v>166</v>
      </c>
      <c r="M41" s="9">
        <v>166</v>
      </c>
      <c r="N41" s="9">
        <v>140</v>
      </c>
      <c r="O41" s="9">
        <v>149.80000000000001</v>
      </c>
      <c r="P41" s="12">
        <v>153</v>
      </c>
      <c r="Q41" s="12">
        <v>275</v>
      </c>
      <c r="R41" s="12">
        <v>100</v>
      </c>
      <c r="S41" s="12">
        <v>80</v>
      </c>
      <c r="T41" s="12">
        <v>130</v>
      </c>
      <c r="U41" s="12">
        <v>82</v>
      </c>
      <c r="V41" s="10">
        <f t="shared" si="3"/>
        <v>80</v>
      </c>
      <c r="W41" s="10">
        <f t="shared" si="4"/>
        <v>275</v>
      </c>
      <c r="X41" s="10">
        <f t="shared" si="5"/>
        <v>153</v>
      </c>
    </row>
    <row r="42" spans="1:24" x14ac:dyDescent="0.15">
      <c r="A42">
        <v>1958</v>
      </c>
      <c r="B42" s="9">
        <v>236</v>
      </c>
      <c r="C42" s="9">
        <v>219</v>
      </c>
      <c r="D42" s="9">
        <v>192</v>
      </c>
      <c r="E42" s="9">
        <v>192</v>
      </c>
      <c r="F42" s="9">
        <v>192</v>
      </c>
      <c r="G42" s="9">
        <v>192</v>
      </c>
      <c r="H42" s="9">
        <v>166</v>
      </c>
      <c r="I42" s="9">
        <v>166</v>
      </c>
      <c r="J42" s="9">
        <v>166</v>
      </c>
      <c r="K42" s="9">
        <v>166</v>
      </c>
      <c r="L42" s="9">
        <v>166</v>
      </c>
      <c r="M42" s="9">
        <v>166</v>
      </c>
      <c r="N42" s="9">
        <v>140</v>
      </c>
      <c r="O42" s="9">
        <v>149.80000000000001</v>
      </c>
      <c r="P42" s="12">
        <v>153</v>
      </c>
      <c r="Q42" s="12">
        <v>275</v>
      </c>
      <c r="R42" s="12">
        <v>100</v>
      </c>
      <c r="S42" s="12">
        <v>80</v>
      </c>
      <c r="T42" s="12">
        <v>130</v>
      </c>
      <c r="U42" s="12">
        <v>82</v>
      </c>
      <c r="V42" s="10">
        <f t="shared" si="3"/>
        <v>80</v>
      </c>
      <c r="W42" s="10">
        <f t="shared" si="4"/>
        <v>275</v>
      </c>
      <c r="X42" s="10">
        <f t="shared" si="5"/>
        <v>153</v>
      </c>
    </row>
    <row r="43" spans="1:24" x14ac:dyDescent="0.15">
      <c r="A43">
        <v>1959</v>
      </c>
      <c r="B43" s="9">
        <v>236</v>
      </c>
      <c r="C43" s="9">
        <v>219</v>
      </c>
      <c r="D43" s="9">
        <v>192</v>
      </c>
      <c r="E43" s="9">
        <v>192</v>
      </c>
      <c r="F43" s="9">
        <v>192</v>
      </c>
      <c r="G43" s="9">
        <v>192</v>
      </c>
      <c r="H43" s="9">
        <v>166</v>
      </c>
      <c r="I43" s="9">
        <v>166</v>
      </c>
      <c r="J43" s="9">
        <v>166</v>
      </c>
      <c r="K43" s="9">
        <v>166</v>
      </c>
      <c r="L43" s="9">
        <v>166</v>
      </c>
      <c r="M43" s="9">
        <v>166</v>
      </c>
      <c r="N43" s="9">
        <v>140</v>
      </c>
      <c r="O43" s="9">
        <v>149.80000000000001</v>
      </c>
      <c r="P43" s="12">
        <v>153</v>
      </c>
      <c r="Q43" s="12">
        <v>275</v>
      </c>
      <c r="R43" s="12">
        <v>100</v>
      </c>
      <c r="S43" s="12">
        <v>80</v>
      </c>
      <c r="T43" s="12">
        <v>130</v>
      </c>
      <c r="U43" s="12">
        <v>82</v>
      </c>
      <c r="V43" s="10">
        <f t="shared" si="3"/>
        <v>80</v>
      </c>
      <c r="W43" s="10">
        <f t="shared" si="4"/>
        <v>275</v>
      </c>
      <c r="X43" s="10">
        <f t="shared" si="5"/>
        <v>153</v>
      </c>
    </row>
    <row r="44" spans="1:24" x14ac:dyDescent="0.15">
      <c r="A44">
        <v>1960</v>
      </c>
      <c r="B44" s="9">
        <v>236</v>
      </c>
      <c r="C44" s="9">
        <v>219</v>
      </c>
      <c r="D44" s="9">
        <v>192</v>
      </c>
      <c r="E44" s="9">
        <v>192</v>
      </c>
      <c r="F44" s="9">
        <v>192</v>
      </c>
      <c r="G44" s="9">
        <v>192</v>
      </c>
      <c r="H44" s="9">
        <v>166</v>
      </c>
      <c r="I44" s="9">
        <v>166</v>
      </c>
      <c r="J44" s="9">
        <v>166</v>
      </c>
      <c r="K44" s="9">
        <v>166</v>
      </c>
      <c r="L44" s="9">
        <v>166</v>
      </c>
      <c r="M44" s="9">
        <v>166</v>
      </c>
      <c r="N44" s="9">
        <v>140</v>
      </c>
      <c r="O44" s="9">
        <v>149.80000000000001</v>
      </c>
      <c r="P44" s="12">
        <v>153</v>
      </c>
      <c r="Q44" s="12">
        <v>275</v>
      </c>
      <c r="R44" s="12">
        <v>100</v>
      </c>
      <c r="S44" s="12">
        <v>80</v>
      </c>
      <c r="T44" s="12">
        <v>130</v>
      </c>
      <c r="U44" s="12">
        <v>82</v>
      </c>
      <c r="V44" s="10">
        <f t="shared" si="3"/>
        <v>80</v>
      </c>
      <c r="W44" s="10">
        <f t="shared" si="4"/>
        <v>275</v>
      </c>
      <c r="X44" s="10">
        <f t="shared" si="5"/>
        <v>153</v>
      </c>
    </row>
    <row r="45" spans="1:24" x14ac:dyDescent="0.15">
      <c r="A45">
        <v>1961</v>
      </c>
      <c r="B45" s="9">
        <v>236</v>
      </c>
      <c r="C45" s="9">
        <v>219</v>
      </c>
      <c r="D45" s="9">
        <v>192</v>
      </c>
      <c r="E45" s="9">
        <v>192</v>
      </c>
      <c r="F45" s="9">
        <v>192</v>
      </c>
      <c r="G45" s="9">
        <v>192</v>
      </c>
      <c r="H45" s="9">
        <v>166</v>
      </c>
      <c r="I45" s="9">
        <v>166</v>
      </c>
      <c r="J45" s="9">
        <v>166</v>
      </c>
      <c r="K45" s="9">
        <v>166</v>
      </c>
      <c r="L45" s="9">
        <v>166</v>
      </c>
      <c r="M45" s="9">
        <v>166</v>
      </c>
      <c r="N45" s="9">
        <v>140</v>
      </c>
      <c r="O45" s="9">
        <v>149.80000000000001</v>
      </c>
      <c r="P45" s="12">
        <v>153</v>
      </c>
      <c r="Q45" s="12">
        <v>275</v>
      </c>
      <c r="R45" s="12">
        <v>100</v>
      </c>
      <c r="S45" s="12">
        <v>80</v>
      </c>
      <c r="T45" s="12">
        <v>130</v>
      </c>
      <c r="U45" s="12">
        <v>82</v>
      </c>
      <c r="V45" s="10">
        <f t="shared" si="3"/>
        <v>80</v>
      </c>
      <c r="W45" s="10">
        <f t="shared" si="4"/>
        <v>275</v>
      </c>
      <c r="X45" s="10">
        <f t="shared" si="5"/>
        <v>153</v>
      </c>
    </row>
    <row r="46" spans="1:24" x14ac:dyDescent="0.15">
      <c r="A46">
        <v>1962</v>
      </c>
      <c r="B46" s="9">
        <v>236</v>
      </c>
      <c r="C46" s="9">
        <v>219</v>
      </c>
      <c r="D46" s="9">
        <v>192</v>
      </c>
      <c r="E46" s="9">
        <v>192</v>
      </c>
      <c r="F46" s="9">
        <v>192</v>
      </c>
      <c r="G46" s="9">
        <v>192</v>
      </c>
      <c r="H46" s="9">
        <v>166</v>
      </c>
      <c r="I46" s="9">
        <v>166</v>
      </c>
      <c r="J46" s="9">
        <v>166</v>
      </c>
      <c r="K46" s="9">
        <v>166</v>
      </c>
      <c r="L46" s="9">
        <v>166</v>
      </c>
      <c r="M46" s="9">
        <v>166</v>
      </c>
      <c r="N46" s="9">
        <v>140</v>
      </c>
      <c r="O46" s="9">
        <v>149.80000000000001</v>
      </c>
      <c r="P46" s="12">
        <v>153</v>
      </c>
      <c r="Q46" s="12">
        <v>275</v>
      </c>
      <c r="R46" s="12">
        <v>100</v>
      </c>
      <c r="S46" s="12">
        <v>80</v>
      </c>
      <c r="T46" s="12">
        <v>130</v>
      </c>
      <c r="U46" s="12">
        <v>82</v>
      </c>
      <c r="V46" s="10">
        <f t="shared" si="3"/>
        <v>80</v>
      </c>
      <c r="W46" s="10">
        <f t="shared" si="4"/>
        <v>275</v>
      </c>
      <c r="X46" s="10">
        <f t="shared" si="5"/>
        <v>153</v>
      </c>
    </row>
    <row r="47" spans="1:24" x14ac:dyDescent="0.15">
      <c r="A47">
        <v>1963</v>
      </c>
      <c r="B47" s="9">
        <v>236</v>
      </c>
      <c r="C47" s="9">
        <v>219</v>
      </c>
      <c r="D47" s="9">
        <v>192</v>
      </c>
      <c r="E47" s="9">
        <v>192</v>
      </c>
      <c r="F47" s="9">
        <v>192</v>
      </c>
      <c r="G47" s="9">
        <v>192</v>
      </c>
      <c r="H47" s="9">
        <v>166</v>
      </c>
      <c r="I47" s="9">
        <v>166</v>
      </c>
      <c r="J47" s="9">
        <v>166</v>
      </c>
      <c r="K47" s="9">
        <v>166</v>
      </c>
      <c r="L47" s="9">
        <v>166</v>
      </c>
      <c r="M47" s="9">
        <v>166</v>
      </c>
      <c r="N47" s="9">
        <v>140</v>
      </c>
      <c r="O47" s="9">
        <v>149.80000000000001</v>
      </c>
      <c r="P47" s="12">
        <v>153</v>
      </c>
      <c r="Q47" s="12">
        <v>275</v>
      </c>
      <c r="R47" s="12">
        <v>100</v>
      </c>
      <c r="S47" s="12">
        <v>80</v>
      </c>
      <c r="T47" s="12">
        <v>130</v>
      </c>
      <c r="U47" s="12">
        <v>82</v>
      </c>
      <c r="V47" s="10">
        <f t="shared" si="3"/>
        <v>80</v>
      </c>
      <c r="W47" s="10">
        <f t="shared" si="4"/>
        <v>275</v>
      </c>
      <c r="X47" s="10">
        <f t="shared" si="5"/>
        <v>153</v>
      </c>
    </row>
    <row r="48" spans="1:24" x14ac:dyDescent="0.15">
      <c r="A48">
        <v>1964</v>
      </c>
      <c r="B48" s="9">
        <v>236</v>
      </c>
      <c r="C48" s="9">
        <v>219</v>
      </c>
      <c r="D48" s="9">
        <v>192</v>
      </c>
      <c r="E48" s="9">
        <v>192</v>
      </c>
      <c r="F48" s="9">
        <v>192</v>
      </c>
      <c r="G48" s="9">
        <v>192</v>
      </c>
      <c r="H48" s="9">
        <v>166</v>
      </c>
      <c r="I48" s="9">
        <v>166</v>
      </c>
      <c r="J48" s="9">
        <v>166</v>
      </c>
      <c r="K48" s="9">
        <v>166</v>
      </c>
      <c r="L48" s="9">
        <v>166</v>
      </c>
      <c r="M48" s="9">
        <v>166</v>
      </c>
      <c r="N48" s="9">
        <v>140</v>
      </c>
      <c r="O48" s="9">
        <v>149.80000000000001</v>
      </c>
      <c r="P48" s="12">
        <v>153</v>
      </c>
      <c r="Q48" s="12">
        <v>275</v>
      </c>
      <c r="R48" s="12">
        <v>100</v>
      </c>
      <c r="S48" s="12">
        <v>80</v>
      </c>
      <c r="T48" s="12">
        <v>130</v>
      </c>
      <c r="U48" s="12">
        <v>82</v>
      </c>
      <c r="V48" s="10">
        <f t="shared" si="3"/>
        <v>80</v>
      </c>
      <c r="W48" s="10">
        <f t="shared" si="4"/>
        <v>275</v>
      </c>
      <c r="X48" s="10">
        <f t="shared" si="5"/>
        <v>153</v>
      </c>
    </row>
    <row r="49" spans="1:24" x14ac:dyDescent="0.15">
      <c r="A49">
        <v>1965</v>
      </c>
      <c r="B49" s="9">
        <v>236</v>
      </c>
      <c r="C49" s="9">
        <v>219</v>
      </c>
      <c r="D49" s="9">
        <v>192</v>
      </c>
      <c r="E49" s="9">
        <v>192</v>
      </c>
      <c r="F49" s="9">
        <v>192</v>
      </c>
      <c r="G49" s="9">
        <v>192</v>
      </c>
      <c r="H49" s="9">
        <v>166</v>
      </c>
      <c r="I49" s="9">
        <v>166</v>
      </c>
      <c r="J49" s="9">
        <v>166</v>
      </c>
      <c r="K49" s="9">
        <v>166</v>
      </c>
      <c r="L49" s="9">
        <v>166</v>
      </c>
      <c r="M49" s="9">
        <v>166</v>
      </c>
      <c r="N49" s="9">
        <v>140</v>
      </c>
      <c r="O49" s="9">
        <v>152.6</v>
      </c>
      <c r="P49" s="12">
        <v>153</v>
      </c>
      <c r="Q49" s="12">
        <v>275</v>
      </c>
      <c r="R49" s="12">
        <v>100</v>
      </c>
      <c r="S49" s="12">
        <v>80</v>
      </c>
      <c r="T49" s="12">
        <v>130</v>
      </c>
      <c r="U49" s="12">
        <v>82</v>
      </c>
      <c r="V49" s="10">
        <f t="shared" si="3"/>
        <v>80</v>
      </c>
      <c r="W49" s="10">
        <f t="shared" si="4"/>
        <v>275</v>
      </c>
      <c r="X49" s="10">
        <f t="shared" si="5"/>
        <v>153</v>
      </c>
    </row>
    <row r="50" spans="1:24" x14ac:dyDescent="0.15">
      <c r="A50">
        <v>1966</v>
      </c>
      <c r="B50" s="9">
        <v>236</v>
      </c>
      <c r="C50" s="9">
        <v>219</v>
      </c>
      <c r="D50" s="9">
        <v>192</v>
      </c>
      <c r="E50" s="9">
        <v>192</v>
      </c>
      <c r="F50" s="9">
        <v>192</v>
      </c>
      <c r="G50" s="9">
        <v>192</v>
      </c>
      <c r="H50" s="9">
        <v>166</v>
      </c>
      <c r="I50" s="9">
        <v>166</v>
      </c>
      <c r="J50" s="9">
        <v>166</v>
      </c>
      <c r="K50" s="9">
        <v>166</v>
      </c>
      <c r="L50" s="9">
        <v>166</v>
      </c>
      <c r="M50" s="9">
        <v>166</v>
      </c>
      <c r="N50" s="9">
        <v>140</v>
      </c>
      <c r="O50" s="9">
        <v>152.6</v>
      </c>
      <c r="P50" s="12">
        <v>153</v>
      </c>
      <c r="Q50" s="12">
        <v>275</v>
      </c>
      <c r="R50" s="12">
        <v>100</v>
      </c>
      <c r="S50" s="12">
        <v>80</v>
      </c>
      <c r="T50" s="12">
        <v>130</v>
      </c>
      <c r="U50" s="12">
        <v>82</v>
      </c>
      <c r="V50" s="10">
        <f t="shared" si="3"/>
        <v>80</v>
      </c>
      <c r="W50" s="10">
        <f t="shared" si="4"/>
        <v>275</v>
      </c>
      <c r="X50" s="10">
        <f t="shared" si="5"/>
        <v>153</v>
      </c>
    </row>
    <row r="51" spans="1:24" x14ac:dyDescent="0.15">
      <c r="A51">
        <v>1967</v>
      </c>
      <c r="B51" s="9">
        <v>236</v>
      </c>
      <c r="C51" s="9">
        <v>219</v>
      </c>
      <c r="D51" s="9">
        <v>192</v>
      </c>
      <c r="E51" s="9">
        <v>192</v>
      </c>
      <c r="F51" s="9">
        <v>192</v>
      </c>
      <c r="G51" s="9">
        <v>192</v>
      </c>
      <c r="H51" s="9">
        <v>166</v>
      </c>
      <c r="I51" s="9">
        <v>166</v>
      </c>
      <c r="J51" s="9">
        <v>166</v>
      </c>
      <c r="K51" s="9">
        <v>166</v>
      </c>
      <c r="L51" s="9">
        <v>166</v>
      </c>
      <c r="M51" s="9">
        <v>166</v>
      </c>
      <c r="N51" s="9">
        <v>140</v>
      </c>
      <c r="O51" s="9">
        <v>152.6</v>
      </c>
      <c r="P51" s="12">
        <v>153</v>
      </c>
      <c r="Q51" s="12">
        <v>275</v>
      </c>
      <c r="R51" s="12">
        <v>100</v>
      </c>
      <c r="S51" s="12">
        <v>80</v>
      </c>
      <c r="T51" s="12">
        <v>130</v>
      </c>
      <c r="U51" s="12">
        <v>82</v>
      </c>
      <c r="V51" s="10">
        <f t="shared" si="3"/>
        <v>80</v>
      </c>
      <c r="W51" s="10">
        <f t="shared" si="4"/>
        <v>275</v>
      </c>
      <c r="X51" s="10">
        <f t="shared" si="5"/>
        <v>153</v>
      </c>
    </row>
    <row r="52" spans="1:24" x14ac:dyDescent="0.15">
      <c r="A52">
        <v>1968</v>
      </c>
      <c r="B52" s="9">
        <v>236</v>
      </c>
      <c r="C52" s="9">
        <v>219</v>
      </c>
      <c r="D52" s="9">
        <v>192</v>
      </c>
      <c r="E52" s="9">
        <v>192</v>
      </c>
      <c r="F52" s="9">
        <v>192</v>
      </c>
      <c r="G52" s="9">
        <v>192</v>
      </c>
      <c r="H52" s="9">
        <v>166</v>
      </c>
      <c r="I52" s="9">
        <v>166</v>
      </c>
      <c r="J52" s="9">
        <v>166</v>
      </c>
      <c r="K52" s="9">
        <v>166</v>
      </c>
      <c r="L52" s="9">
        <v>166</v>
      </c>
      <c r="M52" s="9">
        <v>166</v>
      </c>
      <c r="N52" s="9">
        <v>140</v>
      </c>
      <c r="O52" s="9">
        <v>152.6</v>
      </c>
      <c r="P52" s="12">
        <v>153</v>
      </c>
      <c r="Q52" s="12">
        <v>275</v>
      </c>
      <c r="R52" s="12">
        <v>100</v>
      </c>
      <c r="S52" s="12">
        <v>80</v>
      </c>
      <c r="T52" s="12">
        <v>130</v>
      </c>
      <c r="U52" s="12">
        <v>82</v>
      </c>
      <c r="V52" s="10">
        <f t="shared" si="3"/>
        <v>80</v>
      </c>
      <c r="W52" s="10">
        <f t="shared" si="4"/>
        <v>275</v>
      </c>
      <c r="X52" s="10">
        <f t="shared" si="5"/>
        <v>153</v>
      </c>
    </row>
    <row r="53" spans="1:24" x14ac:dyDescent="0.15">
      <c r="A53">
        <v>1969</v>
      </c>
      <c r="B53" s="9">
        <v>236</v>
      </c>
      <c r="C53" s="9">
        <v>219</v>
      </c>
      <c r="D53" s="9">
        <v>192</v>
      </c>
      <c r="E53" s="9">
        <v>192</v>
      </c>
      <c r="F53" s="9">
        <v>192</v>
      </c>
      <c r="G53" s="9">
        <v>192</v>
      </c>
      <c r="H53" s="9">
        <v>166</v>
      </c>
      <c r="I53" s="9">
        <v>166</v>
      </c>
      <c r="J53" s="9">
        <v>166</v>
      </c>
      <c r="K53" s="9">
        <v>166</v>
      </c>
      <c r="L53" s="9">
        <v>166</v>
      </c>
      <c r="M53" s="9">
        <v>166</v>
      </c>
      <c r="N53" s="9">
        <v>140</v>
      </c>
      <c r="O53" s="9">
        <v>152.6</v>
      </c>
      <c r="P53" s="12">
        <v>153</v>
      </c>
      <c r="Q53" s="12">
        <v>275</v>
      </c>
      <c r="R53" s="12">
        <v>100</v>
      </c>
      <c r="S53" s="12">
        <v>80</v>
      </c>
      <c r="T53" s="12">
        <v>130</v>
      </c>
      <c r="U53" s="12">
        <v>82</v>
      </c>
      <c r="V53" s="10">
        <f t="shared" si="3"/>
        <v>80</v>
      </c>
      <c r="W53" s="10">
        <f t="shared" si="4"/>
        <v>275</v>
      </c>
      <c r="X53" s="10">
        <f t="shared" si="5"/>
        <v>153</v>
      </c>
    </row>
    <row r="54" spans="1:24" x14ac:dyDescent="0.15">
      <c r="A54">
        <v>1970</v>
      </c>
      <c r="B54" s="9">
        <v>236</v>
      </c>
      <c r="C54" s="9">
        <v>219</v>
      </c>
      <c r="D54" s="9">
        <v>192</v>
      </c>
      <c r="E54" s="9">
        <v>192</v>
      </c>
      <c r="F54" s="9">
        <v>192</v>
      </c>
      <c r="G54" s="9">
        <v>192</v>
      </c>
      <c r="H54" s="9">
        <v>166</v>
      </c>
      <c r="I54" s="9">
        <v>166</v>
      </c>
      <c r="J54" s="9">
        <v>166</v>
      </c>
      <c r="K54" s="9">
        <v>166</v>
      </c>
      <c r="L54" s="9">
        <v>166</v>
      </c>
      <c r="M54" s="9">
        <v>166</v>
      </c>
      <c r="N54" s="9">
        <v>140</v>
      </c>
      <c r="O54" s="9">
        <v>152.6</v>
      </c>
      <c r="P54" s="12">
        <v>153</v>
      </c>
      <c r="Q54" s="12">
        <v>275</v>
      </c>
      <c r="R54" s="12">
        <v>100</v>
      </c>
      <c r="S54" s="12">
        <v>80</v>
      </c>
      <c r="T54" s="12">
        <v>130</v>
      </c>
      <c r="U54" s="12">
        <v>82</v>
      </c>
      <c r="V54" s="10">
        <f t="shared" si="3"/>
        <v>80</v>
      </c>
      <c r="W54" s="10">
        <f t="shared" si="4"/>
        <v>275</v>
      </c>
      <c r="X54" s="10">
        <f t="shared" si="5"/>
        <v>153</v>
      </c>
    </row>
    <row r="55" spans="1:24" x14ac:dyDescent="0.15">
      <c r="A55">
        <v>1971</v>
      </c>
      <c r="B55" s="9">
        <v>236</v>
      </c>
      <c r="C55" s="9">
        <v>219</v>
      </c>
      <c r="D55" s="9">
        <v>192</v>
      </c>
      <c r="E55" s="9">
        <v>192</v>
      </c>
      <c r="F55" s="9">
        <v>192</v>
      </c>
      <c r="G55" s="9">
        <v>192</v>
      </c>
      <c r="H55" s="9">
        <v>166</v>
      </c>
      <c r="I55" s="9">
        <v>166</v>
      </c>
      <c r="J55" s="9">
        <v>166</v>
      </c>
      <c r="K55" s="9">
        <v>166</v>
      </c>
      <c r="L55" s="9">
        <v>166</v>
      </c>
      <c r="M55" s="9">
        <v>166</v>
      </c>
      <c r="N55" s="9">
        <v>140</v>
      </c>
      <c r="O55" s="9">
        <v>152.6</v>
      </c>
      <c r="P55" s="12">
        <v>153</v>
      </c>
      <c r="Q55" s="12">
        <v>275</v>
      </c>
      <c r="R55" s="12">
        <v>100</v>
      </c>
      <c r="S55" s="12">
        <v>80</v>
      </c>
      <c r="T55" s="12">
        <v>130</v>
      </c>
      <c r="U55" s="12">
        <v>82</v>
      </c>
      <c r="V55" s="10">
        <f t="shared" si="3"/>
        <v>80</v>
      </c>
      <c r="W55" s="10">
        <f t="shared" si="4"/>
        <v>275</v>
      </c>
      <c r="X55" s="10">
        <f t="shared" si="5"/>
        <v>153</v>
      </c>
    </row>
    <row r="56" spans="1:24" x14ac:dyDescent="0.15">
      <c r="A56">
        <v>1972</v>
      </c>
      <c r="B56" s="9">
        <v>236</v>
      </c>
      <c r="C56" s="9">
        <v>219</v>
      </c>
      <c r="D56" s="9">
        <v>192</v>
      </c>
      <c r="E56" s="9">
        <v>192</v>
      </c>
      <c r="F56" s="9">
        <v>192</v>
      </c>
      <c r="G56" s="9">
        <v>192</v>
      </c>
      <c r="H56" s="9">
        <v>166</v>
      </c>
      <c r="I56" s="9">
        <v>166</v>
      </c>
      <c r="J56" s="9">
        <v>166</v>
      </c>
      <c r="K56" s="9">
        <v>166</v>
      </c>
      <c r="L56" s="9">
        <v>166</v>
      </c>
      <c r="M56" s="9">
        <v>166</v>
      </c>
      <c r="N56" s="9">
        <v>140</v>
      </c>
      <c r="O56" s="9">
        <v>152.6</v>
      </c>
      <c r="P56" s="12">
        <v>153</v>
      </c>
      <c r="Q56" s="12">
        <v>275</v>
      </c>
      <c r="R56" s="12">
        <v>100</v>
      </c>
      <c r="S56" s="12">
        <v>80</v>
      </c>
      <c r="T56" s="12">
        <v>130</v>
      </c>
      <c r="U56" s="12">
        <v>82</v>
      </c>
      <c r="V56" s="10">
        <f t="shared" si="3"/>
        <v>80</v>
      </c>
      <c r="W56" s="10">
        <f t="shared" si="4"/>
        <v>275</v>
      </c>
      <c r="X56" s="10">
        <f t="shared" si="5"/>
        <v>153</v>
      </c>
    </row>
    <row r="57" spans="1:24" x14ac:dyDescent="0.15">
      <c r="A57">
        <v>1973</v>
      </c>
      <c r="B57" s="9">
        <v>236</v>
      </c>
      <c r="C57" s="9">
        <v>219</v>
      </c>
      <c r="D57" s="9">
        <v>192</v>
      </c>
      <c r="E57" s="9">
        <v>192</v>
      </c>
      <c r="F57" s="9">
        <v>192</v>
      </c>
      <c r="G57" s="9">
        <v>192</v>
      </c>
      <c r="H57" s="9">
        <v>166</v>
      </c>
      <c r="I57" s="9">
        <v>166</v>
      </c>
      <c r="J57" s="9">
        <v>166</v>
      </c>
      <c r="K57" s="9">
        <v>166</v>
      </c>
      <c r="L57" s="9">
        <v>166</v>
      </c>
      <c r="M57" s="9">
        <v>166</v>
      </c>
      <c r="N57" s="9">
        <v>140</v>
      </c>
      <c r="O57" s="9">
        <v>152.6</v>
      </c>
      <c r="P57" s="12">
        <v>153</v>
      </c>
      <c r="Q57" s="12">
        <v>275</v>
      </c>
      <c r="R57" s="12">
        <v>100</v>
      </c>
      <c r="S57" s="12">
        <v>80</v>
      </c>
      <c r="T57" s="12">
        <v>130</v>
      </c>
      <c r="U57" s="12">
        <v>82</v>
      </c>
      <c r="V57" s="10">
        <f t="shared" si="3"/>
        <v>80</v>
      </c>
      <c r="W57" s="10">
        <f t="shared" si="4"/>
        <v>275</v>
      </c>
      <c r="X57" s="10">
        <f t="shared" si="5"/>
        <v>153</v>
      </c>
    </row>
    <row r="58" spans="1:24" x14ac:dyDescent="0.15">
      <c r="A58">
        <v>1974</v>
      </c>
      <c r="B58" s="9">
        <v>236</v>
      </c>
      <c r="C58" s="9">
        <v>219</v>
      </c>
      <c r="D58" s="9">
        <v>192</v>
      </c>
      <c r="E58" s="9">
        <v>192</v>
      </c>
      <c r="F58" s="9">
        <v>192</v>
      </c>
      <c r="G58" s="9">
        <v>192</v>
      </c>
      <c r="H58" s="9">
        <v>166</v>
      </c>
      <c r="I58" s="9">
        <v>166</v>
      </c>
      <c r="J58" s="9">
        <v>166</v>
      </c>
      <c r="K58" s="9">
        <v>166</v>
      </c>
      <c r="L58" s="9">
        <v>166</v>
      </c>
      <c r="M58" s="9">
        <v>166</v>
      </c>
      <c r="N58" s="9">
        <v>140</v>
      </c>
      <c r="O58" s="9">
        <v>152.6</v>
      </c>
      <c r="P58" s="12">
        <v>153</v>
      </c>
      <c r="Q58" s="12">
        <v>275</v>
      </c>
      <c r="R58" s="12">
        <v>100</v>
      </c>
      <c r="S58" s="12">
        <v>80</v>
      </c>
      <c r="T58" s="12">
        <v>130</v>
      </c>
      <c r="U58" s="12">
        <v>82</v>
      </c>
      <c r="V58" s="10">
        <f t="shared" si="3"/>
        <v>80</v>
      </c>
      <c r="W58" s="10">
        <f t="shared" si="4"/>
        <v>275</v>
      </c>
      <c r="X58" s="10">
        <f t="shared" si="5"/>
        <v>153</v>
      </c>
    </row>
    <row r="59" spans="1:24" x14ac:dyDescent="0.15">
      <c r="A59">
        <v>1975</v>
      </c>
      <c r="B59" s="9">
        <v>236</v>
      </c>
      <c r="C59" s="9">
        <v>219</v>
      </c>
      <c r="D59" s="9">
        <v>192</v>
      </c>
      <c r="E59" s="9">
        <v>192</v>
      </c>
      <c r="F59" s="9">
        <v>192</v>
      </c>
      <c r="G59" s="9">
        <v>192</v>
      </c>
      <c r="H59" s="9">
        <v>166</v>
      </c>
      <c r="I59" s="9">
        <v>166</v>
      </c>
      <c r="J59" s="9">
        <v>166</v>
      </c>
      <c r="K59" s="9">
        <v>166</v>
      </c>
      <c r="L59" s="9">
        <v>166</v>
      </c>
      <c r="M59" s="9">
        <v>166</v>
      </c>
      <c r="N59" s="9">
        <v>140</v>
      </c>
      <c r="O59" s="9">
        <v>152.6</v>
      </c>
      <c r="P59" s="12">
        <v>153</v>
      </c>
      <c r="Q59" s="12">
        <v>275</v>
      </c>
      <c r="R59" s="12">
        <v>100</v>
      </c>
      <c r="S59" s="12">
        <v>80</v>
      </c>
      <c r="T59" s="12">
        <v>130</v>
      </c>
      <c r="U59" s="12">
        <v>82</v>
      </c>
      <c r="V59" s="10">
        <f t="shared" si="3"/>
        <v>80</v>
      </c>
      <c r="W59" s="10">
        <f t="shared" si="4"/>
        <v>275</v>
      </c>
      <c r="X59" s="10">
        <f t="shared" si="5"/>
        <v>153</v>
      </c>
    </row>
    <row r="60" spans="1:24" x14ac:dyDescent="0.15">
      <c r="A60">
        <v>1976</v>
      </c>
      <c r="B60" s="9">
        <v>236</v>
      </c>
      <c r="C60" s="9">
        <v>219</v>
      </c>
      <c r="D60" s="9">
        <v>192</v>
      </c>
      <c r="E60" s="9">
        <v>192</v>
      </c>
      <c r="F60" s="9">
        <v>192</v>
      </c>
      <c r="G60" s="9">
        <v>192</v>
      </c>
      <c r="H60" s="9">
        <v>166</v>
      </c>
      <c r="I60" s="9">
        <v>166</v>
      </c>
      <c r="J60" s="9">
        <v>166</v>
      </c>
      <c r="K60" s="9">
        <v>166</v>
      </c>
      <c r="L60" s="9">
        <v>166</v>
      </c>
      <c r="M60" s="9">
        <v>166</v>
      </c>
      <c r="N60" s="9">
        <v>140</v>
      </c>
      <c r="O60" s="9">
        <v>152.6</v>
      </c>
      <c r="P60" s="12">
        <v>153</v>
      </c>
      <c r="Q60" s="12">
        <v>275</v>
      </c>
      <c r="R60" s="12">
        <v>100</v>
      </c>
      <c r="S60" s="12">
        <v>80</v>
      </c>
      <c r="T60" s="12">
        <v>130</v>
      </c>
      <c r="U60" s="12">
        <v>82</v>
      </c>
      <c r="V60" s="10">
        <f t="shared" si="3"/>
        <v>80</v>
      </c>
      <c r="W60" s="10">
        <f t="shared" si="4"/>
        <v>275</v>
      </c>
      <c r="X60" s="10">
        <f t="shared" si="5"/>
        <v>153</v>
      </c>
    </row>
    <row r="61" spans="1:24" x14ac:dyDescent="0.15">
      <c r="A61">
        <v>1977</v>
      </c>
      <c r="B61" s="9">
        <v>236</v>
      </c>
      <c r="C61" s="9">
        <v>219</v>
      </c>
      <c r="D61" s="9">
        <v>192</v>
      </c>
      <c r="E61" s="9">
        <v>192</v>
      </c>
      <c r="F61" s="9">
        <v>192</v>
      </c>
      <c r="G61" s="9">
        <v>192</v>
      </c>
      <c r="H61" s="9">
        <v>166</v>
      </c>
      <c r="I61" s="9">
        <v>166</v>
      </c>
      <c r="J61" s="9">
        <v>166</v>
      </c>
      <c r="K61" s="9">
        <v>166</v>
      </c>
      <c r="L61" s="9">
        <v>166</v>
      </c>
      <c r="M61" s="9">
        <v>166</v>
      </c>
      <c r="N61" s="9">
        <v>140</v>
      </c>
      <c r="O61" s="9">
        <v>152.6</v>
      </c>
      <c r="P61" s="12">
        <v>153</v>
      </c>
      <c r="Q61" s="12">
        <v>275</v>
      </c>
      <c r="R61" s="12">
        <v>100</v>
      </c>
      <c r="S61" s="12">
        <v>80</v>
      </c>
      <c r="T61" s="12">
        <v>130</v>
      </c>
      <c r="U61" s="12">
        <v>82</v>
      </c>
      <c r="V61" s="10">
        <f t="shared" si="3"/>
        <v>80</v>
      </c>
      <c r="W61" s="10">
        <f t="shared" si="4"/>
        <v>275</v>
      </c>
      <c r="X61" s="10">
        <f t="shared" si="5"/>
        <v>153</v>
      </c>
    </row>
    <row r="62" spans="1:24" x14ac:dyDescent="0.15">
      <c r="A62">
        <v>1978</v>
      </c>
      <c r="B62" s="9">
        <v>236</v>
      </c>
      <c r="C62" s="9">
        <v>219</v>
      </c>
      <c r="D62" s="9">
        <v>192</v>
      </c>
      <c r="E62" s="9">
        <v>192</v>
      </c>
      <c r="F62" s="9">
        <v>192</v>
      </c>
      <c r="G62" s="9">
        <v>192</v>
      </c>
      <c r="H62" s="9">
        <v>166</v>
      </c>
      <c r="I62" s="9">
        <v>166</v>
      </c>
      <c r="J62" s="9">
        <v>166</v>
      </c>
      <c r="K62" s="9">
        <v>166</v>
      </c>
      <c r="L62" s="9">
        <v>166</v>
      </c>
      <c r="M62" s="9">
        <v>166</v>
      </c>
      <c r="N62" s="9">
        <v>140</v>
      </c>
      <c r="O62" s="9">
        <v>136.30000000000001</v>
      </c>
      <c r="P62" s="12">
        <v>153</v>
      </c>
      <c r="Q62" s="12">
        <v>275</v>
      </c>
      <c r="R62" s="12">
        <v>100</v>
      </c>
      <c r="S62" s="12">
        <v>80</v>
      </c>
      <c r="T62" s="12">
        <v>130</v>
      </c>
      <c r="U62" s="12">
        <v>82</v>
      </c>
      <c r="V62" s="10">
        <f t="shared" si="3"/>
        <v>80</v>
      </c>
      <c r="W62" s="10">
        <f t="shared" si="4"/>
        <v>275</v>
      </c>
      <c r="X62" s="10">
        <f t="shared" si="5"/>
        <v>153</v>
      </c>
    </row>
    <row r="63" spans="1:24" x14ac:dyDescent="0.15">
      <c r="A63">
        <v>1979</v>
      </c>
      <c r="B63" s="9">
        <v>175</v>
      </c>
      <c r="C63" s="9">
        <v>168</v>
      </c>
      <c r="D63" s="9">
        <v>155</v>
      </c>
      <c r="E63" s="9">
        <v>155</v>
      </c>
      <c r="F63" s="9">
        <v>155</v>
      </c>
      <c r="G63" s="9">
        <v>155</v>
      </c>
      <c r="H63" s="9">
        <v>152</v>
      </c>
      <c r="I63" s="9">
        <v>152</v>
      </c>
      <c r="J63" s="9">
        <v>152</v>
      </c>
      <c r="K63" s="9">
        <v>152</v>
      </c>
      <c r="L63" s="9">
        <v>152</v>
      </c>
      <c r="M63" s="9">
        <v>152</v>
      </c>
      <c r="N63" s="9">
        <v>118</v>
      </c>
      <c r="O63" s="9">
        <v>136.30000000000001</v>
      </c>
      <c r="P63" s="12">
        <v>153</v>
      </c>
      <c r="Q63" s="12">
        <v>275</v>
      </c>
      <c r="R63" s="12">
        <v>100</v>
      </c>
      <c r="S63" s="12">
        <v>80</v>
      </c>
      <c r="T63" s="12">
        <v>130</v>
      </c>
      <c r="U63" s="12">
        <v>82</v>
      </c>
      <c r="V63" s="10">
        <f t="shared" si="3"/>
        <v>80</v>
      </c>
      <c r="W63" s="10">
        <f t="shared" si="4"/>
        <v>275</v>
      </c>
      <c r="X63" s="10">
        <f t="shared" si="5"/>
        <v>153</v>
      </c>
    </row>
    <row r="64" spans="1:24" x14ac:dyDescent="0.15">
      <c r="A64">
        <v>1980</v>
      </c>
      <c r="B64" s="9">
        <v>175</v>
      </c>
      <c r="C64" s="9">
        <v>168</v>
      </c>
      <c r="D64" s="9">
        <v>155</v>
      </c>
      <c r="E64" s="9">
        <v>155</v>
      </c>
      <c r="F64" s="9">
        <v>155</v>
      </c>
      <c r="G64" s="9">
        <v>155</v>
      </c>
      <c r="H64" s="9">
        <v>152</v>
      </c>
      <c r="I64" s="9">
        <v>152</v>
      </c>
      <c r="J64" s="9">
        <v>152</v>
      </c>
      <c r="K64" s="9">
        <v>152</v>
      </c>
      <c r="L64" s="9">
        <v>152</v>
      </c>
      <c r="M64" s="9">
        <v>152</v>
      </c>
      <c r="N64" s="9">
        <v>118</v>
      </c>
      <c r="O64" s="9">
        <v>136.30000000000001</v>
      </c>
      <c r="P64" s="12">
        <v>153</v>
      </c>
      <c r="Q64" s="12">
        <v>275</v>
      </c>
      <c r="R64" s="12">
        <v>100</v>
      </c>
      <c r="S64" s="12">
        <v>80</v>
      </c>
      <c r="T64" s="12">
        <v>130</v>
      </c>
      <c r="U64" s="12">
        <v>82</v>
      </c>
      <c r="V64" s="10">
        <f t="shared" si="3"/>
        <v>80</v>
      </c>
      <c r="W64" s="10">
        <f t="shared" si="4"/>
        <v>275</v>
      </c>
      <c r="X64" s="10">
        <f t="shared" si="5"/>
        <v>153</v>
      </c>
    </row>
    <row r="65" spans="1:24" x14ac:dyDescent="0.15">
      <c r="A65">
        <v>1981</v>
      </c>
      <c r="B65" s="9">
        <v>175</v>
      </c>
      <c r="C65" s="9">
        <v>168</v>
      </c>
      <c r="D65" s="9">
        <v>155</v>
      </c>
      <c r="E65" s="9">
        <v>155</v>
      </c>
      <c r="F65" s="9">
        <v>155</v>
      </c>
      <c r="G65" s="9">
        <v>155</v>
      </c>
      <c r="H65" s="9">
        <v>152</v>
      </c>
      <c r="I65" s="9">
        <v>152</v>
      </c>
      <c r="J65" s="9">
        <v>152</v>
      </c>
      <c r="K65" s="9">
        <v>152</v>
      </c>
      <c r="L65" s="9">
        <v>152</v>
      </c>
      <c r="M65" s="9">
        <v>152</v>
      </c>
      <c r="N65" s="9">
        <v>118</v>
      </c>
      <c r="O65" s="9">
        <v>136.30000000000001</v>
      </c>
      <c r="P65" s="12">
        <v>153</v>
      </c>
      <c r="Q65" s="12">
        <v>275</v>
      </c>
      <c r="R65" s="12">
        <v>100</v>
      </c>
      <c r="S65" s="12">
        <v>80</v>
      </c>
      <c r="T65" s="12">
        <v>130</v>
      </c>
      <c r="U65" s="12">
        <v>82</v>
      </c>
      <c r="V65" s="10">
        <f t="shared" si="3"/>
        <v>80</v>
      </c>
      <c r="W65" s="10">
        <f t="shared" si="4"/>
        <v>275</v>
      </c>
      <c r="X65" s="10">
        <f t="shared" si="5"/>
        <v>153</v>
      </c>
    </row>
    <row r="66" spans="1:24" x14ac:dyDescent="0.15">
      <c r="A66">
        <v>1982</v>
      </c>
      <c r="B66" s="9">
        <v>175</v>
      </c>
      <c r="C66" s="9">
        <v>168</v>
      </c>
      <c r="D66" s="9">
        <v>155</v>
      </c>
      <c r="E66" s="9">
        <v>155</v>
      </c>
      <c r="F66" s="9">
        <v>155</v>
      </c>
      <c r="G66" s="9">
        <v>155</v>
      </c>
      <c r="H66" s="9">
        <v>152</v>
      </c>
      <c r="I66" s="9">
        <v>152</v>
      </c>
      <c r="J66" s="9">
        <v>152</v>
      </c>
      <c r="K66" s="9">
        <v>152</v>
      </c>
      <c r="L66" s="9">
        <v>152</v>
      </c>
      <c r="M66" s="9">
        <v>152</v>
      </c>
      <c r="N66" s="9">
        <v>118</v>
      </c>
      <c r="O66" s="9">
        <v>136.30000000000001</v>
      </c>
      <c r="P66" s="12">
        <v>153</v>
      </c>
      <c r="Q66" s="12">
        <v>275</v>
      </c>
      <c r="R66" s="12">
        <v>100</v>
      </c>
      <c r="S66" s="12">
        <v>80</v>
      </c>
      <c r="T66" s="12">
        <v>130</v>
      </c>
      <c r="U66" s="12">
        <v>82</v>
      </c>
      <c r="V66" s="10">
        <f t="shared" ref="V66:V97" si="6">S66</f>
        <v>80</v>
      </c>
      <c r="W66" s="10">
        <f t="shared" ref="W66:W97" si="7">Q66</f>
        <v>275</v>
      </c>
      <c r="X66" s="10">
        <f t="shared" ref="X66:X97" si="8">P66</f>
        <v>153</v>
      </c>
    </row>
    <row r="67" spans="1:24" x14ac:dyDescent="0.15">
      <c r="A67">
        <v>1983</v>
      </c>
      <c r="B67" s="9">
        <v>175</v>
      </c>
      <c r="C67" s="9">
        <v>168</v>
      </c>
      <c r="D67" s="9">
        <v>155</v>
      </c>
      <c r="E67" s="9">
        <v>155</v>
      </c>
      <c r="F67" s="9">
        <v>155</v>
      </c>
      <c r="G67" s="9">
        <v>155</v>
      </c>
      <c r="H67" s="9">
        <v>152</v>
      </c>
      <c r="I67" s="9">
        <v>152</v>
      </c>
      <c r="J67" s="9">
        <v>152</v>
      </c>
      <c r="K67" s="9">
        <v>152</v>
      </c>
      <c r="L67" s="9">
        <v>152</v>
      </c>
      <c r="M67" s="9">
        <v>152</v>
      </c>
      <c r="N67" s="9">
        <v>118</v>
      </c>
      <c r="O67" s="9">
        <v>136.30000000000001</v>
      </c>
      <c r="P67" s="12">
        <v>153</v>
      </c>
      <c r="Q67" s="12">
        <v>275</v>
      </c>
      <c r="R67" s="12">
        <v>100</v>
      </c>
      <c r="S67" s="12">
        <v>80</v>
      </c>
      <c r="T67" s="12">
        <v>130</v>
      </c>
      <c r="U67" s="12">
        <v>82</v>
      </c>
      <c r="V67" s="10">
        <f t="shared" si="6"/>
        <v>80</v>
      </c>
      <c r="W67" s="10">
        <f t="shared" si="7"/>
        <v>275</v>
      </c>
      <c r="X67" s="10">
        <f t="shared" si="8"/>
        <v>153</v>
      </c>
    </row>
    <row r="68" spans="1:24" x14ac:dyDescent="0.15">
      <c r="A68">
        <v>1984</v>
      </c>
      <c r="B68" s="9">
        <v>175</v>
      </c>
      <c r="C68" s="9">
        <v>168</v>
      </c>
      <c r="D68" s="9">
        <v>155</v>
      </c>
      <c r="E68" s="9">
        <v>155</v>
      </c>
      <c r="F68" s="9">
        <v>155</v>
      </c>
      <c r="G68" s="9">
        <v>155</v>
      </c>
      <c r="H68" s="9">
        <v>152</v>
      </c>
      <c r="I68" s="9">
        <v>152</v>
      </c>
      <c r="J68" s="9">
        <v>152</v>
      </c>
      <c r="K68" s="9">
        <v>152</v>
      </c>
      <c r="L68" s="9">
        <v>152</v>
      </c>
      <c r="M68" s="9">
        <v>152</v>
      </c>
      <c r="N68" s="9">
        <v>118</v>
      </c>
      <c r="O68" s="9">
        <v>136.30000000000001</v>
      </c>
      <c r="P68" s="12">
        <v>153</v>
      </c>
      <c r="Q68" s="12">
        <v>275</v>
      </c>
      <c r="R68" s="12">
        <v>100</v>
      </c>
      <c r="S68" s="12">
        <v>80</v>
      </c>
      <c r="T68" s="12">
        <v>130</v>
      </c>
      <c r="U68" s="12">
        <v>82</v>
      </c>
      <c r="V68" s="10">
        <f t="shared" si="6"/>
        <v>80</v>
      </c>
      <c r="W68" s="10">
        <f t="shared" si="7"/>
        <v>275</v>
      </c>
      <c r="X68" s="10">
        <f t="shared" si="8"/>
        <v>153</v>
      </c>
    </row>
    <row r="69" spans="1:24" x14ac:dyDescent="0.15">
      <c r="A69">
        <v>1985</v>
      </c>
      <c r="B69" s="9">
        <v>175</v>
      </c>
      <c r="C69" s="9">
        <v>168</v>
      </c>
      <c r="D69" s="9">
        <v>155</v>
      </c>
      <c r="E69" s="9">
        <v>155</v>
      </c>
      <c r="F69" s="9">
        <v>155</v>
      </c>
      <c r="G69" s="9">
        <v>155</v>
      </c>
      <c r="H69" s="9">
        <v>152</v>
      </c>
      <c r="I69" s="9">
        <v>152</v>
      </c>
      <c r="J69" s="9">
        <v>152</v>
      </c>
      <c r="K69" s="9">
        <v>152</v>
      </c>
      <c r="L69" s="9">
        <v>152</v>
      </c>
      <c r="M69" s="9">
        <v>152</v>
      </c>
      <c r="N69" s="9">
        <v>118</v>
      </c>
      <c r="O69" s="9">
        <v>136.30000000000001</v>
      </c>
      <c r="P69" s="12">
        <v>153</v>
      </c>
      <c r="Q69" s="12">
        <v>275</v>
      </c>
      <c r="R69" s="12">
        <v>100</v>
      </c>
      <c r="S69" s="12">
        <v>80</v>
      </c>
      <c r="T69" s="12">
        <v>130</v>
      </c>
      <c r="U69" s="12">
        <v>82</v>
      </c>
      <c r="V69" s="10">
        <f t="shared" si="6"/>
        <v>80</v>
      </c>
      <c r="W69" s="10">
        <f t="shared" si="7"/>
        <v>275</v>
      </c>
      <c r="X69" s="10">
        <f t="shared" si="8"/>
        <v>153</v>
      </c>
    </row>
    <row r="70" spans="1:24" x14ac:dyDescent="0.15">
      <c r="A70">
        <v>1986</v>
      </c>
      <c r="B70" s="9">
        <v>175</v>
      </c>
      <c r="C70" s="9">
        <v>168</v>
      </c>
      <c r="D70" s="9">
        <v>155</v>
      </c>
      <c r="E70" s="9">
        <v>155</v>
      </c>
      <c r="F70" s="9">
        <v>155</v>
      </c>
      <c r="G70" s="9">
        <v>155</v>
      </c>
      <c r="H70" s="9">
        <v>152</v>
      </c>
      <c r="I70" s="9">
        <v>152</v>
      </c>
      <c r="J70" s="9">
        <v>152</v>
      </c>
      <c r="K70" s="9">
        <v>152</v>
      </c>
      <c r="L70" s="9">
        <v>152</v>
      </c>
      <c r="M70" s="9">
        <v>152</v>
      </c>
      <c r="N70" s="9">
        <v>118</v>
      </c>
      <c r="O70" s="9">
        <v>136.30000000000001</v>
      </c>
      <c r="P70" s="12">
        <v>153</v>
      </c>
      <c r="Q70" s="12">
        <v>275</v>
      </c>
      <c r="R70" s="12">
        <v>100</v>
      </c>
      <c r="S70" s="12">
        <v>80</v>
      </c>
      <c r="T70" s="12">
        <v>130</v>
      </c>
      <c r="U70" s="12">
        <v>82</v>
      </c>
      <c r="V70" s="10">
        <f t="shared" si="6"/>
        <v>80</v>
      </c>
      <c r="W70" s="10">
        <f t="shared" si="7"/>
        <v>275</v>
      </c>
      <c r="X70" s="10">
        <f t="shared" si="8"/>
        <v>153</v>
      </c>
    </row>
    <row r="71" spans="1:24" x14ac:dyDescent="0.15">
      <c r="A71">
        <v>1987</v>
      </c>
      <c r="B71" s="9">
        <v>175</v>
      </c>
      <c r="C71" s="9">
        <v>168</v>
      </c>
      <c r="D71" s="9">
        <v>155</v>
      </c>
      <c r="E71" s="9">
        <v>155</v>
      </c>
      <c r="F71" s="9">
        <v>155</v>
      </c>
      <c r="G71" s="9">
        <v>155</v>
      </c>
      <c r="H71" s="9">
        <v>152</v>
      </c>
      <c r="I71" s="9">
        <v>152</v>
      </c>
      <c r="J71" s="9">
        <v>152</v>
      </c>
      <c r="K71" s="9">
        <v>152</v>
      </c>
      <c r="L71" s="9">
        <v>152</v>
      </c>
      <c r="M71" s="9">
        <v>152</v>
      </c>
      <c r="N71" s="9">
        <v>118</v>
      </c>
      <c r="O71" s="9">
        <v>136.30000000000001</v>
      </c>
      <c r="P71" s="12">
        <v>153</v>
      </c>
      <c r="Q71" s="12">
        <v>275</v>
      </c>
      <c r="R71" s="12">
        <v>100</v>
      </c>
      <c r="S71" s="12">
        <v>80</v>
      </c>
      <c r="T71" s="12">
        <v>130</v>
      </c>
      <c r="U71" s="12">
        <v>82</v>
      </c>
      <c r="V71" s="10">
        <f t="shared" si="6"/>
        <v>80</v>
      </c>
      <c r="W71" s="10">
        <f t="shared" si="7"/>
        <v>275</v>
      </c>
      <c r="X71" s="10">
        <f t="shared" si="8"/>
        <v>153</v>
      </c>
    </row>
    <row r="72" spans="1:24" x14ac:dyDescent="0.15">
      <c r="A72">
        <v>1988</v>
      </c>
      <c r="B72" s="9">
        <v>175</v>
      </c>
      <c r="C72" s="9">
        <v>168</v>
      </c>
      <c r="D72" s="9">
        <v>155</v>
      </c>
      <c r="E72" s="9">
        <v>155</v>
      </c>
      <c r="F72" s="9">
        <v>155</v>
      </c>
      <c r="G72" s="9">
        <v>155</v>
      </c>
      <c r="H72" s="9">
        <v>152</v>
      </c>
      <c r="I72" s="9">
        <v>152</v>
      </c>
      <c r="J72" s="9">
        <v>152</v>
      </c>
      <c r="K72" s="9">
        <v>152</v>
      </c>
      <c r="L72" s="9">
        <v>152</v>
      </c>
      <c r="M72" s="9">
        <v>152</v>
      </c>
      <c r="N72" s="9">
        <v>118</v>
      </c>
      <c r="O72" s="9">
        <v>136.30000000000001</v>
      </c>
      <c r="P72" s="12">
        <v>153</v>
      </c>
      <c r="Q72" s="12">
        <v>275</v>
      </c>
      <c r="R72" s="12">
        <v>100</v>
      </c>
      <c r="S72" s="12">
        <v>80</v>
      </c>
      <c r="T72" s="12">
        <v>130</v>
      </c>
      <c r="U72" s="12">
        <v>82</v>
      </c>
      <c r="V72" s="10">
        <f t="shared" si="6"/>
        <v>80</v>
      </c>
      <c r="W72" s="10">
        <f t="shared" si="7"/>
        <v>275</v>
      </c>
      <c r="X72" s="10">
        <f t="shared" si="8"/>
        <v>153</v>
      </c>
    </row>
    <row r="73" spans="1:24" x14ac:dyDescent="0.15">
      <c r="A73">
        <v>1989</v>
      </c>
      <c r="B73" s="9">
        <v>175</v>
      </c>
      <c r="C73" s="9">
        <v>168</v>
      </c>
      <c r="D73" s="9">
        <v>155</v>
      </c>
      <c r="E73" s="9">
        <v>155</v>
      </c>
      <c r="F73" s="9">
        <v>155</v>
      </c>
      <c r="G73" s="9">
        <v>155</v>
      </c>
      <c r="H73" s="9">
        <v>152</v>
      </c>
      <c r="I73" s="9">
        <v>152</v>
      </c>
      <c r="J73" s="9">
        <v>152</v>
      </c>
      <c r="K73" s="9">
        <v>152</v>
      </c>
      <c r="L73" s="9">
        <v>152</v>
      </c>
      <c r="M73" s="9">
        <v>152</v>
      </c>
      <c r="N73" s="9">
        <v>118</v>
      </c>
      <c r="O73" s="9">
        <v>136.30000000000001</v>
      </c>
      <c r="P73" s="12">
        <v>153</v>
      </c>
      <c r="Q73" s="12">
        <v>275</v>
      </c>
      <c r="R73" s="12">
        <v>100</v>
      </c>
      <c r="S73" s="12">
        <v>80</v>
      </c>
      <c r="T73" s="12">
        <v>130</v>
      </c>
      <c r="U73" s="12">
        <v>82</v>
      </c>
      <c r="V73" s="10">
        <f t="shared" si="6"/>
        <v>80</v>
      </c>
      <c r="W73" s="10">
        <f t="shared" si="7"/>
        <v>275</v>
      </c>
      <c r="X73" s="10">
        <f t="shared" si="8"/>
        <v>153</v>
      </c>
    </row>
    <row r="74" spans="1:24" x14ac:dyDescent="0.15">
      <c r="A74">
        <v>1990</v>
      </c>
      <c r="B74" s="9">
        <v>175</v>
      </c>
      <c r="C74" s="9">
        <v>168</v>
      </c>
      <c r="D74" s="9">
        <v>155</v>
      </c>
      <c r="E74" s="9">
        <v>155</v>
      </c>
      <c r="F74" s="9">
        <v>155</v>
      </c>
      <c r="G74" s="9">
        <v>155</v>
      </c>
      <c r="H74" s="9">
        <v>152</v>
      </c>
      <c r="I74" s="9">
        <v>152</v>
      </c>
      <c r="J74" s="9">
        <v>152</v>
      </c>
      <c r="K74" s="9">
        <v>152</v>
      </c>
      <c r="L74" s="9">
        <v>152</v>
      </c>
      <c r="M74" s="9">
        <v>152</v>
      </c>
      <c r="N74" s="9">
        <v>118</v>
      </c>
      <c r="O74" s="9">
        <v>125.4</v>
      </c>
      <c r="P74" s="12">
        <v>153</v>
      </c>
      <c r="Q74" s="12">
        <v>275</v>
      </c>
      <c r="R74" s="12">
        <v>100</v>
      </c>
      <c r="S74" s="12">
        <v>80</v>
      </c>
      <c r="T74" s="12">
        <v>130</v>
      </c>
      <c r="U74" s="12">
        <v>82</v>
      </c>
      <c r="V74" s="10">
        <f t="shared" si="6"/>
        <v>80</v>
      </c>
      <c r="W74" s="10">
        <f t="shared" si="7"/>
        <v>275</v>
      </c>
      <c r="X74" s="10">
        <f t="shared" si="8"/>
        <v>153</v>
      </c>
    </row>
    <row r="75" spans="1:24" x14ac:dyDescent="0.15">
      <c r="A75">
        <v>1991</v>
      </c>
      <c r="B75" s="9">
        <v>131</v>
      </c>
      <c r="C75" s="9">
        <v>127</v>
      </c>
      <c r="D75" s="9">
        <v>127</v>
      </c>
      <c r="E75" s="9">
        <v>127</v>
      </c>
      <c r="F75" s="9">
        <v>127</v>
      </c>
      <c r="G75" s="9">
        <v>127</v>
      </c>
      <c r="H75" s="9">
        <v>114</v>
      </c>
      <c r="I75" s="9">
        <v>114</v>
      </c>
      <c r="J75" s="9">
        <v>114</v>
      </c>
      <c r="K75" s="9">
        <v>114</v>
      </c>
      <c r="L75" s="9">
        <v>114</v>
      </c>
      <c r="M75" s="9">
        <v>114</v>
      </c>
      <c r="N75" s="9">
        <v>101</v>
      </c>
      <c r="O75" s="9">
        <v>125.4</v>
      </c>
      <c r="P75" s="12">
        <v>153</v>
      </c>
      <c r="Q75" s="12">
        <v>275</v>
      </c>
      <c r="R75" s="12">
        <v>100</v>
      </c>
      <c r="S75" s="12">
        <v>80</v>
      </c>
      <c r="T75" s="12">
        <v>130</v>
      </c>
      <c r="U75" s="12">
        <v>82</v>
      </c>
      <c r="V75" s="10">
        <f t="shared" si="6"/>
        <v>80</v>
      </c>
      <c r="W75" s="10">
        <f t="shared" si="7"/>
        <v>275</v>
      </c>
      <c r="X75" s="10">
        <f t="shared" si="8"/>
        <v>153</v>
      </c>
    </row>
    <row r="76" spans="1:24" x14ac:dyDescent="0.15">
      <c r="A76">
        <v>1992</v>
      </c>
      <c r="B76" s="9">
        <v>131</v>
      </c>
      <c r="C76" s="9">
        <v>127</v>
      </c>
      <c r="D76" s="9">
        <v>127</v>
      </c>
      <c r="E76" s="9">
        <v>127</v>
      </c>
      <c r="F76" s="9">
        <v>127</v>
      </c>
      <c r="G76" s="9">
        <v>127</v>
      </c>
      <c r="H76" s="9">
        <v>114</v>
      </c>
      <c r="I76" s="9">
        <v>114</v>
      </c>
      <c r="J76" s="9">
        <v>114</v>
      </c>
      <c r="K76" s="9">
        <v>114</v>
      </c>
      <c r="L76" s="9">
        <v>114</v>
      </c>
      <c r="M76" s="9">
        <v>114</v>
      </c>
      <c r="N76" s="9">
        <v>101</v>
      </c>
      <c r="O76" s="9">
        <v>125.4</v>
      </c>
      <c r="P76" s="12">
        <v>153</v>
      </c>
      <c r="Q76" s="12">
        <v>275</v>
      </c>
      <c r="R76" s="12">
        <v>100</v>
      </c>
      <c r="S76" s="12">
        <v>80</v>
      </c>
      <c r="T76" s="12">
        <v>130</v>
      </c>
      <c r="U76" s="12">
        <v>82</v>
      </c>
      <c r="V76" s="10">
        <f t="shared" si="6"/>
        <v>80</v>
      </c>
      <c r="W76" s="10">
        <f t="shared" si="7"/>
        <v>275</v>
      </c>
      <c r="X76" s="10">
        <f t="shared" si="8"/>
        <v>153</v>
      </c>
    </row>
    <row r="77" spans="1:24" x14ac:dyDescent="0.15">
      <c r="A77">
        <v>1993</v>
      </c>
      <c r="B77" s="9">
        <v>131</v>
      </c>
      <c r="C77" s="9">
        <v>127</v>
      </c>
      <c r="D77" s="9">
        <v>127</v>
      </c>
      <c r="E77" s="9">
        <v>127</v>
      </c>
      <c r="F77" s="9">
        <v>127</v>
      </c>
      <c r="G77" s="9">
        <v>127</v>
      </c>
      <c r="H77" s="9">
        <v>114</v>
      </c>
      <c r="I77" s="9">
        <v>114</v>
      </c>
      <c r="J77" s="9">
        <v>114</v>
      </c>
      <c r="K77" s="9">
        <v>114</v>
      </c>
      <c r="L77" s="9">
        <v>114</v>
      </c>
      <c r="M77" s="9">
        <v>114</v>
      </c>
      <c r="N77" s="9">
        <v>101</v>
      </c>
      <c r="O77" s="9">
        <v>125.4</v>
      </c>
      <c r="P77" s="12">
        <v>153</v>
      </c>
      <c r="Q77" s="12">
        <v>275</v>
      </c>
      <c r="R77" s="12">
        <v>100</v>
      </c>
      <c r="S77" s="12">
        <v>80</v>
      </c>
      <c r="T77" s="12">
        <v>130</v>
      </c>
      <c r="U77" s="12">
        <v>82</v>
      </c>
      <c r="V77" s="10">
        <f t="shared" si="6"/>
        <v>80</v>
      </c>
      <c r="W77" s="10">
        <f t="shared" si="7"/>
        <v>275</v>
      </c>
      <c r="X77" s="10">
        <f t="shared" si="8"/>
        <v>153</v>
      </c>
    </row>
    <row r="78" spans="1:24" x14ac:dyDescent="0.15">
      <c r="A78">
        <v>1994</v>
      </c>
      <c r="B78" s="9">
        <v>131</v>
      </c>
      <c r="C78" s="9">
        <v>127</v>
      </c>
      <c r="D78" s="9">
        <v>127</v>
      </c>
      <c r="E78" s="9">
        <v>127</v>
      </c>
      <c r="F78" s="9">
        <v>127</v>
      </c>
      <c r="G78" s="9">
        <v>127</v>
      </c>
      <c r="H78" s="9">
        <v>114</v>
      </c>
      <c r="I78" s="9">
        <v>114</v>
      </c>
      <c r="J78" s="9">
        <v>114</v>
      </c>
      <c r="K78" s="9">
        <v>114</v>
      </c>
      <c r="L78" s="9">
        <v>114</v>
      </c>
      <c r="M78" s="9">
        <v>114</v>
      </c>
      <c r="N78" s="9">
        <v>101</v>
      </c>
      <c r="O78" s="9">
        <v>125.4</v>
      </c>
      <c r="P78" s="12">
        <v>153</v>
      </c>
      <c r="Q78" s="12">
        <v>275</v>
      </c>
      <c r="R78" s="12">
        <v>100</v>
      </c>
      <c r="S78" s="12">
        <v>80</v>
      </c>
      <c r="T78" s="12">
        <v>130</v>
      </c>
      <c r="U78" s="12">
        <v>82</v>
      </c>
      <c r="V78" s="10">
        <f t="shared" si="6"/>
        <v>80</v>
      </c>
      <c r="W78" s="10">
        <f t="shared" si="7"/>
        <v>275</v>
      </c>
      <c r="X78" s="10">
        <f t="shared" si="8"/>
        <v>153</v>
      </c>
    </row>
    <row r="79" spans="1:24" x14ac:dyDescent="0.15">
      <c r="A79">
        <v>1995</v>
      </c>
      <c r="B79" s="9">
        <v>131</v>
      </c>
      <c r="C79" s="9">
        <v>127</v>
      </c>
      <c r="D79" s="9">
        <v>127</v>
      </c>
      <c r="E79" s="9">
        <v>127</v>
      </c>
      <c r="F79" s="9">
        <v>127</v>
      </c>
      <c r="G79" s="9">
        <v>127</v>
      </c>
      <c r="H79" s="9">
        <v>114</v>
      </c>
      <c r="I79" s="9">
        <v>114</v>
      </c>
      <c r="J79" s="9">
        <v>114</v>
      </c>
      <c r="K79" s="9">
        <v>114</v>
      </c>
      <c r="L79" s="9">
        <v>114</v>
      </c>
      <c r="M79" s="9">
        <v>114</v>
      </c>
      <c r="N79" s="9">
        <v>101</v>
      </c>
      <c r="O79" s="9">
        <v>110</v>
      </c>
      <c r="P79" s="12">
        <v>153</v>
      </c>
      <c r="Q79" s="12">
        <v>275</v>
      </c>
      <c r="R79" s="12">
        <v>100</v>
      </c>
      <c r="S79" s="12">
        <v>80</v>
      </c>
      <c r="T79" s="12">
        <v>130</v>
      </c>
      <c r="U79" s="12">
        <v>82</v>
      </c>
      <c r="V79" s="10">
        <f t="shared" si="6"/>
        <v>80</v>
      </c>
      <c r="W79" s="10">
        <f t="shared" si="7"/>
        <v>275</v>
      </c>
      <c r="X79" s="10">
        <f t="shared" si="8"/>
        <v>153</v>
      </c>
    </row>
    <row r="80" spans="1:24" x14ac:dyDescent="0.15">
      <c r="A80">
        <v>1996</v>
      </c>
      <c r="B80" s="9">
        <v>131</v>
      </c>
      <c r="C80" s="9">
        <v>127</v>
      </c>
      <c r="D80" s="9">
        <v>127</v>
      </c>
      <c r="E80" s="9">
        <v>127</v>
      </c>
      <c r="F80" s="9">
        <v>127</v>
      </c>
      <c r="G80" s="9">
        <v>127</v>
      </c>
      <c r="H80" s="9">
        <v>114</v>
      </c>
      <c r="I80" s="9">
        <v>114</v>
      </c>
      <c r="J80" s="9">
        <v>114</v>
      </c>
      <c r="K80" s="9">
        <v>114</v>
      </c>
      <c r="L80" s="9">
        <v>114</v>
      </c>
      <c r="M80" s="9">
        <v>114</v>
      </c>
      <c r="N80" s="9">
        <v>101</v>
      </c>
      <c r="O80" s="9">
        <v>110</v>
      </c>
      <c r="P80" s="12">
        <v>153</v>
      </c>
      <c r="Q80" s="12">
        <v>275</v>
      </c>
      <c r="R80" s="12">
        <v>100</v>
      </c>
      <c r="S80" s="12">
        <v>80</v>
      </c>
      <c r="T80" s="12">
        <v>130</v>
      </c>
      <c r="U80" s="12">
        <v>82</v>
      </c>
      <c r="V80" s="10">
        <f t="shared" si="6"/>
        <v>80</v>
      </c>
      <c r="W80" s="10">
        <f t="shared" si="7"/>
        <v>275</v>
      </c>
      <c r="X80" s="10">
        <f t="shared" si="8"/>
        <v>153</v>
      </c>
    </row>
    <row r="81" spans="1:24" x14ac:dyDescent="0.15">
      <c r="A81">
        <v>1997</v>
      </c>
      <c r="B81" s="9">
        <v>131</v>
      </c>
      <c r="C81" s="9">
        <v>127</v>
      </c>
      <c r="D81" s="9">
        <v>127</v>
      </c>
      <c r="E81" s="9">
        <v>127</v>
      </c>
      <c r="F81" s="9">
        <v>127</v>
      </c>
      <c r="G81" s="9">
        <v>127</v>
      </c>
      <c r="H81" s="9">
        <v>114</v>
      </c>
      <c r="I81" s="9">
        <v>114</v>
      </c>
      <c r="J81" s="9">
        <v>114</v>
      </c>
      <c r="K81" s="9">
        <v>114</v>
      </c>
      <c r="L81" s="9">
        <v>114</v>
      </c>
      <c r="M81" s="9">
        <v>114</v>
      </c>
      <c r="N81" s="9">
        <v>101</v>
      </c>
      <c r="O81" s="9">
        <v>110</v>
      </c>
      <c r="P81" s="12">
        <v>153</v>
      </c>
      <c r="Q81" s="12">
        <v>275</v>
      </c>
      <c r="R81" s="12">
        <v>100</v>
      </c>
      <c r="S81" s="12">
        <v>80</v>
      </c>
      <c r="T81" s="12">
        <v>130</v>
      </c>
      <c r="U81" s="12">
        <v>82</v>
      </c>
      <c r="V81" s="10">
        <f t="shared" si="6"/>
        <v>80</v>
      </c>
      <c r="W81" s="10">
        <f t="shared" si="7"/>
        <v>275</v>
      </c>
      <c r="X81" s="10">
        <f t="shared" si="8"/>
        <v>153</v>
      </c>
    </row>
    <row r="82" spans="1:24" x14ac:dyDescent="0.15">
      <c r="A82">
        <v>1998</v>
      </c>
      <c r="B82" s="9">
        <v>131</v>
      </c>
      <c r="C82" s="9">
        <v>127</v>
      </c>
      <c r="D82" s="9">
        <v>127</v>
      </c>
      <c r="E82" s="9">
        <v>127</v>
      </c>
      <c r="F82" s="9">
        <v>127</v>
      </c>
      <c r="G82" s="9">
        <v>127</v>
      </c>
      <c r="H82" s="9">
        <v>114</v>
      </c>
      <c r="I82" s="9">
        <v>114</v>
      </c>
      <c r="J82" s="9">
        <v>114</v>
      </c>
      <c r="K82" s="9">
        <v>114</v>
      </c>
      <c r="L82" s="9">
        <v>114</v>
      </c>
      <c r="M82" s="9">
        <v>114</v>
      </c>
      <c r="N82" s="9">
        <v>101</v>
      </c>
      <c r="O82" s="9">
        <v>110</v>
      </c>
      <c r="P82" s="12">
        <v>153</v>
      </c>
      <c r="Q82" s="12">
        <v>275</v>
      </c>
      <c r="R82" s="12">
        <v>100</v>
      </c>
      <c r="S82" s="12">
        <v>80</v>
      </c>
      <c r="T82" s="12">
        <v>130</v>
      </c>
      <c r="U82" s="12">
        <v>82</v>
      </c>
      <c r="V82" s="10">
        <f t="shared" si="6"/>
        <v>80</v>
      </c>
      <c r="W82" s="10">
        <f t="shared" si="7"/>
        <v>275</v>
      </c>
      <c r="X82" s="10">
        <f t="shared" si="8"/>
        <v>153</v>
      </c>
    </row>
    <row r="83" spans="1:24" x14ac:dyDescent="0.15">
      <c r="A83">
        <v>1999</v>
      </c>
      <c r="B83" s="9">
        <v>131</v>
      </c>
      <c r="C83" s="9">
        <v>127</v>
      </c>
      <c r="D83" s="9">
        <v>127</v>
      </c>
      <c r="E83" s="9">
        <v>127</v>
      </c>
      <c r="F83" s="9">
        <v>127</v>
      </c>
      <c r="G83" s="9">
        <v>127</v>
      </c>
      <c r="H83" s="9">
        <v>114</v>
      </c>
      <c r="I83" s="9">
        <v>114</v>
      </c>
      <c r="J83" s="9">
        <v>114</v>
      </c>
      <c r="K83" s="9">
        <v>114</v>
      </c>
      <c r="L83" s="9">
        <v>114</v>
      </c>
      <c r="M83" s="9">
        <v>114</v>
      </c>
      <c r="N83" s="9">
        <v>101</v>
      </c>
      <c r="O83" s="9">
        <v>110</v>
      </c>
      <c r="P83" s="12">
        <v>153</v>
      </c>
      <c r="Q83" s="12">
        <v>275</v>
      </c>
      <c r="R83" s="12">
        <v>100</v>
      </c>
      <c r="S83" s="12">
        <v>80</v>
      </c>
      <c r="T83" s="12">
        <v>130</v>
      </c>
      <c r="U83" s="12">
        <v>82</v>
      </c>
      <c r="V83" s="10">
        <f t="shared" si="6"/>
        <v>80</v>
      </c>
      <c r="W83" s="10">
        <f t="shared" si="7"/>
        <v>275</v>
      </c>
      <c r="X83" s="10">
        <f t="shared" si="8"/>
        <v>153</v>
      </c>
    </row>
    <row r="84" spans="1:24" x14ac:dyDescent="0.15">
      <c r="A84">
        <v>2000</v>
      </c>
      <c r="B84" s="9">
        <v>131</v>
      </c>
      <c r="C84" s="9">
        <v>127</v>
      </c>
      <c r="D84" s="9">
        <v>127</v>
      </c>
      <c r="E84" s="9">
        <v>127</v>
      </c>
      <c r="F84" s="9">
        <v>127</v>
      </c>
      <c r="G84" s="9">
        <v>127</v>
      </c>
      <c r="H84" s="9">
        <v>114</v>
      </c>
      <c r="I84" s="9">
        <v>114</v>
      </c>
      <c r="J84" s="9">
        <v>114</v>
      </c>
      <c r="K84" s="9">
        <v>114</v>
      </c>
      <c r="L84" s="9">
        <v>114</v>
      </c>
      <c r="M84" s="9">
        <v>114</v>
      </c>
      <c r="N84" s="9">
        <v>101</v>
      </c>
      <c r="O84" s="9">
        <v>110</v>
      </c>
      <c r="P84" s="12">
        <v>153</v>
      </c>
      <c r="Q84" s="12">
        <v>275</v>
      </c>
      <c r="R84" s="12">
        <v>100</v>
      </c>
      <c r="S84" s="12">
        <v>80</v>
      </c>
      <c r="T84" s="12">
        <v>130</v>
      </c>
      <c r="U84" s="12">
        <v>82</v>
      </c>
      <c r="V84" s="10">
        <f t="shared" si="6"/>
        <v>80</v>
      </c>
      <c r="W84" s="10">
        <f t="shared" si="7"/>
        <v>275</v>
      </c>
      <c r="X84" s="10">
        <f t="shared" si="8"/>
        <v>153</v>
      </c>
    </row>
    <row r="85" spans="1:24" x14ac:dyDescent="0.15">
      <c r="A85">
        <v>2001</v>
      </c>
      <c r="B85" s="9">
        <v>83</v>
      </c>
      <c r="C85" s="9">
        <v>88</v>
      </c>
      <c r="D85" s="9">
        <v>80</v>
      </c>
      <c r="E85" s="9">
        <v>80</v>
      </c>
      <c r="F85" s="9">
        <v>80</v>
      </c>
      <c r="G85" s="9">
        <v>80</v>
      </c>
      <c r="H85" s="9">
        <v>76</v>
      </c>
      <c r="I85" s="9">
        <v>76</v>
      </c>
      <c r="J85" s="9">
        <v>76</v>
      </c>
      <c r="K85" s="9">
        <v>76</v>
      </c>
      <c r="L85" s="9">
        <v>76</v>
      </c>
      <c r="M85" s="9">
        <v>76</v>
      </c>
      <c r="N85" s="9">
        <v>69</v>
      </c>
      <c r="O85" s="9">
        <v>110</v>
      </c>
      <c r="P85" s="12">
        <v>153</v>
      </c>
      <c r="Q85" s="12">
        <v>275</v>
      </c>
      <c r="R85" s="12">
        <v>100</v>
      </c>
      <c r="S85" s="12">
        <v>80</v>
      </c>
      <c r="T85" s="12">
        <v>130</v>
      </c>
      <c r="U85" s="12">
        <v>82</v>
      </c>
      <c r="V85" s="10">
        <f t="shared" si="6"/>
        <v>80</v>
      </c>
      <c r="W85" s="10">
        <f t="shared" si="7"/>
        <v>275</v>
      </c>
      <c r="X85" s="10">
        <f t="shared" si="8"/>
        <v>153</v>
      </c>
    </row>
    <row r="86" spans="1:24" x14ac:dyDescent="0.15">
      <c r="A86">
        <v>2002</v>
      </c>
      <c r="B86" s="9">
        <v>83</v>
      </c>
      <c r="C86" s="9">
        <v>88</v>
      </c>
      <c r="D86" s="9">
        <v>80</v>
      </c>
      <c r="E86" s="9">
        <v>80</v>
      </c>
      <c r="F86" s="9">
        <v>80</v>
      </c>
      <c r="G86" s="9">
        <v>80</v>
      </c>
      <c r="H86" s="9">
        <v>76</v>
      </c>
      <c r="I86" s="9">
        <v>76</v>
      </c>
      <c r="J86" s="9">
        <v>76</v>
      </c>
      <c r="K86" s="9">
        <v>76</v>
      </c>
      <c r="L86" s="9">
        <v>76</v>
      </c>
      <c r="M86" s="9">
        <v>76</v>
      </c>
      <c r="N86" s="9">
        <v>69</v>
      </c>
      <c r="O86" s="9">
        <v>110</v>
      </c>
      <c r="P86" s="12">
        <v>153</v>
      </c>
      <c r="Q86" s="12">
        <v>275</v>
      </c>
      <c r="R86" s="12">
        <v>100</v>
      </c>
      <c r="S86" s="12">
        <v>80</v>
      </c>
      <c r="T86" s="12">
        <v>130</v>
      </c>
      <c r="U86" s="12">
        <v>82</v>
      </c>
      <c r="V86" s="10">
        <f t="shared" si="6"/>
        <v>80</v>
      </c>
      <c r="W86" s="10">
        <f t="shared" si="7"/>
        <v>275</v>
      </c>
      <c r="X86" s="10">
        <f t="shared" si="8"/>
        <v>153</v>
      </c>
    </row>
    <row r="87" spans="1:24" x14ac:dyDescent="0.15">
      <c r="A87">
        <v>2003</v>
      </c>
      <c r="B87" s="9">
        <v>83</v>
      </c>
      <c r="C87" s="9">
        <v>88</v>
      </c>
      <c r="D87" s="9">
        <v>80</v>
      </c>
      <c r="E87" s="9">
        <v>80</v>
      </c>
      <c r="F87" s="9">
        <v>80</v>
      </c>
      <c r="G87" s="9">
        <v>80</v>
      </c>
      <c r="H87" s="9">
        <v>76</v>
      </c>
      <c r="I87" s="9">
        <v>76</v>
      </c>
      <c r="J87" s="9">
        <v>76</v>
      </c>
      <c r="K87" s="9">
        <v>76</v>
      </c>
      <c r="L87" s="9">
        <v>76</v>
      </c>
      <c r="M87" s="9">
        <v>76</v>
      </c>
      <c r="N87" s="9">
        <v>69</v>
      </c>
      <c r="O87" s="9">
        <v>101.6</v>
      </c>
      <c r="P87" s="12">
        <v>153</v>
      </c>
      <c r="Q87" s="12">
        <v>275</v>
      </c>
      <c r="R87" s="12">
        <v>100</v>
      </c>
      <c r="S87" s="12">
        <v>80</v>
      </c>
      <c r="T87" s="12">
        <v>130</v>
      </c>
      <c r="U87" s="12">
        <v>82</v>
      </c>
      <c r="V87" s="10">
        <f t="shared" si="6"/>
        <v>80</v>
      </c>
      <c r="W87" s="10">
        <f t="shared" si="7"/>
        <v>275</v>
      </c>
      <c r="X87" s="10">
        <f t="shared" si="8"/>
        <v>153</v>
      </c>
    </row>
    <row r="88" spans="1:24" x14ac:dyDescent="0.15">
      <c r="A88">
        <v>2004</v>
      </c>
      <c r="B88" s="9">
        <v>83</v>
      </c>
      <c r="C88" s="9">
        <v>88</v>
      </c>
      <c r="D88" s="9">
        <v>80</v>
      </c>
      <c r="E88" s="9">
        <v>80</v>
      </c>
      <c r="F88" s="9">
        <v>80</v>
      </c>
      <c r="G88" s="9">
        <v>80</v>
      </c>
      <c r="H88" s="9">
        <v>76</v>
      </c>
      <c r="I88" s="9">
        <v>76</v>
      </c>
      <c r="J88" s="9">
        <v>76</v>
      </c>
      <c r="K88" s="9">
        <v>76</v>
      </c>
      <c r="L88" s="9">
        <v>76</v>
      </c>
      <c r="M88" s="9">
        <v>76</v>
      </c>
      <c r="N88" s="9">
        <v>69</v>
      </c>
      <c r="O88" s="9">
        <v>101.6</v>
      </c>
      <c r="P88" s="12">
        <v>153</v>
      </c>
      <c r="Q88" s="12">
        <v>275</v>
      </c>
      <c r="R88" s="12">
        <v>100</v>
      </c>
      <c r="S88" s="12">
        <v>80</v>
      </c>
      <c r="T88" s="12">
        <v>130</v>
      </c>
      <c r="U88" s="12">
        <v>82</v>
      </c>
      <c r="V88" s="10">
        <f t="shared" si="6"/>
        <v>80</v>
      </c>
      <c r="W88" s="10">
        <f t="shared" si="7"/>
        <v>275</v>
      </c>
      <c r="X88" s="10">
        <f t="shared" si="8"/>
        <v>153</v>
      </c>
    </row>
    <row r="89" spans="1:24" x14ac:dyDescent="0.15">
      <c r="A89">
        <v>2005</v>
      </c>
      <c r="B89" s="9">
        <v>83</v>
      </c>
      <c r="C89" s="9">
        <v>88</v>
      </c>
      <c r="D89" s="9">
        <v>80</v>
      </c>
      <c r="E89" s="9">
        <v>80</v>
      </c>
      <c r="F89" s="9">
        <v>80</v>
      </c>
      <c r="G89" s="9">
        <v>80</v>
      </c>
      <c r="H89" s="9">
        <v>76</v>
      </c>
      <c r="I89" s="9">
        <v>76</v>
      </c>
      <c r="J89" s="9">
        <v>76</v>
      </c>
      <c r="K89" s="9">
        <v>76</v>
      </c>
      <c r="L89" s="9">
        <v>76</v>
      </c>
      <c r="M89" s="9">
        <v>76</v>
      </c>
      <c r="N89" s="9">
        <v>69</v>
      </c>
      <c r="O89" s="9">
        <v>101.6</v>
      </c>
      <c r="P89" s="12">
        <v>153</v>
      </c>
      <c r="Q89" s="12">
        <v>275</v>
      </c>
      <c r="R89" s="12">
        <v>100</v>
      </c>
      <c r="S89" s="12">
        <v>80</v>
      </c>
      <c r="T89" s="12">
        <v>130</v>
      </c>
      <c r="U89" s="12">
        <v>82</v>
      </c>
      <c r="V89" s="10">
        <f t="shared" si="6"/>
        <v>80</v>
      </c>
      <c r="W89" s="10">
        <f t="shared" si="7"/>
        <v>275</v>
      </c>
      <c r="X89" s="10">
        <f t="shared" si="8"/>
        <v>153</v>
      </c>
    </row>
    <row r="90" spans="1:24" x14ac:dyDescent="0.15">
      <c r="A90">
        <v>2006</v>
      </c>
      <c r="B90" s="9">
        <v>83</v>
      </c>
      <c r="C90" s="9">
        <v>88</v>
      </c>
      <c r="D90" s="9">
        <v>80</v>
      </c>
      <c r="E90" s="9">
        <v>80</v>
      </c>
      <c r="F90" s="9">
        <v>80</v>
      </c>
      <c r="G90" s="9">
        <v>80</v>
      </c>
      <c r="H90" s="9">
        <v>76</v>
      </c>
      <c r="I90" s="9">
        <v>76</v>
      </c>
      <c r="J90" s="9">
        <v>76</v>
      </c>
      <c r="K90" s="9">
        <v>76</v>
      </c>
      <c r="L90" s="9">
        <v>76</v>
      </c>
      <c r="M90" s="9">
        <v>76</v>
      </c>
      <c r="N90" s="9">
        <v>69</v>
      </c>
      <c r="O90" s="9">
        <v>101.6</v>
      </c>
      <c r="P90" s="12">
        <v>153</v>
      </c>
      <c r="Q90" s="12">
        <v>275</v>
      </c>
      <c r="R90" s="12">
        <v>100</v>
      </c>
      <c r="S90" s="12">
        <v>80</v>
      </c>
      <c r="T90" s="12">
        <v>130</v>
      </c>
      <c r="U90" s="12">
        <v>82</v>
      </c>
      <c r="V90" s="10">
        <f t="shared" si="6"/>
        <v>80</v>
      </c>
      <c r="W90" s="10">
        <f t="shared" si="7"/>
        <v>275</v>
      </c>
      <c r="X90" s="10">
        <f t="shared" si="8"/>
        <v>153</v>
      </c>
    </row>
    <row r="91" spans="1:24" x14ac:dyDescent="0.15">
      <c r="A91">
        <v>2007</v>
      </c>
      <c r="B91" s="9">
        <v>83</v>
      </c>
      <c r="C91" s="9">
        <v>88</v>
      </c>
      <c r="D91" s="9">
        <v>80</v>
      </c>
      <c r="E91" s="9">
        <v>80</v>
      </c>
      <c r="F91" s="9">
        <v>80</v>
      </c>
      <c r="G91" s="9">
        <v>80</v>
      </c>
      <c r="H91" s="9">
        <v>76</v>
      </c>
      <c r="I91" s="9">
        <v>76</v>
      </c>
      <c r="J91" s="9">
        <v>76</v>
      </c>
      <c r="K91" s="9">
        <v>76</v>
      </c>
      <c r="L91" s="9">
        <v>76</v>
      </c>
      <c r="M91" s="9">
        <v>76</v>
      </c>
      <c r="N91" s="9">
        <v>69</v>
      </c>
      <c r="O91" s="9">
        <v>101.6</v>
      </c>
      <c r="P91" s="12">
        <v>153</v>
      </c>
      <c r="Q91" s="12">
        <v>275</v>
      </c>
      <c r="R91" s="12">
        <v>100</v>
      </c>
      <c r="S91" s="12">
        <v>80</v>
      </c>
      <c r="T91" s="12">
        <v>130</v>
      </c>
      <c r="U91" s="12">
        <v>82</v>
      </c>
      <c r="V91" s="10">
        <f t="shared" si="6"/>
        <v>80</v>
      </c>
      <c r="W91" s="10">
        <f t="shared" si="7"/>
        <v>275</v>
      </c>
      <c r="X91" s="10">
        <f t="shared" si="8"/>
        <v>153</v>
      </c>
    </row>
    <row r="92" spans="1:24" x14ac:dyDescent="0.15">
      <c r="A92">
        <v>2008</v>
      </c>
      <c r="B92" s="9">
        <v>83</v>
      </c>
      <c r="C92" s="9">
        <v>88</v>
      </c>
      <c r="D92" s="9">
        <v>80</v>
      </c>
      <c r="E92" s="9">
        <v>80</v>
      </c>
      <c r="F92" s="9">
        <v>80</v>
      </c>
      <c r="G92" s="9">
        <v>80</v>
      </c>
      <c r="H92" s="9">
        <v>76</v>
      </c>
      <c r="I92" s="9">
        <v>76</v>
      </c>
      <c r="J92" s="9">
        <v>76</v>
      </c>
      <c r="K92" s="9">
        <v>76</v>
      </c>
      <c r="L92" s="9">
        <v>76</v>
      </c>
      <c r="M92" s="9">
        <v>76</v>
      </c>
      <c r="N92" s="9">
        <v>69</v>
      </c>
      <c r="O92" s="9">
        <v>101.6</v>
      </c>
      <c r="P92" s="12">
        <v>153</v>
      </c>
      <c r="Q92" s="12">
        <v>275</v>
      </c>
      <c r="R92" s="12">
        <v>100</v>
      </c>
      <c r="S92" s="12">
        <v>80</v>
      </c>
      <c r="T92" s="12">
        <v>130</v>
      </c>
      <c r="U92" s="12">
        <v>82</v>
      </c>
      <c r="V92" s="10">
        <f t="shared" si="6"/>
        <v>80</v>
      </c>
      <c r="W92" s="10">
        <f t="shared" si="7"/>
        <v>275</v>
      </c>
      <c r="X92" s="10">
        <f t="shared" si="8"/>
        <v>153</v>
      </c>
    </row>
    <row r="93" spans="1:24" x14ac:dyDescent="0.15">
      <c r="A93">
        <v>2009</v>
      </c>
      <c r="B93" s="9">
        <v>48</v>
      </c>
      <c r="C93" s="9">
        <v>46</v>
      </c>
      <c r="D93" s="9">
        <v>46</v>
      </c>
      <c r="E93" s="9">
        <v>46</v>
      </c>
      <c r="F93" s="9">
        <v>46</v>
      </c>
      <c r="G93" s="9">
        <v>46</v>
      </c>
      <c r="H93" s="9">
        <v>53</v>
      </c>
      <c r="I93" s="9">
        <v>53</v>
      </c>
      <c r="J93" s="9">
        <v>53</v>
      </c>
      <c r="K93" s="9">
        <v>53</v>
      </c>
      <c r="L93" s="9">
        <v>53</v>
      </c>
      <c r="M93" s="9">
        <v>53</v>
      </c>
      <c r="N93" s="9">
        <v>54</v>
      </c>
      <c r="O93" s="9">
        <v>101.6</v>
      </c>
      <c r="P93" s="12">
        <v>153</v>
      </c>
      <c r="Q93" s="12">
        <v>275</v>
      </c>
      <c r="R93" s="12">
        <v>100</v>
      </c>
      <c r="S93" s="12">
        <v>80</v>
      </c>
      <c r="T93" s="12">
        <v>130</v>
      </c>
      <c r="U93" s="12">
        <v>82</v>
      </c>
      <c r="V93" s="10">
        <f t="shared" si="6"/>
        <v>80</v>
      </c>
      <c r="W93" s="10">
        <f t="shared" si="7"/>
        <v>275</v>
      </c>
      <c r="X93" s="10">
        <f t="shared" si="8"/>
        <v>153</v>
      </c>
    </row>
    <row r="94" spans="1:24" x14ac:dyDescent="0.15">
      <c r="A94">
        <v>2010</v>
      </c>
      <c r="B94" s="9">
        <v>48</v>
      </c>
      <c r="C94" s="9">
        <v>46</v>
      </c>
      <c r="D94" s="9">
        <v>46</v>
      </c>
      <c r="E94" s="9">
        <v>46</v>
      </c>
      <c r="F94" s="9">
        <v>46</v>
      </c>
      <c r="G94" s="9">
        <v>46</v>
      </c>
      <c r="H94" s="9">
        <v>53</v>
      </c>
      <c r="I94" s="9">
        <v>53</v>
      </c>
      <c r="J94" s="9">
        <v>53</v>
      </c>
      <c r="K94" s="9">
        <v>53</v>
      </c>
      <c r="L94" s="9">
        <v>53</v>
      </c>
      <c r="M94" s="9">
        <v>53</v>
      </c>
      <c r="N94" s="9">
        <v>54</v>
      </c>
      <c r="O94" s="9">
        <v>101.6</v>
      </c>
      <c r="P94" s="12">
        <v>153</v>
      </c>
      <c r="Q94" s="12">
        <v>275</v>
      </c>
      <c r="R94" s="12">
        <v>100</v>
      </c>
      <c r="S94" s="12">
        <v>80</v>
      </c>
      <c r="T94" s="12">
        <v>130</v>
      </c>
      <c r="U94" s="12">
        <v>82</v>
      </c>
      <c r="V94" s="10">
        <f t="shared" si="6"/>
        <v>80</v>
      </c>
      <c r="W94" s="10">
        <f t="shared" si="7"/>
        <v>275</v>
      </c>
      <c r="X94" s="10">
        <f t="shared" si="8"/>
        <v>153</v>
      </c>
    </row>
    <row r="95" spans="1:24" x14ac:dyDescent="0.15">
      <c r="A95">
        <v>2011</v>
      </c>
      <c r="B95" s="9">
        <v>48</v>
      </c>
      <c r="C95" s="9">
        <v>46</v>
      </c>
      <c r="D95" s="9">
        <v>46</v>
      </c>
      <c r="E95" s="9">
        <v>46</v>
      </c>
      <c r="F95" s="9">
        <v>46</v>
      </c>
      <c r="G95" s="9">
        <v>46</v>
      </c>
      <c r="H95" s="9">
        <v>53</v>
      </c>
      <c r="I95" s="9">
        <v>53</v>
      </c>
      <c r="J95" s="9">
        <v>53</v>
      </c>
      <c r="K95" s="9">
        <v>53</v>
      </c>
      <c r="L95" s="9">
        <v>53</v>
      </c>
      <c r="M95" s="9">
        <v>53</v>
      </c>
      <c r="N95" s="9">
        <v>54</v>
      </c>
      <c r="O95" s="9">
        <v>101.6</v>
      </c>
      <c r="P95" s="12">
        <v>153</v>
      </c>
      <c r="Q95" s="12">
        <v>275</v>
      </c>
      <c r="R95" s="12">
        <v>100</v>
      </c>
      <c r="S95" s="12">
        <v>80</v>
      </c>
      <c r="T95" s="12">
        <v>130</v>
      </c>
      <c r="U95" s="12">
        <v>82</v>
      </c>
      <c r="V95" s="10">
        <f t="shared" si="6"/>
        <v>80</v>
      </c>
      <c r="W95" s="10">
        <f t="shared" si="7"/>
        <v>275</v>
      </c>
      <c r="X95" s="10">
        <f t="shared" si="8"/>
        <v>153</v>
      </c>
    </row>
    <row r="96" spans="1:24" x14ac:dyDescent="0.15">
      <c r="A96">
        <v>2012</v>
      </c>
      <c r="B96" s="9">
        <v>48</v>
      </c>
      <c r="C96" s="9">
        <v>46</v>
      </c>
      <c r="D96" s="9">
        <v>46</v>
      </c>
      <c r="E96" s="9">
        <v>46</v>
      </c>
      <c r="F96" s="9">
        <v>46</v>
      </c>
      <c r="G96" s="9">
        <v>46</v>
      </c>
      <c r="H96" s="9">
        <v>53</v>
      </c>
      <c r="I96" s="9">
        <v>53</v>
      </c>
      <c r="J96" s="9">
        <v>53</v>
      </c>
      <c r="K96" s="9">
        <v>53</v>
      </c>
      <c r="L96" s="9">
        <v>53</v>
      </c>
      <c r="M96" s="9">
        <v>53</v>
      </c>
      <c r="N96" s="9">
        <v>54</v>
      </c>
      <c r="O96" s="9">
        <v>101.6</v>
      </c>
      <c r="P96" s="12">
        <v>153</v>
      </c>
      <c r="Q96" s="12">
        <v>275</v>
      </c>
      <c r="R96" s="12">
        <v>100</v>
      </c>
      <c r="S96" s="12">
        <v>80</v>
      </c>
      <c r="T96" s="12">
        <v>130</v>
      </c>
      <c r="U96" s="12">
        <v>82</v>
      </c>
      <c r="V96" s="10">
        <f t="shared" si="6"/>
        <v>80</v>
      </c>
      <c r="W96" s="10">
        <f t="shared" si="7"/>
        <v>275</v>
      </c>
      <c r="X96" s="10">
        <f t="shared" si="8"/>
        <v>153</v>
      </c>
    </row>
    <row r="97" spans="1:24" x14ac:dyDescent="0.15">
      <c r="A97">
        <v>2013</v>
      </c>
      <c r="B97" s="9">
        <v>48</v>
      </c>
      <c r="C97" s="9">
        <v>46</v>
      </c>
      <c r="D97" s="9">
        <v>46</v>
      </c>
      <c r="E97" s="9">
        <v>46</v>
      </c>
      <c r="F97" s="9">
        <v>46</v>
      </c>
      <c r="G97" s="9">
        <v>46</v>
      </c>
      <c r="H97" s="9">
        <v>53</v>
      </c>
      <c r="I97" s="9">
        <v>53</v>
      </c>
      <c r="J97" s="9">
        <v>53</v>
      </c>
      <c r="K97" s="9">
        <v>53</v>
      </c>
      <c r="L97" s="9">
        <v>53</v>
      </c>
      <c r="M97" s="9">
        <v>53</v>
      </c>
      <c r="N97" s="9">
        <v>54</v>
      </c>
      <c r="O97" s="9">
        <v>101.6</v>
      </c>
      <c r="P97" s="12">
        <v>153</v>
      </c>
      <c r="Q97" s="12">
        <v>275</v>
      </c>
      <c r="R97" s="12">
        <v>100</v>
      </c>
      <c r="S97" s="12">
        <v>80</v>
      </c>
      <c r="T97" s="12">
        <v>130</v>
      </c>
      <c r="U97" s="12">
        <v>82</v>
      </c>
      <c r="V97" s="10">
        <f t="shared" si="6"/>
        <v>80</v>
      </c>
      <c r="W97" s="10">
        <f t="shared" si="7"/>
        <v>275</v>
      </c>
      <c r="X97" s="10">
        <f t="shared" si="8"/>
        <v>153</v>
      </c>
    </row>
    <row r="98" spans="1:24" x14ac:dyDescent="0.15">
      <c r="A98">
        <v>2014</v>
      </c>
      <c r="B98" s="9">
        <v>48</v>
      </c>
      <c r="C98" s="9">
        <v>46</v>
      </c>
      <c r="D98" s="9">
        <v>46</v>
      </c>
      <c r="E98" s="9">
        <v>46</v>
      </c>
      <c r="F98" s="9">
        <v>46</v>
      </c>
      <c r="G98" s="9">
        <v>46</v>
      </c>
      <c r="H98" s="9">
        <v>53</v>
      </c>
      <c r="I98" s="9">
        <v>53</v>
      </c>
      <c r="J98" s="9">
        <v>53</v>
      </c>
      <c r="K98" s="9">
        <v>53</v>
      </c>
      <c r="L98" s="9">
        <v>53</v>
      </c>
      <c r="M98" s="9">
        <v>53</v>
      </c>
      <c r="N98" s="9">
        <v>54</v>
      </c>
      <c r="O98" s="9">
        <v>101.6</v>
      </c>
      <c r="P98" s="12">
        <v>153</v>
      </c>
      <c r="Q98" s="12">
        <v>275</v>
      </c>
      <c r="R98" s="12">
        <v>100</v>
      </c>
      <c r="S98" s="12">
        <v>80</v>
      </c>
      <c r="T98" s="12">
        <v>130</v>
      </c>
      <c r="U98" s="12">
        <v>82</v>
      </c>
      <c r="V98" s="10">
        <f t="shared" ref="V98:V109" si="9">S98</f>
        <v>80</v>
      </c>
      <c r="W98" s="10">
        <f t="shared" ref="W98:W109" si="10">Q98</f>
        <v>275</v>
      </c>
      <c r="X98" s="10">
        <f t="shared" ref="X98:X109" si="11">P98</f>
        <v>153</v>
      </c>
    </row>
    <row r="99" spans="1:24" x14ac:dyDescent="0.15">
      <c r="A99">
        <v>2015</v>
      </c>
      <c r="B99" s="9">
        <v>48</v>
      </c>
      <c r="C99" s="9">
        <v>46</v>
      </c>
      <c r="D99" s="9">
        <v>46</v>
      </c>
      <c r="E99" s="9">
        <v>46</v>
      </c>
      <c r="F99" s="9">
        <v>46</v>
      </c>
      <c r="G99" s="9">
        <v>46</v>
      </c>
      <c r="H99" s="9">
        <v>53</v>
      </c>
      <c r="I99" s="9">
        <v>53</v>
      </c>
      <c r="J99" s="9">
        <v>53</v>
      </c>
      <c r="K99" s="9">
        <v>53</v>
      </c>
      <c r="L99" s="9">
        <v>53</v>
      </c>
      <c r="M99" s="9">
        <v>53</v>
      </c>
      <c r="N99" s="9">
        <v>54</v>
      </c>
      <c r="O99" s="9">
        <v>101.6</v>
      </c>
      <c r="P99" s="12">
        <v>153</v>
      </c>
      <c r="Q99" s="12">
        <v>275</v>
      </c>
      <c r="R99" s="12">
        <v>100</v>
      </c>
      <c r="S99" s="12">
        <v>80</v>
      </c>
      <c r="T99" s="12">
        <v>130</v>
      </c>
      <c r="U99" s="12">
        <v>82</v>
      </c>
      <c r="V99" s="10">
        <f t="shared" si="9"/>
        <v>80</v>
      </c>
      <c r="W99" s="10">
        <f t="shared" si="10"/>
        <v>275</v>
      </c>
      <c r="X99" s="10">
        <f t="shared" si="11"/>
        <v>153</v>
      </c>
    </row>
    <row r="100" spans="1:24" x14ac:dyDescent="0.15">
      <c r="A100">
        <v>2016</v>
      </c>
      <c r="B100" s="9">
        <v>48</v>
      </c>
      <c r="C100" s="9">
        <v>46</v>
      </c>
      <c r="D100" s="9">
        <v>46</v>
      </c>
      <c r="E100" s="9">
        <v>46</v>
      </c>
      <c r="F100" s="9">
        <v>46</v>
      </c>
      <c r="G100" s="9">
        <v>46</v>
      </c>
      <c r="H100" s="9">
        <v>53</v>
      </c>
      <c r="I100" s="9">
        <v>53</v>
      </c>
      <c r="J100" s="9">
        <v>53</v>
      </c>
      <c r="K100" s="9">
        <v>53</v>
      </c>
      <c r="L100" s="9">
        <v>53</v>
      </c>
      <c r="M100" s="9">
        <v>53</v>
      </c>
      <c r="N100" s="9">
        <v>54</v>
      </c>
      <c r="O100" s="9">
        <v>101.6</v>
      </c>
      <c r="P100" s="12">
        <v>153</v>
      </c>
      <c r="Q100" s="12">
        <v>275</v>
      </c>
      <c r="R100" s="12">
        <v>100</v>
      </c>
      <c r="S100" s="12">
        <v>80</v>
      </c>
      <c r="T100" s="12">
        <v>130</v>
      </c>
      <c r="U100" s="12">
        <v>82</v>
      </c>
      <c r="V100" s="10">
        <f t="shared" si="9"/>
        <v>80</v>
      </c>
      <c r="W100" s="10">
        <f t="shared" si="10"/>
        <v>275</v>
      </c>
      <c r="X100" s="10">
        <f t="shared" si="11"/>
        <v>153</v>
      </c>
    </row>
    <row r="101" spans="1:24" x14ac:dyDescent="0.15">
      <c r="A101">
        <v>2017</v>
      </c>
      <c r="B101" s="9">
        <v>48</v>
      </c>
      <c r="C101" s="9">
        <v>46</v>
      </c>
      <c r="D101" s="9">
        <v>46</v>
      </c>
      <c r="E101" s="9">
        <v>46</v>
      </c>
      <c r="F101" s="9">
        <v>46</v>
      </c>
      <c r="G101" s="9">
        <v>46</v>
      </c>
      <c r="H101" s="9">
        <v>53</v>
      </c>
      <c r="I101" s="9">
        <v>53</v>
      </c>
      <c r="J101" s="9">
        <v>53</v>
      </c>
      <c r="K101" s="9">
        <v>53</v>
      </c>
      <c r="L101" s="9">
        <v>53</v>
      </c>
      <c r="M101" s="9">
        <v>53</v>
      </c>
      <c r="N101" s="9">
        <v>54</v>
      </c>
      <c r="O101" s="9">
        <v>101.6</v>
      </c>
      <c r="P101" s="12">
        <v>153</v>
      </c>
      <c r="Q101" s="12">
        <v>275</v>
      </c>
      <c r="R101" s="12">
        <v>100</v>
      </c>
      <c r="S101" s="12">
        <v>80</v>
      </c>
      <c r="T101" s="12">
        <v>130</v>
      </c>
      <c r="U101" s="12">
        <v>82</v>
      </c>
      <c r="V101" s="10">
        <f t="shared" si="9"/>
        <v>80</v>
      </c>
      <c r="W101" s="10">
        <f t="shared" si="10"/>
        <v>275</v>
      </c>
      <c r="X101" s="10">
        <f t="shared" si="11"/>
        <v>153</v>
      </c>
    </row>
    <row r="102" spans="1:24" x14ac:dyDescent="0.15">
      <c r="A102">
        <v>2018</v>
      </c>
      <c r="B102" s="9">
        <v>48</v>
      </c>
      <c r="C102" s="9">
        <v>46</v>
      </c>
      <c r="D102" s="9">
        <v>46</v>
      </c>
      <c r="E102" s="9">
        <v>46</v>
      </c>
      <c r="F102" s="9">
        <v>46</v>
      </c>
      <c r="G102" s="9">
        <v>46</v>
      </c>
      <c r="H102" s="9">
        <v>53</v>
      </c>
      <c r="I102" s="9">
        <v>53</v>
      </c>
      <c r="J102" s="9">
        <v>53</v>
      </c>
      <c r="K102" s="9">
        <v>53</v>
      </c>
      <c r="L102" s="9">
        <v>53</v>
      </c>
      <c r="M102" s="9">
        <v>53</v>
      </c>
      <c r="N102" s="9">
        <v>54</v>
      </c>
      <c r="O102" s="9">
        <v>101.6</v>
      </c>
      <c r="P102" s="12">
        <v>153</v>
      </c>
      <c r="Q102" s="12">
        <v>275</v>
      </c>
      <c r="R102" s="12">
        <v>100</v>
      </c>
      <c r="S102" s="12">
        <v>80</v>
      </c>
      <c r="T102" s="12">
        <v>130</v>
      </c>
      <c r="U102" s="12">
        <v>82</v>
      </c>
      <c r="V102" s="10">
        <f t="shared" si="9"/>
        <v>80</v>
      </c>
      <c r="W102" s="10">
        <f t="shared" si="10"/>
        <v>275</v>
      </c>
      <c r="X102" s="10">
        <f t="shared" si="11"/>
        <v>153</v>
      </c>
    </row>
    <row r="103" spans="1:24" x14ac:dyDescent="0.15">
      <c r="A103">
        <v>2019</v>
      </c>
      <c r="B103" s="9">
        <v>48</v>
      </c>
      <c r="C103" s="9">
        <v>46</v>
      </c>
      <c r="D103" s="9">
        <v>46</v>
      </c>
      <c r="E103" s="9">
        <v>46</v>
      </c>
      <c r="F103" s="9">
        <v>46</v>
      </c>
      <c r="G103" s="9">
        <v>46</v>
      </c>
      <c r="H103" s="9">
        <v>53</v>
      </c>
      <c r="I103" s="9">
        <v>53</v>
      </c>
      <c r="J103" s="9">
        <v>53</v>
      </c>
      <c r="K103" s="9">
        <v>53</v>
      </c>
      <c r="L103" s="9">
        <v>53</v>
      </c>
      <c r="M103" s="9">
        <v>53</v>
      </c>
      <c r="N103" s="9">
        <v>54</v>
      </c>
      <c r="O103" s="9">
        <v>101.6</v>
      </c>
      <c r="P103" s="12">
        <v>153</v>
      </c>
      <c r="Q103" s="12">
        <v>275</v>
      </c>
      <c r="R103" s="12">
        <v>100</v>
      </c>
      <c r="S103" s="12">
        <v>80</v>
      </c>
      <c r="T103" s="12">
        <v>130</v>
      </c>
      <c r="U103" s="12">
        <v>82</v>
      </c>
      <c r="V103" s="10">
        <f t="shared" si="9"/>
        <v>80</v>
      </c>
      <c r="W103" s="10">
        <f t="shared" si="10"/>
        <v>275</v>
      </c>
      <c r="X103" s="10">
        <f t="shared" si="11"/>
        <v>153</v>
      </c>
    </row>
    <row r="104" spans="1:24" x14ac:dyDescent="0.15">
      <c r="A104">
        <v>2020</v>
      </c>
      <c r="B104" s="9">
        <v>48</v>
      </c>
      <c r="C104" s="9">
        <v>46</v>
      </c>
      <c r="D104" s="9">
        <v>46</v>
      </c>
      <c r="E104" s="9">
        <v>46</v>
      </c>
      <c r="F104" s="9">
        <v>46</v>
      </c>
      <c r="G104" s="9">
        <v>46</v>
      </c>
      <c r="H104" s="9">
        <v>53</v>
      </c>
      <c r="I104" s="9">
        <v>53</v>
      </c>
      <c r="J104" s="9">
        <v>53</v>
      </c>
      <c r="K104" s="9">
        <v>53</v>
      </c>
      <c r="L104" s="9">
        <v>53</v>
      </c>
      <c r="M104" s="9">
        <v>53</v>
      </c>
      <c r="N104" s="9">
        <v>54</v>
      </c>
      <c r="O104" s="9">
        <v>101.6</v>
      </c>
      <c r="P104" s="12">
        <v>153</v>
      </c>
      <c r="Q104" s="12">
        <v>275</v>
      </c>
      <c r="R104" s="12">
        <v>100</v>
      </c>
      <c r="S104" s="12">
        <v>80</v>
      </c>
      <c r="T104" s="12">
        <v>130</v>
      </c>
      <c r="U104" s="12">
        <v>82</v>
      </c>
      <c r="V104" s="10">
        <f t="shared" si="9"/>
        <v>80</v>
      </c>
      <c r="W104" s="10">
        <f t="shared" si="10"/>
        <v>275</v>
      </c>
      <c r="X104" s="10">
        <f t="shared" si="11"/>
        <v>153</v>
      </c>
    </row>
    <row r="105" spans="1:24" x14ac:dyDescent="0.15">
      <c r="A105">
        <v>2021</v>
      </c>
      <c r="B105" s="9">
        <v>48</v>
      </c>
      <c r="C105" s="9">
        <v>46</v>
      </c>
      <c r="D105" s="9">
        <v>46</v>
      </c>
      <c r="E105" s="9">
        <v>46</v>
      </c>
      <c r="F105" s="9">
        <v>46</v>
      </c>
      <c r="G105" s="9">
        <v>46</v>
      </c>
      <c r="H105" s="9">
        <v>53</v>
      </c>
      <c r="I105" s="9">
        <v>53</v>
      </c>
      <c r="J105" s="9">
        <v>53</v>
      </c>
      <c r="K105" s="9">
        <v>53</v>
      </c>
      <c r="L105" s="9">
        <v>53</v>
      </c>
      <c r="M105" s="9">
        <v>53</v>
      </c>
      <c r="N105" s="9">
        <v>54</v>
      </c>
      <c r="O105" s="9">
        <v>101.6</v>
      </c>
      <c r="P105" s="12">
        <v>153</v>
      </c>
      <c r="Q105" s="12">
        <v>275</v>
      </c>
      <c r="R105" s="12">
        <v>100</v>
      </c>
      <c r="S105" s="12">
        <v>80</v>
      </c>
      <c r="T105" s="12">
        <v>130</v>
      </c>
      <c r="U105" s="12">
        <v>82</v>
      </c>
      <c r="V105" s="10">
        <f t="shared" si="9"/>
        <v>80</v>
      </c>
      <c r="W105" s="10">
        <f t="shared" si="10"/>
        <v>275</v>
      </c>
      <c r="X105" s="10">
        <f t="shared" si="11"/>
        <v>153</v>
      </c>
    </row>
    <row r="106" spans="1:24" x14ac:dyDescent="0.15">
      <c r="A106">
        <v>2022</v>
      </c>
      <c r="B106" s="9">
        <v>48</v>
      </c>
      <c r="C106" s="9">
        <v>46</v>
      </c>
      <c r="D106" s="9">
        <v>46</v>
      </c>
      <c r="E106" s="9">
        <v>46</v>
      </c>
      <c r="F106" s="9">
        <v>46</v>
      </c>
      <c r="G106" s="9">
        <v>46</v>
      </c>
      <c r="H106" s="9">
        <v>53</v>
      </c>
      <c r="I106" s="9">
        <v>53</v>
      </c>
      <c r="J106" s="9">
        <v>53</v>
      </c>
      <c r="K106" s="9">
        <v>53</v>
      </c>
      <c r="L106" s="9">
        <v>53</v>
      </c>
      <c r="M106" s="9">
        <v>53</v>
      </c>
      <c r="N106" s="9">
        <v>54</v>
      </c>
      <c r="O106" s="9">
        <v>101.6</v>
      </c>
      <c r="P106" s="12">
        <v>153</v>
      </c>
      <c r="Q106" s="12">
        <v>275</v>
      </c>
      <c r="R106" s="12">
        <v>100</v>
      </c>
      <c r="S106" s="12">
        <v>80</v>
      </c>
      <c r="T106" s="12">
        <v>130</v>
      </c>
      <c r="U106" s="12">
        <v>82</v>
      </c>
      <c r="V106" s="10">
        <f t="shared" si="9"/>
        <v>80</v>
      </c>
      <c r="W106" s="10">
        <f t="shared" si="10"/>
        <v>275</v>
      </c>
      <c r="X106" s="10">
        <f t="shared" si="11"/>
        <v>153</v>
      </c>
    </row>
    <row r="107" spans="1:24" x14ac:dyDescent="0.15">
      <c r="A107">
        <v>2023</v>
      </c>
      <c r="B107" s="9">
        <v>48</v>
      </c>
      <c r="C107" s="9">
        <v>46</v>
      </c>
      <c r="D107" s="9">
        <v>46</v>
      </c>
      <c r="E107" s="9">
        <v>46</v>
      </c>
      <c r="F107" s="9">
        <v>46</v>
      </c>
      <c r="G107" s="9">
        <v>46</v>
      </c>
      <c r="H107" s="9">
        <v>53</v>
      </c>
      <c r="I107" s="9">
        <v>53</v>
      </c>
      <c r="J107" s="9">
        <v>53</v>
      </c>
      <c r="K107" s="9">
        <v>53</v>
      </c>
      <c r="L107" s="9">
        <v>53</v>
      </c>
      <c r="M107" s="9">
        <v>53</v>
      </c>
      <c r="N107" s="9">
        <v>54</v>
      </c>
      <c r="O107" s="9">
        <v>101.6</v>
      </c>
      <c r="P107" s="12">
        <v>153</v>
      </c>
      <c r="Q107" s="12">
        <v>275</v>
      </c>
      <c r="R107" s="12">
        <v>100</v>
      </c>
      <c r="S107" s="12">
        <v>80</v>
      </c>
      <c r="T107" s="12">
        <v>130</v>
      </c>
      <c r="U107" s="12">
        <v>82</v>
      </c>
      <c r="V107" s="10">
        <f t="shared" si="9"/>
        <v>80</v>
      </c>
      <c r="W107" s="10">
        <f t="shared" si="10"/>
        <v>275</v>
      </c>
      <c r="X107" s="10">
        <f t="shared" si="11"/>
        <v>153</v>
      </c>
    </row>
    <row r="108" spans="1:24" x14ac:dyDescent="0.15">
      <c r="A108">
        <v>2024</v>
      </c>
      <c r="B108" s="9">
        <v>48</v>
      </c>
      <c r="C108" s="9">
        <v>46</v>
      </c>
      <c r="D108" s="9">
        <v>46</v>
      </c>
      <c r="E108" s="9">
        <v>46</v>
      </c>
      <c r="F108" s="9">
        <v>46</v>
      </c>
      <c r="G108" s="9">
        <v>46</v>
      </c>
      <c r="H108" s="9">
        <v>53</v>
      </c>
      <c r="I108" s="9">
        <v>53</v>
      </c>
      <c r="J108" s="9">
        <v>53</v>
      </c>
      <c r="K108" s="9">
        <v>53</v>
      </c>
      <c r="L108" s="9">
        <v>53</v>
      </c>
      <c r="M108" s="9">
        <v>53</v>
      </c>
      <c r="N108" s="9">
        <v>54</v>
      </c>
      <c r="O108" s="9">
        <v>101.6</v>
      </c>
      <c r="P108" s="12">
        <v>153</v>
      </c>
      <c r="Q108" s="12">
        <v>275</v>
      </c>
      <c r="R108" s="12">
        <v>100</v>
      </c>
      <c r="S108" s="12">
        <v>80</v>
      </c>
      <c r="T108" s="12">
        <v>130</v>
      </c>
      <c r="U108" s="12">
        <v>82</v>
      </c>
      <c r="V108" s="10">
        <f t="shared" si="9"/>
        <v>80</v>
      </c>
      <c r="W108" s="10">
        <f t="shared" si="10"/>
        <v>275</v>
      </c>
      <c r="X108" s="10">
        <f t="shared" si="11"/>
        <v>153</v>
      </c>
    </row>
    <row r="109" spans="1:24" x14ac:dyDescent="0.15">
      <c r="A109">
        <v>2025</v>
      </c>
      <c r="B109" s="9">
        <v>48</v>
      </c>
      <c r="C109" s="9">
        <v>46</v>
      </c>
      <c r="D109" s="9">
        <v>46</v>
      </c>
      <c r="E109" s="9">
        <v>46</v>
      </c>
      <c r="F109" s="9">
        <v>46</v>
      </c>
      <c r="G109" s="9">
        <v>46</v>
      </c>
      <c r="H109" s="9">
        <v>53</v>
      </c>
      <c r="I109" s="9">
        <v>53</v>
      </c>
      <c r="J109" s="9">
        <v>53</v>
      </c>
      <c r="K109" s="9">
        <v>53</v>
      </c>
      <c r="L109" s="9">
        <v>53</v>
      </c>
      <c r="M109" s="9">
        <v>53</v>
      </c>
      <c r="N109" s="9">
        <v>54</v>
      </c>
      <c r="O109" s="9">
        <v>101.6</v>
      </c>
      <c r="P109" s="12">
        <v>153</v>
      </c>
      <c r="Q109" s="12">
        <v>275</v>
      </c>
      <c r="R109" s="12">
        <v>100</v>
      </c>
      <c r="S109" s="12">
        <v>80</v>
      </c>
      <c r="T109" s="12">
        <v>130</v>
      </c>
      <c r="U109" s="12">
        <v>82</v>
      </c>
      <c r="V109" s="10">
        <f t="shared" si="9"/>
        <v>80</v>
      </c>
      <c r="W109" s="10">
        <f t="shared" si="10"/>
        <v>275</v>
      </c>
      <c r="X109" s="10">
        <f t="shared" si="11"/>
        <v>153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D93A-B6BD-47E5-8BD5-6689E1FF1270}">
  <dimension ref="A1:V3"/>
  <sheetViews>
    <sheetView workbookViewId="0">
      <selection activeCell="B1" sqref="B1"/>
    </sheetView>
  </sheetViews>
  <sheetFormatPr baseColWidth="10" defaultRowHeight="14" x14ac:dyDescent="0.15"/>
  <cols>
    <col min="1" max="1" width="14.33203125" bestFit="1" customWidth="1"/>
    <col min="2" max="2" width="12.83203125" bestFit="1" customWidth="1"/>
    <col min="3" max="5" width="12.33203125" bestFit="1" customWidth="1"/>
    <col min="6" max="6" width="12.83203125" bestFit="1" customWidth="1"/>
    <col min="7" max="11" width="12.6640625" bestFit="1" customWidth="1"/>
    <col min="12" max="17" width="14.1640625" bestFit="1" customWidth="1"/>
    <col min="18" max="18" width="14.83203125" bestFit="1" customWidth="1"/>
    <col min="19" max="19" width="15.1640625" bestFit="1" customWidth="1"/>
    <col min="20" max="22" width="14.1640625" bestFit="1" customWidth="1"/>
  </cols>
  <sheetData>
    <row r="1" spans="1:22" x14ac:dyDescent="0.15">
      <c r="A1" t="s">
        <v>132</v>
      </c>
      <c r="B1" t="s">
        <v>283</v>
      </c>
      <c r="C1" t="s">
        <v>275</v>
      </c>
      <c r="D1" t="s">
        <v>276</v>
      </c>
      <c r="E1" t="s">
        <v>277</v>
      </c>
      <c r="F1" t="s">
        <v>281</v>
      </c>
      <c r="G1" t="s">
        <v>270</v>
      </c>
      <c r="H1" t="s">
        <v>271</v>
      </c>
      <c r="I1" t="s">
        <v>272</v>
      </c>
      <c r="J1" t="s">
        <v>273</v>
      </c>
      <c r="K1" t="s">
        <v>274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s="11" t="s">
        <v>162</v>
      </c>
      <c r="R1" s="11" t="s">
        <v>165</v>
      </c>
      <c r="S1" t="s">
        <v>208</v>
      </c>
      <c r="T1" t="s">
        <v>211</v>
      </c>
      <c r="U1" t="s">
        <v>226</v>
      </c>
      <c r="V1" t="s">
        <v>235</v>
      </c>
    </row>
    <row r="2" spans="1:22" x14ac:dyDescent="0.15">
      <c r="B2" t="s">
        <v>278</v>
      </c>
      <c r="C2" t="s">
        <v>278</v>
      </c>
      <c r="D2" t="s">
        <v>278</v>
      </c>
      <c r="E2" t="s">
        <v>278</v>
      </c>
      <c r="F2" t="s">
        <v>278</v>
      </c>
      <c r="G2" t="s">
        <v>278</v>
      </c>
      <c r="H2" t="s">
        <v>278</v>
      </c>
      <c r="I2" t="s">
        <v>278</v>
      </c>
      <c r="J2" t="s">
        <v>278</v>
      </c>
      <c r="K2" t="s">
        <v>278</v>
      </c>
      <c r="L2" s="27" t="s">
        <v>279</v>
      </c>
      <c r="M2" s="27" t="s">
        <v>279</v>
      </c>
      <c r="N2" s="27" t="s">
        <v>279</v>
      </c>
      <c r="O2" s="27" t="s">
        <v>279</v>
      </c>
      <c r="P2" s="27" t="s">
        <v>279</v>
      </c>
      <c r="Q2" s="27" t="s">
        <v>279</v>
      </c>
      <c r="R2" s="27" t="s">
        <v>279</v>
      </c>
      <c r="S2" s="27" t="s">
        <v>279</v>
      </c>
      <c r="T2" s="27" t="s">
        <v>279</v>
      </c>
      <c r="U2" s="27" t="s">
        <v>279</v>
      </c>
      <c r="V2" s="27" t="s">
        <v>279</v>
      </c>
    </row>
    <row r="3" spans="1:22" x14ac:dyDescent="0.15">
      <c r="A3" t="s">
        <v>280</v>
      </c>
      <c r="B3" s="9">
        <v>2300</v>
      </c>
      <c r="C3" s="9">
        <v>3000</v>
      </c>
      <c r="D3" s="9">
        <v>3600</v>
      </c>
      <c r="E3" s="9">
        <v>4000</v>
      </c>
      <c r="F3" s="9">
        <v>5000</v>
      </c>
      <c r="G3" s="9">
        <v>1500</v>
      </c>
      <c r="H3" s="9">
        <v>2100</v>
      </c>
      <c r="I3" s="9">
        <v>2600</v>
      </c>
      <c r="J3" s="9">
        <v>3000</v>
      </c>
      <c r="K3" s="9">
        <v>3600</v>
      </c>
      <c r="L3" s="12">
        <v>378</v>
      </c>
      <c r="M3" s="12">
        <v>115</v>
      </c>
      <c r="N3" s="12">
        <v>17</v>
      </c>
      <c r="O3" s="12">
        <v>10</v>
      </c>
      <c r="P3" s="12">
        <v>3</v>
      </c>
      <c r="Q3" s="12">
        <v>17</v>
      </c>
      <c r="R3" s="12">
        <v>4</v>
      </c>
      <c r="S3" s="10">
        <f>P3</f>
        <v>3</v>
      </c>
      <c r="T3" s="10">
        <f>L3</f>
        <v>378</v>
      </c>
      <c r="U3" s="10">
        <f>M3</f>
        <v>115</v>
      </c>
      <c r="V3" t="s">
        <v>282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926F-25E5-42D8-8B48-85CCEE664F8F}">
  <dimension ref="A1:AG5"/>
  <sheetViews>
    <sheetView workbookViewId="0">
      <pane xSplit="1" topLeftCell="O1" activePane="topRight" state="frozen"/>
      <selection pane="topRight" activeCell="AF19" sqref="AF19"/>
    </sheetView>
  </sheetViews>
  <sheetFormatPr baseColWidth="10" defaultRowHeight="14" x14ac:dyDescent="0.15"/>
  <cols>
    <col min="1" max="1" width="20.6640625" style="7" bestFit="1" customWidth="1"/>
    <col min="2" max="2" width="5.6640625" style="7" bestFit="1" customWidth="1"/>
    <col min="3" max="3" width="4.6640625" style="7" bestFit="1" customWidth="1"/>
    <col min="4" max="4" width="19.83203125" style="7" bestFit="1" customWidth="1"/>
    <col min="5" max="5" width="12.1640625" style="7" customWidth="1"/>
    <col min="6" max="6" width="20.6640625" style="7" bestFit="1" customWidth="1"/>
    <col min="7" max="7" width="10.83203125" style="7"/>
    <col min="8" max="8" width="22.6640625" style="7" bestFit="1" customWidth="1"/>
    <col min="9" max="16" width="10.83203125" style="7"/>
    <col min="17" max="17" width="23.6640625" style="7" bestFit="1" customWidth="1"/>
    <col min="18" max="31" width="10.83203125" style="7"/>
    <col min="32" max="32" width="22.1640625" style="7" bestFit="1" customWidth="1"/>
    <col min="33" max="16384" width="10.83203125" style="7"/>
  </cols>
  <sheetData>
    <row r="1" spans="1:33" x14ac:dyDescent="0.15">
      <c r="A1" s="7" t="s">
        <v>7</v>
      </c>
      <c r="B1" s="7" t="s">
        <v>8</v>
      </c>
      <c r="C1" s="7" t="s">
        <v>23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247</v>
      </c>
      <c r="K1" s="7" t="s">
        <v>61</v>
      </c>
      <c r="L1" s="7" t="s">
        <v>62</v>
      </c>
      <c r="M1" s="7" t="s">
        <v>63</v>
      </c>
      <c r="N1" s="7" t="s">
        <v>64</v>
      </c>
      <c r="O1" s="7" t="s">
        <v>65</v>
      </c>
      <c r="P1" s="7" t="s">
        <v>66</v>
      </c>
      <c r="Q1" s="7" t="s">
        <v>67</v>
      </c>
      <c r="R1" s="7" t="s">
        <v>82</v>
      </c>
      <c r="S1" s="7" t="s">
        <v>138</v>
      </c>
      <c r="T1" s="7" t="s">
        <v>139</v>
      </c>
      <c r="U1" s="7" t="s">
        <v>140</v>
      </c>
      <c r="V1" s="7" t="s">
        <v>141</v>
      </c>
      <c r="W1" s="7" t="s">
        <v>142</v>
      </c>
      <c r="X1" s="7" t="s">
        <v>143</v>
      </c>
      <c r="Y1" s="7" t="s">
        <v>144</v>
      </c>
      <c r="Z1" s="7" t="s">
        <v>145</v>
      </c>
      <c r="AA1" s="7" t="s">
        <v>146</v>
      </c>
      <c r="AB1" s="7" t="s">
        <v>147</v>
      </c>
      <c r="AC1" s="7" t="s">
        <v>148</v>
      </c>
      <c r="AD1" s="7" t="s">
        <v>149</v>
      </c>
      <c r="AE1" s="7" t="s">
        <v>150</v>
      </c>
      <c r="AF1" s="7" t="s">
        <v>81</v>
      </c>
    </row>
    <row r="2" spans="1:33" x14ac:dyDescent="0.15">
      <c r="A2" s="7" t="s">
        <v>74</v>
      </c>
    </row>
    <row r="3" spans="1:33" x14ac:dyDescent="0.15">
      <c r="A3" s="7" t="s">
        <v>68</v>
      </c>
      <c r="B3" s="7">
        <v>1</v>
      </c>
      <c r="C3" s="7">
        <v>1</v>
      </c>
      <c r="D3" s="7" t="s">
        <v>69</v>
      </c>
      <c r="E3" s="7">
        <v>0</v>
      </c>
      <c r="F3" s="7">
        <v>27</v>
      </c>
      <c r="G3" s="7">
        <v>95</v>
      </c>
      <c r="H3" s="7">
        <v>1.0000000000000001E-5</v>
      </c>
      <c r="I3" s="7">
        <v>0</v>
      </c>
      <c r="J3" s="7">
        <v>0</v>
      </c>
      <c r="K3" s="7" t="s">
        <v>70</v>
      </c>
      <c r="L3" s="7" t="s">
        <v>71</v>
      </c>
      <c r="M3" s="7" t="s">
        <v>72</v>
      </c>
      <c r="N3" s="7" t="s">
        <v>73</v>
      </c>
      <c r="O3" s="7">
        <v>0.18</v>
      </c>
      <c r="P3" s="7">
        <v>75</v>
      </c>
      <c r="Q3" s="7">
        <v>0.19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</row>
    <row r="4" spans="1:33" s="5" customFormat="1" x14ac:dyDescent="0.15">
      <c r="A4" s="11" t="s">
        <v>161</v>
      </c>
      <c r="B4" s="11">
        <v>1</v>
      </c>
      <c r="C4" s="11">
        <v>1</v>
      </c>
      <c r="D4" s="11" t="s">
        <v>160</v>
      </c>
      <c r="E4" s="26">
        <v>0</v>
      </c>
      <c r="F4" s="11">
        <v>12</v>
      </c>
      <c r="G4" s="11">
        <v>75</v>
      </c>
      <c r="H4" s="11">
        <v>1.0000000000000001E-5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7">
        <v>0.18</v>
      </c>
      <c r="P4" s="7">
        <v>75</v>
      </c>
      <c r="Q4" s="11">
        <f>1/AB4</f>
        <v>0.55822261918052918</v>
      </c>
      <c r="R4" s="11">
        <v>0</v>
      </c>
      <c r="S4" s="11">
        <v>0</v>
      </c>
      <c r="T4" s="11">
        <v>0</v>
      </c>
      <c r="U4" s="26">
        <v>0.71899999999999997</v>
      </c>
      <c r="V4" s="26">
        <v>3.6656</v>
      </c>
      <c r="W4" s="26">
        <v>1.0999999999999999E-2</v>
      </c>
      <c r="X4" s="26">
        <v>0</v>
      </c>
      <c r="Y4" s="26">
        <v>0</v>
      </c>
      <c r="Z4" s="26">
        <v>60</v>
      </c>
      <c r="AA4" s="26">
        <v>40</v>
      </c>
      <c r="AB4" s="26">
        <v>1.7914000000000001</v>
      </c>
      <c r="AC4" s="26">
        <v>0.09</v>
      </c>
      <c r="AD4" s="26">
        <v>0.02</v>
      </c>
      <c r="AE4" s="26">
        <v>0</v>
      </c>
      <c r="AF4" s="5">
        <v>0</v>
      </c>
    </row>
    <row r="5" spans="1:33" x14ac:dyDescent="0.15">
      <c r="A5" s="21" t="s">
        <v>261</v>
      </c>
      <c r="B5" s="21">
        <v>1</v>
      </c>
      <c r="C5" s="21">
        <v>1</v>
      </c>
      <c r="D5" s="21" t="s">
        <v>262</v>
      </c>
      <c r="E5" s="21">
        <v>0</v>
      </c>
      <c r="F5" s="21">
        <v>27</v>
      </c>
      <c r="G5" s="21">
        <v>95</v>
      </c>
      <c r="H5" s="21">
        <v>1.0000000000000001E-5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1</v>
      </c>
      <c r="AG5" s="5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77C8-B99A-4FF5-96C5-D42E6E1CF654}">
  <dimension ref="A1:AQ31"/>
  <sheetViews>
    <sheetView workbookViewId="0">
      <pane xSplit="1" topLeftCell="B1" activePane="topRight" state="frozen"/>
      <selection pane="topRight" activeCell="A24" sqref="A24"/>
    </sheetView>
  </sheetViews>
  <sheetFormatPr baseColWidth="10" defaultRowHeight="14" x14ac:dyDescent="0.15"/>
  <cols>
    <col min="1" max="1" width="29.6640625" bestFit="1" customWidth="1"/>
    <col min="2" max="2" width="5.6640625" bestFit="1" customWidth="1"/>
    <col min="3" max="3" width="25.83203125" bestFit="1" customWidth="1"/>
    <col min="5" max="5" width="9.33203125" bestFit="1" customWidth="1"/>
    <col min="6" max="6" width="16.33203125" bestFit="1" customWidth="1"/>
    <col min="7" max="7" width="17.5" bestFit="1" customWidth="1"/>
    <col min="8" max="8" width="19" bestFit="1" customWidth="1"/>
    <col min="9" max="9" width="24.83203125" bestFit="1" customWidth="1"/>
    <col min="10" max="10" width="25.83203125" bestFit="1" customWidth="1"/>
    <col min="11" max="11" width="27.5" bestFit="1" customWidth="1"/>
    <col min="12" max="12" width="14" bestFit="1" customWidth="1"/>
    <col min="14" max="14" width="20.83203125" bestFit="1" customWidth="1"/>
    <col min="15" max="15" width="13.33203125" bestFit="1" customWidth="1"/>
    <col min="16" max="16" width="21.83203125" bestFit="1" customWidth="1"/>
    <col min="17" max="17" width="19.33203125" bestFit="1" customWidth="1"/>
    <col min="18" max="18" width="16.5" bestFit="1" customWidth="1"/>
    <col min="19" max="19" width="16.5" customWidth="1"/>
    <col min="20" max="20" width="9.83203125" bestFit="1" customWidth="1"/>
    <col min="21" max="21" width="10.33203125" bestFit="1" customWidth="1"/>
    <col min="22" max="22" width="14.33203125" bestFit="1" customWidth="1"/>
    <col min="23" max="23" width="13.6640625" bestFit="1" customWidth="1"/>
    <col min="25" max="25" width="21.6640625" bestFit="1" customWidth="1"/>
    <col min="26" max="26" width="12.6640625" bestFit="1" customWidth="1"/>
    <col min="27" max="27" width="15.83203125" bestFit="1" customWidth="1"/>
    <col min="28" max="28" width="17.5" bestFit="1" customWidth="1"/>
    <col min="29" max="29" width="9.6640625" bestFit="1" customWidth="1"/>
    <col min="30" max="30" width="5.33203125" bestFit="1" customWidth="1"/>
    <col min="31" max="31" width="14.33203125" bestFit="1" customWidth="1"/>
    <col min="32" max="32" width="16.6640625" bestFit="1" customWidth="1"/>
    <col min="33" max="33" width="26.83203125" bestFit="1" customWidth="1"/>
    <col min="34" max="34" width="27" bestFit="1" customWidth="1"/>
    <col min="35" max="35" width="7.33203125" customWidth="1"/>
    <col min="44" max="16384" width="10.83203125" style="7"/>
  </cols>
  <sheetData>
    <row r="1" spans="1:43" x14ac:dyDescent="0.15">
      <c r="A1" s="7" t="s">
        <v>7</v>
      </c>
      <c r="B1" s="7" t="s">
        <v>8</v>
      </c>
      <c r="C1" s="7" t="s">
        <v>86</v>
      </c>
      <c r="D1" s="7" t="s">
        <v>77</v>
      </c>
      <c r="E1" s="7" t="s">
        <v>87</v>
      </c>
      <c r="F1" s="7" t="s">
        <v>88</v>
      </c>
      <c r="G1" s="7" t="s">
        <v>78</v>
      </c>
      <c r="H1" s="7" t="s">
        <v>89</v>
      </c>
      <c r="I1" s="7" t="s">
        <v>90</v>
      </c>
      <c r="J1" s="7" t="s">
        <v>91</v>
      </c>
      <c r="K1" s="7" t="s">
        <v>92</v>
      </c>
      <c r="L1" s="7" t="s">
        <v>79</v>
      </c>
      <c r="M1" s="7" t="s">
        <v>80</v>
      </c>
      <c r="N1" s="7" t="s">
        <v>81</v>
      </c>
      <c r="O1" s="7" t="s">
        <v>58</v>
      </c>
      <c r="P1" s="7" t="s">
        <v>59</v>
      </c>
      <c r="Q1" s="7" t="s">
        <v>82</v>
      </c>
      <c r="R1" s="7" t="s">
        <v>60</v>
      </c>
      <c r="S1" s="7" t="s">
        <v>247</v>
      </c>
      <c r="T1" s="7" t="s">
        <v>93</v>
      </c>
      <c r="U1" s="7" t="s">
        <v>94</v>
      </c>
      <c r="V1" s="7" t="s">
        <v>95</v>
      </c>
      <c r="W1" s="7" t="s">
        <v>96</v>
      </c>
      <c r="X1" s="7" t="s">
        <v>97</v>
      </c>
      <c r="Y1" s="7" t="s">
        <v>98</v>
      </c>
      <c r="Z1" s="7" t="s">
        <v>99</v>
      </c>
      <c r="AA1" s="7" t="s">
        <v>100</v>
      </c>
      <c r="AB1" s="7" t="s">
        <v>101</v>
      </c>
      <c r="AC1" s="7" t="s">
        <v>102</v>
      </c>
      <c r="AD1" s="7" t="s">
        <v>151</v>
      </c>
      <c r="AE1" s="7" t="s">
        <v>152</v>
      </c>
      <c r="AF1" s="7" t="s">
        <v>153</v>
      </c>
      <c r="AG1" s="7" t="s">
        <v>154</v>
      </c>
      <c r="AH1" s="7" t="s">
        <v>155</v>
      </c>
      <c r="AI1" s="7" t="s">
        <v>196</v>
      </c>
      <c r="AJ1" s="7" t="s">
        <v>197</v>
      </c>
      <c r="AK1" s="7" t="s">
        <v>198</v>
      </c>
      <c r="AL1" s="7" t="s">
        <v>199</v>
      </c>
      <c r="AM1" s="7" t="s">
        <v>200</v>
      </c>
      <c r="AN1" s="7" t="s">
        <v>201</v>
      </c>
      <c r="AO1" s="7" t="s">
        <v>202</v>
      </c>
      <c r="AP1" s="7" t="s">
        <v>203</v>
      </c>
      <c r="AQ1" s="7" t="s">
        <v>204</v>
      </c>
    </row>
    <row r="2" spans="1:43" x14ac:dyDescent="0.15">
      <c r="A2" s="8" t="s">
        <v>193</v>
      </c>
      <c r="B2" s="7">
        <v>1</v>
      </c>
      <c r="C2" s="7" t="s">
        <v>103</v>
      </c>
      <c r="D2" s="7">
        <v>0.375</v>
      </c>
      <c r="E2" s="7">
        <v>0.57499999999999996</v>
      </c>
      <c r="F2" s="7">
        <v>0</v>
      </c>
      <c r="G2" s="7">
        <v>0</v>
      </c>
      <c r="H2" s="7">
        <v>0</v>
      </c>
      <c r="I2" s="7">
        <v>0</v>
      </c>
      <c r="J2" s="7">
        <v>308</v>
      </c>
      <c r="K2" s="7">
        <v>265</v>
      </c>
      <c r="L2" s="7">
        <v>0</v>
      </c>
      <c r="M2" s="7">
        <v>0</v>
      </c>
      <c r="N2" s="7">
        <v>9999999</v>
      </c>
      <c r="O2" s="11">
        <v>129</v>
      </c>
      <c r="P2" s="7">
        <v>1.0000000000000001E-5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</row>
    <row r="3" spans="1:43" s="8" customFormat="1" x14ac:dyDescent="0.15">
      <c r="A3" s="8" t="s">
        <v>248</v>
      </c>
      <c r="B3" s="8">
        <v>1</v>
      </c>
      <c r="C3" s="8" t="s">
        <v>103</v>
      </c>
      <c r="D3" s="8">
        <v>0.39</v>
      </c>
      <c r="E3" s="8">
        <v>0.56000000000000005</v>
      </c>
      <c r="F3" s="8">
        <v>0</v>
      </c>
      <c r="G3" s="8">
        <v>0</v>
      </c>
      <c r="H3" s="8">
        <v>0</v>
      </c>
      <c r="I3" s="8">
        <v>0</v>
      </c>
      <c r="J3" s="8">
        <v>130</v>
      </c>
      <c r="K3" s="8">
        <v>124</v>
      </c>
      <c r="L3" s="8">
        <v>0</v>
      </c>
      <c r="M3" s="8">
        <v>0</v>
      </c>
      <c r="N3" s="7">
        <v>9999999</v>
      </c>
      <c r="O3" s="11">
        <v>130</v>
      </c>
      <c r="P3" s="7">
        <v>1.0000000000000001E-5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</row>
    <row r="4" spans="1:43" s="8" customFormat="1" x14ac:dyDescent="0.15">
      <c r="A4" s="8" t="s">
        <v>176</v>
      </c>
      <c r="B4" s="8">
        <v>1</v>
      </c>
      <c r="C4" s="8" t="s">
        <v>103</v>
      </c>
      <c r="D4" s="8">
        <v>0.92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232</v>
      </c>
      <c r="K4" s="8">
        <v>0</v>
      </c>
      <c r="L4" s="8">
        <v>0</v>
      </c>
      <c r="M4" s="8">
        <v>0</v>
      </c>
      <c r="N4" s="8">
        <v>999</v>
      </c>
      <c r="O4" s="11">
        <v>110</v>
      </c>
      <c r="P4" s="7">
        <v>1.0000000000000001E-5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</row>
    <row r="5" spans="1:43" x14ac:dyDescent="0.15">
      <c r="A5" s="8" t="s">
        <v>177</v>
      </c>
      <c r="B5" s="7">
        <v>1</v>
      </c>
      <c r="C5" s="7" t="s">
        <v>207</v>
      </c>
      <c r="D5" s="7">
        <v>1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8</v>
      </c>
      <c r="K5" s="7">
        <v>0</v>
      </c>
      <c r="L5" s="7">
        <v>0</v>
      </c>
      <c r="M5" s="7">
        <v>0</v>
      </c>
      <c r="N5" s="7">
        <v>999</v>
      </c>
      <c r="O5" s="11">
        <v>142</v>
      </c>
      <c r="P5" s="7">
        <v>1.0000000000000001E-5</v>
      </c>
      <c r="Q5" s="7">
        <v>0</v>
      </c>
      <c r="R5" s="7">
        <v>0</v>
      </c>
      <c r="S5" s="7">
        <v>0</v>
      </c>
      <c r="T5" s="7" t="s">
        <v>104</v>
      </c>
      <c r="U5" s="7" t="s">
        <v>105</v>
      </c>
      <c r="V5" s="7">
        <v>60</v>
      </c>
      <c r="W5" s="7">
        <v>0</v>
      </c>
      <c r="X5" s="7">
        <v>0.55000000000000004</v>
      </c>
      <c r="Y5" s="11">
        <v>100</v>
      </c>
      <c r="Z5" s="11">
        <v>3.2800000000000003E-2</v>
      </c>
      <c r="AA5" s="11">
        <v>100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</row>
    <row r="6" spans="1:43" x14ac:dyDescent="0.15">
      <c r="A6" s="8" t="s">
        <v>178</v>
      </c>
      <c r="B6" s="7">
        <v>1</v>
      </c>
      <c r="C6" s="7" t="s">
        <v>207</v>
      </c>
      <c r="D6" s="7">
        <v>1</v>
      </c>
      <c r="E6" s="7">
        <v>1</v>
      </c>
      <c r="F6" s="7">
        <v>0</v>
      </c>
      <c r="G6" s="7">
        <v>0</v>
      </c>
      <c r="H6" s="7">
        <v>0</v>
      </c>
      <c r="I6" s="7">
        <v>0</v>
      </c>
      <c r="J6" s="7">
        <v>12</v>
      </c>
      <c r="K6" s="7">
        <v>0</v>
      </c>
      <c r="L6" s="7">
        <v>0</v>
      </c>
      <c r="M6" s="7">
        <v>0</v>
      </c>
      <c r="N6" s="7">
        <v>999</v>
      </c>
      <c r="O6" s="11">
        <v>137</v>
      </c>
      <c r="P6" s="7">
        <v>1.0000000000000001E-5</v>
      </c>
      <c r="Q6" s="7">
        <v>0</v>
      </c>
      <c r="R6" s="7">
        <v>0</v>
      </c>
      <c r="S6" s="7">
        <v>0</v>
      </c>
      <c r="T6" s="7" t="s">
        <v>104</v>
      </c>
      <c r="U6" s="7" t="s">
        <v>106</v>
      </c>
      <c r="V6" s="7">
        <v>60</v>
      </c>
      <c r="W6" s="7">
        <v>0</v>
      </c>
      <c r="X6" s="7">
        <v>0.4</v>
      </c>
      <c r="Y6" s="11">
        <v>0</v>
      </c>
      <c r="Z6" s="11">
        <v>0</v>
      </c>
      <c r="AA6" s="11">
        <v>0</v>
      </c>
      <c r="AB6" s="11">
        <v>3</v>
      </c>
      <c r="AC6" s="11">
        <v>0.8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</row>
    <row r="7" spans="1:43" x14ac:dyDescent="0.15">
      <c r="A7" s="8" t="s">
        <v>179</v>
      </c>
      <c r="B7" s="7">
        <v>1</v>
      </c>
      <c r="C7" s="7" t="s">
        <v>207</v>
      </c>
      <c r="D7" s="7">
        <v>1</v>
      </c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9</v>
      </c>
      <c r="K7" s="7">
        <v>0</v>
      </c>
      <c r="L7" s="7">
        <v>0</v>
      </c>
      <c r="M7" s="7">
        <v>0</v>
      </c>
      <c r="N7" s="7">
        <v>9999999</v>
      </c>
      <c r="O7" s="11">
        <v>72</v>
      </c>
      <c r="P7" s="7">
        <v>1.0000000000000001E-5</v>
      </c>
      <c r="Q7" s="7">
        <v>0</v>
      </c>
      <c r="R7" s="7">
        <v>0</v>
      </c>
      <c r="S7" s="7">
        <v>0</v>
      </c>
      <c r="T7" s="7" t="s">
        <v>104</v>
      </c>
      <c r="U7" s="7" t="s">
        <v>107</v>
      </c>
      <c r="V7" s="7">
        <v>60</v>
      </c>
      <c r="W7" s="7">
        <v>0</v>
      </c>
      <c r="X7" s="7">
        <v>0.5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</row>
    <row r="8" spans="1:43" x14ac:dyDescent="0.15">
      <c r="A8" s="8" t="s">
        <v>242</v>
      </c>
      <c r="B8" s="7">
        <v>1</v>
      </c>
      <c r="C8" s="7" t="s">
        <v>207</v>
      </c>
      <c r="D8" s="7">
        <v>1</v>
      </c>
      <c r="E8" s="7">
        <v>1</v>
      </c>
      <c r="F8" s="7">
        <v>0</v>
      </c>
      <c r="G8" s="7">
        <v>0</v>
      </c>
      <c r="H8" s="7">
        <v>0</v>
      </c>
      <c r="I8" s="7">
        <v>0</v>
      </c>
      <c r="J8" s="7">
        <v>12</v>
      </c>
      <c r="K8" s="7">
        <v>0</v>
      </c>
      <c r="L8" s="7">
        <v>0</v>
      </c>
      <c r="M8" s="7">
        <v>0</v>
      </c>
      <c r="N8" s="7">
        <v>9999999</v>
      </c>
      <c r="O8" s="11">
        <v>59</v>
      </c>
      <c r="P8" s="7">
        <v>1.0000000000000001E-5</v>
      </c>
      <c r="Q8" s="7">
        <v>0</v>
      </c>
      <c r="R8" s="7">
        <v>0</v>
      </c>
      <c r="S8" s="7">
        <v>0</v>
      </c>
      <c r="T8" s="7" t="s">
        <v>104</v>
      </c>
      <c r="U8" s="7" t="s">
        <v>106</v>
      </c>
      <c r="V8" s="7">
        <v>60</v>
      </c>
      <c r="W8" s="7">
        <v>0</v>
      </c>
      <c r="X8" s="7">
        <v>0.4</v>
      </c>
      <c r="Y8" s="11">
        <v>0</v>
      </c>
      <c r="Z8" s="11">
        <v>0</v>
      </c>
      <c r="AA8" s="11">
        <v>0</v>
      </c>
      <c r="AB8" s="11">
        <v>3</v>
      </c>
      <c r="AC8" s="11">
        <v>0.8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</row>
    <row r="9" spans="1:43" s="8" customFormat="1" x14ac:dyDescent="0.15">
      <c r="A9" s="8" t="s">
        <v>189</v>
      </c>
      <c r="B9" s="8">
        <v>1</v>
      </c>
      <c r="C9" s="8" t="s">
        <v>103</v>
      </c>
      <c r="D9" s="11">
        <v>1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8">
        <v>5</v>
      </c>
      <c r="K9" s="8">
        <v>0</v>
      </c>
      <c r="L9" s="8">
        <v>0</v>
      </c>
      <c r="M9" s="8">
        <v>0</v>
      </c>
      <c r="N9" s="7">
        <v>999</v>
      </c>
      <c r="O9" s="11">
        <v>23</v>
      </c>
      <c r="P9" s="7">
        <v>1.0000000000000001E-5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</row>
    <row r="10" spans="1:43" s="15" customFormat="1" x14ac:dyDescent="0.15">
      <c r="A10" s="15" t="s">
        <v>180</v>
      </c>
      <c r="B10" s="15">
        <v>1</v>
      </c>
      <c r="C10" s="15" t="s">
        <v>103</v>
      </c>
      <c r="D10" s="22">
        <v>0.5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228</v>
      </c>
      <c r="K10" s="23">
        <v>0</v>
      </c>
      <c r="L10" s="23">
        <v>0</v>
      </c>
      <c r="M10" s="23">
        <v>0</v>
      </c>
      <c r="N10" s="15">
        <v>9999999</v>
      </c>
      <c r="O10" s="22">
        <v>60</v>
      </c>
      <c r="P10" s="7">
        <v>1.0000000000000001E-5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</row>
    <row r="11" spans="1:43" x14ac:dyDescent="0.15">
      <c r="A11" s="8" t="s">
        <v>181</v>
      </c>
      <c r="B11" s="7">
        <v>1</v>
      </c>
      <c r="C11" s="7" t="s">
        <v>103</v>
      </c>
      <c r="D11" s="11">
        <v>0.78500000000000003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1.3</v>
      </c>
      <c r="K11" s="5">
        <v>0</v>
      </c>
      <c r="L11" s="5">
        <v>0</v>
      </c>
      <c r="M11" s="5">
        <v>0</v>
      </c>
      <c r="N11" s="7">
        <v>9999999</v>
      </c>
      <c r="O11" s="11">
        <v>642</v>
      </c>
      <c r="P11" s="7">
        <v>1.0000000000000001E-5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</row>
    <row r="12" spans="1:43" x14ac:dyDescent="0.15">
      <c r="A12" s="8" t="s">
        <v>182</v>
      </c>
      <c r="B12" s="7">
        <v>1</v>
      </c>
      <c r="C12" s="7" t="s">
        <v>103</v>
      </c>
      <c r="D12" s="11">
        <v>0.83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10</v>
      </c>
      <c r="K12" s="5">
        <v>0</v>
      </c>
      <c r="L12" s="5">
        <v>0</v>
      </c>
      <c r="M12" s="5">
        <v>0</v>
      </c>
      <c r="N12" s="7">
        <v>9999999</v>
      </c>
      <c r="O12" s="11">
        <v>67</v>
      </c>
      <c r="P12" s="7">
        <v>1.0000000000000001E-5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</row>
    <row r="13" spans="1:43" x14ac:dyDescent="0.15">
      <c r="A13" s="8" t="s">
        <v>183</v>
      </c>
      <c r="B13" s="7">
        <v>1</v>
      </c>
      <c r="C13" s="7" t="s">
        <v>103</v>
      </c>
      <c r="D13" s="11">
        <v>0.4</v>
      </c>
      <c r="E13" s="11">
        <v>0.5</v>
      </c>
      <c r="F13" s="11">
        <v>0</v>
      </c>
      <c r="G13" s="11">
        <v>0</v>
      </c>
      <c r="H13" s="11">
        <v>0</v>
      </c>
      <c r="I13" s="11">
        <v>0</v>
      </c>
      <c r="J13" s="11">
        <v>10</v>
      </c>
      <c r="K13" s="5">
        <v>0</v>
      </c>
      <c r="L13" s="5">
        <v>0</v>
      </c>
      <c r="M13" s="5">
        <v>0</v>
      </c>
      <c r="N13" s="7">
        <v>9999999</v>
      </c>
      <c r="O13" s="11">
        <v>1466</v>
      </c>
      <c r="P13" s="7">
        <v>1.0000000000000001E-5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</row>
    <row r="14" spans="1:43" s="8" customFormat="1" x14ac:dyDescent="0.15">
      <c r="A14" s="8" t="s">
        <v>223</v>
      </c>
      <c r="B14" s="8">
        <v>1</v>
      </c>
      <c r="C14" s="8" t="s">
        <v>103</v>
      </c>
      <c r="D14" s="11">
        <v>0.98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8">
        <v>0</v>
      </c>
      <c r="L14" s="8">
        <v>0</v>
      </c>
      <c r="M14" s="8">
        <v>0</v>
      </c>
      <c r="N14" s="7">
        <v>999</v>
      </c>
      <c r="O14" s="11">
        <v>24</v>
      </c>
      <c r="P14" s="7">
        <v>1.0000000000000001E-5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</row>
    <row r="15" spans="1:43" s="8" customFormat="1" x14ac:dyDescent="0.15">
      <c r="A15" s="8" t="s">
        <v>224</v>
      </c>
      <c r="B15" s="8">
        <v>1</v>
      </c>
      <c r="C15" s="8" t="s">
        <v>103</v>
      </c>
      <c r="D15" s="8">
        <v>0.98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8">
        <v>0</v>
      </c>
      <c r="L15" s="8">
        <v>0</v>
      </c>
      <c r="M15" s="8">
        <v>0</v>
      </c>
      <c r="N15" s="7">
        <v>999</v>
      </c>
      <c r="O15" s="11">
        <v>13</v>
      </c>
      <c r="P15" s="7">
        <v>1.0000000000000001E-5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</row>
    <row r="16" spans="1:43" s="8" customFormat="1" x14ac:dyDescent="0.15">
      <c r="A16" s="8" t="s">
        <v>225</v>
      </c>
      <c r="B16" s="8">
        <v>1</v>
      </c>
      <c r="C16" s="8" t="s">
        <v>103</v>
      </c>
      <c r="D16" s="8">
        <v>0.98</v>
      </c>
      <c r="E16" s="11">
        <v>0</v>
      </c>
      <c r="F16" s="8">
        <v>0</v>
      </c>
      <c r="G16" s="8">
        <v>0</v>
      </c>
      <c r="H16" s="8">
        <v>0</v>
      </c>
      <c r="I16" s="8">
        <v>0</v>
      </c>
      <c r="J16" s="11">
        <v>0</v>
      </c>
      <c r="K16" s="8">
        <v>0</v>
      </c>
      <c r="L16" s="8">
        <v>0</v>
      </c>
      <c r="M16" s="8">
        <v>0</v>
      </c>
      <c r="N16" s="7">
        <v>999</v>
      </c>
      <c r="O16" s="11">
        <v>8</v>
      </c>
      <c r="P16" s="7">
        <v>1.0000000000000001E-5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</row>
    <row r="17" spans="1:43" x14ac:dyDescent="0.15">
      <c r="A17" s="7" t="s">
        <v>244</v>
      </c>
      <c r="B17" s="7">
        <v>1</v>
      </c>
      <c r="C17" s="7" t="s">
        <v>103</v>
      </c>
      <c r="D17" s="7">
        <v>0.92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11">
        <v>232</v>
      </c>
      <c r="K17" s="11">
        <v>0</v>
      </c>
      <c r="L17" s="7">
        <v>0</v>
      </c>
      <c r="M17" s="7">
        <v>0</v>
      </c>
      <c r="N17" s="7">
        <v>999</v>
      </c>
      <c r="O17" s="11">
        <v>13</v>
      </c>
      <c r="P17" s="7">
        <v>1.0000000000000001E-5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</row>
    <row r="18" spans="1:43" x14ac:dyDescent="0.15">
      <c r="A18" s="24" t="s">
        <v>252</v>
      </c>
      <c r="B18" s="24">
        <v>1</v>
      </c>
      <c r="C18" s="24" t="s">
        <v>207</v>
      </c>
      <c r="D18" s="21">
        <v>1</v>
      </c>
      <c r="E18" s="25">
        <v>1</v>
      </c>
      <c r="F18" s="21">
        <v>0</v>
      </c>
      <c r="G18" s="21">
        <v>0</v>
      </c>
      <c r="H18" s="21">
        <v>0</v>
      </c>
      <c r="I18" s="21">
        <v>0</v>
      </c>
      <c r="J18" s="21">
        <v>8</v>
      </c>
      <c r="K18" s="21">
        <v>0</v>
      </c>
      <c r="L18" s="21">
        <v>0</v>
      </c>
      <c r="M18" s="21">
        <v>0</v>
      </c>
      <c r="N18" s="21">
        <v>9999999</v>
      </c>
      <c r="O18" s="25">
        <v>142</v>
      </c>
      <c r="P18" s="21">
        <v>1.0000000000000001E-5</v>
      </c>
      <c r="Q18" s="21">
        <v>0</v>
      </c>
      <c r="R18" s="21">
        <v>0</v>
      </c>
      <c r="S18" s="21">
        <v>0</v>
      </c>
      <c r="T18" s="21" t="s">
        <v>104</v>
      </c>
      <c r="U18" s="21" t="s">
        <v>105</v>
      </c>
      <c r="V18" s="21">
        <v>60</v>
      </c>
      <c r="W18" s="21">
        <v>0</v>
      </c>
      <c r="X18" s="21">
        <v>0.55000000000000004</v>
      </c>
      <c r="Y18" s="25">
        <v>100</v>
      </c>
      <c r="Z18" s="25">
        <v>3.2800000000000003E-2</v>
      </c>
      <c r="AA18" s="25">
        <v>100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</row>
    <row r="19" spans="1:43" x14ac:dyDescent="0.15">
      <c r="A19" s="24" t="s">
        <v>254</v>
      </c>
      <c r="B19" s="24">
        <v>1</v>
      </c>
      <c r="C19" s="24" t="s">
        <v>103</v>
      </c>
      <c r="D19" s="21">
        <v>0.375</v>
      </c>
      <c r="E19" s="25">
        <v>0.57499999999999996</v>
      </c>
      <c r="F19" s="21">
        <v>0</v>
      </c>
      <c r="G19" s="21">
        <v>0</v>
      </c>
      <c r="H19" s="21">
        <v>0</v>
      </c>
      <c r="I19" s="21">
        <v>0</v>
      </c>
      <c r="J19" s="21">
        <v>308</v>
      </c>
      <c r="K19" s="21">
        <v>265</v>
      </c>
      <c r="L19" s="21">
        <v>0</v>
      </c>
      <c r="M19" s="21">
        <v>0</v>
      </c>
      <c r="N19" s="21">
        <v>9999999</v>
      </c>
      <c r="O19" s="25">
        <v>129</v>
      </c>
      <c r="P19" s="21">
        <v>1.0000000000000001E-5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</row>
    <row r="20" spans="1:43" x14ac:dyDescent="0.15">
      <c r="A20" s="24" t="s">
        <v>259</v>
      </c>
      <c r="B20" s="24">
        <v>1</v>
      </c>
      <c r="C20" s="24" t="s">
        <v>103</v>
      </c>
      <c r="D20" s="21">
        <v>0.375</v>
      </c>
      <c r="E20" s="25">
        <v>0.57499999999999996</v>
      </c>
      <c r="F20" s="21">
        <v>0</v>
      </c>
      <c r="G20" s="21">
        <v>0</v>
      </c>
      <c r="H20" s="21">
        <v>0</v>
      </c>
      <c r="I20" s="21">
        <v>0</v>
      </c>
      <c r="J20" s="21">
        <v>308</v>
      </c>
      <c r="K20" s="21">
        <v>265</v>
      </c>
      <c r="L20" s="21">
        <v>0</v>
      </c>
      <c r="M20" s="21">
        <v>0</v>
      </c>
      <c r="N20" s="21">
        <v>9999999</v>
      </c>
      <c r="O20" s="25">
        <v>129</v>
      </c>
      <c r="P20" s="21">
        <v>1.0000000000000001E-5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</row>
    <row r="21" spans="1:43" x14ac:dyDescent="0.15">
      <c r="A21" s="24" t="s">
        <v>267</v>
      </c>
      <c r="B21" s="24">
        <v>1</v>
      </c>
      <c r="C21" s="24" t="s">
        <v>103</v>
      </c>
      <c r="D21" s="21">
        <v>0.92</v>
      </c>
      <c r="E21" s="25">
        <v>0</v>
      </c>
      <c r="F21" s="21">
        <v>0</v>
      </c>
      <c r="G21" s="21">
        <v>0</v>
      </c>
      <c r="H21" s="21">
        <v>0</v>
      </c>
      <c r="I21" s="21">
        <v>0</v>
      </c>
      <c r="J21" s="21">
        <v>232</v>
      </c>
      <c r="K21" s="21">
        <v>0</v>
      </c>
      <c r="L21" s="21">
        <v>0</v>
      </c>
      <c r="M21" s="21">
        <v>0</v>
      </c>
      <c r="N21" s="21">
        <v>999</v>
      </c>
      <c r="O21" s="25">
        <v>13</v>
      </c>
      <c r="P21" s="21">
        <v>1.0000000000000001E-5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</row>
    <row r="22" spans="1:43" x14ac:dyDescent="0.15">
      <c r="A22" s="24" t="s">
        <v>268</v>
      </c>
      <c r="B22" s="24">
        <v>1</v>
      </c>
      <c r="C22" s="24" t="s">
        <v>103</v>
      </c>
      <c r="D22" s="21">
        <v>0.92</v>
      </c>
      <c r="E22" s="25">
        <v>0</v>
      </c>
      <c r="F22" s="21">
        <v>0</v>
      </c>
      <c r="G22" s="21">
        <v>0</v>
      </c>
      <c r="H22" s="21">
        <v>0</v>
      </c>
      <c r="I22" s="21">
        <v>0</v>
      </c>
      <c r="J22" s="21">
        <v>232</v>
      </c>
      <c r="K22" s="21">
        <v>0</v>
      </c>
      <c r="L22" s="21">
        <v>0</v>
      </c>
      <c r="M22" s="21">
        <v>0</v>
      </c>
      <c r="N22" s="21">
        <v>999</v>
      </c>
      <c r="O22" s="25">
        <v>13</v>
      </c>
      <c r="P22" s="21">
        <v>1.0000000000000001E-5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</row>
    <row r="23" spans="1:43" x14ac:dyDescent="0.15">
      <c r="A23" s="24" t="s">
        <v>269</v>
      </c>
      <c r="B23" s="24">
        <v>1</v>
      </c>
      <c r="C23" s="24" t="s">
        <v>103</v>
      </c>
      <c r="D23" s="21">
        <v>0.92</v>
      </c>
      <c r="E23" s="25">
        <v>0</v>
      </c>
      <c r="F23" s="21">
        <v>0</v>
      </c>
      <c r="G23" s="21">
        <v>0</v>
      </c>
      <c r="H23" s="21">
        <v>0</v>
      </c>
      <c r="I23" s="21">
        <v>0</v>
      </c>
      <c r="J23" s="21">
        <v>232</v>
      </c>
      <c r="K23" s="21">
        <v>0</v>
      </c>
      <c r="L23" s="21">
        <v>0</v>
      </c>
      <c r="M23" s="21">
        <v>0</v>
      </c>
      <c r="N23" s="21">
        <v>999</v>
      </c>
      <c r="O23" s="25">
        <v>13</v>
      </c>
      <c r="P23" s="21">
        <v>1.0000000000000001E-5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</row>
    <row r="31" spans="1:43" x14ac:dyDescent="0.15">
      <c r="D31" t="s">
        <v>260</v>
      </c>
    </row>
  </sheetData>
  <pageMargins left="0.7" right="0.7" top="0.78740157499999996" bottom="0.78740157499999996" header="0.3" footer="0.3"/>
  <pageSetup paperSize="9" orientation="portrait" horizontalDpi="4294967293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AC7C-93FA-4AC9-A438-70DD6C93998F}">
  <dimension ref="A1:AA7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5" sqref="K15"/>
    </sheetView>
  </sheetViews>
  <sheetFormatPr baseColWidth="10" defaultRowHeight="14" x14ac:dyDescent="0.15"/>
  <cols>
    <col min="1" max="1" width="22.83203125" bestFit="1" customWidth="1"/>
    <col min="7" max="7" width="13.83203125" bestFit="1" customWidth="1"/>
    <col min="8" max="8" width="22.33203125" bestFit="1" customWidth="1"/>
    <col min="12" max="12" width="16.1640625" bestFit="1" customWidth="1"/>
    <col min="13" max="13" width="17.1640625" bestFit="1" customWidth="1"/>
    <col min="15" max="15" width="13.83203125" bestFit="1" customWidth="1"/>
    <col min="16" max="16" width="14.6640625" bestFit="1" customWidth="1"/>
    <col min="20" max="20" width="16.6640625" bestFit="1" customWidth="1"/>
  </cols>
  <sheetData>
    <row r="1" spans="1:27" x14ac:dyDescent="0.15">
      <c r="A1" t="s">
        <v>7</v>
      </c>
      <c r="B1" t="s">
        <v>8</v>
      </c>
      <c r="C1" t="s">
        <v>108</v>
      </c>
      <c r="D1" t="s">
        <v>79</v>
      </c>
      <c r="E1" t="s">
        <v>80</v>
      </c>
      <c r="F1" t="s">
        <v>81</v>
      </c>
      <c r="G1" t="s">
        <v>58</v>
      </c>
      <c r="H1" t="s">
        <v>59</v>
      </c>
      <c r="I1" t="s">
        <v>82</v>
      </c>
      <c r="J1" t="s">
        <v>60</v>
      </c>
      <c r="K1" t="s">
        <v>247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88</v>
      </c>
      <c r="U1" t="s">
        <v>78</v>
      </c>
      <c r="V1" t="s">
        <v>90</v>
      </c>
      <c r="W1" t="s">
        <v>91</v>
      </c>
      <c r="X1" t="s">
        <v>156</v>
      </c>
      <c r="Y1" t="s">
        <v>95</v>
      </c>
      <c r="Z1" t="s">
        <v>96</v>
      </c>
      <c r="AA1" t="s">
        <v>157</v>
      </c>
    </row>
    <row r="2" spans="1:27" x14ac:dyDescent="0.15">
      <c r="A2" t="s">
        <v>184</v>
      </c>
      <c r="B2" s="12">
        <v>1</v>
      </c>
      <c r="C2" s="12" t="s">
        <v>117</v>
      </c>
      <c r="D2" s="12">
        <v>0</v>
      </c>
      <c r="E2" s="12">
        <v>0</v>
      </c>
      <c r="F2" s="12">
        <v>9999</v>
      </c>
      <c r="G2" s="12">
        <v>138</v>
      </c>
      <c r="H2" s="12">
        <v>3960</v>
      </c>
      <c r="I2" s="12">
        <v>0</v>
      </c>
      <c r="J2" s="12">
        <v>0</v>
      </c>
      <c r="K2" s="12">
        <v>0</v>
      </c>
      <c r="L2" s="12">
        <v>0.77</v>
      </c>
      <c r="M2" s="12">
        <v>0.71</v>
      </c>
      <c r="N2" s="12">
        <v>0</v>
      </c>
      <c r="O2" s="12">
        <v>1</v>
      </c>
      <c r="P2" s="12">
        <v>0.98</v>
      </c>
      <c r="Q2" s="12">
        <v>0</v>
      </c>
      <c r="R2" s="12">
        <v>0.1</v>
      </c>
      <c r="S2" s="12">
        <v>1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</row>
    <row r="3" spans="1:27" x14ac:dyDescent="0.15">
      <c r="A3" t="s">
        <v>185</v>
      </c>
      <c r="B3" s="12">
        <v>1</v>
      </c>
      <c r="C3" s="12" t="s">
        <v>117</v>
      </c>
      <c r="D3" s="12">
        <v>0</v>
      </c>
      <c r="E3" s="12">
        <v>0</v>
      </c>
      <c r="F3" s="12">
        <v>99999</v>
      </c>
      <c r="G3" s="17">
        <v>1</v>
      </c>
      <c r="H3" s="17">
        <v>320</v>
      </c>
      <c r="I3" s="12">
        <v>0</v>
      </c>
      <c r="J3" s="12">
        <v>0</v>
      </c>
      <c r="K3" s="12">
        <v>0</v>
      </c>
      <c r="L3" s="17">
        <v>1</v>
      </c>
      <c r="M3" s="17">
        <v>1</v>
      </c>
      <c r="N3" s="19">
        <v>3.2600000000000001E-4</v>
      </c>
      <c r="O3" s="12">
        <v>1</v>
      </c>
      <c r="P3" s="12">
        <v>1</v>
      </c>
      <c r="Q3" s="12">
        <v>0</v>
      </c>
      <c r="R3" s="12">
        <v>0</v>
      </c>
      <c r="S3" s="12">
        <v>1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</row>
    <row r="4" spans="1:27" x14ac:dyDescent="0.15">
      <c r="A4" t="s">
        <v>186</v>
      </c>
      <c r="B4" s="12">
        <v>1</v>
      </c>
      <c r="C4" s="12" t="s">
        <v>117</v>
      </c>
      <c r="D4" s="12">
        <v>0</v>
      </c>
      <c r="E4" s="12">
        <v>0</v>
      </c>
      <c r="F4" s="12">
        <v>99999</v>
      </c>
      <c r="G4" s="17">
        <v>1</v>
      </c>
      <c r="H4" s="17">
        <v>320</v>
      </c>
      <c r="I4" s="12">
        <v>0</v>
      </c>
      <c r="J4" s="12">
        <v>0</v>
      </c>
      <c r="K4" s="12">
        <v>0</v>
      </c>
      <c r="L4" s="17">
        <v>1</v>
      </c>
      <c r="M4" s="17">
        <v>1</v>
      </c>
      <c r="N4" s="19">
        <v>3.2600000000000001E-4</v>
      </c>
      <c r="O4" s="12">
        <v>1</v>
      </c>
      <c r="P4" s="12">
        <v>1</v>
      </c>
      <c r="Q4" s="12">
        <v>0</v>
      </c>
      <c r="R4" s="12">
        <v>0</v>
      </c>
      <c r="S4" s="12">
        <v>1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</row>
    <row r="5" spans="1:27" s="1" customFormat="1" x14ac:dyDescent="0.15">
      <c r="A5" s="3" t="s">
        <v>187</v>
      </c>
      <c r="B5" s="12">
        <v>1</v>
      </c>
      <c r="C5" s="12" t="s">
        <v>117</v>
      </c>
      <c r="D5" s="12">
        <v>0</v>
      </c>
      <c r="E5" s="12">
        <v>0</v>
      </c>
      <c r="F5" s="12">
        <v>99999</v>
      </c>
      <c r="G5" s="12">
        <v>143</v>
      </c>
      <c r="H5" s="12">
        <v>3960</v>
      </c>
      <c r="I5" s="12">
        <v>0</v>
      </c>
      <c r="J5" s="12">
        <v>0</v>
      </c>
      <c r="K5" s="12">
        <v>0</v>
      </c>
      <c r="L5" s="12">
        <v>0.77</v>
      </c>
      <c r="M5" s="12">
        <v>0.71</v>
      </c>
      <c r="N5" s="12">
        <v>0</v>
      </c>
      <c r="O5" s="12">
        <v>1</v>
      </c>
      <c r="P5" s="12">
        <v>0.98</v>
      </c>
      <c r="Q5" s="12">
        <v>0</v>
      </c>
      <c r="R5" s="12">
        <v>0.1</v>
      </c>
      <c r="S5" s="12">
        <v>1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</row>
    <row r="6" spans="1:27" x14ac:dyDescent="0.15">
      <c r="A6" s="3" t="s">
        <v>217</v>
      </c>
      <c r="B6" s="12">
        <v>1</v>
      </c>
      <c r="C6" s="12" t="s">
        <v>117</v>
      </c>
      <c r="D6" s="12">
        <v>0</v>
      </c>
      <c r="E6" s="12">
        <v>0</v>
      </c>
      <c r="F6" s="12">
        <v>9999</v>
      </c>
      <c r="G6" s="17">
        <v>4</v>
      </c>
      <c r="H6" s="17">
        <v>604</v>
      </c>
      <c r="I6" s="12">
        <v>0</v>
      </c>
      <c r="J6" s="12">
        <v>0</v>
      </c>
      <c r="K6" s="12">
        <v>0</v>
      </c>
      <c r="L6" s="12">
        <v>1</v>
      </c>
      <c r="M6" s="12">
        <v>1</v>
      </c>
      <c r="N6" s="12">
        <f>0.2/100</f>
        <v>2E-3</v>
      </c>
      <c r="O6" s="12">
        <v>1</v>
      </c>
      <c r="P6" s="12">
        <v>0.98</v>
      </c>
      <c r="Q6" s="12">
        <v>0</v>
      </c>
      <c r="R6" s="12">
        <v>0</v>
      </c>
      <c r="S6" s="12">
        <v>1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</row>
    <row r="7" spans="1:27" x14ac:dyDescent="0.15">
      <c r="A7" s="3" t="s">
        <v>238</v>
      </c>
      <c r="B7" s="12">
        <v>1</v>
      </c>
      <c r="C7" s="12" t="s">
        <v>117</v>
      </c>
      <c r="D7" s="12">
        <v>0</v>
      </c>
      <c r="E7" s="12">
        <v>0</v>
      </c>
      <c r="F7" s="12">
        <v>9999</v>
      </c>
      <c r="G7" s="12">
        <v>3</v>
      </c>
      <c r="H7" s="12">
        <v>743</v>
      </c>
      <c r="I7" s="12">
        <v>0</v>
      </c>
      <c r="J7" s="12">
        <v>0</v>
      </c>
      <c r="K7" s="12">
        <v>0</v>
      </c>
      <c r="L7" s="12">
        <v>0.25</v>
      </c>
      <c r="M7" s="12">
        <v>0.25</v>
      </c>
      <c r="N7" s="19">
        <v>1.2700000000000001E-3</v>
      </c>
      <c r="O7" s="12">
        <v>1</v>
      </c>
      <c r="P7" s="12">
        <v>0.98</v>
      </c>
      <c r="Q7" s="12">
        <v>0</v>
      </c>
      <c r="R7" s="12">
        <v>0</v>
      </c>
      <c r="S7" s="12">
        <v>1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B0C5-7087-48D2-83EF-F67644D4E7E5}">
  <dimension ref="A1:O10"/>
  <sheetViews>
    <sheetView workbookViewId="0">
      <selection activeCell="A3" sqref="A3"/>
    </sheetView>
  </sheetViews>
  <sheetFormatPr baseColWidth="10" defaultRowHeight="14" x14ac:dyDescent="0.15"/>
  <cols>
    <col min="1" max="1" width="27" bestFit="1" customWidth="1"/>
    <col min="12" max="12" width="22.6640625" bestFit="1" customWidth="1"/>
    <col min="15" max="15" width="26.1640625" bestFit="1" customWidth="1"/>
  </cols>
  <sheetData>
    <row r="1" spans="1:15" x14ac:dyDescent="0.15">
      <c r="A1" t="s">
        <v>75</v>
      </c>
      <c r="B1" t="s">
        <v>7</v>
      </c>
      <c r="C1" t="s">
        <v>8</v>
      </c>
      <c r="D1" t="s">
        <v>76</v>
      </c>
      <c r="E1" t="s">
        <v>77</v>
      </c>
      <c r="F1" t="s">
        <v>78</v>
      </c>
      <c r="G1" t="s">
        <v>91</v>
      </c>
      <c r="H1" t="s">
        <v>79</v>
      </c>
      <c r="I1" t="s">
        <v>80</v>
      </c>
      <c r="J1" t="s">
        <v>81</v>
      </c>
      <c r="K1" t="s">
        <v>58</v>
      </c>
      <c r="L1" t="s">
        <v>59</v>
      </c>
      <c r="M1" t="s">
        <v>82</v>
      </c>
      <c r="N1" t="s">
        <v>60</v>
      </c>
      <c r="O1" t="s">
        <v>247</v>
      </c>
    </row>
    <row r="2" spans="1:15" x14ac:dyDescent="0.15">
      <c r="A2" t="s">
        <v>83</v>
      </c>
      <c r="B2" t="s">
        <v>13</v>
      </c>
      <c r="C2">
        <v>1</v>
      </c>
      <c r="D2" t="s">
        <v>84</v>
      </c>
      <c r="E2" s="9">
        <v>1</v>
      </c>
      <c r="F2" s="9">
        <v>0</v>
      </c>
      <c r="G2" s="9">
        <v>0</v>
      </c>
      <c r="H2" s="9">
        <v>9999</v>
      </c>
      <c r="I2" s="9">
        <v>0</v>
      </c>
      <c r="J2" s="9">
        <v>0</v>
      </c>
      <c r="K2" s="9">
        <v>1.0000000000000001E-5</v>
      </c>
      <c r="L2" s="9">
        <v>1.0000000000000001E-5</v>
      </c>
      <c r="M2" s="9">
        <v>0</v>
      </c>
      <c r="N2" s="9">
        <v>0</v>
      </c>
      <c r="O2" s="9">
        <v>0</v>
      </c>
    </row>
    <row r="3" spans="1:15" x14ac:dyDescent="0.15">
      <c r="A3" s="18" t="s">
        <v>170</v>
      </c>
      <c r="B3" s="18" t="s">
        <v>13</v>
      </c>
      <c r="C3" s="18">
        <v>1</v>
      </c>
      <c r="D3" s="18" t="s">
        <v>84</v>
      </c>
      <c r="E3" s="18">
        <v>1</v>
      </c>
      <c r="F3" s="18">
        <v>0</v>
      </c>
      <c r="G3" s="18">
        <v>0</v>
      </c>
      <c r="H3" s="18">
        <v>9999</v>
      </c>
      <c r="I3" s="18">
        <v>0</v>
      </c>
      <c r="J3" s="18">
        <v>0</v>
      </c>
      <c r="K3" s="9">
        <v>1.0000000000000001E-5</v>
      </c>
      <c r="L3" s="9">
        <v>1.0000000000000001E-5</v>
      </c>
      <c r="M3" s="18">
        <v>0</v>
      </c>
      <c r="N3" s="18">
        <v>0</v>
      </c>
      <c r="O3" s="18">
        <v>0</v>
      </c>
    </row>
    <row r="4" spans="1:15" x14ac:dyDescent="0.15">
      <c r="A4" t="s">
        <v>85</v>
      </c>
      <c r="B4" t="s">
        <v>13</v>
      </c>
      <c r="C4">
        <v>1</v>
      </c>
      <c r="D4" t="s">
        <v>84</v>
      </c>
      <c r="E4" s="9">
        <v>1</v>
      </c>
      <c r="F4" s="9">
        <v>0</v>
      </c>
      <c r="G4" s="9">
        <v>0</v>
      </c>
      <c r="H4" s="9">
        <v>9999</v>
      </c>
      <c r="I4" s="9">
        <v>0</v>
      </c>
      <c r="J4" s="9">
        <v>0</v>
      </c>
      <c r="K4" s="9">
        <v>1.0000000000000001E-5</v>
      </c>
      <c r="L4" s="9">
        <v>1.0000000000000001E-5</v>
      </c>
      <c r="M4" s="9">
        <v>0</v>
      </c>
      <c r="N4" s="9">
        <v>0</v>
      </c>
      <c r="O4" s="9">
        <v>0</v>
      </c>
    </row>
    <row r="5" spans="1:15" x14ac:dyDescent="0.15">
      <c r="A5" t="s">
        <v>171</v>
      </c>
      <c r="B5" t="s">
        <v>13</v>
      </c>
      <c r="C5">
        <v>1</v>
      </c>
      <c r="D5" t="s">
        <v>84</v>
      </c>
      <c r="E5" s="9">
        <v>1</v>
      </c>
      <c r="F5" s="9">
        <v>0</v>
      </c>
      <c r="G5" s="9">
        <v>0</v>
      </c>
      <c r="H5" s="9">
        <v>9999</v>
      </c>
      <c r="I5" s="9">
        <v>0</v>
      </c>
      <c r="J5" s="9">
        <v>0</v>
      </c>
      <c r="K5" s="9">
        <v>1.0000000000000001E-5</v>
      </c>
      <c r="L5" s="9">
        <v>1.0000000000000001E-5</v>
      </c>
      <c r="M5" s="9">
        <v>0</v>
      </c>
      <c r="N5" s="9">
        <v>0</v>
      </c>
      <c r="O5" s="9">
        <v>0</v>
      </c>
    </row>
    <row r="6" spans="1:15" x14ac:dyDescent="0.15">
      <c r="A6" t="s">
        <v>172</v>
      </c>
      <c r="B6" t="s">
        <v>13</v>
      </c>
      <c r="C6">
        <v>1</v>
      </c>
      <c r="D6" t="s">
        <v>84</v>
      </c>
      <c r="E6" s="9">
        <v>1</v>
      </c>
      <c r="F6" s="9">
        <v>0.1391</v>
      </c>
      <c r="G6" s="9">
        <v>0</v>
      </c>
      <c r="H6" s="9">
        <v>9999</v>
      </c>
      <c r="I6" s="9">
        <v>0</v>
      </c>
      <c r="J6" s="9">
        <v>0</v>
      </c>
      <c r="K6" s="9">
        <v>1.0000000000000001E-5</v>
      </c>
      <c r="L6" s="9">
        <v>1.0000000000000001E-5</v>
      </c>
      <c r="M6" s="9">
        <v>0</v>
      </c>
      <c r="N6" s="9">
        <v>0</v>
      </c>
      <c r="O6" s="9">
        <v>0</v>
      </c>
    </row>
    <row r="7" spans="1:15" x14ac:dyDescent="0.15">
      <c r="A7" t="s">
        <v>188</v>
      </c>
      <c r="B7" t="s">
        <v>13</v>
      </c>
      <c r="C7">
        <v>1</v>
      </c>
      <c r="D7" t="s">
        <v>84</v>
      </c>
      <c r="E7" s="9">
        <v>1</v>
      </c>
      <c r="F7" s="9">
        <v>0</v>
      </c>
      <c r="G7" s="9">
        <v>0</v>
      </c>
      <c r="H7" s="9">
        <v>9999</v>
      </c>
      <c r="I7" s="9">
        <v>0</v>
      </c>
      <c r="J7" s="9">
        <v>0</v>
      </c>
      <c r="K7" s="9">
        <v>1.0000000000000001E-5</v>
      </c>
      <c r="L7" s="9">
        <v>1.0000000000000001E-5</v>
      </c>
      <c r="M7" s="9">
        <v>0</v>
      </c>
      <c r="N7" s="9">
        <v>0</v>
      </c>
      <c r="O7" s="9">
        <v>0</v>
      </c>
    </row>
    <row r="8" spans="1:15" x14ac:dyDescent="0.15">
      <c r="A8" s="18" t="s">
        <v>169</v>
      </c>
      <c r="B8" s="18" t="s">
        <v>13</v>
      </c>
      <c r="C8" s="18">
        <v>1</v>
      </c>
      <c r="D8" s="18" t="s">
        <v>84</v>
      </c>
      <c r="E8" s="18">
        <v>0.9</v>
      </c>
      <c r="F8" s="18">
        <v>0</v>
      </c>
      <c r="G8" s="18">
        <v>0</v>
      </c>
      <c r="H8" s="18">
        <v>9999</v>
      </c>
      <c r="I8" s="18">
        <v>0</v>
      </c>
      <c r="J8" s="18">
        <v>0</v>
      </c>
      <c r="K8" s="9">
        <v>1.0000000000000001E-5</v>
      </c>
      <c r="L8" s="9">
        <v>1.0000000000000001E-5</v>
      </c>
      <c r="M8" s="18">
        <v>0</v>
      </c>
      <c r="N8" s="18">
        <v>0</v>
      </c>
      <c r="O8" s="18">
        <v>0</v>
      </c>
    </row>
    <row r="9" spans="1:15" x14ac:dyDescent="0.15">
      <c r="A9" t="s">
        <v>191</v>
      </c>
      <c r="B9" s="13" t="s">
        <v>13</v>
      </c>
      <c r="C9" s="13">
        <v>1</v>
      </c>
      <c r="D9" s="13" t="s">
        <v>84</v>
      </c>
      <c r="E9" s="12">
        <v>1</v>
      </c>
      <c r="F9" s="12">
        <v>0</v>
      </c>
      <c r="G9" s="12">
        <v>0</v>
      </c>
      <c r="H9" s="12">
        <v>9999</v>
      </c>
      <c r="I9" s="12">
        <v>0</v>
      </c>
      <c r="J9" s="12">
        <v>0</v>
      </c>
      <c r="K9" s="9">
        <v>1.0000000000000001E-5</v>
      </c>
      <c r="L9" s="9">
        <v>1.0000000000000001E-5</v>
      </c>
      <c r="M9" s="12">
        <v>0</v>
      </c>
      <c r="N9" s="12">
        <v>0</v>
      </c>
      <c r="O9" s="12">
        <v>0</v>
      </c>
    </row>
    <row r="10" spans="1:15" x14ac:dyDescent="0.15">
      <c r="A10" t="s">
        <v>192</v>
      </c>
      <c r="B10" s="13" t="s">
        <v>13</v>
      </c>
      <c r="C10" s="13">
        <v>1</v>
      </c>
      <c r="D10" s="13" t="s">
        <v>84</v>
      </c>
      <c r="E10" s="12">
        <v>1</v>
      </c>
      <c r="F10" s="12">
        <v>0</v>
      </c>
      <c r="G10" s="12">
        <v>0</v>
      </c>
      <c r="H10" s="12">
        <v>9999</v>
      </c>
      <c r="I10" s="12">
        <v>0</v>
      </c>
      <c r="J10" s="12">
        <v>0</v>
      </c>
      <c r="K10" s="9">
        <v>1.0000000000000001E-5</v>
      </c>
      <c r="L10" s="9">
        <v>1.0000000000000001E-5</v>
      </c>
      <c r="M10" s="12">
        <v>0</v>
      </c>
      <c r="N10" s="12">
        <v>0</v>
      </c>
      <c r="O10" s="12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energysystem</vt:lpstr>
      <vt:lpstr>buses</vt:lpstr>
      <vt:lpstr>sinks</vt:lpstr>
      <vt:lpstr>HeatDemand</vt:lpstr>
      <vt:lpstr>ElecDemand</vt:lpstr>
      <vt:lpstr>sources</vt:lpstr>
      <vt:lpstr>transformers</vt:lpstr>
      <vt:lpstr>storages</vt:lpstr>
      <vt:lpstr>links</vt:lpstr>
      <vt:lpstr>insulation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Microsoft Office User</cp:lastModifiedBy>
  <dcterms:created xsi:type="dcterms:W3CDTF">2021-05-05T08:32:39Z</dcterms:created>
  <dcterms:modified xsi:type="dcterms:W3CDTF">2022-09-23T13:24:36Z</dcterms:modified>
</cp:coreProperties>
</file>