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x/Documents/Sourcetree/tti-computer-science/IV. Fourth Year/cs-numerical/"/>
    </mc:Choice>
  </mc:AlternateContent>
  <xr:revisionPtr revIDLastSave="0" documentId="13_ncr:1_{AF9F68E6-5DC8-F740-BBD0-A76DE2B176F5}" xr6:coauthVersionLast="36" xr6:coauthVersionMax="36" xr10:uidLastSave="{00000000-0000-0000-0000-000000000000}"/>
  <bookViews>
    <workbookView xWindow="0" yWindow="440" windowWidth="33600" windowHeight="20560" activeTab="1" xr2:uid="{FE8AE665-2E0C-EE41-8E57-B44FC7121AAA}"/>
  </bookViews>
  <sheets>
    <sheet name="n" sheetId="1" r:id="rId1"/>
    <sheet name="1. Метод Гаусса" sheetId="3" r:id="rId2"/>
    <sheet name="2. Интерполяция и аппроксимация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3" l="1"/>
  <c r="H6" i="3"/>
  <c r="H5" i="3"/>
  <c r="H4" i="3"/>
  <c r="E4" i="3" l="1"/>
  <c r="G4" i="3" s="1"/>
  <c r="E6" i="3"/>
  <c r="G6" i="3" s="1"/>
  <c r="B6" i="3"/>
  <c r="B14" i="3" s="1"/>
  <c r="E5" i="3"/>
  <c r="G5" i="3" s="1"/>
  <c r="D5" i="3"/>
  <c r="C5" i="3"/>
  <c r="B5" i="3"/>
  <c r="D4" i="3"/>
  <c r="D12" i="3" s="1"/>
  <c r="D19" i="3" s="1"/>
  <c r="C4" i="3"/>
  <c r="C12" i="3" s="1"/>
  <c r="C19" i="3" s="1"/>
  <c r="E1" i="1"/>
  <c r="C1" i="3" s="1"/>
  <c r="E14" i="3" l="1"/>
  <c r="D6" i="3"/>
  <c r="D14" i="3" s="1"/>
  <c r="E12" i="3"/>
  <c r="E19" i="3" s="1"/>
  <c r="B4" i="3"/>
  <c r="C6" i="3"/>
  <c r="C14" i="3" s="1"/>
  <c r="B12" i="3" l="1"/>
  <c r="B19" i="3" s="1"/>
  <c r="E9" i="3"/>
  <c r="C13" i="3" l="1"/>
  <c r="D13" i="3"/>
  <c r="D20" i="3" s="1"/>
  <c r="E13" i="3"/>
  <c r="B13" i="3"/>
  <c r="B20" i="3" l="1"/>
  <c r="E20" i="3"/>
  <c r="C20" i="3"/>
  <c r="E16" i="3"/>
  <c r="D21" i="3" s="1"/>
  <c r="C21" i="3" l="1"/>
  <c r="E21" i="3"/>
  <c r="D26" i="3" s="1"/>
  <c r="B21" i="3"/>
  <c r="C26" i="3" l="1"/>
  <c r="B26" i="3" l="1"/>
</calcChain>
</file>

<file path=xl/sharedStrings.xml><?xml version="1.0" encoding="utf-8"?>
<sst xmlns="http://schemas.openxmlformats.org/spreadsheetml/2006/main" count="41" uniqueCount="29">
  <si>
    <t>Ng</t>
  </si>
  <si>
    <t>Ns</t>
  </si>
  <si>
    <t>Ndept</t>
  </si>
  <si>
    <t>Ftime</t>
  </si>
  <si>
    <t>Nyear</t>
  </si>
  <si>
    <t>Ngroup</t>
  </si>
  <si>
    <t>i</t>
  </si>
  <si>
    <t>3'</t>
  </si>
  <si>
    <r>
      <t>x</t>
    </r>
    <r>
      <rPr>
        <vertAlign val="subscript"/>
        <sz val="12"/>
        <color theme="1"/>
        <rFont val="Calibri (Body)"/>
      </rPr>
      <t>1</t>
    </r>
  </si>
  <si>
    <r>
      <t>x</t>
    </r>
    <r>
      <rPr>
        <vertAlign val="subscript"/>
        <sz val="12"/>
        <color theme="1"/>
        <rFont val="Calibri (Body)"/>
      </rPr>
      <t>2</t>
    </r>
  </si>
  <si>
    <r>
      <t>x</t>
    </r>
    <r>
      <rPr>
        <vertAlign val="subscript"/>
        <sz val="12"/>
        <color theme="1"/>
        <rFont val="Calibri (Body)"/>
      </rPr>
      <t>3</t>
    </r>
  </si>
  <si>
    <t>4. Обратный ход</t>
  </si>
  <si>
    <t>x3 * a33 = b3</t>
  </si>
  <si>
    <t>x3 = b3 / a33</t>
  </si>
  <si>
    <t>x2 * a22 + x3 * a23 = b2</t>
  </si>
  <si>
    <t>x2 = (b2 - x3 * a23) / a22</t>
  </si>
  <si>
    <t>x1 * a11 + x2 * a12 + x3 * a13 = b1</t>
  </si>
  <si>
    <t>x1 = (b1 - x2 * a12 + x3 * a13) / a11</t>
  </si>
  <si>
    <t>Прямой ход</t>
  </si>
  <si>
    <t>2'</t>
  </si>
  <si>
    <t>Проверка</t>
  </si>
  <si>
    <t>Невязка</t>
  </si>
  <si>
    <t>Относительная ошибка</t>
  </si>
  <si>
    <r>
      <t>a</t>
    </r>
    <r>
      <rPr>
        <vertAlign val="subscript"/>
        <sz val="12"/>
        <color theme="1"/>
        <rFont val="Calibri (Body)"/>
      </rPr>
      <t>i1</t>
    </r>
  </si>
  <si>
    <r>
      <t>a</t>
    </r>
    <r>
      <rPr>
        <vertAlign val="subscript"/>
        <sz val="12"/>
        <color theme="1"/>
        <rFont val="Calibri (Body)"/>
      </rPr>
      <t>i2</t>
    </r>
  </si>
  <si>
    <r>
      <t>a</t>
    </r>
    <r>
      <rPr>
        <vertAlign val="subscript"/>
        <sz val="12"/>
        <color theme="1"/>
        <rFont val="Calibri (Body)"/>
      </rPr>
      <t>i3</t>
    </r>
  </si>
  <si>
    <r>
      <rPr>
        <sz val="12"/>
        <color theme="1"/>
        <rFont val="Calibri (Body)"/>
      </rPr>
      <t>b</t>
    </r>
    <r>
      <rPr>
        <vertAlign val="subscript"/>
        <sz val="12"/>
        <color theme="1"/>
        <rFont val="Calibri (Body)"/>
      </rPr>
      <t>i</t>
    </r>
  </si>
  <si>
    <r>
      <t>(2') = (2) - (1) * (a</t>
    </r>
    <r>
      <rPr>
        <vertAlign val="subscript"/>
        <sz val="12"/>
        <color theme="1"/>
        <rFont val="Calibri (Body)"/>
      </rPr>
      <t>21</t>
    </r>
    <r>
      <rPr>
        <sz val="12"/>
        <color theme="1"/>
        <rFont val="Calibri"/>
        <family val="2"/>
        <scheme val="minor"/>
      </rPr>
      <t>/a</t>
    </r>
    <r>
      <rPr>
        <vertAlign val="subscript"/>
        <sz val="12"/>
        <color theme="1"/>
        <rFont val="Calibri (Body)"/>
      </rPr>
      <t>11</t>
    </r>
    <r>
      <rPr>
        <sz val="12"/>
        <color theme="1"/>
        <rFont val="Calibri"/>
        <family val="2"/>
        <scheme val="minor"/>
      </rPr>
      <t>)</t>
    </r>
  </si>
  <si>
    <r>
      <t>(3') = (3) - (2) * (a</t>
    </r>
    <r>
      <rPr>
        <vertAlign val="subscript"/>
        <sz val="12"/>
        <color theme="1"/>
        <rFont val="Calibri (Body)"/>
      </rPr>
      <t>32</t>
    </r>
    <r>
      <rPr>
        <sz val="12"/>
        <color theme="1"/>
        <rFont val="Calibri"/>
        <family val="2"/>
        <scheme val="minor"/>
      </rPr>
      <t>/a</t>
    </r>
    <r>
      <rPr>
        <vertAlign val="subscript"/>
        <sz val="12"/>
        <color theme="1"/>
        <rFont val="Calibri (Body)"/>
      </rPr>
      <t>12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</si>
</sst>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3" formatCode="0.000000000"/>
    <numFmt numFmtId="178" formatCode="0.00000000000000"/>
    <numFmt numFmtId="188" formatCode="0.00000000000000000"/>
    <numFmt numFmtId="211" formatCode="0.0000000000000000000000000000000000000000"/>
    <numFmt numFmtId="229" formatCode="0.00000000%"/>
  </numFmts>
  <fonts count="5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78" fontId="0" fillId="0" borderId="0" xfId="0" applyNumberFormat="1"/>
    <xf numFmtId="188" fontId="0" fillId="0" borderId="0" xfId="0" applyNumberFormat="1"/>
    <xf numFmtId="0" fontId="0" fillId="0" borderId="0" xfId="0" applyNumberFormat="1"/>
    <xf numFmtId="211" fontId="0" fillId="0" borderId="0" xfId="1" applyNumberFormat="1" applyFont="1"/>
    <xf numFmtId="229" fontId="0" fillId="0" borderId="0" xfId="2" applyNumberFormat="1" applyFont="1"/>
    <xf numFmtId="0" fontId="0" fillId="0" borderId="0" xfId="0" applyFont="1"/>
    <xf numFmtId="0" fontId="1" fillId="0" borderId="0" xfId="0" applyFont="1"/>
    <xf numFmtId="173" fontId="0" fillId="0" borderId="0" xfId="0" applyNumberFormat="1" applyFont="1"/>
    <xf numFmtId="11" fontId="0" fillId="0" borderId="0" xfId="0" applyNumberFormat="1" applyFont="1"/>
    <xf numFmtId="0" fontId="0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8BCF-2721-7845-AF4C-D5EF09C66259}">
  <dimension ref="A1:E4"/>
  <sheetViews>
    <sheetView workbookViewId="0">
      <selection activeCell="E1" sqref="E1"/>
    </sheetView>
  </sheetViews>
  <sheetFormatPr baseColWidth="10" defaultRowHeight="16"/>
  <sheetData>
    <row r="1" spans="1:5">
      <c r="A1" t="s">
        <v>3</v>
      </c>
      <c r="B1">
        <v>1</v>
      </c>
      <c r="D1" t="s">
        <v>0</v>
      </c>
      <c r="E1">
        <f>ABS(3*(B2+B1)+B3-B4)</f>
        <v>18</v>
      </c>
    </row>
    <row r="2" spans="1:5">
      <c r="A2" t="s">
        <v>2</v>
      </c>
      <c r="B2">
        <v>4</v>
      </c>
      <c r="D2" t="s">
        <v>1</v>
      </c>
      <c r="E2">
        <v>16</v>
      </c>
    </row>
    <row r="3" spans="1:5">
      <c r="A3" t="s">
        <v>4</v>
      </c>
      <c r="B3">
        <v>5</v>
      </c>
    </row>
    <row r="4" spans="1:5">
      <c r="A4" t="s">
        <v>5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3041-31E1-134E-8744-C92A9802D1CF}">
  <dimension ref="A1:N32"/>
  <sheetViews>
    <sheetView tabSelected="1" zoomScaleNormal="100" workbookViewId="0">
      <selection activeCell="H6" sqref="H6"/>
    </sheetView>
  </sheetViews>
  <sheetFormatPr baseColWidth="10" defaultRowHeight="16"/>
  <cols>
    <col min="1" max="1" width="2.6640625" bestFit="1" customWidth="1"/>
    <col min="6" max="8" width="16.33203125" customWidth="1"/>
    <col min="9" max="9" width="12.1640625" bestFit="1" customWidth="1"/>
    <col min="13" max="13" width="24.6640625" bestFit="1" customWidth="1"/>
    <col min="14" max="14" width="43.6640625" bestFit="1" customWidth="1"/>
  </cols>
  <sheetData>
    <row r="1" spans="1:9">
      <c r="A1" s="7"/>
      <c r="B1" s="7" t="s">
        <v>0</v>
      </c>
      <c r="C1" s="7">
        <f>n!$E$1</f>
        <v>18</v>
      </c>
      <c r="D1" s="7" t="s">
        <v>1</v>
      </c>
      <c r="E1" s="7">
        <f>n!$E$2</f>
        <v>16</v>
      </c>
      <c r="F1" s="7"/>
      <c r="G1" s="7"/>
      <c r="H1" s="7"/>
      <c r="I1" s="7"/>
    </row>
    <row r="2" spans="1:9" ht="8" customHeight="1">
      <c r="A2" s="7"/>
      <c r="B2" s="7"/>
      <c r="C2" s="7"/>
      <c r="D2" s="7"/>
      <c r="E2" s="7"/>
      <c r="F2" s="7"/>
      <c r="G2" s="7"/>
      <c r="H2" s="7"/>
      <c r="I2" s="7"/>
    </row>
    <row r="3" spans="1:9" s="1" customFormat="1" ht="19">
      <c r="A3" s="7" t="s">
        <v>6</v>
      </c>
      <c r="B3" s="7" t="s">
        <v>23</v>
      </c>
      <c r="C3" s="7" t="s">
        <v>24</v>
      </c>
      <c r="D3" s="7" t="s">
        <v>25</v>
      </c>
      <c r="E3" s="8" t="s">
        <v>26</v>
      </c>
      <c r="F3" s="7" t="s">
        <v>20</v>
      </c>
      <c r="G3" s="7" t="s">
        <v>21</v>
      </c>
      <c r="H3" s="7" t="s">
        <v>22</v>
      </c>
      <c r="I3" s="7"/>
    </row>
    <row r="4" spans="1:9">
      <c r="A4" s="11">
        <v>1</v>
      </c>
      <c r="B4" s="7">
        <f>$C$1+4</f>
        <v>22</v>
      </c>
      <c r="C4" s="7">
        <f>-3</f>
        <v>-3</v>
      </c>
      <c r="D4" s="7">
        <f>4</f>
        <v>4</v>
      </c>
      <c r="E4" s="7">
        <f>3</f>
        <v>3</v>
      </c>
      <c r="F4" s="7">
        <v>3.0000000010000001</v>
      </c>
      <c r="G4" s="9">
        <f>ABS(E4-F4)</f>
        <v>1.000000082740371E-9</v>
      </c>
      <c r="H4" s="6">
        <f>G4/E4</f>
        <v>3.33333360913457E-10</v>
      </c>
      <c r="I4" s="7"/>
    </row>
    <row r="5" spans="1:9">
      <c r="A5" s="11">
        <v>2</v>
      </c>
      <c r="B5" s="7">
        <f>-3</f>
        <v>-3</v>
      </c>
      <c r="C5" s="7">
        <f>8</f>
        <v>8</v>
      </c>
      <c r="D5" s="7">
        <f>1</f>
        <v>1</v>
      </c>
      <c r="E5" s="7">
        <f>1</f>
        <v>1</v>
      </c>
      <c r="F5" s="7">
        <v>0.99999999699999997</v>
      </c>
      <c r="G5" s="9">
        <f>ABS(E5-F5)</f>
        <v>3.0000000261765081E-9</v>
      </c>
      <c r="H5" s="6">
        <f>G5/E5</f>
        <v>3.0000000261765081E-9</v>
      </c>
      <c r="I5" s="7"/>
    </row>
    <row r="6" spans="1:9">
      <c r="A6" s="11">
        <v>3</v>
      </c>
      <c r="B6" s="7">
        <f>0</f>
        <v>0</v>
      </c>
      <c r="C6" s="7">
        <f>$E$1-10</f>
        <v>6</v>
      </c>
      <c r="D6" s="7">
        <f>$E$1</f>
        <v>16</v>
      </c>
      <c r="E6" s="7">
        <f>0</f>
        <v>0</v>
      </c>
      <c r="F6" s="10">
        <v>-6.0000000523530104E-9</v>
      </c>
      <c r="G6" s="9">
        <f>ABS(E6-F6)</f>
        <v>6.0000000523530104E-9</v>
      </c>
      <c r="H6" s="10">
        <f>ABS(E6 - F6)</f>
        <v>6.0000000523530104E-9</v>
      </c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 t="s">
        <v>18</v>
      </c>
      <c r="C8" s="7"/>
      <c r="D8" s="7"/>
      <c r="E8" s="7"/>
      <c r="F8" s="7"/>
      <c r="G8" s="7"/>
      <c r="H8" s="7"/>
      <c r="I8" s="7"/>
    </row>
    <row r="9" spans="1:9" ht="18">
      <c r="A9" s="7"/>
      <c r="B9" s="7" t="s">
        <v>27</v>
      </c>
      <c r="C9" s="7"/>
      <c r="D9" s="7"/>
      <c r="E9" s="7">
        <f>B5/B4</f>
        <v>-0.13636363636363635</v>
      </c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 ht="18">
      <c r="A11" s="7" t="s">
        <v>6</v>
      </c>
      <c r="B11" s="7" t="s">
        <v>23</v>
      </c>
      <c r="C11" s="7" t="s">
        <v>24</v>
      </c>
      <c r="D11" s="7" t="s">
        <v>25</v>
      </c>
      <c r="E11" s="8" t="s">
        <v>26</v>
      </c>
      <c r="F11" s="7"/>
      <c r="G11" s="7"/>
      <c r="H11" s="7"/>
      <c r="I11" s="7"/>
    </row>
    <row r="12" spans="1:9">
      <c r="A12" s="11">
        <v>1</v>
      </c>
      <c r="B12" s="7">
        <f>B4</f>
        <v>22</v>
      </c>
      <c r="C12" s="7">
        <f>C4</f>
        <v>-3</v>
      </c>
      <c r="D12" s="7">
        <f>D4</f>
        <v>4</v>
      </c>
      <c r="E12" s="7">
        <f>E4</f>
        <v>3</v>
      </c>
      <c r="F12" s="7"/>
      <c r="G12" s="7"/>
      <c r="H12" s="7"/>
      <c r="I12" s="7"/>
    </row>
    <row r="13" spans="1:9">
      <c r="A13" s="11" t="s">
        <v>19</v>
      </c>
      <c r="B13" s="7">
        <f>B5-(B4*$E$9)</f>
        <v>0</v>
      </c>
      <c r="C13" s="7">
        <f t="shared" ref="C13:E13" si="0">C5-(C4*$E$9)</f>
        <v>7.5909090909090908</v>
      </c>
      <c r="D13" s="7">
        <f t="shared" si="0"/>
        <v>1.5454545454545454</v>
      </c>
      <c r="E13" s="7">
        <f t="shared" si="0"/>
        <v>1.4090909090909092</v>
      </c>
      <c r="F13" s="7"/>
      <c r="G13" s="7"/>
      <c r="H13" s="7"/>
      <c r="I13" s="7"/>
    </row>
    <row r="14" spans="1:9">
      <c r="A14" s="11">
        <v>3</v>
      </c>
      <c r="B14" s="7">
        <f>B6</f>
        <v>0</v>
      </c>
      <c r="C14" s="7">
        <f>C6</f>
        <v>6</v>
      </c>
      <c r="D14" s="7">
        <f>D6</f>
        <v>16</v>
      </c>
      <c r="E14" s="7">
        <f>E6</f>
        <v>0</v>
      </c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 ht="18">
      <c r="A16" s="7"/>
      <c r="B16" s="7" t="s">
        <v>28</v>
      </c>
      <c r="C16" s="7"/>
      <c r="D16" s="7"/>
      <c r="E16" s="7">
        <f>C14/C13</f>
        <v>0.79041916167664672</v>
      </c>
      <c r="F16" s="7"/>
      <c r="G16" s="7"/>
      <c r="H16" s="7"/>
      <c r="I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</row>
    <row r="18" spans="1:14" ht="18">
      <c r="A18" s="7" t="s">
        <v>6</v>
      </c>
      <c r="B18" s="7" t="s">
        <v>23</v>
      </c>
      <c r="C18" s="7" t="s">
        <v>24</v>
      </c>
      <c r="D18" s="7" t="s">
        <v>25</v>
      </c>
      <c r="E18" s="8" t="s">
        <v>26</v>
      </c>
      <c r="F18" s="7"/>
      <c r="G18" s="7"/>
      <c r="H18" s="7"/>
      <c r="I18" s="7"/>
    </row>
    <row r="19" spans="1:14">
      <c r="A19" s="11">
        <v>1</v>
      </c>
      <c r="B19" s="7">
        <f>B12</f>
        <v>22</v>
      </c>
      <c r="C19" s="7">
        <f t="shared" ref="C19:E19" si="1">C12</f>
        <v>-3</v>
      </c>
      <c r="D19" s="7">
        <f t="shared" si="1"/>
        <v>4</v>
      </c>
      <c r="E19" s="7">
        <f t="shared" si="1"/>
        <v>3</v>
      </c>
      <c r="F19" s="7"/>
      <c r="G19" s="7"/>
      <c r="H19" s="7"/>
      <c r="I19" s="7"/>
    </row>
    <row r="20" spans="1:14">
      <c r="A20" s="11">
        <v>2</v>
      </c>
      <c r="B20" s="7">
        <f t="shared" ref="B20:E20" si="2">B13</f>
        <v>0</v>
      </c>
      <c r="C20" s="7">
        <f t="shared" si="2"/>
        <v>7.5909090909090908</v>
      </c>
      <c r="D20" s="7">
        <f t="shared" si="2"/>
        <v>1.5454545454545454</v>
      </c>
      <c r="E20" s="7">
        <f t="shared" si="2"/>
        <v>1.4090909090909092</v>
      </c>
      <c r="F20" s="7"/>
      <c r="G20" s="7"/>
      <c r="H20" s="7"/>
      <c r="I20" s="7"/>
    </row>
    <row r="21" spans="1:14">
      <c r="A21" s="11" t="s">
        <v>7</v>
      </c>
      <c r="B21" s="7">
        <f>B14-(B13*$E$16)</f>
        <v>0</v>
      </c>
      <c r="C21" s="7">
        <f t="shared" ref="C21:D21" si="3">C14-(C13*$E$16)</f>
        <v>0</v>
      </c>
      <c r="D21" s="7">
        <f t="shared" si="3"/>
        <v>14.778443113772456</v>
      </c>
      <c r="E21" s="7">
        <f>E14-(E13*$E$16)</f>
        <v>-1.1137724550898205</v>
      </c>
      <c r="F21" s="7"/>
      <c r="G21" s="7"/>
      <c r="H21" s="7"/>
      <c r="I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</row>
    <row r="23" spans="1:14">
      <c r="A23" s="7"/>
      <c r="B23" s="7" t="s">
        <v>11</v>
      </c>
      <c r="C23" s="7"/>
      <c r="D23" s="7"/>
      <c r="E23" s="7"/>
      <c r="F23" s="7"/>
      <c r="G23" s="7"/>
      <c r="H23" s="7"/>
      <c r="I23" s="7"/>
      <c r="M23" s="4"/>
      <c r="N23" s="4"/>
    </row>
    <row r="24" spans="1:14">
      <c r="A24" s="7"/>
      <c r="B24" s="7"/>
      <c r="C24" s="7"/>
      <c r="D24" s="7"/>
      <c r="E24" s="7"/>
      <c r="F24" s="7" t="s">
        <v>12</v>
      </c>
      <c r="G24" s="7"/>
      <c r="H24" s="7"/>
      <c r="I24" s="7"/>
      <c r="M24" s="4"/>
      <c r="N24" s="4"/>
    </row>
    <row r="25" spans="1:14" ht="18">
      <c r="A25" s="7"/>
      <c r="B25" s="7" t="s">
        <v>8</v>
      </c>
      <c r="C25" s="7" t="s">
        <v>9</v>
      </c>
      <c r="D25" s="7" t="s">
        <v>10</v>
      </c>
      <c r="E25" s="7"/>
      <c r="F25" s="7" t="s">
        <v>13</v>
      </c>
      <c r="G25" s="7"/>
      <c r="H25" s="7"/>
      <c r="I25" s="7"/>
      <c r="M25" s="2"/>
      <c r="N25" s="3"/>
    </row>
    <row r="26" spans="1:14">
      <c r="A26" s="7"/>
      <c r="B26" s="7">
        <f>($E$19-(($D$19*$D$26)+($C$19*$C$26)))/$B$19</f>
        <v>0.17747163695299839</v>
      </c>
      <c r="C26" s="7">
        <f>($E$20-($D$20*$D$26))/$C$20</f>
        <v>0.20097244732576988</v>
      </c>
      <c r="D26" s="7">
        <f>$E$21/$D$21</f>
        <v>-7.5364667747163702E-2</v>
      </c>
      <c r="E26" s="7"/>
      <c r="F26" s="7" t="s">
        <v>14</v>
      </c>
      <c r="G26" s="7"/>
      <c r="H26" s="7"/>
      <c r="I26" s="7"/>
      <c r="N26" s="5"/>
    </row>
    <row r="27" spans="1:14">
      <c r="A27" s="7"/>
      <c r="B27" s="7"/>
      <c r="C27" s="7"/>
      <c r="D27" s="7"/>
      <c r="E27" s="7"/>
      <c r="F27" s="7" t="s">
        <v>15</v>
      </c>
      <c r="G27" s="7"/>
      <c r="H27" s="7"/>
      <c r="I27" s="7"/>
    </row>
    <row r="28" spans="1:14">
      <c r="A28" s="7"/>
      <c r="B28" s="7"/>
      <c r="C28" s="7"/>
      <c r="D28" s="7"/>
      <c r="E28" s="7"/>
      <c r="F28" s="7" t="s">
        <v>16</v>
      </c>
      <c r="G28" s="7"/>
      <c r="H28" s="7"/>
      <c r="I28" s="7"/>
    </row>
    <row r="29" spans="1:14">
      <c r="A29" s="7"/>
      <c r="B29" s="7"/>
      <c r="C29" s="7"/>
      <c r="D29" s="7"/>
      <c r="E29" s="7"/>
      <c r="F29" s="7" t="s">
        <v>17</v>
      </c>
      <c r="G29" s="7"/>
      <c r="H29" s="7"/>
      <c r="I29" s="7"/>
      <c r="M29" s="3"/>
    </row>
    <row r="30" spans="1:14">
      <c r="A30" s="7"/>
      <c r="B30" s="7"/>
      <c r="C30" s="7"/>
      <c r="D30" s="7"/>
      <c r="E30" s="7"/>
      <c r="F30" s="7"/>
      <c r="G30" s="7"/>
      <c r="H30" s="7"/>
      <c r="I30" s="7"/>
    </row>
    <row r="31" spans="1:14">
      <c r="A31" s="7"/>
      <c r="B31" s="7"/>
      <c r="C31" s="7"/>
      <c r="D31" s="7"/>
      <c r="E31" s="7"/>
      <c r="F31" s="7"/>
      <c r="G31" s="7"/>
      <c r="H31" s="7"/>
      <c r="I31" s="7"/>
    </row>
    <row r="32" spans="1:14">
      <c r="A32" s="7"/>
      <c r="B32" s="7"/>
      <c r="C32" s="7"/>
      <c r="D32" s="7"/>
      <c r="E32" s="7"/>
      <c r="F32" s="7"/>
      <c r="G32" s="7"/>
      <c r="H32" s="7"/>
      <c r="I32" s="7"/>
    </row>
  </sheetData>
  <conditionalFormatting sqref="F4">
    <cfRule type="colorScale" priority="1">
      <colorScale>
        <cfvo type="formula" val="$F$4&lt;&gt;$E$4"/>
        <cfvo type="formula" val="$F$4=$E$4"/>
        <color rgb="FFFF7128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3424-711B-3C49-863D-1D78871F807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1. Метод Гаусса</vt:lpstr>
      <vt:lpstr>2. Интерполяция и аппроксимация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2018-12-04T09:10:15Z</dcterms:created>
  <dcterms:modified xsi:type="dcterms:W3CDTF">2018-12-04T18:19:22Z</dcterms:modified>
</cp:coreProperties>
</file>