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BOM" sheetId="1"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H18" authorId="0">
      <text>
        <r>
          <rPr>
            <sz val="10"/>
            <rFont val="Arial"/>
            <family val="2"/>
          </rPr>
          <t xml:space="preserve">Fredrik Westerbom:
</t>
        </r>
        <r>
          <rPr>
            <sz val="9"/>
            <color rgb="FF000000"/>
            <rFont val="Tahoma"/>
            <family val="2"/>
            <charset val="1"/>
          </rPr>
          <t xml:space="preserve">Incl. moms</t>
        </r>
      </text>
    </comment>
    <comment ref="H22" authorId="0">
      <text>
        <r>
          <rPr>
            <sz val="10"/>
            <rFont val="Arial"/>
            <family val="2"/>
          </rPr>
          <t xml:space="preserve">Fredrik Westerbom:
</t>
        </r>
        <r>
          <rPr>
            <sz val="9"/>
            <color rgb="FF000000"/>
            <rFont val="Tahoma"/>
            <family val="0"/>
            <charset val="1"/>
          </rPr>
          <t xml:space="preserve">Incl. Moms</t>
        </r>
      </text>
    </comment>
    <comment ref="H46" authorId="0">
      <text>
        <r>
          <rPr>
            <sz val="10"/>
            <rFont val="Arial"/>
            <family val="2"/>
          </rPr>
          <t xml:space="preserve">Fredrik Westerbom:
</t>
        </r>
        <r>
          <rPr>
            <sz val="9"/>
            <color rgb="FF000000"/>
            <rFont val="Tahoma"/>
            <family val="2"/>
            <charset val="1"/>
          </rPr>
          <t xml:space="preserve">Incl. moms</t>
        </r>
      </text>
    </comment>
    <comment ref="H52" authorId="0">
      <text>
        <r>
          <rPr>
            <sz val="10"/>
            <rFont val="Arial"/>
            <family val="2"/>
          </rPr>
          <t xml:space="preserve">Fredrik Westerbom:
</t>
        </r>
        <r>
          <rPr>
            <sz val="9"/>
            <color rgb="FF000000"/>
            <rFont val="Tahoma"/>
            <family val="2"/>
            <charset val="1"/>
          </rPr>
          <t xml:space="preserve">Incl. moms</t>
        </r>
      </text>
    </comment>
  </commentList>
</comments>
</file>

<file path=xl/sharedStrings.xml><?xml version="1.0" encoding="utf-8"?>
<sst xmlns="http://schemas.openxmlformats.org/spreadsheetml/2006/main" count="340" uniqueCount="206">
  <si>
    <t xml:space="preserve">Powertrain and Electronics</t>
  </si>
  <si>
    <t xml:space="preserve">Ranking</t>
  </si>
  <si>
    <t xml:space="preserve">Part name</t>
  </si>
  <si>
    <t xml:space="preserve">Quantity</t>
  </si>
  <si>
    <t xml:space="preserve">Distributor </t>
  </si>
  <si>
    <t xml:space="preserve">Distributor Part Number</t>
  </si>
  <si>
    <t xml:space="preserve">Manufacturer</t>
  </si>
  <si>
    <t xml:space="preserve">Mfr Part number</t>
  </si>
  <si>
    <t xml:space="preserve">Á price</t>
  </si>
  <si>
    <t xml:space="preserve">Estimated cost</t>
  </si>
  <si>
    <t xml:space="preserve">Lead time</t>
  </si>
  <si>
    <t xml:space="preserve">Notes</t>
  </si>
  <si>
    <t xml:space="preserve">Motor Wheel</t>
  </si>
  <si>
    <t xml:space="preserve"> DF45L024048-A –  Brushless DC motor </t>
  </si>
  <si>
    <t xml:space="preserve">Nanotec</t>
  </si>
  <si>
    <t xml:space="preserve">DF45L024048-A</t>
  </si>
  <si>
    <t xml:space="preserve">In stock</t>
  </si>
  <si>
    <t xml:space="preserve">BLDC motors for the wheels, compact size, light weight, contains hall sensors for encoder feedback
Sensored ESC is required if these are used</t>
  </si>
  <si>
    <t xml:space="preserve">UdeA</t>
  </si>
  <si>
    <t xml:space="preserve">MN5208 Navigator Type UAV Multi-Motor KV340</t>
  </si>
  <si>
    <t xml:space="preserve">T-motor</t>
  </si>
  <si>
    <t xml:space="preserve">MN5208 </t>
  </si>
  <si>
    <t xml:space="preserve">Motors similar to the one UdeA will use. Terrible torque at low speed, international shipping. Expensive compared to the DF45L024048-A</t>
  </si>
  <si>
    <t xml:space="preserve">Turnigy Multistar 4225-610Kv 16Pole Multi-Rotor Outrunner</t>
  </si>
  <si>
    <t xml:space="preserve">HobbyKing </t>
  </si>
  <si>
    <t xml:space="preserve">Wheel BLDC
Small form factor + low weight 86g 
Balanced RPM/V (610kV): Good tradeoff between speed and torque  
It provides good torque at low speeds which is needed for fast acceleration  
16 poles, which gives pretty good control </t>
  </si>
  <si>
    <t xml:space="preserve"> T-Motor MT2814 400 kv </t>
  </si>
  <si>
    <t xml:space="preserve">RCflight</t>
  </si>
  <si>
    <t xml:space="preserve"> MT2814-400KV</t>
  </si>
  <si>
    <t xml:space="preserve">Tiger motors</t>
  </si>
  <si>
    <t xml:space="preserve">Wheel BLDC, last batch</t>
  </si>
  <si>
    <t xml:space="preserve">Surpass Hobby Rocket 4114 400KV Quad Motor BL</t>
  </si>
  <si>
    <t xml:space="preserve">elefun</t>
  </si>
  <si>
    <t xml:space="preserve">Wheel BLDC</t>
  </si>
  <si>
    <t xml:space="preserve">Motor Dribbler</t>
  </si>
  <si>
    <t xml:space="preserve"> Hobbywing FPV XRotor 3110 900KV </t>
  </si>
  <si>
    <t xml:space="preserve">Elefun</t>
  </si>
  <si>
    <t xml:space="preserve">Hobbywing</t>
  </si>
  <si>
    <t xml:space="preserve">HW30418005</t>
  </si>
  <si>
    <t xml:space="preserve">BLDC motor for the dribbler</t>
  </si>
  <si>
    <t xml:space="preserve">Motor Driver</t>
  </si>
  <si>
    <t xml:space="preserve">STSPIN32F0A</t>
  </si>
  <si>
    <t xml:space="preserve">Farnell</t>
  </si>
  <si>
    <t xml:space="preserve">STMICROELECTRONICS STSPIN32F0A</t>
  </si>
  <si>
    <t xml:space="preserve">STMICROELECTRONICS</t>
  </si>
  <si>
    <t xml:space="preserve">Three phase motor driver, integrated buck converters, current sensors, hall effect sensors and ADC</t>
  </si>
  <si>
    <t xml:space="preserve">SQS178ELNW-T1_GE3 </t>
  </si>
  <si>
    <t xml:space="preserve">Mouser</t>
  </si>
  <si>
    <t xml:space="preserve">78-SQS178ELNW-T1_GE3 </t>
  </si>
  <si>
    <t xml:space="preserve">Vishay</t>
  </si>
  <si>
    <t xml:space="preserve">SQS178ELNW-T1_GE3</t>
  </si>
  <si>
    <t xml:space="preserve">N-Channel mosfet drivers for the BLDC motors</t>
  </si>
  <si>
    <t xml:space="preserve">B-G431B-ESC1 </t>
  </si>
  <si>
    <t xml:space="preserve">511-B-G431B-ESC1</t>
  </si>
  <si>
    <t xml:space="preserve">STMicroelectronics</t>
  </si>
  <si>
    <t xml:space="preserve">Datasheet The ESC is compatible with sensorless BLDC motors and will work similarly to the UdeAs ESC. </t>
  </si>
  <si>
    <t xml:space="preserve">Aerostar 30A RVS G2 32bit ESC</t>
  </si>
  <si>
    <t xml:space="preserve">HobbyKing</t>
  </si>
  <si>
    <t xml:space="preserve">9164000049-0</t>
  </si>
  <si>
    <t xml:space="preserve">Electronics Speed Controller
Reverse control 
Compact design 
Overvoltage protection</t>
  </si>
  <si>
    <t xml:space="preserve">Turnigy Plush-32 30A (2~4S) Brushless Speed Controller w/BEC (Rev1.1.0)</t>
  </si>
  <si>
    <t xml:space="preserve">9351000124-0</t>
  </si>
  <si>
    <t xml:space="preserve">Electronics Speed Controller</t>
  </si>
  <si>
    <t xml:space="preserve">Microcontroller</t>
  </si>
  <si>
    <t xml:space="preserve">Raspberry Pi 4 Model B/8GB </t>
  </si>
  <si>
    <t xml:space="preserve">Electro:kit</t>
  </si>
  <si>
    <t xml:space="preserve">41017664 - Raspberry Pi</t>
  </si>
  <si>
    <t xml:space="preserve">Raspberry Pi</t>
  </si>
  <si>
    <t xml:space="preserve">Raspberry Pi RTC</t>
  </si>
  <si>
    <t xml:space="preserve">713-103030277</t>
  </si>
  <si>
    <t xml:space="preserve">Seeed</t>
  </si>
  <si>
    <t xml:space="preserve">Raspberry pi needs a real-time clock </t>
  </si>
  <si>
    <t xml:space="preserve">NUCLEO-H723ZG</t>
  </si>
  <si>
    <t xml:space="preserve">511-NUCLEO-H723ZG </t>
  </si>
  <si>
    <t xml:space="preserve">If we do not develop our own pcb this microcontroller can be used instead of the ESP32 microcontroll-
Er, ADC, communication, supports micro ros</t>
  </si>
  <si>
    <t xml:space="preserve">ESP32-S3-DevKitC-1-N32R8V</t>
  </si>
  <si>
    <t xml:space="preserve">356-ESS3DVKTC1N32R8V</t>
  </si>
  <si>
    <t xml:space="preserve">Espressif Systems</t>
  </si>
  <si>
    <t xml:space="preserve">Microcontroller used by UdeA, does have support for microROS, This microcontroller is rarely used by other teams as a microcontroller and finding information about programming will be difficult. Compared with the STM32 which is used by almost every team, there exists forums and open sourced project from teams.</t>
  </si>
  <si>
    <t xml:space="preserve">Raspberry Pi 4 Model B/4GB</t>
  </si>
  <si>
    <t xml:space="preserve">41017110 - Raspberry Pi</t>
  </si>
  <si>
    <t xml:space="preserve">Secondary option</t>
  </si>
  <si>
    <t xml:space="preserve">RF (Radio frequency)</t>
  </si>
  <si>
    <t xml:space="preserve">SX1280IMLTRT</t>
  </si>
  <si>
    <t xml:space="preserve">947-SX1280IMLTRT </t>
  </si>
  <si>
    <t xml:space="preserve">Semtech</t>
  </si>
  <si>
    <t xml:space="preserve">RF Transceiver Long range 2.4 GHz Wireless Transceiver </t>
  </si>
  <si>
    <t xml:space="preserve">SKY66122-11 </t>
  </si>
  <si>
    <t xml:space="preserve">873-SKY66122-11 </t>
  </si>
  <si>
    <t xml:space="preserve">Skyworks Solutions, Inc.</t>
  </si>
  <si>
    <t xml:space="preserve">SKY66122-11</t>
  </si>
  <si>
    <t xml:space="preserve">RF Front End OFDM, 863 to 928 MHz, Wi-SUN, FEM</t>
  </si>
  <si>
    <t xml:space="preserve">Battery</t>
  </si>
  <si>
    <t xml:space="preserve"> 6s 1300mAh -120C - GNB HV XT60 </t>
  </si>
  <si>
    <t xml:space="preserve">GNB</t>
  </si>
  <si>
    <t xml:space="preserve">GNB13006S120AHV</t>
  </si>
  <si>
    <t xml:space="preserve">Tattu R-Line Version 4.0 1300mAh 22.2V 130C 6S1P Lipo Battery Pack with XT60 Plug</t>
  </si>
  <si>
    <t xml:space="preserve">Droneit</t>
  </si>
  <si>
    <t xml:space="preserve">Solenoid control electronics</t>
  </si>
  <si>
    <t xml:space="preserve">LT3750AEMS#PBF</t>
  </si>
  <si>
    <t xml:space="preserve">DigiKey</t>
  </si>
  <si>
    <t xml:space="preserve">505-LT3750AEMS#PBF-ND</t>
  </si>
  <si>
    <t xml:space="preserve">Analog Devices Inc.</t>
  </si>
  <si>
    <t xml:space="preserve">Flyback converter, SMD, LT2</t>
  </si>
  <si>
    <t xml:space="preserve">DA2034-ALD </t>
  </si>
  <si>
    <t xml:space="preserve">994-DA2034-ALD </t>
  </si>
  <si>
    <t xml:space="preserve">Coilcraft</t>
  </si>
  <si>
    <t xml:space="preserve">Transformer, SMD, T2</t>
  </si>
  <si>
    <t xml:space="preserve">MURS140-13-F</t>
  </si>
  <si>
    <t xml:space="preserve">MURS140-FDICT-ND</t>
  </si>
  <si>
    <t xml:space="preserve">Diodes Incorporated</t>
  </si>
  <si>
    <t xml:space="preserve">Output diodes, SMD, T2</t>
  </si>
  <si>
    <t xml:space="preserve">420VXG180MEFCSN25X35</t>
  </si>
  <si>
    <t xml:space="preserve">Sensors</t>
  </si>
  <si>
    <t xml:space="preserve">Encoders</t>
  </si>
  <si>
    <t xml:space="preserve">iC-PX2604 + PX01S 26-30</t>
  </si>
  <si>
    <t xml:space="preserve">Symmetry Electronics</t>
  </si>
  <si>
    <t xml:space="preserve">iC-Haus</t>
  </si>
  <si>
    <t xml:space="preserve">IC-PX2604ODFN8-3X3</t>
  </si>
  <si>
    <t xml:space="preserve">Wheel encoder, Needs to be prepaid to order MDU does not like that. Otherwise supergood encoders with really high precision</t>
  </si>
  <si>
    <t xml:space="preserve">AS5600-SO_EK_AB</t>
  </si>
  <si>
    <t xml:space="preserve">985-AS5600-SO_EK_AB</t>
  </si>
  <si>
    <t xml:space="preserve">ams OSRAM</t>
  </si>
  <si>
    <t xml:space="preserve">In stock (27 left)</t>
  </si>
  <si>
    <t xml:space="preserve">Magnetic rotary encoder. Will be used to measure the rpm of each motor. Using this will lose the precision gained by using the optical wheel encoder, this will take up more space. Requires us to glue a magnet perfectly on every motor, susceptible to a lot of error due to manufacturing.</t>
  </si>
  <si>
    <t xml:space="preserve">BROADCOM AEDB-9140-A13</t>
  </si>
  <si>
    <t xml:space="preserve">BROADCOM</t>
  </si>
  <si>
    <t xml:space="preserve">AEDB-9140-A13</t>
  </si>
  <si>
    <t xml:space="preserve">Stock arriving week commencing 13/10/24</t>
  </si>
  <si>
    <t xml:space="preserve">Wheel encoder, Quotation for 309 á excluding tax. Also good wheel encoders, has higher resolution when used with STM32 microcontroller.</t>
  </si>
  <si>
    <t xml:space="preserve">AMT102-0512-I5000-S</t>
  </si>
  <si>
    <t xml:space="preserve">490-AMT1020512I5000S </t>
  </si>
  <si>
    <t xml:space="preserve">Same sky</t>
  </si>
  <si>
    <t xml:space="preserve"> AMT102-0512-I5000-S </t>
  </si>
  <si>
    <t xml:space="preserve">Wheel encoder, unlikely to be used</t>
  </si>
  <si>
    <t xml:space="preserve">IMU</t>
  </si>
  <si>
    <t xml:space="preserve">WSEN-ISDS 6 Axis IMU</t>
  </si>
  <si>
    <t xml:space="preserve">Würth Electronic</t>
  </si>
  <si>
    <t xml:space="preserve">Würth Elektronik</t>
  </si>
  <si>
    <t xml:space="preserve">IMU, Sponsored by W/E, Gyroscope, Acceleration, I2C, SPI</t>
  </si>
  <si>
    <t xml:space="preserve">Obstacle Detection Sensors</t>
  </si>
  <si>
    <t xml:space="preserve">Raspberry Pi Kameramodul 3</t>
  </si>
  <si>
    <t xml:space="preserve">41020240 - Raspberry Pi</t>
  </si>
  <si>
    <t xml:space="preserve">TOF400C-VL53L1</t>
  </si>
  <si>
    <t xml:space="preserve">Amazon.com</t>
  </si>
  <si>
    <t xml:space="preserve">TOF400C VL53L1X</t>
  </si>
  <si>
    <t xml:space="preserve">STmicroelectronics</t>
  </si>
  <si>
    <t xml:space="preserve">VL53L1CBV0FY/1</t>
  </si>
  <si>
    <t xml:space="preserve">Obstacle detection chosen by UdeA. They have not told us how this is going to be used or implemented. Amazon comes in packs of 3. Difficult to find supplier in europe for the dev kit.</t>
  </si>
  <si>
    <t xml:space="preserve">VL6180 TOF</t>
  </si>
  <si>
    <t xml:space="preserve">Tiny tronics</t>
  </si>
  <si>
    <t xml:space="preserve">VL6180</t>
  </si>
  <si>
    <t xml:space="preserve">Chose by UdeA. Unclear how they are going to implement this sensor. This sensor and VL53L1 is going to be used instead of the raspberry pi camera. But since we are going to use the raspberry pi for path planning etc this is not a good tradeoff.</t>
  </si>
  <si>
    <t xml:space="preserve">OPT8241NBN</t>
  </si>
  <si>
    <t xml:space="preserve"> 595-OPT8241NBN </t>
  </si>
  <si>
    <t xml:space="preserve">Texas Instruments</t>
  </si>
  <si>
    <t xml:space="preserve">OPT8241NBN </t>
  </si>
  <si>
    <t xml:space="preserve">Distance sensor</t>
  </si>
  <si>
    <t xml:space="preserve">Break Beam sensor</t>
  </si>
  <si>
    <t xml:space="preserve">APDS-9960</t>
  </si>
  <si>
    <t xml:space="preserve">41013512 – Sparkfun</t>
  </si>
  <si>
    <t xml:space="preserve">Sparkfun</t>
  </si>
  <si>
    <t xml:space="preserve">RGB sensor chosen by UdeA for ball detection.</t>
  </si>
  <si>
    <t xml:space="preserve">IR Break Beam Sensor - 5mm LEDs</t>
  </si>
  <si>
    <t xml:space="preserve">Adafruit</t>
  </si>
  <si>
    <t xml:space="preserve">Break beam to detect if a ball is close (within a few mm) to the dribbler.</t>
  </si>
  <si>
    <t xml:space="preserve">3D CAD and Mechanical</t>
  </si>
  <si>
    <t xml:space="preserve">Rings for the omniwheels</t>
  </si>
  <si>
    <t xml:space="preserve">Motor Mounts</t>
  </si>
  <si>
    <t xml:space="preserve">3D printed</t>
  </si>
  <si>
    <t xml:space="preserve">Kicker/Dribbler Mechanism</t>
  </si>
  <si>
    <t xml:space="preserve">Roller</t>
  </si>
  <si>
    <t xml:space="preserve">Fasterners</t>
  </si>
  <si>
    <t xml:space="preserve">Scavenge 326</t>
  </si>
  <si>
    <t xml:space="preserve">Bearings</t>
  </si>
  <si>
    <t xml:space="preserve">Electrokit</t>
  </si>
  <si>
    <t xml:space="preserve">Passive components</t>
  </si>
  <si>
    <t xml:space="preserve">Voltage regulator (buck converters) -&gt; 3,3V</t>
  </si>
  <si>
    <t xml:space="preserve">Already sent free of charge</t>
  </si>
  <si>
    <t xml:space="preserve">Voltage regulator (buck converters) -&gt; 5,0V</t>
  </si>
  <si>
    <t xml:space="preserve">Voltage regulator (buck converters) -&gt; 12V</t>
  </si>
  <si>
    <t xml:space="preserve">Voltage regulator (buck converters) -&gt; 15V</t>
  </si>
  <si>
    <t xml:space="preserve">Actuators</t>
  </si>
  <si>
    <t xml:space="preserve">Solenoid</t>
  </si>
  <si>
    <t xml:space="preserve">LEDEX 195207-228</t>
  </si>
  <si>
    <t xml:space="preserve">LEDEX</t>
  </si>
  <si>
    <t xml:space="preserve">195207-228</t>
  </si>
  <si>
    <t xml:space="preserve">Was kindly sponsored by Henrik</t>
  </si>
  <si>
    <t xml:space="preserve">AS-PL SS0017</t>
  </si>
  <si>
    <t xml:space="preserve">Autodoc</t>
  </si>
  <si>
    <t xml:space="preserve">AS-PL</t>
  </si>
  <si>
    <t xml:space="preserve">SS0017</t>
  </si>
  <si>
    <t xml:space="preserve">Estimated price:</t>
  </si>
  <si>
    <t xml:space="preserve">Legend</t>
  </si>
  <si>
    <t xml:space="preserve">Comments</t>
  </si>
  <si>
    <t xml:space="preserve">Components not accounted for</t>
  </si>
  <si>
    <r>
      <rPr>
        <sz val="10"/>
        <rFont val="Arial"/>
        <family val="2"/>
        <charset val="1"/>
      </rPr>
      <t xml:space="preserve">1</t>
    </r>
    <r>
      <rPr>
        <vertAlign val="superscript"/>
        <sz val="10"/>
        <rFont val="Arial"/>
        <family val="2"/>
        <charset val="1"/>
      </rPr>
      <t xml:space="preserve">st</t>
    </r>
    <r>
      <rPr>
        <sz val="10"/>
        <rFont val="Arial"/>
        <family val="2"/>
        <charset val="1"/>
      </rPr>
      <t xml:space="preserve"> choice</t>
    </r>
  </si>
  <si>
    <t xml:space="preserve">All prices are in SEK (Swedish krona)</t>
  </si>
  <si>
    <t xml:space="preserve">Capacitors for kicker</t>
  </si>
  <si>
    <r>
      <rPr>
        <sz val="10"/>
        <rFont val="Arial"/>
        <family val="2"/>
        <charset val="1"/>
      </rPr>
      <t xml:space="preserve">2</t>
    </r>
    <r>
      <rPr>
        <vertAlign val="superscript"/>
        <sz val="10"/>
        <rFont val="Arial"/>
        <family val="2"/>
        <charset val="1"/>
      </rPr>
      <t xml:space="preserve">nd</t>
    </r>
    <r>
      <rPr>
        <sz val="10"/>
        <rFont val="Arial"/>
        <family val="2"/>
        <charset val="1"/>
      </rPr>
      <t xml:space="preserve"> choice</t>
    </r>
  </si>
  <si>
    <r>
      <rPr>
        <sz val="10"/>
        <rFont val="Arial"/>
        <family val="2"/>
        <charset val="1"/>
      </rPr>
      <t xml:space="preserve">3</t>
    </r>
    <r>
      <rPr>
        <vertAlign val="superscript"/>
        <sz val="10"/>
        <rFont val="Arial"/>
        <family val="2"/>
        <charset val="1"/>
      </rPr>
      <t xml:space="preserve">rd</t>
    </r>
    <r>
      <rPr>
        <sz val="10"/>
        <rFont val="Arial"/>
        <family val="2"/>
        <charset val="1"/>
      </rPr>
      <t xml:space="preserve"> choice</t>
    </r>
  </si>
  <si>
    <t xml:space="preserve">Voltage regulators</t>
  </si>
  <si>
    <t xml:space="preserve">Might need</t>
  </si>
  <si>
    <t xml:space="preserve">Power Distribution Board or custom wiring solution</t>
  </si>
  <si>
    <t xml:space="preserve">3D printing costs</t>
  </si>
  <si>
    <t xml:space="preserve">Resistor and other passive components, sponsored by Würth</t>
  </si>
</sst>
</file>

<file path=xl/styles.xml><?xml version="1.0" encoding="utf-8"?>
<styleSheet xmlns="http://schemas.openxmlformats.org/spreadsheetml/2006/main">
  <numFmts count="3">
    <numFmt numFmtId="164" formatCode="General"/>
    <numFmt numFmtId="165" formatCode="#,##0.00"/>
    <numFmt numFmtId="166" formatCode="General"/>
  </numFmts>
  <fonts count="20">
    <font>
      <sz val="10"/>
      <name val="Arial"/>
      <family val="2"/>
      <charset val="1"/>
    </font>
    <font>
      <sz val="10"/>
      <name val="Arial"/>
      <family val="0"/>
    </font>
    <font>
      <sz val="10"/>
      <name val="Arial"/>
      <family val="0"/>
    </font>
    <font>
      <sz val="10"/>
      <name val="Arial"/>
      <family val="0"/>
    </font>
    <font>
      <b val="true"/>
      <sz val="16"/>
      <name val="Arial"/>
      <family val="2"/>
      <charset val="1"/>
    </font>
    <font>
      <b val="true"/>
      <sz val="10"/>
      <name val="Arial"/>
      <family val="2"/>
      <charset val="1"/>
    </font>
    <font>
      <b val="true"/>
      <sz val="12"/>
      <name val="Arial"/>
      <family val="2"/>
      <charset val="1"/>
    </font>
    <font>
      <sz val="10"/>
      <color rgb="FF0000FF"/>
      <name val="Arial"/>
      <family val="2"/>
      <charset val="1"/>
    </font>
    <font>
      <sz val="10"/>
      <color rgb="FF000000"/>
      <name val="Arial"/>
      <family val="2"/>
      <charset val="1"/>
    </font>
    <font>
      <u val="single"/>
      <sz val="11"/>
      <color theme="10"/>
      <name val="Calibri"/>
      <family val="2"/>
      <charset val="1"/>
    </font>
    <font>
      <sz val="10"/>
      <name val="Calibri"/>
      <family val="2"/>
      <charset val="1"/>
    </font>
    <font>
      <u val="single"/>
      <sz val="10"/>
      <color theme="10"/>
      <name val="Calibri"/>
      <family val="2"/>
      <charset val="1"/>
    </font>
    <font>
      <sz val="10"/>
      <color rgb="FF000000"/>
      <name val="Calibri"/>
      <family val="2"/>
      <charset val="1"/>
    </font>
    <font>
      <sz val="10"/>
      <color rgb="FF0000FF"/>
      <name val="Arial"/>
      <family val="2"/>
      <charset val="1"/>
    </font>
    <font>
      <b val="true"/>
      <sz val="20"/>
      <name val="Arial"/>
      <family val="2"/>
      <charset val="1"/>
    </font>
    <font>
      <sz val="20"/>
      <name val="Arial"/>
      <family val="2"/>
      <charset val="1"/>
    </font>
    <font>
      <vertAlign val="superscript"/>
      <sz val="10"/>
      <name val="Arial"/>
      <family val="2"/>
      <charset val="1"/>
    </font>
    <font>
      <sz val="10"/>
      <name val="Arial"/>
      <family val="2"/>
    </font>
    <font>
      <sz val="9"/>
      <color rgb="FF000000"/>
      <name val="Tahoma"/>
      <family val="2"/>
      <charset val="1"/>
    </font>
    <font>
      <sz val="9"/>
      <color rgb="FF000000"/>
      <name val="Tahoma"/>
      <family val="0"/>
      <charset val="1"/>
    </font>
  </fonts>
  <fills count="8">
    <fill>
      <patternFill patternType="none"/>
    </fill>
    <fill>
      <patternFill patternType="gray125"/>
    </fill>
    <fill>
      <patternFill patternType="solid">
        <fgColor rgb="FF2A6099"/>
        <bgColor rgb="FF666699"/>
      </patternFill>
    </fill>
    <fill>
      <patternFill patternType="solid">
        <fgColor rgb="FF158466"/>
        <bgColor rgb="FF008080"/>
      </patternFill>
    </fill>
    <fill>
      <patternFill patternType="solid">
        <fgColor rgb="FF81D41A"/>
        <bgColor rgb="FF969696"/>
      </patternFill>
    </fill>
    <fill>
      <patternFill patternType="solid">
        <fgColor rgb="FFFF8000"/>
        <bgColor rgb="FFFF6600"/>
      </patternFill>
    </fill>
    <fill>
      <patternFill patternType="solid">
        <fgColor rgb="FFFF0000"/>
        <bgColor rgb="FF993300"/>
      </patternFill>
    </fill>
    <fill>
      <patternFill patternType="solid">
        <fgColor rgb="FF55308D"/>
        <bgColor rgb="FF333333"/>
      </patternFill>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9" fillId="0"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5" fillId="0" borderId="1" xfId="0" applyFont="true" applyBorder="true" applyAlignment="true" applyProtection="true">
      <alignment horizontal="general" vertical="bottom" textRotation="0" wrapText="false" indent="0" shrinkToFit="false"/>
      <protection locked="true" hidden="false"/>
    </xf>
    <xf numFmtId="165" fontId="5" fillId="0" borderId="1" xfId="0" applyFont="true" applyBorder="true" applyAlignment="true" applyProtection="true">
      <alignment horizontal="general" vertical="bottom" textRotation="0" wrapText="false" indent="0" shrinkToFit="false"/>
      <protection locked="true" hidden="false"/>
    </xf>
    <xf numFmtId="164" fontId="6" fillId="3" borderId="1" xfId="0" applyFont="true" applyBorder="true" applyAlignment="true" applyProtection="true">
      <alignment horizontal="center" vertical="center" textRotation="0" wrapText="false" indent="0" shrinkToFit="false"/>
      <protection locked="true" hidden="false"/>
    </xf>
    <xf numFmtId="164" fontId="0" fillId="4" borderId="1" xfId="0" applyFont="true" applyBorder="true" applyAlignment="true" applyProtection="true">
      <alignment horizontal="righ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right"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5" fontId="0" fillId="0" borderId="1" xfId="0" applyFont="true" applyBorder="true" applyAlignment="true" applyProtection="true">
      <alignment horizontal="righ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true" indent="0" shrinkToFit="false"/>
      <protection locked="true" hidden="false"/>
    </xf>
    <xf numFmtId="164" fontId="0" fillId="0" borderId="0" xfId="0" applyFont="true" applyBorder="false" applyAlignment="true" applyProtection="true">
      <alignment horizontal="left" vertical="bottom" textRotation="0" wrapText="false" indent="0" shrinkToFit="false"/>
      <protection locked="true" hidden="false"/>
    </xf>
    <xf numFmtId="164" fontId="0" fillId="4" borderId="1" xfId="0" applyFont="true" applyBorder="true" applyAlignment="true" applyProtection="true">
      <alignment horizontal="left" vertical="center" textRotation="0" wrapText="false" indent="0" shrinkToFit="false"/>
      <protection locked="true" hidden="false"/>
    </xf>
    <xf numFmtId="164" fontId="0" fillId="5" borderId="1" xfId="0" applyFont="fals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7" fillId="0" borderId="1" xfId="0" applyFont="true" applyBorder="true" applyAlignment="true" applyProtection="true">
      <alignment horizontal="general" vertical="bottom" textRotation="0" wrapText="false" indent="0" shrinkToFit="false"/>
      <protection locked="true" hidden="false"/>
    </xf>
    <xf numFmtId="165"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0" fillId="6" borderId="1" xfId="0" applyFont="false" applyBorder="true" applyAlignment="true" applyProtection="true">
      <alignment horizontal="general" vertical="bottom" textRotation="0" wrapText="false" indent="0" shrinkToFit="false"/>
      <protection locked="true" hidden="false"/>
    </xf>
    <xf numFmtId="165" fontId="8" fillId="0" borderId="1" xfId="0" applyFont="true" applyBorder="true" applyAlignment="true" applyProtection="true">
      <alignment horizontal="general" vertical="bottom" textRotation="0" wrapText="false" indent="0" shrinkToFit="false"/>
      <protection locked="true" hidden="false"/>
    </xf>
    <xf numFmtId="164" fontId="0" fillId="4" borderId="1" xfId="0" applyFont="false" applyBorder="true" applyAlignment="true" applyProtection="true">
      <alignment horizontal="general" vertical="bottom" textRotation="0" wrapText="false" indent="0" shrinkToFit="false"/>
      <protection locked="true" hidden="false"/>
    </xf>
    <xf numFmtId="164" fontId="0" fillId="5" borderId="1" xfId="0" applyFont="true" applyBorder="true" applyAlignment="true" applyProtection="true">
      <alignment horizontal="right" vertical="center" textRotation="0" wrapText="false" indent="0" shrinkToFit="false"/>
      <protection locked="true" hidden="false"/>
    </xf>
    <xf numFmtId="164" fontId="0" fillId="4" borderId="1" xfId="0" applyFont="true" applyBorder="true" applyAlignment="true" applyProtection="true">
      <alignment horizontal="left" vertical="bottom" textRotation="0" wrapText="false" indent="0" shrinkToFit="false"/>
      <protection locked="true" hidden="false"/>
    </xf>
    <xf numFmtId="164" fontId="9" fillId="0" borderId="1" xfId="20" applyFont="true" applyBorder="true" applyAlignment="true" applyProtection="true">
      <alignment horizontal="general" vertical="bottom" textRotation="0" wrapText="false" indent="0" shrinkToFit="false"/>
      <protection locked="true" hidden="false"/>
    </xf>
    <xf numFmtId="164" fontId="6" fillId="4" borderId="1" xfId="0" applyFont="true" applyBorder="true" applyAlignment="true" applyProtection="true">
      <alignment horizontal="center" vertical="center" textRotation="0" wrapText="false" indent="0" shrinkToFit="false"/>
      <protection locked="true" hidden="false"/>
    </xf>
    <xf numFmtId="164" fontId="10" fillId="0" borderId="1" xfId="0" applyFont="true" applyBorder="true" applyAlignment="true" applyProtection="true">
      <alignment horizontal="general" vertical="bottom" textRotation="0" wrapText="false" indent="0" shrinkToFit="false"/>
      <protection locked="true" hidden="false"/>
    </xf>
    <xf numFmtId="164" fontId="0" fillId="7" borderId="1" xfId="0" applyFont="false" applyBorder="true" applyAlignment="true" applyProtection="true">
      <alignment horizontal="general" vertical="bottom" textRotation="0" wrapText="false" indent="0" shrinkToFit="false"/>
      <protection locked="true" hidden="false"/>
    </xf>
    <xf numFmtId="164" fontId="11" fillId="0" borderId="1" xfId="20" applyFont="true" applyBorder="true" applyAlignment="true" applyProtection="true">
      <alignment horizontal="general" vertical="bottom" textRotation="0" wrapText="false" indent="0" shrinkToFit="false"/>
      <protection locked="true" hidden="false"/>
    </xf>
    <xf numFmtId="164" fontId="12" fillId="0" borderId="0" xfId="20" applyFont="true" applyBorder="true" applyAlignment="true" applyProtection="true">
      <alignment horizontal="general" vertical="bottom" textRotation="0" wrapText="false" indent="0" shrinkToFit="false"/>
      <protection locked="true" hidden="false"/>
    </xf>
    <xf numFmtId="166" fontId="0" fillId="0" borderId="0" xfId="0"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13" fillId="0" borderId="1" xfId="0"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4" fillId="0" borderId="1" xfId="0" applyFont="true" applyBorder="true" applyAlignment="true" applyProtection="true">
      <alignment horizontal="general" vertical="bottom" textRotation="0" wrapText="false" indent="0" shrinkToFit="false"/>
      <protection locked="true" hidden="false"/>
    </xf>
    <xf numFmtId="165" fontId="15" fillId="0" borderId="1" xfId="0" applyFont="true" applyBorder="true" applyAlignment="true" applyProtection="true">
      <alignment horizontal="general" vertical="bottom" textRotation="0" wrapText="false" indent="0" shrinkToFit="false"/>
      <protection locked="true" hidden="false"/>
    </xf>
    <xf numFmtId="164" fontId="4" fillId="0" borderId="1" xfId="0" applyFont="true" applyBorder="true" applyAlignment="true" applyProtection="true">
      <alignment horizontal="center" vertical="center" textRotation="0" wrapText="false" indent="0" shrinkToFit="false"/>
      <protection locked="true" hidden="false"/>
    </xf>
    <xf numFmtId="164" fontId="4" fillId="0" borderId="1" xfId="0" applyFont="true" applyBorder="true" applyAlignment="true" applyProtection="true">
      <alignment horizontal="general" vertical="bottom" textRotation="0" wrapText="false" indent="0" shrinkToFit="false"/>
      <protection locked="true" hidden="false"/>
    </xf>
    <xf numFmtId="164" fontId="6" fillId="0" borderId="1"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158466"/>
      <rgbColor rgb="FFC0C0C0"/>
      <rgbColor rgb="FF808080"/>
      <rgbColor rgb="FF9999FF"/>
      <rgbColor rgb="FF993366"/>
      <rgbColor rgb="FFFFFFCC"/>
      <rgbColor rgb="FFCCFFFF"/>
      <rgbColor rgb="FF660066"/>
      <rgbColor rgb="FFFF8080"/>
      <rgbColor rgb="FF2A6099"/>
      <rgbColor rgb="FFCCCCFF"/>
      <rgbColor rgb="FF000080"/>
      <rgbColor rgb="FFFF00FF"/>
      <rgbColor rgb="FFFFFF00"/>
      <rgbColor rgb="FF00FFFF"/>
      <rgbColor rgb="FF800080"/>
      <rgbColor rgb="FF800000"/>
      <rgbColor rgb="FF008080"/>
      <rgbColor rgb="FF0000EE"/>
      <rgbColor rgb="FF00CCFF"/>
      <rgbColor rgb="FFCCFFFF"/>
      <rgbColor rgb="FFCCFFCC"/>
      <rgbColor rgb="FFFFFF99"/>
      <rgbColor rgb="FF99CCFF"/>
      <rgbColor rgb="FFFF99CC"/>
      <rgbColor rgb="FFCC99FF"/>
      <rgbColor rgb="FFFFCC99"/>
      <rgbColor rgb="FF3366FF"/>
      <rgbColor rgb="FF33CCCC"/>
      <rgbColor rgb="FF81D41A"/>
      <rgbColor rgb="FFFFCC00"/>
      <rgbColor rgb="FFFF8000"/>
      <rgbColor rgb="FFFF6600"/>
      <rgbColor rgb="FF666699"/>
      <rgbColor rgb="FF969696"/>
      <rgbColor rgb="FF003366"/>
      <rgbColor rgb="FF339966"/>
      <rgbColor rgb="FF003300"/>
      <rgbColor rgb="FF333300"/>
      <rgbColor rgb="FF993300"/>
      <rgbColor rgb="FF993366"/>
      <rgbColor rgb="FF55308D"/>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nanotec.com/eu/en/products/1786-df45l024048-a" TargetMode="External"/><Relationship Id="rId3" Type="http://schemas.openxmlformats.org/officeDocument/2006/relationships/hyperlink" Target="https://store.tmotor.com/product/mn5208-motor-navigator-type.html" TargetMode="External"/><Relationship Id="rId4" Type="http://schemas.openxmlformats.org/officeDocument/2006/relationships/hyperlink" Target="https://hobbyking.com/en_us/turnigy-multistar-4225-610kv-16pole-multi-rotor-outrunner.html" TargetMode="External"/><Relationship Id="rId5" Type="http://schemas.openxmlformats.org/officeDocument/2006/relationships/hyperlink" Target="https://www.rcflight.se/visaprodukt.aspx?id=2951&amp;p=t-motor-mt2814-400-kv" TargetMode="External"/><Relationship Id="rId6" Type="http://schemas.openxmlformats.org/officeDocument/2006/relationships/hyperlink" Target="https://uav-en.tmotor.com/" TargetMode="External"/><Relationship Id="rId7" Type="http://schemas.openxmlformats.org/officeDocument/2006/relationships/hyperlink" Target="https://www.elefun.se/p/prod.aspx?v=54896" TargetMode="External"/><Relationship Id="rId8" Type="http://schemas.openxmlformats.org/officeDocument/2006/relationships/hyperlink" Target="https://www.elefun.se/p/prod.aspx?v=65193" TargetMode="External"/><Relationship Id="rId9" Type="http://schemas.openxmlformats.org/officeDocument/2006/relationships/hyperlink" Target="https://www.hobbywing.com/" TargetMode="External"/><Relationship Id="rId10" Type="http://schemas.openxmlformats.org/officeDocument/2006/relationships/hyperlink" Target="https://se.farnell.com/stmicroelectronics/stspin32f0a/motor-controller-3-ph-bldc-vfqfpn/dp/2797963" TargetMode="External"/><Relationship Id="rId11" Type="http://schemas.openxmlformats.org/officeDocument/2006/relationships/hyperlink" Target="https://se.farnell.com/b/stmicroelectronics" TargetMode="External"/><Relationship Id="rId12" Type="http://schemas.openxmlformats.org/officeDocument/2006/relationships/hyperlink" Target="https://www.mouser.se/ProductDetail/Vishay/SQS178ELNW-T1_GE3?qs=Imq1NPwxi76hFbSnMoRo%2Fw%3D%3D" TargetMode="External"/><Relationship Id="rId13" Type="http://schemas.openxmlformats.org/officeDocument/2006/relationships/hyperlink" Target="https://www.mouser.se/manufacturer/vishay/" TargetMode="External"/><Relationship Id="rId14" Type="http://schemas.openxmlformats.org/officeDocument/2006/relationships/hyperlink" Target="https://www.mouser.se/ProductDetail/511-B-G431B-ESC1" TargetMode="External"/><Relationship Id="rId15" Type="http://schemas.openxmlformats.org/officeDocument/2006/relationships/hyperlink" Target="https://www.mouser.se/manufacturer/stmicroelectronics/" TargetMode="External"/><Relationship Id="rId16" Type="http://schemas.openxmlformats.org/officeDocument/2006/relationships/hyperlink" Target="https://www.mouser.se/datasheet/2/389/b-g431b-esc1-1848063.pdf" TargetMode="External"/><Relationship Id="rId17" Type="http://schemas.openxmlformats.org/officeDocument/2006/relationships/hyperlink" Target="https://hobbyking.com/en_us/aerostar-30a-rvs-g2-32bit-2-4s-electronic-speed-controller-w-reverse-function-4a-5-6v-sbec.html" TargetMode="External"/><Relationship Id="rId18" Type="http://schemas.openxmlformats.org/officeDocument/2006/relationships/hyperlink" Target="https://hobbyking.com/en_us/turnigy-plush-32-30a-2-4s-brushless-speed-controller-w-bec-rev1-1-0.html" TargetMode="External"/><Relationship Id="rId19" Type="http://schemas.openxmlformats.org/officeDocument/2006/relationships/hyperlink" Target="https://www.electrokit.com/raspberry-pi-4-model-b/8gb" TargetMode="External"/><Relationship Id="rId20" Type="http://schemas.openxmlformats.org/officeDocument/2006/relationships/hyperlink" Target="https://www.raspberrypi.com/" TargetMode="External"/><Relationship Id="rId21" Type="http://schemas.openxmlformats.org/officeDocument/2006/relationships/hyperlink" Target="https://www.mouser.se/ProductDetail/Seeed-Studio/103030277?qs=0lSvoLzn4L8soh3xbH07wQ%3D%3D" TargetMode="External"/><Relationship Id="rId22" Type="http://schemas.openxmlformats.org/officeDocument/2006/relationships/hyperlink" Target="https://www.elfa.se/sv/manufacturer/seeed-studio/man_sdu" TargetMode="External"/><Relationship Id="rId23" Type="http://schemas.openxmlformats.org/officeDocument/2006/relationships/hyperlink" Target="https://www.mouser.se/ProductDetail/511-NUCLEO-H723ZG" TargetMode="External"/><Relationship Id="rId24" Type="http://schemas.openxmlformats.org/officeDocument/2006/relationships/hyperlink" Target="https://www.mouser.se/manufacturer/stmicroelectronics/" TargetMode="External"/><Relationship Id="rId25" Type="http://schemas.openxmlformats.org/officeDocument/2006/relationships/hyperlink" Target="https://www.mouser.se/ProductDetail/Espressif-Systems/ESP32-S3-DevKitC-1-N32R8V?qs=sGAEpiMZZMuqBwn8WqcFUipNgoezRlc4GzmkN8krWGEfV9T8moekcA%3D%3D" TargetMode="External"/><Relationship Id="rId26" Type="http://schemas.openxmlformats.org/officeDocument/2006/relationships/hyperlink" Target="https://www.mouser.se/manufacturer/espressif/" TargetMode="External"/><Relationship Id="rId27" Type="http://schemas.openxmlformats.org/officeDocument/2006/relationships/hyperlink" Target="https://www.electrokit.com/raspberry-pi-4-model-b/4gb" TargetMode="External"/><Relationship Id="rId28" Type="http://schemas.openxmlformats.org/officeDocument/2006/relationships/hyperlink" Target="https://www.mouser.se/ProductDetail/Semtech/SX1280IMLTRT?qs=5aG0NVq1C4xuoq8G6ZzdxQ%3D%3D" TargetMode="External"/><Relationship Id="rId29" Type="http://schemas.openxmlformats.org/officeDocument/2006/relationships/hyperlink" Target="https://www.mouser.se/manufacturer/semtech/" TargetMode="External"/><Relationship Id="rId30" Type="http://schemas.openxmlformats.org/officeDocument/2006/relationships/hyperlink" Target="https://www.mouser.se/ProductDetail/Skyworks-Solutions-Inc/SKY66122-11?qs=stqOd1AaK7%2F9zH4JdBCX2A%3D%3D" TargetMode="External"/><Relationship Id="rId31" Type="http://schemas.openxmlformats.org/officeDocument/2006/relationships/hyperlink" Target="https://www.mouser.se/manufacturer/skyworks-solutions/" TargetMode="External"/><Relationship Id="rId32" Type="http://schemas.openxmlformats.org/officeDocument/2006/relationships/hyperlink" Target="https://www.elefun.se/p/prod.aspx?v=63197" TargetMode="External"/><Relationship Id="rId33" Type="http://schemas.openxmlformats.org/officeDocument/2006/relationships/hyperlink" Target="http://www.gaonengbattery.com/" TargetMode="External"/><Relationship Id="rId34" Type="http://schemas.openxmlformats.org/officeDocument/2006/relationships/hyperlink" Target="https://droneit.se/product/tattu-r-line-version-4-0-1300mah-22-2v-130c-6s1p-lipo-battery-pack-with-xt60-plug/" TargetMode="External"/><Relationship Id="rId35" Type="http://schemas.openxmlformats.org/officeDocument/2006/relationships/hyperlink" Target="https://www.digikey.se/en/products/detail/analog-devices-inc/LT3750AEMS-PBF/14683705" TargetMode="External"/><Relationship Id="rId36" Type="http://schemas.openxmlformats.org/officeDocument/2006/relationships/hyperlink" Target="https://www.digikey.se/en/supplier-centers/analog-devices" TargetMode="External"/><Relationship Id="rId37" Type="http://schemas.openxmlformats.org/officeDocument/2006/relationships/hyperlink" Target="https://www.mouser.se/ProductDetail/Coilcraft/DA2034-ALD?qs=ZYnrCdKdyedtN304hL7iMg%3D%3D" TargetMode="External"/><Relationship Id="rId38" Type="http://schemas.openxmlformats.org/officeDocument/2006/relationships/hyperlink" Target="https://www.mouser.se/manufacturer/coilcraft/" TargetMode="External"/><Relationship Id="rId39" Type="http://schemas.openxmlformats.org/officeDocument/2006/relationships/hyperlink" Target="https://www.digikey.se/en/products/detail/diodes-incorporated/MURS140-13-F/814447?msockid=2ae53926fc0b6a5d2b3d2c22fd5c6bda" TargetMode="External"/><Relationship Id="rId40" Type="http://schemas.openxmlformats.org/officeDocument/2006/relationships/hyperlink" Target="https://www.digikey.se/en/supplier-centers/diodes" TargetMode="External"/><Relationship Id="rId41" Type="http://schemas.openxmlformats.org/officeDocument/2006/relationships/hyperlink" Target="https://www.symmetryelectronics.com/products/ic-haus/ic-px2604odfn8-3x3/" TargetMode="External"/><Relationship Id="rId42" Type="http://schemas.openxmlformats.org/officeDocument/2006/relationships/hyperlink" Target="https://www.ichaus.de/product/ic-px-series/" TargetMode="External"/><Relationship Id="rId43" Type="http://schemas.openxmlformats.org/officeDocument/2006/relationships/hyperlink" Target="https://www.mouser.se/ProductDetail/ams-OSRAM/AS5600-SO_EK_AB?qs=rpfKl3ntHzMnoooETZYYsw%3D%3D" TargetMode="External"/><Relationship Id="rId44" Type="http://schemas.openxmlformats.org/officeDocument/2006/relationships/hyperlink" Target="https://www.mouser.se/manufacturer/ams-osram/" TargetMode="External"/><Relationship Id="rId45" Type="http://schemas.openxmlformats.org/officeDocument/2006/relationships/hyperlink" Target="https://uk.farnell.com/broadcom-limited/aedb-9140-a13/encoder-3channel-500cpr-8mm/dp/1161087" TargetMode="External"/><Relationship Id="rId46" Type="http://schemas.openxmlformats.org/officeDocument/2006/relationships/hyperlink" Target="https://uk.farnell.com/b/broadcom" TargetMode="External"/><Relationship Id="rId47" Type="http://schemas.openxmlformats.org/officeDocument/2006/relationships/hyperlink" Target="https://www.mouser.se/ProductDetail/Same-Sky/AMT102-0512-I5000-S?qs=gTYE2QTfZfSxiIvKD%252BmReg%3D%3D" TargetMode="External"/><Relationship Id="rId48" Type="http://schemas.openxmlformats.org/officeDocument/2006/relationships/hyperlink" Target="https://www.sameskydevices.com/" TargetMode="External"/><Relationship Id="rId49" Type="http://schemas.openxmlformats.org/officeDocument/2006/relationships/hyperlink" Target="https://www.we-online.com/en/components/products/WSEN-ISDS" TargetMode="External"/><Relationship Id="rId50" Type="http://schemas.openxmlformats.org/officeDocument/2006/relationships/hyperlink" Target="https://www.we-online.com/en" TargetMode="External"/><Relationship Id="rId51" Type="http://schemas.openxmlformats.org/officeDocument/2006/relationships/hyperlink" Target="https://www.electrokit.com/raspberry-pi-kameramodul-3-12mp-75" TargetMode="External"/><Relationship Id="rId52" Type="http://schemas.openxmlformats.org/officeDocument/2006/relationships/hyperlink" Target="https://www.raspberrypi.com/" TargetMode="External"/><Relationship Id="rId53" Type="http://schemas.openxmlformats.org/officeDocument/2006/relationships/hyperlink" Target="https://www.amazon.com/Teyleten-Robot-TOF400C-VL53L1X-Distance/dp/B0CLDKMGZR" TargetMode="External"/><Relationship Id="rId54" Type="http://schemas.openxmlformats.org/officeDocument/2006/relationships/hyperlink" Target="https://www.mouser.se/manufacturer/stmicroelectronics/" TargetMode="External"/><Relationship Id="rId55" Type="http://schemas.openxmlformats.org/officeDocument/2006/relationships/hyperlink" Target="https://www.tinytronics.nl/en/sensors/distance/vl6180-time-of-flight-tof-distance-sensor" TargetMode="External"/><Relationship Id="rId56" Type="http://schemas.openxmlformats.org/officeDocument/2006/relationships/hyperlink" Target="https://www.st.com/en/imaging-and-photonics-solutions/vl6180.html" TargetMode="External"/><Relationship Id="rId57" Type="http://schemas.openxmlformats.org/officeDocument/2006/relationships/hyperlink" Target="https://www.mouser.se/ProductDetail/Texas-Instruments/OPT8241NBN?qs=cGEy3R83DS%2FxFMUAL%252BoBvw%3D%3D" TargetMode="External"/><Relationship Id="rId58" Type="http://schemas.openxmlformats.org/officeDocument/2006/relationships/hyperlink" Target="https://www.mouser.se/manufacturer/texas-instruments/" TargetMode="External"/><Relationship Id="rId59" Type="http://schemas.openxmlformats.org/officeDocument/2006/relationships/hyperlink" Target="https://www.electrokit.com/apds-9960-rgb-och-rorelsesensor" TargetMode="External"/><Relationship Id="rId60" Type="http://schemas.openxmlformats.org/officeDocument/2006/relationships/hyperlink" Target="https://www.sparkfun.com/" TargetMode="External"/><Relationship Id="rId61" Type="http://schemas.openxmlformats.org/officeDocument/2006/relationships/hyperlink" Target="https://www.electrokit.com/en/ir-barriar-sandare/mottagare-5mm" TargetMode="External"/><Relationship Id="rId62" Type="http://schemas.openxmlformats.org/officeDocument/2006/relationships/hyperlink" Target="https://www.electrokit.com/kullager-4mm" TargetMode="External"/><Relationship Id="rId63" Type="http://schemas.openxmlformats.org/officeDocument/2006/relationships/hyperlink" Target="https://www.we-online.com/en/components/products/MAGIC_FDSM_FIXED_OUTPUT_VOLTAGE" TargetMode="External"/><Relationship Id="rId64" Type="http://schemas.openxmlformats.org/officeDocument/2006/relationships/hyperlink" Target="https://www.we-online.com/en/components/products/MAGIC_FDSM_FIXED_OUTPUT_VOLTAGE" TargetMode="External"/><Relationship Id="rId65" Type="http://schemas.openxmlformats.org/officeDocument/2006/relationships/hyperlink" Target="https://www.we-online.com/en/components/products/MAGIC_FDSM_FIXED_OUTPUT_VOLTAGE" TargetMode="External"/><Relationship Id="rId66" Type="http://schemas.openxmlformats.org/officeDocument/2006/relationships/hyperlink" Target="https://www.we-online.com/en/components/products/MAGIC_FDSM_FIXED_OUTPUT_VOLTAGE" TargetMode="External"/><Relationship Id="rId67" Type="http://schemas.openxmlformats.org/officeDocument/2006/relationships/hyperlink" Target="https://uk.farnell.com/ledex/195207-228/solenoid-tubular-10w-25-91x52/dp/3996096" TargetMode="External"/><Relationship Id="rId68" Type="http://schemas.openxmlformats.org/officeDocument/2006/relationships/hyperlink" Target="https://uk.farnell.com/b/ledex" TargetMode="External"/><Relationship Id="rId69" Type="http://schemas.openxmlformats.org/officeDocument/2006/relationships/hyperlink" Target="https://www.autodoc.se/as-pl/12111476" TargetMode="External"/><Relationship Id="rId70" Type="http://schemas.openxmlformats.org/officeDocument/2006/relationships/hyperlink" Target="https://as-pl.com/en/main" TargetMode="External"/><Relationship Id="rId71"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48576"/>
  <sheetViews>
    <sheetView showFormulas="false" showGridLines="true" showRowColHeaders="true" showZeros="true" rightToLeft="false" tabSelected="true" showOutlineSymbols="true" defaultGridColor="true" view="normal" topLeftCell="A16" colorId="64" zoomScale="90" zoomScaleNormal="90" zoomScalePageLayoutView="100" workbookViewId="0">
      <selection pane="topLeft" activeCell="F52" activeCellId="0" sqref="F52"/>
    </sheetView>
  </sheetViews>
  <sheetFormatPr defaultColWidth="11.5625" defaultRowHeight="12.75" zeroHeight="false" outlineLevelRow="0" outlineLevelCol="0"/>
  <cols>
    <col collapsed="false" customWidth="true" hidden="false" outlineLevel="0" max="1" min="1" style="1" width="8.44"/>
    <col collapsed="false" customWidth="true" hidden="false" outlineLevel="0" max="2" min="2" style="1" width="72"/>
    <col collapsed="false" customWidth="true" hidden="false" outlineLevel="0" max="3" min="3" style="1" width="17"/>
    <col collapsed="false" customWidth="true" hidden="false" outlineLevel="0" max="4" min="4" style="1" width="19.67"/>
    <col collapsed="false" customWidth="true" hidden="false" outlineLevel="0" max="5" min="5" style="1" width="34.66"/>
    <col collapsed="false" customWidth="true" hidden="false" outlineLevel="0" max="6" min="6" style="1" width="22.56"/>
    <col collapsed="false" customWidth="true" hidden="false" outlineLevel="0" max="7" min="7" style="1" width="31.67"/>
    <col collapsed="false" customWidth="true" hidden="false" outlineLevel="0" max="8" min="8" style="2" width="7.56"/>
    <col collapsed="false" customWidth="true" hidden="false" outlineLevel="0" max="9" min="9" style="2" width="14.21"/>
    <col collapsed="false" customWidth="true" hidden="false" outlineLevel="0" max="10" min="10" style="1" width="35.67"/>
    <col collapsed="false" customWidth="true" hidden="false" outlineLevel="0" max="11" min="11" style="1" width="81.88"/>
  </cols>
  <sheetData>
    <row r="1" customFormat="false" ht="19.7" hidden="false" customHeight="false" outlineLevel="0" collapsed="false">
      <c r="A1" s="3" t="s">
        <v>0</v>
      </c>
      <c r="B1" s="3"/>
      <c r="C1" s="3"/>
      <c r="D1" s="3"/>
      <c r="E1" s="3"/>
      <c r="F1" s="3"/>
      <c r="G1" s="3"/>
      <c r="H1" s="3"/>
      <c r="I1" s="3"/>
      <c r="J1" s="3"/>
      <c r="K1" s="3"/>
    </row>
    <row r="2" customFormat="false" ht="12.75" hidden="false" customHeight="false" outlineLevel="0" collapsed="false">
      <c r="A2" s="4" t="s">
        <v>1</v>
      </c>
      <c r="B2" s="4" t="s">
        <v>2</v>
      </c>
      <c r="C2" s="4" t="s">
        <v>3</v>
      </c>
      <c r="D2" s="4" t="s">
        <v>4</v>
      </c>
      <c r="E2" s="4" t="s">
        <v>5</v>
      </c>
      <c r="F2" s="4" t="s">
        <v>6</v>
      </c>
      <c r="G2" s="4" t="s">
        <v>7</v>
      </c>
      <c r="H2" s="5" t="s">
        <v>8</v>
      </c>
      <c r="I2" s="5" t="s">
        <v>9</v>
      </c>
      <c r="J2" s="4" t="s">
        <v>10</v>
      </c>
      <c r="K2" s="4" t="s">
        <v>11</v>
      </c>
    </row>
    <row r="3" customFormat="false" ht="15" hidden="false" customHeight="false" outlineLevel="0" collapsed="false">
      <c r="A3" s="6" t="s">
        <v>12</v>
      </c>
      <c r="B3" s="6"/>
      <c r="C3" s="6"/>
      <c r="D3" s="6"/>
      <c r="E3" s="6"/>
      <c r="F3" s="6"/>
      <c r="G3" s="6"/>
      <c r="H3" s="6"/>
      <c r="I3" s="6"/>
      <c r="J3" s="6"/>
      <c r="K3" s="6"/>
    </row>
    <row r="4" s="13" customFormat="true" ht="23.85" hidden="false" customHeight="false" outlineLevel="0" collapsed="false">
      <c r="A4" s="7" t="n">
        <v>1</v>
      </c>
      <c r="B4" s="8" t="s">
        <v>13</v>
      </c>
      <c r="C4" s="9" t="n">
        <v>4</v>
      </c>
      <c r="D4" s="10" t="s">
        <v>14</v>
      </c>
      <c r="E4" s="8" t="s">
        <v>15</v>
      </c>
      <c r="F4" s="8"/>
      <c r="G4" s="8"/>
      <c r="H4" s="11" t="n">
        <v>818.4</v>
      </c>
      <c r="I4" s="11" t="n">
        <f aca="false">C4*H4</f>
        <v>3273.6</v>
      </c>
      <c r="J4" s="8" t="s">
        <v>16</v>
      </c>
      <c r="K4" s="12" t="s">
        <v>17</v>
      </c>
    </row>
    <row r="5" s="13" customFormat="true" ht="23.85" hidden="false" customHeight="false" outlineLevel="0" collapsed="false">
      <c r="A5" s="14" t="s">
        <v>18</v>
      </c>
      <c r="B5" s="8" t="s">
        <v>19</v>
      </c>
      <c r="C5" s="9" t="n">
        <v>4</v>
      </c>
      <c r="D5" s="10" t="s">
        <v>20</v>
      </c>
      <c r="E5" s="8" t="s">
        <v>21</v>
      </c>
      <c r="F5" s="8"/>
      <c r="G5" s="8"/>
      <c r="H5" s="11" t="n">
        <v>1027.32</v>
      </c>
      <c r="I5" s="11" t="n">
        <f aca="false">H5*C5</f>
        <v>4109.28</v>
      </c>
      <c r="J5" s="8" t="s">
        <v>16</v>
      </c>
      <c r="K5" s="12" t="s">
        <v>22</v>
      </c>
    </row>
    <row r="6" customFormat="false" ht="57.45" hidden="false" customHeight="false" outlineLevel="0" collapsed="false">
      <c r="A6" s="15" t="n">
        <v>2</v>
      </c>
      <c r="B6" s="16" t="s">
        <v>23</v>
      </c>
      <c r="C6" s="16" t="n">
        <v>4</v>
      </c>
      <c r="D6" s="17" t="s">
        <v>24</v>
      </c>
      <c r="E6" s="16" t="n">
        <v>9392000008</v>
      </c>
      <c r="F6" s="16"/>
      <c r="G6" s="16"/>
      <c r="H6" s="18" t="n">
        <v>297</v>
      </c>
      <c r="I6" s="18" t="n">
        <f aca="false">C6*H6</f>
        <v>1188</v>
      </c>
      <c r="J6" s="16" t="s">
        <v>16</v>
      </c>
      <c r="K6" s="19" t="s">
        <v>25</v>
      </c>
    </row>
    <row r="7" customFormat="false" ht="12.75" hidden="false" customHeight="false" outlineLevel="0" collapsed="false">
      <c r="A7" s="20" t="n">
        <v>3</v>
      </c>
      <c r="B7" s="16" t="s">
        <v>26</v>
      </c>
      <c r="C7" s="16" t="n">
        <v>4</v>
      </c>
      <c r="D7" s="17" t="s">
        <v>27</v>
      </c>
      <c r="E7" s="16" t="s">
        <v>28</v>
      </c>
      <c r="F7" s="17" t="s">
        <v>29</v>
      </c>
      <c r="G7" s="16"/>
      <c r="H7" s="18" t="n">
        <v>215.4</v>
      </c>
      <c r="I7" s="18" t="n">
        <f aca="false">C7*H7</f>
        <v>861.6</v>
      </c>
      <c r="J7" s="16" t="s">
        <v>16</v>
      </c>
      <c r="K7" s="16" t="s">
        <v>30</v>
      </c>
    </row>
    <row r="8" customFormat="false" ht="12.75" hidden="false" customHeight="false" outlineLevel="0" collapsed="false">
      <c r="A8" s="20" t="n">
        <v>4</v>
      </c>
      <c r="B8" s="16" t="s">
        <v>31</v>
      </c>
      <c r="C8" s="16" t="n">
        <v>4</v>
      </c>
      <c r="D8" s="17" t="s">
        <v>32</v>
      </c>
      <c r="E8" s="16" t="n">
        <v>54896</v>
      </c>
      <c r="F8" s="16"/>
      <c r="G8" s="16"/>
      <c r="H8" s="21" t="n">
        <v>268.8</v>
      </c>
      <c r="I8" s="18" t="n">
        <f aca="false">C8*H8</f>
        <v>1075.2</v>
      </c>
      <c r="J8" s="16" t="s">
        <v>16</v>
      </c>
      <c r="K8" s="16" t="s">
        <v>33</v>
      </c>
    </row>
    <row r="9" customFormat="false" ht="15" hidden="false" customHeight="false" outlineLevel="0" collapsed="false">
      <c r="A9" s="6" t="s">
        <v>34</v>
      </c>
      <c r="B9" s="6"/>
      <c r="C9" s="6"/>
      <c r="D9" s="6"/>
      <c r="E9" s="6"/>
      <c r="F9" s="6"/>
      <c r="G9" s="6"/>
      <c r="H9" s="6"/>
      <c r="I9" s="6"/>
      <c r="J9" s="6"/>
      <c r="K9" s="6"/>
    </row>
    <row r="10" customFormat="false" ht="12.75" hidden="false" customHeight="false" outlineLevel="0" collapsed="false">
      <c r="A10" s="22" t="n">
        <v>1</v>
      </c>
      <c r="B10" s="16" t="s">
        <v>35</v>
      </c>
      <c r="C10" s="16" t="n">
        <v>1</v>
      </c>
      <c r="D10" s="17" t="s">
        <v>36</v>
      </c>
      <c r="E10" s="16" t="n">
        <v>65193</v>
      </c>
      <c r="F10" s="17" t="s">
        <v>37</v>
      </c>
      <c r="G10" s="16" t="s">
        <v>38</v>
      </c>
      <c r="H10" s="18" t="n">
        <v>175.2</v>
      </c>
      <c r="I10" s="18" t="n">
        <f aca="false">C10*H10</f>
        <v>175.2</v>
      </c>
      <c r="J10" s="16" t="s">
        <v>16</v>
      </c>
      <c r="K10" s="16" t="s">
        <v>39</v>
      </c>
    </row>
    <row r="11" customFormat="false" ht="15" hidden="false" customHeight="false" outlineLevel="0" collapsed="false">
      <c r="A11" s="6" t="s">
        <v>40</v>
      </c>
      <c r="B11" s="6"/>
      <c r="C11" s="6"/>
      <c r="D11" s="6"/>
      <c r="E11" s="6"/>
      <c r="F11" s="6"/>
      <c r="G11" s="6"/>
      <c r="H11" s="6"/>
      <c r="I11" s="6"/>
      <c r="J11" s="6"/>
      <c r="K11" s="6"/>
    </row>
    <row r="12" s="13" customFormat="true" ht="12.75" hidden="false" customHeight="false" outlineLevel="0" collapsed="false">
      <c r="A12" s="23" t="n">
        <v>2</v>
      </c>
      <c r="B12" s="8" t="s">
        <v>41</v>
      </c>
      <c r="C12" s="9" t="n">
        <v>5</v>
      </c>
      <c r="D12" s="10" t="s">
        <v>42</v>
      </c>
      <c r="E12" s="8" t="s">
        <v>43</v>
      </c>
      <c r="F12" s="10" t="s">
        <v>44</v>
      </c>
      <c r="G12" s="8" t="s">
        <v>41</v>
      </c>
      <c r="H12" s="9" t="n">
        <v>56.61</v>
      </c>
      <c r="I12" s="9" t="n">
        <f aca="false">C12*H12</f>
        <v>283.05</v>
      </c>
      <c r="J12" s="8" t="s">
        <v>16</v>
      </c>
      <c r="K12" s="8" t="s">
        <v>45</v>
      </c>
    </row>
    <row r="13" s="13" customFormat="true" ht="12.75" hidden="false" customHeight="false" outlineLevel="0" collapsed="false">
      <c r="A13" s="23" t="n">
        <v>2</v>
      </c>
      <c r="B13" s="8" t="s">
        <v>46</v>
      </c>
      <c r="C13" s="9" t="n">
        <v>30</v>
      </c>
      <c r="D13" s="10" t="s">
        <v>47</v>
      </c>
      <c r="E13" s="8" t="s">
        <v>48</v>
      </c>
      <c r="F13" s="10" t="s">
        <v>49</v>
      </c>
      <c r="G13" s="8" t="s">
        <v>50</v>
      </c>
      <c r="H13" s="9" t="n">
        <v>7.99</v>
      </c>
      <c r="I13" s="9" t="n">
        <f aca="false">C13*H13</f>
        <v>239.7</v>
      </c>
      <c r="J13" s="8" t="s">
        <v>16</v>
      </c>
      <c r="K13" s="8" t="s">
        <v>51</v>
      </c>
    </row>
    <row r="14" s="13" customFormat="true" ht="12.75" hidden="false" customHeight="false" outlineLevel="0" collapsed="false">
      <c r="A14" s="7" t="n">
        <v>1</v>
      </c>
      <c r="B14" s="8" t="s">
        <v>52</v>
      </c>
      <c r="C14" s="9" t="n">
        <v>5</v>
      </c>
      <c r="D14" s="10" t="s">
        <v>47</v>
      </c>
      <c r="E14" s="8" t="s">
        <v>53</v>
      </c>
      <c r="F14" s="10" t="s">
        <v>54</v>
      </c>
      <c r="G14" s="8" t="s">
        <v>52</v>
      </c>
      <c r="H14" s="9" t="n">
        <v>208.96</v>
      </c>
      <c r="I14" s="9" t="n">
        <f aca="false">C14*H14</f>
        <v>1044.8</v>
      </c>
      <c r="J14" s="8"/>
      <c r="K14" s="10" t="s">
        <v>55</v>
      </c>
    </row>
    <row r="15" customFormat="false" ht="46.25" hidden="false" customHeight="false" outlineLevel="0" collapsed="false">
      <c r="A15" s="20" t="n">
        <v>3</v>
      </c>
      <c r="B15" s="16" t="s">
        <v>56</v>
      </c>
      <c r="C15" s="16" t="n">
        <v>5</v>
      </c>
      <c r="D15" s="17" t="s">
        <v>57</v>
      </c>
      <c r="E15" s="16" t="s">
        <v>58</v>
      </c>
      <c r="F15" s="16"/>
      <c r="G15" s="16"/>
      <c r="H15" s="18" t="n">
        <v>147.2</v>
      </c>
      <c r="I15" s="18" t="n">
        <f aca="false">C15*H15</f>
        <v>736</v>
      </c>
      <c r="J15" s="16" t="s">
        <v>16</v>
      </c>
      <c r="K15" s="19" t="s">
        <v>59</v>
      </c>
    </row>
    <row r="16" customFormat="false" ht="12.75" hidden="false" customHeight="false" outlineLevel="0" collapsed="false">
      <c r="A16" s="20" t="n">
        <v>4</v>
      </c>
      <c r="B16" s="16" t="s">
        <v>60</v>
      </c>
      <c r="C16" s="16" t="n">
        <v>4</v>
      </c>
      <c r="D16" s="17" t="s">
        <v>57</v>
      </c>
      <c r="E16" s="16" t="s">
        <v>61</v>
      </c>
      <c r="F16" s="16"/>
      <c r="G16" s="16"/>
      <c r="H16" s="18" t="n">
        <v>154.808</v>
      </c>
      <c r="I16" s="18" t="n">
        <f aca="false">H16*C16</f>
        <v>619.232</v>
      </c>
      <c r="J16" s="16" t="s">
        <v>16</v>
      </c>
      <c r="K16" s="16" t="s">
        <v>62</v>
      </c>
    </row>
    <row r="17" customFormat="false" ht="15" hidden="false" customHeight="false" outlineLevel="0" collapsed="false">
      <c r="A17" s="6" t="s">
        <v>63</v>
      </c>
      <c r="B17" s="6"/>
      <c r="C17" s="6"/>
      <c r="D17" s="6"/>
      <c r="E17" s="6"/>
      <c r="F17" s="6"/>
      <c r="G17" s="6"/>
      <c r="H17" s="6"/>
      <c r="I17" s="6"/>
      <c r="J17" s="6"/>
      <c r="K17" s="6"/>
    </row>
    <row r="18" customFormat="false" ht="12.75" hidden="false" customHeight="false" outlineLevel="0" collapsed="false">
      <c r="A18" s="22" t="n">
        <v>1</v>
      </c>
      <c r="B18" s="16" t="s">
        <v>64</v>
      </c>
      <c r="C18" s="16" t="n">
        <v>1</v>
      </c>
      <c r="D18" s="17" t="s">
        <v>65</v>
      </c>
      <c r="E18" s="16" t="s">
        <v>66</v>
      </c>
      <c r="F18" s="17" t="s">
        <v>67</v>
      </c>
      <c r="G18" s="16"/>
      <c r="H18" s="18" t="n">
        <v>979</v>
      </c>
      <c r="I18" s="18" t="n">
        <f aca="false">H18*C18</f>
        <v>979</v>
      </c>
      <c r="J18" s="16" t="s">
        <v>16</v>
      </c>
      <c r="K18" s="16" t="str">
        <f aca="false">"Can be substituted with " &amp; BOM!B22</f>
        <v>Can be substituted with Raspberry Pi 4 Model B/4GB</v>
      </c>
    </row>
    <row r="19" customFormat="false" ht="12.75" hidden="false" customHeight="false" outlineLevel="0" collapsed="false">
      <c r="A19" s="22" t="n">
        <v>1</v>
      </c>
      <c r="B19" s="16" t="s">
        <v>68</v>
      </c>
      <c r="C19" s="16" t="n">
        <v>1</v>
      </c>
      <c r="D19" s="17" t="s">
        <v>47</v>
      </c>
      <c r="E19" s="16" t="s">
        <v>69</v>
      </c>
      <c r="F19" s="17" t="s">
        <v>70</v>
      </c>
      <c r="G19" s="16" t="n">
        <v>103030277</v>
      </c>
      <c r="H19" s="18" t="n">
        <v>47.61</v>
      </c>
      <c r="I19" s="18" t="n">
        <f aca="false">H19*C19</f>
        <v>47.61</v>
      </c>
      <c r="J19" s="16" t="s">
        <v>16</v>
      </c>
      <c r="K19" s="16" t="s">
        <v>71</v>
      </c>
    </row>
    <row r="20" customFormat="false" ht="35.05" hidden="false" customHeight="false" outlineLevel="0" collapsed="false">
      <c r="A20" s="22" t="n">
        <v>1</v>
      </c>
      <c r="B20" s="16" t="s">
        <v>72</v>
      </c>
      <c r="C20" s="16" t="n">
        <v>1</v>
      </c>
      <c r="D20" s="17" t="s">
        <v>47</v>
      </c>
      <c r="E20" s="16" t="s">
        <v>73</v>
      </c>
      <c r="F20" s="10" t="s">
        <v>54</v>
      </c>
      <c r="G20" s="16" t="s">
        <v>72</v>
      </c>
      <c r="H20" s="18" t="n">
        <v>322.58</v>
      </c>
      <c r="I20" s="18" t="n">
        <f aca="false">C20*H20</f>
        <v>322.58</v>
      </c>
      <c r="J20" s="16" t="s">
        <v>16</v>
      </c>
      <c r="K20" s="19" t="s">
        <v>74</v>
      </c>
    </row>
    <row r="21" customFormat="false" ht="12.75" hidden="false" customHeight="false" outlineLevel="0" collapsed="false">
      <c r="A21" s="24" t="s">
        <v>18</v>
      </c>
      <c r="B21" s="16" t="s">
        <v>75</v>
      </c>
      <c r="C21" s="16" t="n">
        <v>1</v>
      </c>
      <c r="D21" s="17" t="s">
        <v>47</v>
      </c>
      <c r="E21" s="16" t="s">
        <v>76</v>
      </c>
      <c r="F21" s="17" t="s">
        <v>77</v>
      </c>
      <c r="G21" s="16" t="s">
        <v>75</v>
      </c>
      <c r="H21" s="18" t="n">
        <v>181.82</v>
      </c>
      <c r="I21" s="18" t="n">
        <f aca="false">C21*H21</f>
        <v>181.82</v>
      </c>
      <c r="J21" s="16" t="s">
        <v>16</v>
      </c>
      <c r="K21" s="16" t="s">
        <v>78</v>
      </c>
    </row>
    <row r="22" customFormat="false" ht="16.15" hidden="false" customHeight="false" outlineLevel="0" collapsed="false">
      <c r="A22" s="15" t="n">
        <v>2</v>
      </c>
      <c r="B22" s="16" t="s">
        <v>79</v>
      </c>
      <c r="C22" s="16" t="n">
        <v>1</v>
      </c>
      <c r="D22" s="25" t="s">
        <v>65</v>
      </c>
      <c r="E22" s="16" t="s">
        <v>80</v>
      </c>
      <c r="F22" s="16" t="s">
        <v>67</v>
      </c>
      <c r="G22" s="16"/>
      <c r="H22" s="18" t="n">
        <v>729</v>
      </c>
      <c r="I22" s="18" t="n">
        <f aca="false">H22*C22</f>
        <v>729</v>
      </c>
      <c r="J22" s="16" t="s">
        <v>16</v>
      </c>
      <c r="K22" s="16" t="s">
        <v>81</v>
      </c>
    </row>
    <row r="23" s="1" customFormat="true" ht="15" hidden="false" customHeight="false" outlineLevel="0" collapsed="false">
      <c r="A23" s="6" t="s">
        <v>82</v>
      </c>
      <c r="B23" s="6"/>
      <c r="C23" s="6"/>
      <c r="D23" s="6"/>
      <c r="E23" s="6"/>
      <c r="F23" s="6"/>
      <c r="G23" s="6"/>
      <c r="H23" s="6"/>
      <c r="I23" s="6"/>
      <c r="J23" s="6"/>
      <c r="K23" s="6"/>
    </row>
    <row r="24" s="1" customFormat="true" ht="16.15" hidden="false" customHeight="false" outlineLevel="0" collapsed="false">
      <c r="A24" s="26"/>
      <c r="B24" s="16" t="s">
        <v>83</v>
      </c>
      <c r="C24" s="16" t="n">
        <v>1</v>
      </c>
      <c r="D24" s="25" t="s">
        <v>47</v>
      </c>
      <c r="E24" s="16" t="s">
        <v>84</v>
      </c>
      <c r="F24" s="17" t="s">
        <v>85</v>
      </c>
      <c r="G24" s="16" t="s">
        <v>83</v>
      </c>
      <c r="H24" s="18" t="n">
        <v>75.44</v>
      </c>
      <c r="I24" s="18" t="n">
        <f aca="false">C24*H24</f>
        <v>75.44</v>
      </c>
      <c r="J24" s="16" t="s">
        <v>16</v>
      </c>
      <c r="K24" s="16" t="s">
        <v>86</v>
      </c>
    </row>
    <row r="25" s="1" customFormat="true" ht="16.15" hidden="false" customHeight="false" outlineLevel="0" collapsed="false">
      <c r="A25" s="26"/>
      <c r="B25" s="16" t="s">
        <v>87</v>
      </c>
      <c r="C25" s="16" t="n">
        <v>1</v>
      </c>
      <c r="D25" s="25" t="s">
        <v>47</v>
      </c>
      <c r="E25" s="16" t="s">
        <v>88</v>
      </c>
      <c r="F25" s="17" t="s">
        <v>89</v>
      </c>
      <c r="G25" s="16" t="s">
        <v>90</v>
      </c>
      <c r="H25" s="18" t="n">
        <v>40.48</v>
      </c>
      <c r="I25" s="18" t="n">
        <f aca="false">C25*H25</f>
        <v>40.48</v>
      </c>
      <c r="J25" s="16" t="s">
        <v>16</v>
      </c>
      <c r="K25" s="16" t="s">
        <v>91</v>
      </c>
    </row>
    <row r="26" customFormat="false" ht="15" hidden="false" customHeight="false" outlineLevel="0" collapsed="false">
      <c r="A26" s="6" t="s">
        <v>92</v>
      </c>
      <c r="B26" s="6"/>
      <c r="C26" s="6"/>
      <c r="D26" s="6"/>
      <c r="E26" s="6"/>
      <c r="F26" s="6"/>
      <c r="G26" s="6"/>
      <c r="H26" s="6"/>
      <c r="I26" s="6"/>
      <c r="J26" s="6"/>
      <c r="K26" s="6"/>
    </row>
    <row r="27" customFormat="false" ht="12.75" hidden="false" customHeight="false" outlineLevel="0" collapsed="false">
      <c r="A27" s="22" t="n">
        <v>1</v>
      </c>
      <c r="B27" s="16" t="s">
        <v>93</v>
      </c>
      <c r="C27" s="16" t="n">
        <v>1</v>
      </c>
      <c r="D27" s="17" t="s">
        <v>36</v>
      </c>
      <c r="E27" s="16" t="n">
        <v>63197</v>
      </c>
      <c r="F27" s="17" t="s">
        <v>94</v>
      </c>
      <c r="G27" s="16" t="s">
        <v>95</v>
      </c>
      <c r="H27" s="18" t="n">
        <v>351.2</v>
      </c>
      <c r="I27" s="18" t="n">
        <f aca="false">C27*H27</f>
        <v>351.2</v>
      </c>
      <c r="J27" s="16" t="s">
        <v>16</v>
      </c>
      <c r="K27" s="16" t="s">
        <v>92</v>
      </c>
    </row>
    <row r="28" customFormat="false" ht="12.75" hidden="false" customHeight="false" outlineLevel="0" collapsed="false">
      <c r="A28" s="15" t="n">
        <v>2</v>
      </c>
      <c r="B28" s="16" t="s">
        <v>96</v>
      </c>
      <c r="C28" s="16" t="n">
        <v>1</v>
      </c>
      <c r="D28" s="17" t="s">
        <v>97</v>
      </c>
      <c r="E28" s="16" t="n">
        <v>433122</v>
      </c>
      <c r="F28" s="16"/>
      <c r="G28" s="16"/>
      <c r="H28" s="18" t="n">
        <v>359.2</v>
      </c>
      <c r="I28" s="18" t="n">
        <f aca="false">C28*H28</f>
        <v>359.2</v>
      </c>
      <c r="J28" s="16" t="s">
        <v>16</v>
      </c>
      <c r="K28" s="16" t="s">
        <v>92</v>
      </c>
    </row>
    <row r="29" customFormat="false" ht="15" hidden="false" customHeight="false" outlineLevel="0" collapsed="false">
      <c r="A29" s="6" t="s">
        <v>98</v>
      </c>
      <c r="B29" s="6"/>
      <c r="C29" s="6"/>
      <c r="D29" s="6"/>
      <c r="E29" s="6"/>
      <c r="F29" s="6"/>
      <c r="G29" s="6"/>
      <c r="H29" s="6"/>
      <c r="I29" s="6"/>
      <c r="J29" s="6"/>
      <c r="K29" s="6"/>
    </row>
    <row r="30" customFormat="false" ht="12.75" hidden="false" customHeight="false" outlineLevel="0" collapsed="false">
      <c r="A30" s="4" t="s">
        <v>1</v>
      </c>
      <c r="B30" s="4" t="s">
        <v>2</v>
      </c>
      <c r="C30" s="4" t="s">
        <v>3</v>
      </c>
      <c r="D30" s="4" t="s">
        <v>4</v>
      </c>
      <c r="E30" s="4" t="s">
        <v>5</v>
      </c>
      <c r="F30" s="4" t="s">
        <v>6</v>
      </c>
      <c r="G30" s="4" t="s">
        <v>7</v>
      </c>
      <c r="H30" s="5" t="s">
        <v>8</v>
      </c>
      <c r="I30" s="5" t="s">
        <v>9</v>
      </c>
      <c r="J30" s="4" t="s">
        <v>10</v>
      </c>
      <c r="K30" s="4" t="s">
        <v>11</v>
      </c>
    </row>
    <row r="31" customFormat="false" ht="12.75" hidden="false" customHeight="false" outlineLevel="0" collapsed="false">
      <c r="A31" s="22" t="n">
        <v>1</v>
      </c>
      <c r="B31" s="27" t="s">
        <v>99</v>
      </c>
      <c r="C31" s="16" t="n">
        <v>1</v>
      </c>
      <c r="D31" s="17" t="s">
        <v>100</v>
      </c>
      <c r="E31" s="16" t="s">
        <v>101</v>
      </c>
      <c r="F31" s="17" t="s">
        <v>102</v>
      </c>
      <c r="G31" s="16" t="s">
        <v>99</v>
      </c>
      <c r="H31" s="18" t="n">
        <v>117.54</v>
      </c>
      <c r="I31" s="18" t="n">
        <f aca="false">H31*C31</f>
        <v>117.54</v>
      </c>
      <c r="J31" s="16" t="s">
        <v>16</v>
      </c>
      <c r="K31" s="16" t="s">
        <v>103</v>
      </c>
    </row>
    <row r="32" customFormat="false" ht="12.75" hidden="false" customHeight="false" outlineLevel="0" collapsed="false">
      <c r="A32" s="22" t="n">
        <v>1</v>
      </c>
      <c r="B32" s="16" t="s">
        <v>104</v>
      </c>
      <c r="C32" s="16" t="n">
        <v>1</v>
      </c>
      <c r="D32" s="17" t="s">
        <v>47</v>
      </c>
      <c r="E32" s="16" t="s">
        <v>105</v>
      </c>
      <c r="F32" s="17" t="s">
        <v>106</v>
      </c>
      <c r="G32" s="16" t="s">
        <v>104</v>
      </c>
      <c r="H32" s="18" t="n">
        <v>98.56</v>
      </c>
      <c r="I32" s="18" t="n">
        <f aca="false">H32*C32</f>
        <v>98.56</v>
      </c>
      <c r="J32" s="16" t="s">
        <v>16</v>
      </c>
      <c r="K32" s="16" t="s">
        <v>107</v>
      </c>
    </row>
    <row r="33" customFormat="false" ht="12.75" hidden="false" customHeight="false" outlineLevel="0" collapsed="false">
      <c r="A33" s="22" t="n">
        <v>1</v>
      </c>
      <c r="B33" s="16" t="s">
        <v>108</v>
      </c>
      <c r="C33" s="16" t="n">
        <v>2</v>
      </c>
      <c r="D33" s="17" t="s">
        <v>100</v>
      </c>
      <c r="E33" s="16" t="s">
        <v>109</v>
      </c>
      <c r="F33" s="17" t="s">
        <v>110</v>
      </c>
      <c r="G33" s="16" t="s">
        <v>108</v>
      </c>
      <c r="H33" s="18" t="n">
        <v>4.09</v>
      </c>
      <c r="I33" s="18" t="n">
        <f aca="false">C33*H33</f>
        <v>8.18</v>
      </c>
      <c r="J33" s="16" t="s">
        <v>16</v>
      </c>
      <c r="K33" s="16" t="s">
        <v>111</v>
      </c>
    </row>
    <row r="34" customFormat="false" ht="12.75" hidden="false" customHeight="false" outlineLevel="0" collapsed="false">
      <c r="A34" s="28"/>
      <c r="B34" s="16" t="s">
        <v>112</v>
      </c>
      <c r="C34" s="16" t="n">
        <v>10</v>
      </c>
      <c r="D34" s="16"/>
      <c r="E34" s="16"/>
      <c r="F34" s="16"/>
      <c r="G34" s="16"/>
      <c r="H34" s="18"/>
      <c r="I34" s="18"/>
      <c r="J34" s="16"/>
      <c r="K34" s="16"/>
    </row>
    <row r="35" customFormat="false" ht="12.75" hidden="false" customHeight="false" outlineLevel="0" collapsed="false">
      <c r="A35" s="28"/>
      <c r="B35" s="16"/>
      <c r="C35" s="16"/>
      <c r="D35" s="16"/>
      <c r="E35" s="16"/>
      <c r="F35" s="16"/>
      <c r="G35" s="16"/>
      <c r="H35" s="18"/>
      <c r="I35" s="18"/>
      <c r="J35" s="16"/>
      <c r="K35" s="16"/>
    </row>
    <row r="36" customFormat="false" ht="19.7" hidden="false" customHeight="false" outlineLevel="0" collapsed="false">
      <c r="A36" s="3" t="s">
        <v>113</v>
      </c>
      <c r="B36" s="3"/>
      <c r="C36" s="3"/>
      <c r="D36" s="3"/>
      <c r="E36" s="3"/>
      <c r="F36" s="3"/>
      <c r="G36" s="3"/>
      <c r="H36" s="3"/>
      <c r="I36" s="3"/>
      <c r="J36" s="3"/>
      <c r="K36" s="3"/>
    </row>
    <row r="37" customFormat="false" ht="12.75" hidden="false" customHeight="false" outlineLevel="0" collapsed="false">
      <c r="A37" s="4" t="s">
        <v>1</v>
      </c>
      <c r="B37" s="4" t="s">
        <v>2</v>
      </c>
      <c r="C37" s="4" t="s">
        <v>3</v>
      </c>
      <c r="D37" s="4" t="s">
        <v>4</v>
      </c>
      <c r="E37" s="4" t="s">
        <v>5</v>
      </c>
      <c r="F37" s="4" t="s">
        <v>6</v>
      </c>
      <c r="G37" s="4" t="s">
        <v>7</v>
      </c>
      <c r="H37" s="5" t="s">
        <v>8</v>
      </c>
      <c r="I37" s="5" t="s">
        <v>9</v>
      </c>
      <c r="J37" s="4" t="s">
        <v>10</v>
      </c>
      <c r="K37" s="4" t="s">
        <v>11</v>
      </c>
    </row>
    <row r="38" customFormat="false" ht="15" hidden="false" customHeight="false" outlineLevel="0" collapsed="false">
      <c r="A38" s="6" t="s">
        <v>114</v>
      </c>
      <c r="B38" s="6"/>
      <c r="C38" s="6"/>
      <c r="D38" s="6"/>
      <c r="E38" s="6"/>
      <c r="F38" s="6"/>
      <c r="G38" s="6"/>
      <c r="H38" s="6"/>
      <c r="I38" s="6"/>
      <c r="J38" s="6"/>
      <c r="K38" s="6"/>
    </row>
    <row r="39" customFormat="false" ht="14.9" hidden="false" customHeight="false" outlineLevel="0" collapsed="false">
      <c r="A39" s="22" t="n">
        <v>1</v>
      </c>
      <c r="B39" s="16" t="s">
        <v>115</v>
      </c>
      <c r="C39" s="16" t="n">
        <v>4</v>
      </c>
      <c r="D39" s="29" t="s">
        <v>116</v>
      </c>
      <c r="E39" s="25"/>
      <c r="F39" s="29" t="s">
        <v>117</v>
      </c>
      <c r="G39" s="16" t="s">
        <v>118</v>
      </c>
      <c r="H39" s="18" t="n">
        <v>224.4</v>
      </c>
      <c r="I39" s="18" t="n">
        <f aca="false">C39*H39</f>
        <v>897.6</v>
      </c>
      <c r="J39" s="16"/>
      <c r="K39" s="16" t="s">
        <v>119</v>
      </c>
    </row>
    <row r="40" customFormat="false" ht="14.9" hidden="false" customHeight="false" outlineLevel="0" collapsed="false">
      <c r="A40" s="22" t="s">
        <v>18</v>
      </c>
      <c r="B40" s="16" t="s">
        <v>120</v>
      </c>
      <c r="C40" s="16" t="n">
        <v>4</v>
      </c>
      <c r="D40" s="29" t="s">
        <v>47</v>
      </c>
      <c r="E40" s="30" t="s">
        <v>121</v>
      </c>
      <c r="F40" s="29" t="s">
        <v>122</v>
      </c>
      <c r="G40" s="16" t="s">
        <v>120</v>
      </c>
      <c r="H40" s="18" t="n">
        <v>197.69</v>
      </c>
      <c r="I40" s="18" t="n">
        <f aca="false">H40*C40</f>
        <v>790.76</v>
      </c>
      <c r="J40" s="16" t="s">
        <v>123</v>
      </c>
      <c r="K40" s="16" t="s">
        <v>124</v>
      </c>
    </row>
    <row r="41" customFormat="false" ht="12.75" hidden="false" customHeight="false" outlineLevel="0" collapsed="false">
      <c r="A41" s="15" t="n">
        <v>2</v>
      </c>
      <c r="B41" s="16" t="s">
        <v>125</v>
      </c>
      <c r="C41" s="16" t="n">
        <v>8</v>
      </c>
      <c r="D41" s="17" t="s">
        <v>42</v>
      </c>
      <c r="E41" s="16" t="s">
        <v>125</v>
      </c>
      <c r="F41" s="17" t="s">
        <v>126</v>
      </c>
      <c r="G41" s="16" t="s">
        <v>127</v>
      </c>
      <c r="H41" s="18" t="n">
        <v>309</v>
      </c>
      <c r="I41" s="18" t="n">
        <f aca="false">C41*H41</f>
        <v>2472</v>
      </c>
      <c r="J41" s="16" t="s">
        <v>128</v>
      </c>
      <c r="K41" s="16" t="s">
        <v>129</v>
      </c>
    </row>
    <row r="42" customFormat="false" ht="12.75" hidden="false" customHeight="false" outlineLevel="0" collapsed="false">
      <c r="A42" s="20" t="n">
        <v>3</v>
      </c>
      <c r="B42" s="16" t="s">
        <v>130</v>
      </c>
      <c r="C42" s="16" t="n">
        <v>4</v>
      </c>
      <c r="D42" s="17" t="s">
        <v>47</v>
      </c>
      <c r="E42" s="16" t="s">
        <v>131</v>
      </c>
      <c r="F42" s="17" t="s">
        <v>132</v>
      </c>
      <c r="G42" s="16" t="s">
        <v>133</v>
      </c>
      <c r="H42" s="18" t="n">
        <v>198.352</v>
      </c>
      <c r="I42" s="18" t="n">
        <f aca="false">C42*H42</f>
        <v>793.408</v>
      </c>
      <c r="J42" s="16" t="s">
        <v>16</v>
      </c>
      <c r="K42" s="16" t="s">
        <v>134</v>
      </c>
    </row>
    <row r="43" customFormat="false" ht="15" hidden="false" customHeight="false" outlineLevel="0" collapsed="false">
      <c r="A43" s="6" t="s">
        <v>135</v>
      </c>
      <c r="B43" s="6"/>
      <c r="C43" s="6"/>
      <c r="D43" s="6"/>
      <c r="E43" s="6"/>
      <c r="F43" s="6"/>
      <c r="G43" s="6"/>
      <c r="H43" s="6"/>
      <c r="I43" s="6"/>
      <c r="J43" s="6"/>
      <c r="K43" s="6"/>
    </row>
    <row r="44" customFormat="false" ht="12.75" hidden="false" customHeight="false" outlineLevel="0" collapsed="false">
      <c r="A44" s="22" t="n">
        <v>1</v>
      </c>
      <c r="B44" s="16" t="s">
        <v>136</v>
      </c>
      <c r="C44" s="16" t="n">
        <v>10</v>
      </c>
      <c r="D44" s="17" t="s">
        <v>137</v>
      </c>
      <c r="E44" s="16"/>
      <c r="F44" s="17" t="s">
        <v>138</v>
      </c>
      <c r="G44" s="16" t="n">
        <v>2536030320001</v>
      </c>
      <c r="H44" s="18" t="n">
        <v>0</v>
      </c>
      <c r="I44" s="18" t="n">
        <f aca="false">C44*H44</f>
        <v>0</v>
      </c>
      <c r="J44" s="16" t="s">
        <v>16</v>
      </c>
      <c r="K44" s="16" t="s">
        <v>139</v>
      </c>
    </row>
    <row r="45" customFormat="false" ht="15" hidden="false" customHeight="false" outlineLevel="0" collapsed="false">
      <c r="A45" s="6" t="s">
        <v>140</v>
      </c>
      <c r="B45" s="6"/>
      <c r="C45" s="6"/>
      <c r="D45" s="6"/>
      <c r="E45" s="6"/>
      <c r="F45" s="6"/>
      <c r="G45" s="6"/>
      <c r="H45" s="6"/>
      <c r="I45" s="6"/>
      <c r="J45" s="6"/>
      <c r="K45" s="6"/>
    </row>
    <row r="46" customFormat="false" ht="12.75" hidden="false" customHeight="false" outlineLevel="0" collapsed="false">
      <c r="A46" s="22" t="n">
        <v>1</v>
      </c>
      <c r="B46" s="16" t="s">
        <v>141</v>
      </c>
      <c r="C46" s="16" t="n">
        <v>1</v>
      </c>
      <c r="D46" s="17" t="s">
        <v>65</v>
      </c>
      <c r="E46" s="16" t="s">
        <v>142</v>
      </c>
      <c r="F46" s="17" t="s">
        <v>67</v>
      </c>
      <c r="G46" s="16"/>
      <c r="H46" s="18" t="n">
        <v>369</v>
      </c>
      <c r="I46" s="18" t="n">
        <f aca="false">H46*C46</f>
        <v>369</v>
      </c>
      <c r="J46" s="16" t="s">
        <v>16</v>
      </c>
      <c r="K46" s="31" t="str">
        <f aca="false">"Needs to be ordered with " &amp; BOM!B18 &amp; "or " &amp; BOM!B22</f>
        <v>Needs to be ordered with Raspberry Pi 4 Model B/8GB or Raspberry Pi 4 Model B/4GB</v>
      </c>
    </row>
    <row r="47" customFormat="false" ht="12.75" hidden="false" customHeight="false" outlineLevel="0" collapsed="false">
      <c r="A47" s="22" t="s">
        <v>18</v>
      </c>
      <c r="B47" s="16" t="s">
        <v>143</v>
      </c>
      <c r="C47" s="16" t="n">
        <v>1</v>
      </c>
      <c r="D47" s="17" t="s">
        <v>144</v>
      </c>
      <c r="E47" s="16" t="s">
        <v>145</v>
      </c>
      <c r="F47" s="17" t="s">
        <v>146</v>
      </c>
      <c r="G47" s="16" t="s">
        <v>147</v>
      </c>
      <c r="H47" s="18" t="n">
        <v>176.32</v>
      </c>
      <c r="I47" s="18" t="n">
        <f aca="false">H47*C47</f>
        <v>176.32</v>
      </c>
      <c r="J47" s="16" t="s">
        <v>16</v>
      </c>
      <c r="K47" s="31" t="s">
        <v>148</v>
      </c>
    </row>
    <row r="48" customFormat="false" ht="12.75" hidden="false" customHeight="false" outlineLevel="0" collapsed="false">
      <c r="A48" s="22" t="s">
        <v>18</v>
      </c>
      <c r="B48" s="16" t="s">
        <v>149</v>
      </c>
      <c r="C48" s="16" t="n">
        <v>1</v>
      </c>
      <c r="D48" s="17" t="s">
        <v>150</v>
      </c>
      <c r="E48" s="16" t="s">
        <v>149</v>
      </c>
      <c r="F48" s="32" t="s">
        <v>146</v>
      </c>
      <c r="G48" s="16" t="s">
        <v>151</v>
      </c>
      <c r="H48" s="18" t="n">
        <v>39.62</v>
      </c>
      <c r="I48" s="18" t="n">
        <f aca="false">H48*C48</f>
        <v>39.62</v>
      </c>
      <c r="J48" s="16" t="s">
        <v>16</v>
      </c>
      <c r="K48" s="31" t="s">
        <v>152</v>
      </c>
    </row>
    <row r="49" customFormat="false" ht="12.75" hidden="false" customHeight="false" outlineLevel="0" collapsed="false">
      <c r="A49" s="20" t="n">
        <v>3</v>
      </c>
      <c r="B49" s="16" t="s">
        <v>153</v>
      </c>
      <c r="C49" s="16" t="n">
        <v>1</v>
      </c>
      <c r="D49" s="17" t="s">
        <v>47</v>
      </c>
      <c r="E49" s="16" t="s">
        <v>154</v>
      </c>
      <c r="F49" s="17" t="s">
        <v>155</v>
      </c>
      <c r="G49" s="16" t="s">
        <v>156</v>
      </c>
      <c r="H49" s="18" t="n">
        <v>605.13</v>
      </c>
      <c r="I49" s="18" t="n">
        <f aca="false">C49*H49</f>
        <v>605.13</v>
      </c>
      <c r="J49" s="16" t="s">
        <v>16</v>
      </c>
      <c r="K49" s="16" t="s">
        <v>157</v>
      </c>
    </row>
    <row r="50" customFormat="false" ht="15" hidden="false" customHeight="false" outlineLevel="0" collapsed="false">
      <c r="A50" s="6" t="s">
        <v>158</v>
      </c>
      <c r="B50" s="6"/>
      <c r="C50" s="6"/>
      <c r="D50" s="6"/>
      <c r="E50" s="6"/>
      <c r="F50" s="6"/>
      <c r="G50" s="6"/>
      <c r="H50" s="6"/>
      <c r="I50" s="6"/>
      <c r="J50" s="6"/>
      <c r="K50" s="6"/>
    </row>
    <row r="51" customFormat="false" ht="16" hidden="false" customHeight="false" outlineLevel="0" collapsed="false">
      <c r="A51" s="22" t="n">
        <v>1</v>
      </c>
      <c r="B51" s="16" t="s">
        <v>159</v>
      </c>
      <c r="C51" s="16" t="n">
        <v>1</v>
      </c>
      <c r="D51" s="25" t="s">
        <v>65</v>
      </c>
      <c r="E51" s="16" t="s">
        <v>160</v>
      </c>
      <c r="F51" s="33" t="s">
        <v>161</v>
      </c>
      <c r="G51" s="16" t="s">
        <v>159</v>
      </c>
      <c r="H51" s="18" t="n">
        <v>199</v>
      </c>
      <c r="I51" s="18" t="n">
        <v>199</v>
      </c>
      <c r="J51" s="16" t="s">
        <v>16</v>
      </c>
      <c r="K51" s="16" t="s">
        <v>162</v>
      </c>
    </row>
    <row r="52" customFormat="false" ht="16.15" hidden="false" customHeight="false" outlineLevel="0" collapsed="false">
      <c r="A52" s="15" t="n">
        <v>2</v>
      </c>
      <c r="B52" s="16" t="s">
        <v>163</v>
      </c>
      <c r="C52" s="16" t="n">
        <v>1</v>
      </c>
      <c r="D52" s="25" t="s">
        <v>65</v>
      </c>
      <c r="E52" s="16" t="n">
        <v>41015028</v>
      </c>
      <c r="F52" s="16" t="s">
        <v>164</v>
      </c>
      <c r="G52" s="16"/>
      <c r="H52" s="18" t="n">
        <v>99</v>
      </c>
      <c r="I52" s="18" t="n">
        <f aca="false">H52*C52</f>
        <v>99</v>
      </c>
      <c r="J52" s="16" t="s">
        <v>16</v>
      </c>
      <c r="K52" s="16" t="s">
        <v>165</v>
      </c>
    </row>
    <row r="53" customFormat="false" ht="19.7" hidden="false" customHeight="false" outlineLevel="0" collapsed="false">
      <c r="A53" s="3" t="s">
        <v>166</v>
      </c>
      <c r="B53" s="3"/>
      <c r="C53" s="3"/>
      <c r="D53" s="3"/>
      <c r="E53" s="3"/>
      <c r="F53" s="3"/>
      <c r="G53" s="3"/>
      <c r="H53" s="3"/>
      <c r="I53" s="3"/>
      <c r="J53" s="3"/>
      <c r="K53" s="3"/>
    </row>
    <row r="54" customFormat="false" ht="12.75" hidden="false" customHeight="false" outlineLevel="0" collapsed="false">
      <c r="A54" s="16"/>
      <c r="B54" s="4" t="s">
        <v>2</v>
      </c>
      <c r="C54" s="4" t="s">
        <v>3</v>
      </c>
      <c r="D54" s="4" t="s">
        <v>4</v>
      </c>
      <c r="E54" s="4" t="s">
        <v>5</v>
      </c>
      <c r="F54" s="4" t="s">
        <v>6</v>
      </c>
      <c r="G54" s="4" t="s">
        <v>7</v>
      </c>
      <c r="H54" s="5" t="s">
        <v>8</v>
      </c>
      <c r="I54" s="5" t="s">
        <v>9</v>
      </c>
      <c r="J54" s="4" t="s">
        <v>10</v>
      </c>
      <c r="K54" s="4" t="s">
        <v>11</v>
      </c>
    </row>
    <row r="55" customFormat="false" ht="15" hidden="false" customHeight="false" outlineLevel="0" collapsed="false">
      <c r="A55" s="6"/>
      <c r="B55" s="6"/>
      <c r="C55" s="6"/>
      <c r="D55" s="6"/>
      <c r="E55" s="6"/>
      <c r="F55" s="6"/>
      <c r="G55" s="6"/>
      <c r="H55" s="6"/>
      <c r="I55" s="6"/>
      <c r="J55" s="6"/>
      <c r="K55" s="6"/>
    </row>
    <row r="56" customFormat="false" ht="12.75" hidden="false" customHeight="false" outlineLevel="0" collapsed="false">
      <c r="A56" s="28"/>
      <c r="B56" s="16" t="s">
        <v>167</v>
      </c>
      <c r="C56" s="16"/>
      <c r="D56" s="16"/>
      <c r="E56" s="16"/>
      <c r="F56" s="16"/>
      <c r="G56" s="16"/>
      <c r="H56" s="18"/>
      <c r="I56" s="18"/>
      <c r="J56" s="16"/>
      <c r="K56" s="16"/>
    </row>
    <row r="57" customFormat="false" ht="12.75" hidden="false" customHeight="false" outlineLevel="0" collapsed="false">
      <c r="A57" s="28"/>
      <c r="B57" s="16" t="s">
        <v>168</v>
      </c>
      <c r="C57" s="16"/>
      <c r="D57" s="16"/>
      <c r="E57" s="16"/>
      <c r="F57" s="16"/>
      <c r="G57" s="16"/>
      <c r="H57" s="18"/>
      <c r="I57" s="18"/>
      <c r="J57" s="16"/>
      <c r="K57" s="16" t="s">
        <v>169</v>
      </c>
    </row>
    <row r="58" customFormat="false" ht="12.75" hidden="false" customHeight="false" outlineLevel="0" collapsed="false">
      <c r="A58" s="28"/>
      <c r="B58" s="16" t="s">
        <v>170</v>
      </c>
      <c r="C58" s="16"/>
      <c r="D58" s="16"/>
      <c r="E58" s="16"/>
      <c r="F58" s="16"/>
      <c r="G58" s="16"/>
      <c r="H58" s="18"/>
      <c r="I58" s="18"/>
      <c r="J58" s="16"/>
      <c r="K58" s="16" t="s">
        <v>169</v>
      </c>
    </row>
    <row r="59" customFormat="false" ht="12.75" hidden="false" customHeight="false" outlineLevel="0" collapsed="false">
      <c r="A59" s="28"/>
      <c r="B59" s="16" t="s">
        <v>171</v>
      </c>
      <c r="C59" s="16"/>
      <c r="D59" s="16"/>
      <c r="E59" s="16"/>
      <c r="F59" s="16"/>
      <c r="G59" s="16"/>
      <c r="H59" s="18"/>
      <c r="I59" s="18"/>
      <c r="J59" s="16"/>
      <c r="K59" s="16" t="s">
        <v>169</v>
      </c>
    </row>
    <row r="60" customFormat="false" ht="12.75" hidden="false" customHeight="false" outlineLevel="0" collapsed="false">
      <c r="A60" s="28"/>
      <c r="B60" s="16" t="s">
        <v>172</v>
      </c>
      <c r="C60" s="16"/>
      <c r="D60" s="16"/>
      <c r="E60" s="16"/>
      <c r="F60" s="16"/>
      <c r="G60" s="16"/>
      <c r="H60" s="18"/>
      <c r="I60" s="18"/>
      <c r="J60" s="16"/>
      <c r="K60" s="16" t="s">
        <v>173</v>
      </c>
    </row>
    <row r="61" customFormat="false" ht="12.75" hidden="false" customHeight="false" outlineLevel="0" collapsed="false">
      <c r="A61" s="22" t="n">
        <v>1</v>
      </c>
      <c r="B61" s="16" t="s">
        <v>174</v>
      </c>
      <c r="C61" s="16" t="n">
        <v>4</v>
      </c>
      <c r="D61" s="17" t="s">
        <v>175</v>
      </c>
      <c r="E61" s="16" t="n">
        <v>41019265</v>
      </c>
      <c r="F61" s="16"/>
      <c r="G61" s="16"/>
      <c r="H61" s="18" t="n">
        <v>18</v>
      </c>
      <c r="I61" s="18" t="n">
        <f aca="false">C61*H61</f>
        <v>72</v>
      </c>
      <c r="J61" s="16"/>
      <c r="K61" s="16" t="s">
        <v>173</v>
      </c>
    </row>
    <row r="62" customFormat="false" ht="15" hidden="false" customHeight="false" outlineLevel="0" collapsed="false">
      <c r="A62" s="6" t="s">
        <v>176</v>
      </c>
      <c r="B62" s="6"/>
      <c r="C62" s="6"/>
      <c r="D62" s="6"/>
      <c r="E62" s="6"/>
      <c r="F62" s="6"/>
      <c r="G62" s="6"/>
      <c r="H62" s="6"/>
      <c r="I62" s="6"/>
      <c r="J62" s="6"/>
      <c r="K62" s="6"/>
    </row>
    <row r="63" customFormat="false" ht="16.15" hidden="false" customHeight="false" outlineLevel="0" collapsed="false">
      <c r="A63" s="28"/>
      <c r="B63" s="16" t="s">
        <v>177</v>
      </c>
      <c r="C63" s="16" t="n">
        <v>3</v>
      </c>
      <c r="D63" s="25" t="s">
        <v>137</v>
      </c>
      <c r="E63" s="34" t="n">
        <v>173010335</v>
      </c>
      <c r="F63" s="16" t="s">
        <v>138</v>
      </c>
      <c r="G63" s="16"/>
      <c r="H63" s="18" t="n">
        <v>0</v>
      </c>
      <c r="I63" s="18"/>
      <c r="J63" s="16" t="s">
        <v>16</v>
      </c>
      <c r="K63" s="16" t="s">
        <v>178</v>
      </c>
    </row>
    <row r="64" customFormat="false" ht="16.15" hidden="false" customHeight="false" outlineLevel="0" collapsed="false">
      <c r="A64" s="28"/>
      <c r="B64" s="16" t="s">
        <v>179</v>
      </c>
      <c r="C64" s="16" t="n">
        <v>3</v>
      </c>
      <c r="D64" s="25" t="s">
        <v>137</v>
      </c>
      <c r="E64" s="34" t="n">
        <v>173010542</v>
      </c>
      <c r="F64" s="16" t="s">
        <v>138</v>
      </c>
      <c r="G64" s="16"/>
      <c r="H64" s="18" t="n">
        <v>0</v>
      </c>
      <c r="I64" s="18"/>
      <c r="J64" s="16" t="s">
        <v>16</v>
      </c>
      <c r="K64" s="16" t="s">
        <v>178</v>
      </c>
    </row>
    <row r="65" customFormat="false" ht="16.15" hidden="false" customHeight="false" outlineLevel="0" collapsed="false">
      <c r="A65" s="28"/>
      <c r="B65" s="16" t="s">
        <v>180</v>
      </c>
      <c r="C65" s="16" t="n">
        <v>3</v>
      </c>
      <c r="D65" s="25" t="s">
        <v>137</v>
      </c>
      <c r="E65" s="16" t="n">
        <v>173011235</v>
      </c>
      <c r="F65" s="16" t="s">
        <v>138</v>
      </c>
      <c r="G65" s="16"/>
      <c r="H65" s="18" t="n">
        <v>0</v>
      </c>
      <c r="I65" s="18"/>
      <c r="J65" s="16" t="s">
        <v>16</v>
      </c>
      <c r="K65" s="16" t="s">
        <v>178</v>
      </c>
    </row>
    <row r="66" customFormat="false" ht="16.15" hidden="false" customHeight="false" outlineLevel="0" collapsed="false">
      <c r="A66" s="28"/>
      <c r="B66" s="16" t="s">
        <v>181</v>
      </c>
      <c r="C66" s="16" t="n">
        <v>3</v>
      </c>
      <c r="D66" s="25" t="s">
        <v>137</v>
      </c>
      <c r="E66" s="34" t="n">
        <v>173011535</v>
      </c>
      <c r="F66" s="16" t="s">
        <v>138</v>
      </c>
      <c r="G66" s="16"/>
      <c r="H66" s="18" t="n">
        <v>0</v>
      </c>
      <c r="I66" s="18"/>
      <c r="J66" s="16" t="s">
        <v>16</v>
      </c>
      <c r="K66" s="16" t="s">
        <v>178</v>
      </c>
    </row>
    <row r="67" customFormat="false" ht="19.7" hidden="false" customHeight="false" outlineLevel="0" collapsed="false">
      <c r="A67" s="3" t="s">
        <v>182</v>
      </c>
      <c r="B67" s="3"/>
      <c r="C67" s="3"/>
      <c r="D67" s="3"/>
      <c r="E67" s="3"/>
      <c r="F67" s="3"/>
      <c r="G67" s="3"/>
      <c r="H67" s="3"/>
      <c r="I67" s="3"/>
      <c r="J67" s="3"/>
      <c r="K67" s="3"/>
    </row>
    <row r="68" customFormat="false" ht="12.75" hidden="false" customHeight="false" outlineLevel="0" collapsed="false">
      <c r="A68" s="16"/>
      <c r="B68" s="4" t="s">
        <v>2</v>
      </c>
      <c r="C68" s="4" t="s">
        <v>3</v>
      </c>
      <c r="D68" s="4" t="s">
        <v>4</v>
      </c>
      <c r="E68" s="4" t="s">
        <v>5</v>
      </c>
      <c r="F68" s="4" t="s">
        <v>6</v>
      </c>
      <c r="G68" s="4" t="s">
        <v>7</v>
      </c>
      <c r="H68" s="5" t="s">
        <v>8</v>
      </c>
      <c r="I68" s="5" t="s">
        <v>9</v>
      </c>
      <c r="J68" s="4" t="s">
        <v>10</v>
      </c>
      <c r="K68" s="4" t="s">
        <v>11</v>
      </c>
    </row>
    <row r="69" customFormat="false" ht="15" hidden="false" customHeight="false" outlineLevel="0" collapsed="false">
      <c r="A69" s="6" t="s">
        <v>183</v>
      </c>
      <c r="B69" s="6"/>
      <c r="C69" s="6"/>
      <c r="D69" s="6"/>
      <c r="E69" s="6"/>
      <c r="F69" s="6"/>
      <c r="G69" s="6"/>
      <c r="H69" s="6"/>
      <c r="I69" s="6"/>
      <c r="J69" s="6"/>
      <c r="K69" s="6"/>
    </row>
    <row r="70" customFormat="false" ht="12.75" hidden="false" customHeight="false" outlineLevel="0" collapsed="false">
      <c r="A70" s="22" t="n">
        <v>1</v>
      </c>
      <c r="B70" s="16" t="s">
        <v>184</v>
      </c>
      <c r="C70" s="16" t="n">
        <v>6</v>
      </c>
      <c r="D70" s="17" t="s">
        <v>42</v>
      </c>
      <c r="E70" s="16"/>
      <c r="F70" s="17" t="s">
        <v>185</v>
      </c>
      <c r="G70" s="16" t="s">
        <v>186</v>
      </c>
      <c r="H70" s="18" t="n">
        <v>262.83</v>
      </c>
      <c r="I70" s="18" t="n">
        <f aca="false">C70*H70</f>
        <v>1576.98</v>
      </c>
      <c r="J70" s="16" t="s">
        <v>16</v>
      </c>
      <c r="K70" s="16" t="s">
        <v>187</v>
      </c>
    </row>
    <row r="71" customFormat="false" ht="12.75" hidden="false" customHeight="false" outlineLevel="0" collapsed="false">
      <c r="A71" s="15"/>
      <c r="B71" s="19" t="s">
        <v>188</v>
      </c>
      <c r="C71" s="16" t="n">
        <v>1</v>
      </c>
      <c r="D71" s="17" t="s">
        <v>189</v>
      </c>
      <c r="E71" s="16" t="n">
        <v>5901259432770</v>
      </c>
      <c r="F71" s="17" t="s">
        <v>190</v>
      </c>
      <c r="G71" s="16" t="s">
        <v>191</v>
      </c>
      <c r="H71" s="18" t="n">
        <v>237</v>
      </c>
      <c r="I71" s="18" t="n">
        <f aca="false">C71*H71</f>
        <v>237</v>
      </c>
      <c r="J71" s="16" t="s">
        <v>16</v>
      </c>
      <c r="K71" s="16"/>
    </row>
    <row r="75" customFormat="false" ht="24.45" hidden="false" customHeight="false" outlineLevel="0" collapsed="false">
      <c r="B75" s="35" t="s">
        <v>192</v>
      </c>
      <c r="C75" s="36" t="n">
        <f aca="false">SUM(I4,I10,I14,I18,I20,I24,I25,I27,I30,I39,I46,I52,I61)</f>
        <v>7699.9</v>
      </c>
      <c r="E75" s="37" t="s">
        <v>193</v>
      </c>
      <c r="F75" s="37"/>
      <c r="G75" s="38" t="s">
        <v>194</v>
      </c>
    </row>
    <row r="76" customFormat="false" ht="15" hidden="false" customHeight="false" outlineLevel="0" collapsed="false">
      <c r="B76" s="39" t="s">
        <v>195</v>
      </c>
      <c r="E76" s="16" t="s">
        <v>196</v>
      </c>
      <c r="F76" s="22"/>
      <c r="G76" s="16" t="s">
        <v>197</v>
      </c>
    </row>
    <row r="77" customFormat="false" ht="12.75" hidden="false" customHeight="false" outlineLevel="0" collapsed="false">
      <c r="B77" s="16" t="s">
        <v>198</v>
      </c>
      <c r="E77" s="16" t="s">
        <v>199</v>
      </c>
      <c r="F77" s="15"/>
      <c r="G77" s="16"/>
    </row>
    <row r="78" customFormat="false" ht="12.75" hidden="false" customHeight="false" outlineLevel="0" collapsed="false">
      <c r="B78" s="16" t="s">
        <v>183</v>
      </c>
      <c r="E78" s="16" t="s">
        <v>200</v>
      </c>
      <c r="F78" s="20"/>
      <c r="G78" s="16"/>
    </row>
    <row r="79" customFormat="false" ht="12.75" hidden="false" customHeight="false" outlineLevel="0" collapsed="false">
      <c r="B79" s="16" t="s">
        <v>201</v>
      </c>
      <c r="E79" s="16" t="s">
        <v>202</v>
      </c>
      <c r="F79" s="28"/>
    </row>
    <row r="80" customFormat="false" ht="12.75" hidden="false" customHeight="false" outlineLevel="0" collapsed="false">
      <c r="B80" s="16" t="s">
        <v>203</v>
      </c>
    </row>
    <row r="81" customFormat="false" ht="12.75" hidden="false" customHeight="false" outlineLevel="0" collapsed="false">
      <c r="B81" s="16" t="s">
        <v>204</v>
      </c>
    </row>
    <row r="82" customFormat="false" ht="12.75" hidden="false" customHeight="false" outlineLevel="0" collapsed="false">
      <c r="B82" s="16" t="s">
        <v>135</v>
      </c>
    </row>
    <row r="83" customFormat="false" ht="12.75" hidden="false" customHeight="false" outlineLevel="0" collapsed="false">
      <c r="B83" s="16" t="s">
        <v>205</v>
      </c>
    </row>
    <row r="85" customFormat="false" ht="12.75" hidden="false" customHeight="false" outlineLevel="0" collapsed="false">
      <c r="B85" s="31"/>
    </row>
    <row r="86" customFormat="false" ht="12.75" hidden="false" customHeight="false" outlineLevel="0" collapsed="false">
      <c r="B86" s="31"/>
    </row>
    <row r="87" customFormat="false" ht="12.75" hidden="false" customHeight="false" outlineLevel="0" collapsed="false">
      <c r="B87" s="31"/>
    </row>
    <row r="1048576" customFormat="false" ht="12.8" hidden="false" customHeight="false" outlineLevel="0" collapsed="false"/>
  </sheetData>
  <mergeCells count="19">
    <mergeCell ref="A1:K1"/>
    <mergeCell ref="A3:K3"/>
    <mergeCell ref="A9:K9"/>
    <mergeCell ref="A11:K11"/>
    <mergeCell ref="A17:K17"/>
    <mergeCell ref="A23:K23"/>
    <mergeCell ref="A26:K26"/>
    <mergeCell ref="A29:K29"/>
    <mergeCell ref="A36:K36"/>
    <mergeCell ref="A38:K38"/>
    <mergeCell ref="A43:K43"/>
    <mergeCell ref="A45:K45"/>
    <mergeCell ref="A50:K50"/>
    <mergeCell ref="A53:K53"/>
    <mergeCell ref="A55:K55"/>
    <mergeCell ref="A62:K62"/>
    <mergeCell ref="A67:K67"/>
    <mergeCell ref="A69:K69"/>
    <mergeCell ref="E75:F75"/>
  </mergeCells>
  <hyperlinks>
    <hyperlink ref="D4" r:id="rId2" display="Nanotec"/>
    <hyperlink ref="D5" r:id="rId3" display="T-motor"/>
    <hyperlink ref="D6" r:id="rId4" display="HobbyKing "/>
    <hyperlink ref="D7" r:id="rId5" display="RCflight"/>
    <hyperlink ref="F7" r:id="rId6" display="Tiger motors"/>
    <hyperlink ref="D8" r:id="rId7" display="elefun"/>
    <hyperlink ref="D10" r:id="rId8" display="Elefun"/>
    <hyperlink ref="F10" r:id="rId9" display="Hobbywing"/>
    <hyperlink ref="D12" r:id="rId10" display="Farnell"/>
    <hyperlink ref="F12" r:id="rId11" display="STMICROELECTRONICS"/>
    <hyperlink ref="D13" r:id="rId12" display="Mouser"/>
    <hyperlink ref="F13" r:id="rId13" display="Vishay"/>
    <hyperlink ref="D14" r:id="rId14" display="Mouser"/>
    <hyperlink ref="F14" r:id="rId15" display="STMicroelectronics"/>
    <hyperlink ref="K14" r:id="rId16" display="Datasheet The ESC is compatible with sensorless BLDC motors and will work similarly to the UdeAs ESC. "/>
    <hyperlink ref="D15" r:id="rId17" display="HobbyKing"/>
    <hyperlink ref="D16" r:id="rId18" display="HobbyKing"/>
    <hyperlink ref="D18" r:id="rId19" display="Electro:kit"/>
    <hyperlink ref="F18" r:id="rId20" display="Raspberry Pi"/>
    <hyperlink ref="D19" r:id="rId21" display="Mouser"/>
    <hyperlink ref="F19" r:id="rId22" display="Seeed"/>
    <hyperlink ref="D20" r:id="rId23" display="Mouser"/>
    <hyperlink ref="F20" r:id="rId24" display="STMicroelectronics"/>
    <hyperlink ref="D21" r:id="rId25" display="Mouser"/>
    <hyperlink ref="F21" r:id="rId26" display="Espressif Systems"/>
    <hyperlink ref="D22" r:id="rId27" display="Electro:kit"/>
    <hyperlink ref="D24" r:id="rId28" display="Mouser"/>
    <hyperlink ref="F24" r:id="rId29" display="Semtech"/>
    <hyperlink ref="D25" r:id="rId30" display="Mouser"/>
    <hyperlink ref="F25" r:id="rId31" display="Skyworks Solutions, Inc."/>
    <hyperlink ref="D27" r:id="rId32" display="Elefun"/>
    <hyperlink ref="F27" r:id="rId33" display="GNB"/>
    <hyperlink ref="D28" r:id="rId34" display="Droneit"/>
    <hyperlink ref="D31" r:id="rId35" display="DigiKey"/>
    <hyperlink ref="F31" r:id="rId36" display="Analog Devices Inc."/>
    <hyperlink ref="D32" r:id="rId37" display="Mouser"/>
    <hyperlink ref="F32" r:id="rId38" display="Coilcraft"/>
    <hyperlink ref="D33" r:id="rId39" display="DigiKey"/>
    <hyperlink ref="F33" r:id="rId40" display="Diodes Incorporated"/>
    <hyperlink ref="D39" r:id="rId41" display="Symmetry Electronics"/>
    <hyperlink ref="F39" r:id="rId42" location="documents" display="iC-Haus"/>
    <hyperlink ref="D40" r:id="rId43" display="Mouser"/>
    <hyperlink ref="F40" r:id="rId44" display="ams OSRAM"/>
    <hyperlink ref="D41" r:id="rId45" display="Farnell"/>
    <hyperlink ref="F41" r:id="rId46" display="BROADCOM"/>
    <hyperlink ref="D42" r:id="rId47" display="Mouser"/>
    <hyperlink ref="F42" r:id="rId48" display="Same sky"/>
    <hyperlink ref="D44" r:id="rId49" display="Würth Electronic"/>
    <hyperlink ref="F44" r:id="rId50" display="Würth Elektronik"/>
    <hyperlink ref="D46" r:id="rId51" display="Electro:kit"/>
    <hyperlink ref="F46" r:id="rId52" display="Raspberry Pi"/>
    <hyperlink ref="D47" r:id="rId53" display="Amazon.com"/>
    <hyperlink ref="F47" r:id="rId54" display="STmicroelectronics"/>
    <hyperlink ref="D48" r:id="rId55" display="Tiny tronics"/>
    <hyperlink ref="F48" r:id="rId56" display="STmicroelectronics"/>
    <hyperlink ref="D49" r:id="rId57" display="Mouser"/>
    <hyperlink ref="F49" r:id="rId58" display="Texas Instruments"/>
    <hyperlink ref="D51" r:id="rId59" display="Electro:kit"/>
    <hyperlink ref="F51" r:id="rId60" display="Sparkfun"/>
    <hyperlink ref="D52" r:id="rId61" display="Electro:kit"/>
    <hyperlink ref="D61" r:id="rId62" display="Electrokit"/>
    <hyperlink ref="D63" r:id="rId63" display="Würth Electronic"/>
    <hyperlink ref="D64" r:id="rId64" display="Würth Electronic"/>
    <hyperlink ref="D65" r:id="rId65" display="Würth Electronic"/>
    <hyperlink ref="D66" r:id="rId66" display="Würth Electronic"/>
    <hyperlink ref="D70" r:id="rId67" display="Farnell"/>
    <hyperlink ref="F70" r:id="rId68" display="LEDEX"/>
    <hyperlink ref="D71" r:id="rId69" display="Autodoc"/>
    <hyperlink ref="F71" r:id="rId70" display="AS-PL"/>
  </hyperlink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legacyDrawing r:id="rId71"/>
</worksheet>
</file>

<file path=docProps/app.xml><?xml version="1.0" encoding="utf-8"?>
<Properties xmlns="http://schemas.openxmlformats.org/officeDocument/2006/extended-properties" xmlns:vt="http://schemas.openxmlformats.org/officeDocument/2006/docPropsVTypes">
  <Template/>
  <TotalTime>538</TotalTime>
  <Application>LibreOffice/24.8.2.1$Linux_X86_64 LibreOffice_project/480$Build-1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2024-09-19T19:56:36Z</dcterms:created>
  <dc:creator/>
  <dc:description/>
  <dc:language>sv-SE</dc:language>
  <cp:lastModifiedBy/>
  <dcterms:modified xsi:type="dcterms:W3CDTF">2024-10-16T11:34:25Z</dcterms:modified>
  <cp:revision>83</cp:revision>
  <dc:subject/>
  <dc:title/>
</cp:coreProperties>
</file>

<file path=docProps/custom.xml><?xml version="1.0" encoding="utf-8"?>
<Properties xmlns="http://schemas.openxmlformats.org/officeDocument/2006/custom-properties" xmlns:vt="http://schemas.openxmlformats.org/officeDocument/2006/docPropsVTypes"/>
</file>