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490/SSL-Hardware-Development/BOM/"/>
    </mc:Choice>
  </mc:AlternateContent>
  <xr:revisionPtr revIDLastSave="1" documentId="11_3D5A4BCD5A37F2153DFB55874818ECB701B9D9ED" xr6:coauthVersionLast="36" xr6:coauthVersionMax="36" xr10:uidLastSave="{276DCEEF-4742-4A2A-8FEE-11F7D0DAF272}"/>
  <bookViews>
    <workbookView xWindow="0" yWindow="0" windowWidth="16380" windowHeight="8196" tabRatio="500" xr2:uid="{00000000-000D-0000-FFFF-FFFF00000000}"/>
  </bookViews>
  <sheets>
    <sheet name="BOM" sheetId="1" r:id="rId1"/>
  </sheets>
  <calcPr calcId="191029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I51" i="1" l="1"/>
  <c r="I50" i="1"/>
  <c r="I34" i="1"/>
  <c r="I32" i="1"/>
  <c r="I30" i="1"/>
  <c r="I29" i="1"/>
  <c r="I28" i="1"/>
  <c r="I24" i="1"/>
  <c r="I23" i="1"/>
  <c r="I22" i="1"/>
  <c r="I21" i="1"/>
  <c r="I20" i="1"/>
  <c r="I19" i="1"/>
  <c r="I17" i="1"/>
  <c r="I16" i="1"/>
  <c r="I14" i="1"/>
  <c r="I12" i="1"/>
  <c r="I11" i="1"/>
  <c r="C55" i="1" s="1"/>
  <c r="I10" i="1"/>
  <c r="I8" i="1"/>
  <c r="I6" i="1"/>
  <c r="I5" i="1"/>
  <c r="I4" i="1"/>
</calcChain>
</file>

<file path=xl/sharedStrings.xml><?xml version="1.0" encoding="utf-8"?>
<sst xmlns="http://schemas.openxmlformats.org/spreadsheetml/2006/main" count="208" uniqueCount="133">
  <si>
    <t>Powertrain and Electronics</t>
  </si>
  <si>
    <t>Ranking</t>
  </si>
  <si>
    <t>Part name</t>
  </si>
  <si>
    <t>Quantity</t>
  </si>
  <si>
    <t xml:space="preserve">Distributor </t>
  </si>
  <si>
    <t>Distributor Part Number</t>
  </si>
  <si>
    <t>Manufacturer</t>
  </si>
  <si>
    <t>Mfr Part number</t>
  </si>
  <si>
    <t>Á price</t>
  </si>
  <si>
    <t>Estimated cost</t>
  </si>
  <si>
    <t>Lead time</t>
  </si>
  <si>
    <t>Notes</t>
  </si>
  <si>
    <t>Motor Wheel</t>
  </si>
  <si>
    <t>Turnigy Multistar 4225-610Kv 16Pole Multi-Rotor Outrunner</t>
  </si>
  <si>
    <t xml:space="preserve">HobbyKing </t>
  </si>
  <si>
    <t>In stock</t>
  </si>
  <si>
    <t xml:space="preserve">Wheel BLDC
Small form factor + low weight 86g 
Balanced RPM/V (610kV): Good tradeoff between speed and torque  
It provides good torque at low speeds which is needed for fast acceleration  
16 poles, which gives pretty good control </t>
  </si>
  <si>
    <t xml:space="preserve"> T-Motor MT2814 400 kv </t>
  </si>
  <si>
    <t>RCflight</t>
  </si>
  <si>
    <t xml:space="preserve"> MT2814-400KV</t>
  </si>
  <si>
    <t>Tiger motors</t>
  </si>
  <si>
    <t>Wheel BLDC, last batch</t>
  </si>
  <si>
    <t>Surpass Hobby Rocket 4114 400KV Quad Motor BL</t>
  </si>
  <si>
    <t>elefun</t>
  </si>
  <si>
    <t>Wheel BLDC</t>
  </si>
  <si>
    <t>Motor Dribbler</t>
  </si>
  <si>
    <t xml:space="preserve"> Hobbywing FPV XRotor 3110 900KV </t>
  </si>
  <si>
    <t>Elefun</t>
  </si>
  <si>
    <t>Hobbywing</t>
  </si>
  <si>
    <t>HW30418005</t>
  </si>
  <si>
    <t>BLDC motor for the dribbler</t>
  </si>
  <si>
    <t>Motor Driver</t>
  </si>
  <si>
    <t>Moetus R4</t>
  </si>
  <si>
    <t>Mjbots</t>
  </si>
  <si>
    <t>Field-Oriented Control (FOC): A method to control the torque and speed of the BLDC motor. ​      
It uses current sensors on each phase of the motor to measure the actual current flowing through the windings.​      
Park-Clarke Transformations: The measured current is converted from the motors three-phase system into a two-axis system (d/q).​      
Separate PID controllers regulate the d-axis and q-axis. 
The d-axis controls the flux, while the q-axis controls the torque.​      
The output of the controller is transformed back into three phase voltages and sent to the motor windings.</t>
  </si>
  <si>
    <t>Aerostar 30A RVS G2 32bit ESC</t>
  </si>
  <si>
    <t>HobbyKing</t>
  </si>
  <si>
    <t>9164000049-0</t>
  </si>
  <si>
    <t>Electronics Speed Controller
Reverse control 
Compact design 
Overvoltage protection</t>
  </si>
  <si>
    <t>Turnigy Plush-32 30A (2~4S) Brushless Speed Controller w/BEC (Rev1.1.0)</t>
  </si>
  <si>
    <t>9351000124-0</t>
  </si>
  <si>
    <t>Electronics Speed Controller</t>
  </si>
  <si>
    <t>Microcontroller</t>
  </si>
  <si>
    <t>ESP32-WROVER-IE</t>
  </si>
  <si>
    <t>Amazon</t>
  </si>
  <si>
    <t>Battery</t>
  </si>
  <si>
    <t xml:space="preserve"> 6s 1300mAh -120C - GNB HV XT60 </t>
  </si>
  <si>
    <t>GNB</t>
  </si>
  <si>
    <t>GNB13006S120AHV</t>
  </si>
  <si>
    <t>Tattu R-Line Version 4.0 1300mAh 22.2V 130C 6S1P Lipo Battery Pack with XT60 Plug</t>
  </si>
  <si>
    <t>Droneit</t>
  </si>
  <si>
    <t>Solenoid control electronics</t>
  </si>
  <si>
    <t xml:space="preserve">LT3750
</t>
  </si>
  <si>
    <t>Digikey</t>
  </si>
  <si>
    <t xml:space="preserve">LT3750AEMS#PBF </t>
  </si>
  <si>
    <t>Analog-devices</t>
  </si>
  <si>
    <t>LT3750EMS#TRPBF</t>
  </si>
  <si>
    <t xml:space="preserve">Capacitor charging controller for kicker
Charges Any Size Capacitor      
Easily Adjustable Output Voltage      
Drives High Current NMOS FETs      
Primary-Side Sense—No Output Voltage Divider Necessary      
Wide Input Range: 3V to 24V      
Drives Gate to VCC – 2V      
Available in 10-Lead MS Package      
Emergency Warning Beacons      
Professional Photoflash Systems      
Security/Inventory Control Systems      
High Voltage Power Supply      
Electric Fences      
Detonators </t>
  </si>
  <si>
    <t>Voltage regulators</t>
  </si>
  <si>
    <t>Scavenge 326</t>
  </si>
  <si>
    <t>Capacitors</t>
  </si>
  <si>
    <t>Conncectors and wiring</t>
  </si>
  <si>
    <t>Kicker/dribbler power system</t>
  </si>
  <si>
    <t>Power Distribution Board or custom wiring solution</t>
  </si>
  <si>
    <t>Sensors</t>
  </si>
  <si>
    <t>Encoders</t>
  </si>
  <si>
    <t>iC-PX2604 + PX01S 26-30</t>
  </si>
  <si>
    <t>Symmetry Electronics</t>
  </si>
  <si>
    <t>iC-Haus</t>
  </si>
  <si>
    <t>IC-PX2604ODFN8-3X3</t>
  </si>
  <si>
    <t>Wheel encoder</t>
  </si>
  <si>
    <t>AMT102-0512-I5000-S</t>
  </si>
  <si>
    <t>Mouser</t>
  </si>
  <si>
    <t xml:space="preserve"> 490-AMT1020512I5000S </t>
  </si>
  <si>
    <t>Same sky</t>
  </si>
  <si>
    <t xml:space="preserve"> AMT102-0512-I5000-S </t>
  </si>
  <si>
    <t>BROADCOM AEDB-9140-A13</t>
  </si>
  <si>
    <t>Farnell</t>
  </si>
  <si>
    <t>BROADCOM</t>
  </si>
  <si>
    <t>AEDB-9140-A13</t>
  </si>
  <si>
    <t>Stock arriving week commencing 30/10/24</t>
  </si>
  <si>
    <t>Wheel encoder, Quotation for 309 á excluding tax</t>
  </si>
  <si>
    <t>IMU</t>
  </si>
  <si>
    <t>WSEN-ISDS 6 Axis IMU</t>
  </si>
  <si>
    <t>Würth Elektronik</t>
  </si>
  <si>
    <t>IMU, Sponsored by W/E</t>
  </si>
  <si>
    <t>Distance Sensors</t>
  </si>
  <si>
    <t>OPT8241NBN</t>
  </si>
  <si>
    <t xml:space="preserve"> 595-OPT8241NBN </t>
  </si>
  <si>
    <t>Texas Instruments</t>
  </si>
  <si>
    <t xml:space="preserve">OPT8241NBN </t>
  </si>
  <si>
    <t>Brake beam, Distance sensor</t>
  </si>
  <si>
    <t>3D CAD and Mechanical</t>
  </si>
  <si>
    <t>Rings for the omniwheels</t>
  </si>
  <si>
    <t>Motor Mounts</t>
  </si>
  <si>
    <t>3D printed</t>
  </si>
  <si>
    <t>Kicker/Dribbler Mechanism</t>
  </si>
  <si>
    <t>Roller</t>
  </si>
  <si>
    <t>Fasterners</t>
  </si>
  <si>
    <t>Bearings</t>
  </si>
  <si>
    <t>Actuators</t>
  </si>
  <si>
    <t>Solenoid</t>
  </si>
  <si>
    <t>LEDEX 195207-228</t>
  </si>
  <si>
    <t>LEDEX</t>
  </si>
  <si>
    <t>195207-228</t>
  </si>
  <si>
    <t>Was kindly sponsored by Henrik</t>
  </si>
  <si>
    <t>AS-PL SS0017</t>
  </si>
  <si>
    <t>Autodoc</t>
  </si>
  <si>
    <t>AS-PL</t>
  </si>
  <si>
    <t>SS0017</t>
  </si>
  <si>
    <t>Estimated price:</t>
  </si>
  <si>
    <t>Legend</t>
  </si>
  <si>
    <t>Comments</t>
  </si>
  <si>
    <t>Components not accounted for</t>
  </si>
  <si>
    <r>
      <rPr>
        <sz val="10"/>
        <rFont val="Arial"/>
        <family val="2"/>
      </rPr>
      <t>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choice</t>
    </r>
  </si>
  <si>
    <t>All prices are in SEK (Swedish krona)</t>
  </si>
  <si>
    <t>Capacitors for kicker</t>
  </si>
  <si>
    <r>
      <rPr>
        <sz val="10"/>
        <rFont val="Arial"/>
        <family val="2"/>
      </rPr>
      <t>2</t>
    </r>
    <r>
      <rPr>
        <vertAlign val="superscript"/>
        <sz val="10"/>
        <rFont val="Arial"/>
        <family val="2"/>
      </rPr>
      <t>nd</t>
    </r>
    <r>
      <rPr>
        <sz val="10"/>
        <rFont val="Arial"/>
        <family val="2"/>
      </rPr>
      <t xml:space="preserve"> choice</t>
    </r>
  </si>
  <si>
    <t>We will not be able to test the SMD sensors, we will need a circuit for that first. Alternatively find a THT component replacement for developing</t>
  </si>
  <si>
    <r>
      <rPr>
        <sz val="10"/>
        <rFont val="Arial"/>
        <family val="2"/>
      </rPr>
      <t>3</t>
    </r>
    <r>
      <rPr>
        <vertAlign val="superscript"/>
        <sz val="10"/>
        <rFont val="Arial"/>
        <family val="2"/>
      </rPr>
      <t>rd</t>
    </r>
    <r>
      <rPr>
        <sz val="10"/>
        <rFont val="Arial"/>
        <family val="2"/>
      </rPr>
      <t xml:space="preserve"> choice</t>
    </r>
  </si>
  <si>
    <t>We need motors + escs to start developing the driving interface</t>
  </si>
  <si>
    <t>Might need</t>
  </si>
  <si>
    <t>3D printing costs</t>
  </si>
  <si>
    <t>IR Sensors</t>
  </si>
  <si>
    <t>Hall Effect Sensors</t>
  </si>
  <si>
    <t>Ultrasonic sensors</t>
  </si>
  <si>
    <t>Lidar sensors</t>
  </si>
  <si>
    <t>Temperature sensors</t>
  </si>
  <si>
    <t>Würth Electronic</t>
  </si>
  <si>
    <t>Voltage dividers (buck converters) -&gt; 3,3V</t>
  </si>
  <si>
    <t>Voltage dividers (buck converters) -&gt; 5,0V</t>
  </si>
  <si>
    <t>Voltage dividers (buck converters) -&gt; 12V</t>
  </si>
  <si>
    <t>Voltage dividers (buck converters) -&gt; 15V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</si>
</sst>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2"/>
      <name val="Arial"/>
      <family val="2"/>
    </font>
    <font>
      <u/>
      <sz val="10"/>
      <color theme="10"/>
      <name val="Calibri"/>
      <family val="2"/>
    </font>
    <font>
      <u/>
      <sz val="11"/>
      <color theme="10"/>
      <name val="Calibri"/>
      <family val="2"/>
    </font>
    <font>
      <b/>
      <sz val="20"/>
      <name val="Arial"/>
      <family val="2"/>
    </font>
    <font>
      <sz val="20"/>
      <name val="Arial"/>
      <family val="2"/>
    </font>
    <font>
      <vertAlign val="superscript"/>
      <sz val="10"/>
      <name val="Arial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2A6099"/>
        <bgColor rgb="FF0563C1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55308D"/>
        <bgColor rgb="FF33333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4" borderId="1" xfId="0" applyFill="1" applyBorder="1"/>
    <xf numFmtId="0" fontId="0" fillId="0" borderId="1" xfId="0" applyFont="1" applyBorder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5" fillId="0" borderId="1" xfId="0" applyFont="1" applyBorder="1"/>
    <xf numFmtId="0" fontId="6" fillId="4" borderId="1" xfId="0" applyFont="1" applyFill="1" applyBorder="1" applyAlignment="1">
      <alignment horizontal="right" vertical="center"/>
    </xf>
    <xf numFmtId="0" fontId="0" fillId="7" borderId="1" xfId="0" applyFill="1" applyBorder="1"/>
    <xf numFmtId="0" fontId="7" fillId="0" borderId="1" xfId="1" applyFont="1" applyBorder="1" applyAlignment="1" applyProtection="1"/>
    <xf numFmtId="0" fontId="8" fillId="0" borderId="1" xfId="1" applyFont="1" applyBorder="1" applyAlignment="1" applyProtection="1"/>
    <xf numFmtId="0" fontId="9" fillId="0" borderId="1" xfId="0" applyFont="1" applyBorder="1"/>
    <xf numFmtId="0" fontId="10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8" fillId="0" borderId="1" xfId="1" applyBorder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oneit.se/product/tattu-r-line-version-4-0-1300mah-22-2v-130c-6s1p-lipo-battery-pack-with-xt60-plug/" TargetMode="External"/><Relationship Id="rId18" Type="http://schemas.openxmlformats.org/officeDocument/2006/relationships/hyperlink" Target="https://www.mouser.se/ProductDetail/Same-Sky/AMT102-0512-I5000-S?qs=gTYE2QTfZfSxiIvKD%252BmReg%3D%3D" TargetMode="External"/><Relationship Id="rId26" Type="http://schemas.openxmlformats.org/officeDocument/2006/relationships/hyperlink" Target="https://uk.farnell.com/ledex/195207-228/solenoid-tubular-10w-25-91x52/dp/3996096" TargetMode="External"/><Relationship Id="rId3" Type="http://schemas.openxmlformats.org/officeDocument/2006/relationships/hyperlink" Target="https://uav-en.tmotor.com/" TargetMode="External"/><Relationship Id="rId21" Type="http://schemas.openxmlformats.org/officeDocument/2006/relationships/hyperlink" Target="https://uk.farnell.com/b/broad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mjbots.com/products/moteus-r4-11" TargetMode="External"/><Relationship Id="rId12" Type="http://schemas.openxmlformats.org/officeDocument/2006/relationships/hyperlink" Target="http://www.gaonengbattery.com/" TargetMode="External"/><Relationship Id="rId17" Type="http://schemas.openxmlformats.org/officeDocument/2006/relationships/hyperlink" Target="https://www.ichaus.de/product/ic-px-series/" TargetMode="External"/><Relationship Id="rId25" Type="http://schemas.openxmlformats.org/officeDocument/2006/relationships/hyperlink" Target="https://www.mouser.se/manufacturer/texas-instruments/" TargetMode="External"/><Relationship Id="rId33" Type="http://schemas.openxmlformats.org/officeDocument/2006/relationships/hyperlink" Target="https://www.we-online.com/en/components/products/MAGIC_FDSM_FIXED_OUTPUT_VOLTAGE" TargetMode="External"/><Relationship Id="rId2" Type="http://schemas.openxmlformats.org/officeDocument/2006/relationships/hyperlink" Target="https://www.rcflight.se/visaprodukt.aspx?id=2951&amp;p=t-motor-mt2814-400-kv" TargetMode="External"/><Relationship Id="rId16" Type="http://schemas.openxmlformats.org/officeDocument/2006/relationships/hyperlink" Target="https://www.symmetryelectronics.com/products/ic-haus/ic-px2604odfn8-3x3/" TargetMode="External"/><Relationship Id="rId20" Type="http://schemas.openxmlformats.org/officeDocument/2006/relationships/hyperlink" Target="https://uk.farnell.com/broadcom-limited/aedb-9140-a13/encoder-3channel-500cpr-8mm/dp/1161087" TargetMode="External"/><Relationship Id="rId29" Type="http://schemas.openxmlformats.org/officeDocument/2006/relationships/hyperlink" Target="https://as-pl.com/en/main" TargetMode="External"/><Relationship Id="rId1" Type="http://schemas.openxmlformats.org/officeDocument/2006/relationships/hyperlink" Target="https://hobbyking.com/en_us/turnigy-multistar-4225-610kv-16pole-multi-rotor-outrunner.html" TargetMode="External"/><Relationship Id="rId6" Type="http://schemas.openxmlformats.org/officeDocument/2006/relationships/hyperlink" Target="https://www.hobbywing.com/" TargetMode="External"/><Relationship Id="rId11" Type="http://schemas.openxmlformats.org/officeDocument/2006/relationships/hyperlink" Target="https://www.elefun.se/p/prod.aspx?v=63197" TargetMode="External"/><Relationship Id="rId24" Type="http://schemas.openxmlformats.org/officeDocument/2006/relationships/hyperlink" Target="https://www.mouser.se/ProductDetail/Texas-Instruments/OPT8241NBN?qs=cGEy3R83DS%2FxFMUAL%252BoBvw%3D%3D" TargetMode="External"/><Relationship Id="rId32" Type="http://schemas.openxmlformats.org/officeDocument/2006/relationships/hyperlink" Target="https://www.we-online.com/en/components/products/MAGIC_FDSM_FIXED_OUTPUT_VOLTAGE" TargetMode="External"/><Relationship Id="rId5" Type="http://schemas.openxmlformats.org/officeDocument/2006/relationships/hyperlink" Target="https://www.elefun.se/p/prod.aspx?v=65193" TargetMode="External"/><Relationship Id="rId15" Type="http://schemas.openxmlformats.org/officeDocument/2006/relationships/hyperlink" Target="https://www.digikey.se/sv/supplier-centers/analog-devices" TargetMode="External"/><Relationship Id="rId23" Type="http://schemas.openxmlformats.org/officeDocument/2006/relationships/hyperlink" Target="https://www.we-online.com/en" TargetMode="External"/><Relationship Id="rId28" Type="http://schemas.openxmlformats.org/officeDocument/2006/relationships/hyperlink" Target="https://www.autodoc.se/as-pl/12111476" TargetMode="External"/><Relationship Id="rId10" Type="http://schemas.openxmlformats.org/officeDocument/2006/relationships/hyperlink" Target="https://www.amazon.com/Rakstore-ESP32-DevKitC-VIE-ESP32-WROVER-IE-Development-Bluetooth/dp/B09BM2D6HJ" TargetMode="External"/><Relationship Id="rId19" Type="http://schemas.openxmlformats.org/officeDocument/2006/relationships/hyperlink" Target="https://www.sameskydevices.com/" TargetMode="External"/><Relationship Id="rId31" Type="http://schemas.openxmlformats.org/officeDocument/2006/relationships/hyperlink" Target="https://www.we-online.com/en/components/products/MAGIC_FDSM_FIXED_OUTPUT_VOLTAGE" TargetMode="External"/><Relationship Id="rId4" Type="http://schemas.openxmlformats.org/officeDocument/2006/relationships/hyperlink" Target="https://www.elefun.se/p/prod.aspx?v=54896" TargetMode="External"/><Relationship Id="rId9" Type="http://schemas.openxmlformats.org/officeDocument/2006/relationships/hyperlink" Target="https://hobbyking.com/en_us/turnigy-plush-32-30a-2-4s-brushless-speed-controller-w-bec-rev1-1-0.html" TargetMode="External"/><Relationship Id="rId14" Type="http://schemas.openxmlformats.org/officeDocument/2006/relationships/hyperlink" Target="https://www.digikey.se/en/products/detail/analog-devices-inc/LT3750AEMS-PBF/14683705" TargetMode="External"/><Relationship Id="rId22" Type="http://schemas.openxmlformats.org/officeDocument/2006/relationships/hyperlink" Target="https://www.we-online.com/en/components/products/WSEN-ISDS" TargetMode="External"/><Relationship Id="rId27" Type="http://schemas.openxmlformats.org/officeDocument/2006/relationships/hyperlink" Target="https://uk.farnell.com/b/ledex" TargetMode="External"/><Relationship Id="rId30" Type="http://schemas.openxmlformats.org/officeDocument/2006/relationships/hyperlink" Target="https://www.we-online.com/en/components/products/MAGIC_FDSM_FIXED_OUTPUT_VOLTAGE" TargetMode="External"/><Relationship Id="rId8" Type="http://schemas.openxmlformats.org/officeDocument/2006/relationships/hyperlink" Target="https://hobbyking.com/en_us/aerostar-30a-rvs-g2-32bit-2-4s-electronic-speed-controller-w-reverse-function-4a-5-6v-sb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20" zoomScaleNormal="100" workbookViewId="0">
      <selection activeCell="E46" sqref="E46"/>
    </sheetView>
  </sheetViews>
  <sheetFormatPr defaultColWidth="11.5546875" defaultRowHeight="13.2" x14ac:dyDescent="0.25"/>
  <cols>
    <col min="1" max="1" width="9" customWidth="1"/>
    <col min="2" max="2" width="71.88671875" customWidth="1"/>
    <col min="3" max="3" width="14.6640625" customWidth="1"/>
    <col min="4" max="4" width="20.21875" customWidth="1"/>
    <col min="5" max="5" width="35.21875" customWidth="1"/>
    <col min="6" max="6" width="16.6640625" customWidth="1"/>
    <col min="7" max="7" width="115.77734375" customWidth="1"/>
    <col min="8" max="8" width="8.21875" customWidth="1"/>
    <col min="9" max="9" width="14.109375" customWidth="1"/>
    <col min="10" max="10" width="36.109375" customWidth="1"/>
    <col min="11" max="11" width="40.33203125" customWidth="1"/>
  </cols>
  <sheetData>
    <row r="1" spans="1:11" ht="2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5.6" x14ac:dyDescent="0.25">
      <c r="A3" s="2" t="s">
        <v>12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92.4" x14ac:dyDescent="0.25">
      <c r="A4" s="5">
        <v>1</v>
      </c>
      <c r="B4" s="6" t="s">
        <v>13</v>
      </c>
      <c r="C4" s="6">
        <v>4</v>
      </c>
      <c r="D4" s="7" t="s">
        <v>14</v>
      </c>
      <c r="E4" s="6">
        <v>9392000008</v>
      </c>
      <c r="F4" s="6"/>
      <c r="G4" s="6"/>
      <c r="H4" s="6">
        <v>297</v>
      </c>
      <c r="I4" s="6">
        <f>C4*H4</f>
        <v>1188</v>
      </c>
      <c r="J4" s="6" t="s">
        <v>15</v>
      </c>
      <c r="K4" s="8" t="s">
        <v>16</v>
      </c>
    </row>
    <row r="5" spans="1:11" x14ac:dyDescent="0.25">
      <c r="A5" s="9">
        <v>2</v>
      </c>
      <c r="B5" s="6" t="s">
        <v>17</v>
      </c>
      <c r="C5" s="6">
        <v>4</v>
      </c>
      <c r="D5" s="7" t="s">
        <v>18</v>
      </c>
      <c r="E5" s="6" t="s">
        <v>19</v>
      </c>
      <c r="F5" s="7" t="s">
        <v>20</v>
      </c>
      <c r="G5" s="6"/>
      <c r="H5" s="6">
        <v>215.4</v>
      </c>
      <c r="I5" s="6">
        <f>C5*H5</f>
        <v>861.6</v>
      </c>
      <c r="J5" s="6" t="s">
        <v>15</v>
      </c>
      <c r="K5" s="6" t="s">
        <v>21</v>
      </c>
    </row>
    <row r="6" spans="1:11" x14ac:dyDescent="0.25">
      <c r="A6" s="10">
        <v>3</v>
      </c>
      <c r="B6" s="6" t="s">
        <v>22</v>
      </c>
      <c r="C6" s="6">
        <v>4</v>
      </c>
      <c r="D6" s="7" t="s">
        <v>23</v>
      </c>
      <c r="E6" s="6">
        <v>54896</v>
      </c>
      <c r="F6" s="6"/>
      <c r="G6" s="6"/>
      <c r="H6" s="11">
        <v>268.8</v>
      </c>
      <c r="I6" s="6">
        <f>C6*H6</f>
        <v>1075.2</v>
      </c>
      <c r="J6" s="6" t="s">
        <v>15</v>
      </c>
      <c r="K6" s="6" t="s">
        <v>24</v>
      </c>
    </row>
    <row r="7" spans="1:11" ht="15.6" x14ac:dyDescent="0.25">
      <c r="A7" s="2" t="s">
        <v>25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5"/>
      <c r="B8" s="6" t="s">
        <v>26</v>
      </c>
      <c r="C8" s="6">
        <v>1</v>
      </c>
      <c r="D8" s="7" t="s">
        <v>27</v>
      </c>
      <c r="E8" s="6">
        <v>65193</v>
      </c>
      <c r="F8" s="7" t="s">
        <v>28</v>
      </c>
      <c r="G8" s="6" t="s">
        <v>29</v>
      </c>
      <c r="H8" s="6">
        <v>175.2</v>
      </c>
      <c r="I8" s="6">
        <f>C8*H8</f>
        <v>175.2</v>
      </c>
      <c r="J8" s="6" t="s">
        <v>15</v>
      </c>
      <c r="K8" s="6" t="s">
        <v>30</v>
      </c>
    </row>
    <row r="9" spans="1:11" ht="15.6" x14ac:dyDescent="0.25">
      <c r="A9" s="2" t="s">
        <v>31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11.2" x14ac:dyDescent="0.25">
      <c r="A10" s="12">
        <v>1</v>
      </c>
      <c r="B10" s="6" t="s">
        <v>32</v>
      </c>
      <c r="C10" s="6">
        <v>4</v>
      </c>
      <c r="D10" s="7" t="s">
        <v>33</v>
      </c>
      <c r="E10" s="6"/>
      <c r="F10" s="6"/>
      <c r="G10" s="6"/>
      <c r="H10" s="11">
        <v>807</v>
      </c>
      <c r="I10" s="6">
        <f>C10*H10</f>
        <v>3228</v>
      </c>
      <c r="J10" s="6"/>
      <c r="K10" s="8" t="s">
        <v>34</v>
      </c>
    </row>
    <row r="11" spans="1:11" ht="52.8" x14ac:dyDescent="0.25">
      <c r="A11" s="5">
        <v>2</v>
      </c>
      <c r="B11" s="6" t="s">
        <v>35</v>
      </c>
      <c r="C11" s="6">
        <v>5</v>
      </c>
      <c r="D11" s="7" t="s">
        <v>36</v>
      </c>
      <c r="E11" s="6" t="s">
        <v>37</v>
      </c>
      <c r="F11" s="6"/>
      <c r="G11" s="6"/>
      <c r="H11" s="6">
        <v>147.19999999999999</v>
      </c>
      <c r="I11" s="6">
        <f>C11*H11</f>
        <v>736</v>
      </c>
      <c r="J11" s="6" t="s">
        <v>15</v>
      </c>
      <c r="K11" s="8" t="s">
        <v>38</v>
      </c>
    </row>
    <row r="12" spans="1:11" x14ac:dyDescent="0.25">
      <c r="A12" s="9">
        <v>3</v>
      </c>
      <c r="B12" s="6" t="s">
        <v>39</v>
      </c>
      <c r="C12" s="6">
        <v>4</v>
      </c>
      <c r="D12" s="7" t="s">
        <v>36</v>
      </c>
      <c r="E12" s="6" t="s">
        <v>40</v>
      </c>
      <c r="F12" s="6"/>
      <c r="G12" s="6"/>
      <c r="H12" s="6">
        <v>154.80799999999999</v>
      </c>
      <c r="I12" s="6">
        <f>H12*C12</f>
        <v>619.23199999999997</v>
      </c>
      <c r="J12" s="6" t="s">
        <v>15</v>
      </c>
      <c r="K12" s="6" t="s">
        <v>41</v>
      </c>
    </row>
    <row r="13" spans="1:11" ht="15.6" x14ac:dyDescent="0.25">
      <c r="A13" s="2" t="s">
        <v>42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5">
        <v>1</v>
      </c>
      <c r="B14" s="6" t="s">
        <v>43</v>
      </c>
      <c r="C14" s="6">
        <v>1</v>
      </c>
      <c r="D14" s="7" t="s">
        <v>44</v>
      </c>
      <c r="E14" s="6"/>
      <c r="F14" s="6"/>
      <c r="G14" s="6"/>
      <c r="H14" s="6">
        <v>203.2</v>
      </c>
      <c r="I14" s="6">
        <f>C14*H14</f>
        <v>203.2</v>
      </c>
      <c r="J14" s="6" t="s">
        <v>15</v>
      </c>
      <c r="K14" s="6" t="s">
        <v>42</v>
      </c>
    </row>
    <row r="15" spans="1:11" ht="15.6" x14ac:dyDescent="0.25">
      <c r="A15" s="2" t="s">
        <v>45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5">
        <v>1</v>
      </c>
      <c r="B16" s="6" t="s">
        <v>46</v>
      </c>
      <c r="C16" s="6">
        <v>1</v>
      </c>
      <c r="D16" s="7" t="s">
        <v>27</v>
      </c>
      <c r="E16" s="6">
        <v>63197</v>
      </c>
      <c r="F16" s="7" t="s">
        <v>47</v>
      </c>
      <c r="G16" s="6" t="s">
        <v>48</v>
      </c>
      <c r="H16" s="6">
        <v>351.2</v>
      </c>
      <c r="I16" s="6">
        <f>C16*H16</f>
        <v>351.2</v>
      </c>
      <c r="J16" s="6" t="s">
        <v>15</v>
      </c>
      <c r="K16" s="6" t="s">
        <v>45</v>
      </c>
    </row>
    <row r="17" spans="1:11" x14ac:dyDescent="0.25">
      <c r="A17" s="9">
        <v>2</v>
      </c>
      <c r="B17" s="6" t="s">
        <v>49</v>
      </c>
      <c r="C17" s="6">
        <v>1</v>
      </c>
      <c r="D17" s="7" t="s">
        <v>50</v>
      </c>
      <c r="E17" s="6">
        <v>433122</v>
      </c>
      <c r="F17" s="6"/>
      <c r="G17" s="6"/>
      <c r="H17" s="6">
        <v>359.2</v>
      </c>
      <c r="I17" s="6">
        <f>C17*H17</f>
        <v>359.2</v>
      </c>
      <c r="J17" s="6" t="s">
        <v>15</v>
      </c>
      <c r="K17" s="6" t="s">
        <v>45</v>
      </c>
    </row>
    <row r="18" spans="1:11" ht="15.6" x14ac:dyDescent="0.25">
      <c r="A18" s="2" t="s">
        <v>51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98" x14ac:dyDescent="0.25">
      <c r="A19" s="5">
        <v>1</v>
      </c>
      <c r="B19" s="8" t="s">
        <v>52</v>
      </c>
      <c r="C19" s="6">
        <v>1</v>
      </c>
      <c r="D19" s="7" t="s">
        <v>53</v>
      </c>
      <c r="E19" s="6" t="s">
        <v>54</v>
      </c>
      <c r="F19" s="7" t="s">
        <v>55</v>
      </c>
      <c r="G19" s="6" t="s">
        <v>56</v>
      </c>
      <c r="H19" s="6">
        <v>146.92500000000001</v>
      </c>
      <c r="I19" s="6">
        <f t="shared" ref="I19:I24" si="0">C19*H19</f>
        <v>146.92500000000001</v>
      </c>
      <c r="J19" s="6" t="s">
        <v>15</v>
      </c>
      <c r="K19" s="8" t="s">
        <v>57</v>
      </c>
    </row>
    <row r="20" spans="1:11" x14ac:dyDescent="0.25">
      <c r="A20" s="13"/>
      <c r="B20" s="6" t="s">
        <v>58</v>
      </c>
      <c r="C20" s="6"/>
      <c r="D20" s="6"/>
      <c r="E20" s="6"/>
      <c r="F20" s="6"/>
      <c r="G20" s="6"/>
      <c r="H20" s="6"/>
      <c r="I20" s="6">
        <f t="shared" si="0"/>
        <v>0</v>
      </c>
      <c r="J20" s="6"/>
      <c r="K20" s="6" t="s">
        <v>59</v>
      </c>
    </row>
    <row r="21" spans="1:11" x14ac:dyDescent="0.25">
      <c r="A21" s="13"/>
      <c r="B21" s="6" t="s">
        <v>60</v>
      </c>
      <c r="C21" s="6"/>
      <c r="D21" s="6"/>
      <c r="E21" s="6"/>
      <c r="F21" s="6"/>
      <c r="G21" s="6"/>
      <c r="H21" s="6"/>
      <c r="I21" s="6">
        <f t="shared" si="0"/>
        <v>0</v>
      </c>
      <c r="J21" s="6"/>
      <c r="K21" s="6" t="s">
        <v>59</v>
      </c>
    </row>
    <row r="22" spans="1:11" x14ac:dyDescent="0.25">
      <c r="A22" s="13"/>
      <c r="B22" s="6" t="s">
        <v>61</v>
      </c>
      <c r="C22" s="6"/>
      <c r="D22" s="6"/>
      <c r="E22" s="6"/>
      <c r="F22" s="6"/>
      <c r="G22" s="6"/>
      <c r="H22" s="6"/>
      <c r="I22" s="6">
        <f t="shared" si="0"/>
        <v>0</v>
      </c>
      <c r="J22" s="6"/>
      <c r="K22" s="6" t="s">
        <v>59</v>
      </c>
    </row>
    <row r="23" spans="1:11" x14ac:dyDescent="0.25">
      <c r="A23" s="13"/>
      <c r="B23" s="6" t="s">
        <v>62</v>
      </c>
      <c r="C23" s="6"/>
      <c r="D23" s="6"/>
      <c r="E23" s="6"/>
      <c r="F23" s="6"/>
      <c r="G23" s="6"/>
      <c r="H23" s="6"/>
      <c r="I23" s="6">
        <f t="shared" si="0"/>
        <v>0</v>
      </c>
      <c r="J23" s="6"/>
      <c r="K23" s="6"/>
    </row>
    <row r="24" spans="1:11" x14ac:dyDescent="0.25">
      <c r="A24" s="13"/>
      <c r="B24" s="6" t="s">
        <v>63</v>
      </c>
      <c r="C24" s="6"/>
      <c r="D24" s="6"/>
      <c r="E24" s="6"/>
      <c r="F24" s="6"/>
      <c r="G24" s="6"/>
      <c r="H24" s="6"/>
      <c r="I24" s="6">
        <f t="shared" si="0"/>
        <v>0</v>
      </c>
      <c r="J24" s="6"/>
      <c r="K24" s="6"/>
    </row>
    <row r="25" spans="1:11" ht="21" x14ac:dyDescent="0.25">
      <c r="A25" s="3" t="s">
        <v>64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4" t="s">
        <v>1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  <c r="I26" s="4" t="s">
        <v>9</v>
      </c>
      <c r="J26" s="4" t="s">
        <v>10</v>
      </c>
      <c r="K26" s="4" t="s">
        <v>11</v>
      </c>
    </row>
    <row r="27" spans="1:11" ht="15.6" x14ac:dyDescent="0.25">
      <c r="A27" s="2" t="s">
        <v>65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4.4" x14ac:dyDescent="0.3">
      <c r="A28" s="5"/>
      <c r="B28" s="6" t="s">
        <v>66</v>
      </c>
      <c r="C28" s="6">
        <v>4</v>
      </c>
      <c r="D28" s="14" t="s">
        <v>67</v>
      </c>
      <c r="E28" s="15"/>
      <c r="F28" s="14" t="s">
        <v>68</v>
      </c>
      <c r="G28" s="6" t="s">
        <v>69</v>
      </c>
      <c r="H28" s="6">
        <v>224.4</v>
      </c>
      <c r="I28" s="6">
        <f>C28*H28</f>
        <v>897.6</v>
      </c>
      <c r="J28" s="6"/>
      <c r="K28" s="6" t="s">
        <v>70</v>
      </c>
    </row>
    <row r="29" spans="1:11" x14ac:dyDescent="0.25">
      <c r="A29" s="9"/>
      <c r="B29" s="6" t="s">
        <v>71</v>
      </c>
      <c r="C29" s="6">
        <v>4</v>
      </c>
      <c r="D29" s="7" t="s">
        <v>72</v>
      </c>
      <c r="E29" s="6" t="s">
        <v>73</v>
      </c>
      <c r="F29" s="7" t="s">
        <v>74</v>
      </c>
      <c r="G29" s="6" t="s">
        <v>75</v>
      </c>
      <c r="H29" s="6">
        <v>198.352</v>
      </c>
      <c r="I29" s="6">
        <f>C29*H29</f>
        <v>793.40800000000002</v>
      </c>
      <c r="J29" s="6" t="s">
        <v>15</v>
      </c>
      <c r="K29" s="6" t="s">
        <v>70</v>
      </c>
    </row>
    <row r="30" spans="1:11" x14ac:dyDescent="0.25">
      <c r="A30" s="10"/>
      <c r="B30" s="6" t="s">
        <v>76</v>
      </c>
      <c r="C30" s="6">
        <v>24</v>
      </c>
      <c r="D30" s="7" t="s">
        <v>77</v>
      </c>
      <c r="E30" s="6"/>
      <c r="F30" s="7" t="s">
        <v>78</v>
      </c>
      <c r="G30" s="6" t="s">
        <v>79</v>
      </c>
      <c r="H30" s="6">
        <v>309</v>
      </c>
      <c r="I30" s="6">
        <f>C30*H30</f>
        <v>7416</v>
      </c>
      <c r="J30" s="6" t="s">
        <v>80</v>
      </c>
      <c r="K30" s="6" t="s">
        <v>81</v>
      </c>
    </row>
    <row r="31" spans="1:11" ht="15.6" x14ac:dyDescent="0.25">
      <c r="A31" s="2" t="s">
        <v>82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5"/>
      <c r="B32" s="6" t="s">
        <v>83</v>
      </c>
      <c r="C32" s="6">
        <v>10</v>
      </c>
      <c r="D32" s="7" t="s">
        <v>128</v>
      </c>
      <c r="E32" s="6"/>
      <c r="F32" s="7" t="s">
        <v>84</v>
      </c>
      <c r="G32" s="6">
        <v>2536030320001</v>
      </c>
      <c r="H32" s="6">
        <v>0</v>
      </c>
      <c r="I32" s="6">
        <f>C32*H32</f>
        <v>0</v>
      </c>
      <c r="J32" s="6" t="s">
        <v>15</v>
      </c>
      <c r="K32" s="6" t="s">
        <v>85</v>
      </c>
    </row>
    <row r="33" spans="1:11" ht="15.6" x14ac:dyDescent="0.25">
      <c r="A33" s="2" t="s">
        <v>86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5"/>
      <c r="B34" s="6" t="s">
        <v>87</v>
      </c>
      <c r="C34" s="6">
        <v>1</v>
      </c>
      <c r="D34" s="7" t="s">
        <v>72</v>
      </c>
      <c r="E34" s="6" t="s">
        <v>88</v>
      </c>
      <c r="F34" s="7" t="s">
        <v>89</v>
      </c>
      <c r="G34" s="6" t="s">
        <v>90</v>
      </c>
      <c r="H34" s="6">
        <v>605.13</v>
      </c>
      <c r="I34" s="6">
        <f>C34*H34</f>
        <v>605.13</v>
      </c>
      <c r="J34" s="6" t="s">
        <v>15</v>
      </c>
      <c r="K34" s="6" t="s">
        <v>91</v>
      </c>
    </row>
    <row r="35" spans="1:11" ht="21" x14ac:dyDescent="0.25">
      <c r="A35" s="3" t="s">
        <v>92</v>
      </c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x14ac:dyDescent="0.25">
      <c r="A36" s="6"/>
      <c r="B36" s="4" t="s">
        <v>2</v>
      </c>
      <c r="C36" s="4" t="s">
        <v>3</v>
      </c>
      <c r="D36" s="4" t="s">
        <v>4</v>
      </c>
      <c r="E36" s="4" t="s">
        <v>5</v>
      </c>
      <c r="F36" s="4" t="s">
        <v>6</v>
      </c>
      <c r="G36" s="4" t="s">
        <v>7</v>
      </c>
      <c r="H36" s="4" t="s">
        <v>8</v>
      </c>
      <c r="I36" s="4" t="s">
        <v>9</v>
      </c>
      <c r="J36" s="4" t="s">
        <v>10</v>
      </c>
      <c r="K36" s="4" t="s">
        <v>11</v>
      </c>
    </row>
    <row r="37" spans="1:11" x14ac:dyDescent="0.25">
      <c r="A37" s="13"/>
      <c r="B37" s="6" t="s">
        <v>93</v>
      </c>
      <c r="C37" s="6"/>
      <c r="D37" s="6"/>
      <c r="E37" s="6"/>
      <c r="F37" s="6"/>
      <c r="G37" s="6"/>
      <c r="H37" s="6"/>
      <c r="I37" s="6"/>
      <c r="J37" s="6"/>
      <c r="K37" s="6"/>
    </row>
    <row r="38" spans="1:11" x14ac:dyDescent="0.25">
      <c r="A38" s="13"/>
      <c r="B38" s="6" t="s">
        <v>94</v>
      </c>
      <c r="C38" s="6"/>
      <c r="D38" s="6"/>
      <c r="E38" s="6"/>
      <c r="F38" s="6"/>
      <c r="G38" s="6"/>
      <c r="H38" s="6"/>
      <c r="I38" s="6"/>
      <c r="J38" s="6"/>
      <c r="K38" s="6" t="s">
        <v>95</v>
      </c>
    </row>
    <row r="39" spans="1:11" x14ac:dyDescent="0.25">
      <c r="A39" s="13"/>
      <c r="B39" s="6" t="s">
        <v>96</v>
      </c>
      <c r="C39" s="6"/>
      <c r="D39" s="6"/>
      <c r="E39" s="6"/>
      <c r="F39" s="6"/>
      <c r="G39" s="6"/>
      <c r="H39" s="6"/>
      <c r="I39" s="6"/>
      <c r="J39" s="6"/>
      <c r="K39" s="6" t="s">
        <v>95</v>
      </c>
    </row>
    <row r="40" spans="1:11" x14ac:dyDescent="0.25">
      <c r="A40" s="13"/>
      <c r="B40" s="6" t="s">
        <v>97</v>
      </c>
      <c r="C40" s="6"/>
      <c r="D40" s="6"/>
      <c r="E40" s="6"/>
      <c r="F40" s="6"/>
      <c r="G40" s="6"/>
      <c r="H40" s="6"/>
      <c r="I40" s="6"/>
      <c r="J40" s="6"/>
      <c r="K40" s="6" t="s">
        <v>95</v>
      </c>
    </row>
    <row r="41" spans="1:11" x14ac:dyDescent="0.25">
      <c r="A41" s="13"/>
      <c r="B41" s="6" t="s">
        <v>98</v>
      </c>
      <c r="C41" s="6"/>
      <c r="D41" s="6"/>
      <c r="E41" s="6"/>
      <c r="F41" s="6"/>
      <c r="G41" s="6"/>
      <c r="H41" s="6"/>
      <c r="I41" s="6"/>
      <c r="J41" s="6"/>
      <c r="K41" s="6" t="s">
        <v>59</v>
      </c>
    </row>
    <row r="42" spans="1:11" x14ac:dyDescent="0.25">
      <c r="A42" s="13"/>
      <c r="B42" s="6" t="s">
        <v>99</v>
      </c>
      <c r="C42" s="6"/>
      <c r="D42" s="6"/>
      <c r="E42" s="6"/>
      <c r="F42" s="6"/>
      <c r="G42" s="6"/>
      <c r="H42" s="6"/>
      <c r="I42" s="6"/>
      <c r="J42" s="6"/>
      <c r="K42" s="6" t="s">
        <v>59</v>
      </c>
    </row>
    <row r="43" spans="1:11" ht="14.4" x14ac:dyDescent="0.3">
      <c r="A43" s="13"/>
      <c r="B43" s="6" t="s">
        <v>129</v>
      </c>
      <c r="C43" s="6">
        <v>3</v>
      </c>
      <c r="D43" s="20" t="s">
        <v>128</v>
      </c>
      <c r="E43" s="21">
        <v>173010335</v>
      </c>
      <c r="F43" s="6" t="s">
        <v>84</v>
      </c>
      <c r="G43" s="6"/>
      <c r="H43" s="6">
        <v>0</v>
      </c>
      <c r="I43" s="6"/>
      <c r="J43" s="6" t="s">
        <v>15</v>
      </c>
      <c r="K43" s="6"/>
    </row>
    <row r="44" spans="1:11" ht="14.4" x14ac:dyDescent="0.3">
      <c r="A44" s="13"/>
      <c r="B44" s="6" t="s">
        <v>130</v>
      </c>
      <c r="C44" s="6">
        <v>3</v>
      </c>
      <c r="D44" s="20" t="s">
        <v>128</v>
      </c>
      <c r="E44" s="21">
        <v>173010542</v>
      </c>
      <c r="F44" s="6" t="s">
        <v>84</v>
      </c>
      <c r="G44" s="6"/>
      <c r="H44" s="6">
        <v>0</v>
      </c>
      <c r="I44" s="6"/>
      <c r="J44" s="6" t="s">
        <v>15</v>
      </c>
      <c r="K44" s="6"/>
    </row>
    <row r="45" spans="1:11" ht="14.4" x14ac:dyDescent="0.3">
      <c r="A45" s="13"/>
      <c r="B45" s="6" t="s">
        <v>131</v>
      </c>
      <c r="C45" s="6">
        <v>3</v>
      </c>
      <c r="D45" s="20" t="s">
        <v>128</v>
      </c>
      <c r="E45" s="6">
        <v>173011235</v>
      </c>
      <c r="F45" s="6" t="s">
        <v>84</v>
      </c>
      <c r="G45" s="6"/>
      <c r="H45" s="6">
        <v>0</v>
      </c>
      <c r="I45" s="6"/>
      <c r="J45" s="6" t="s">
        <v>15</v>
      </c>
      <c r="K45" s="6"/>
    </row>
    <row r="46" spans="1:11" ht="14.4" x14ac:dyDescent="0.3">
      <c r="A46" s="13"/>
      <c r="B46" s="6" t="s">
        <v>132</v>
      </c>
      <c r="C46" s="6">
        <v>3</v>
      </c>
      <c r="D46" s="20" t="s">
        <v>128</v>
      </c>
      <c r="E46" s="21">
        <v>173011535</v>
      </c>
      <c r="F46" s="6" t="s">
        <v>84</v>
      </c>
      <c r="G46" s="6"/>
      <c r="H46" s="6">
        <v>0</v>
      </c>
      <c r="I46" s="6"/>
      <c r="J46" s="6" t="s">
        <v>15</v>
      </c>
      <c r="K46" s="6"/>
    </row>
    <row r="47" spans="1:11" ht="21" x14ac:dyDescent="0.25">
      <c r="A47" s="3" t="s">
        <v>100</v>
      </c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25">
      <c r="A48" s="6"/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  <c r="H48" s="4" t="s">
        <v>8</v>
      </c>
      <c r="I48" s="4" t="s">
        <v>9</v>
      </c>
      <c r="J48" s="4" t="s">
        <v>10</v>
      </c>
      <c r="K48" s="4" t="s">
        <v>11</v>
      </c>
    </row>
    <row r="49" spans="1:11" ht="15.6" x14ac:dyDescent="0.25">
      <c r="A49" s="2" t="s">
        <v>101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5"/>
      <c r="B50" s="6" t="s">
        <v>102</v>
      </c>
      <c r="C50" s="6">
        <v>6</v>
      </c>
      <c r="D50" s="7" t="s">
        <v>77</v>
      </c>
      <c r="E50" s="6"/>
      <c r="F50" s="7" t="s">
        <v>103</v>
      </c>
      <c r="G50" s="6" t="s">
        <v>104</v>
      </c>
      <c r="H50" s="6">
        <v>262.83</v>
      </c>
      <c r="I50" s="6">
        <f>C50*H50</f>
        <v>1576.98</v>
      </c>
      <c r="J50" s="6" t="s">
        <v>15</v>
      </c>
      <c r="K50" s="6" t="s">
        <v>105</v>
      </c>
    </row>
    <row r="51" spans="1:11" x14ac:dyDescent="0.25">
      <c r="A51" s="9"/>
      <c r="B51" s="8" t="s">
        <v>106</v>
      </c>
      <c r="C51" s="6">
        <v>1</v>
      </c>
      <c r="D51" s="7" t="s">
        <v>107</v>
      </c>
      <c r="E51" s="6">
        <v>5901259432770</v>
      </c>
      <c r="F51" s="7" t="s">
        <v>108</v>
      </c>
      <c r="G51" s="6" t="s">
        <v>109</v>
      </c>
      <c r="H51" s="6">
        <v>237</v>
      </c>
      <c r="I51" s="6">
        <f>C51*H51</f>
        <v>237</v>
      </c>
      <c r="J51" s="6" t="s">
        <v>15</v>
      </c>
      <c r="K51" s="6"/>
    </row>
    <row r="55" spans="1:11" ht="24.6" x14ac:dyDescent="0.4">
      <c r="B55" s="16" t="s">
        <v>110</v>
      </c>
      <c r="C55" s="17">
        <f>SUM(I4,I11,I16,I19,I28,I34,I8)</f>
        <v>4100.0550000000003</v>
      </c>
      <c r="E55" s="1" t="s">
        <v>111</v>
      </c>
      <c r="F55" s="1"/>
      <c r="G55" s="18" t="s">
        <v>112</v>
      </c>
    </row>
    <row r="56" spans="1:11" ht="16.2" x14ac:dyDescent="0.3">
      <c r="B56" s="19" t="s">
        <v>113</v>
      </c>
      <c r="E56" s="6" t="s">
        <v>114</v>
      </c>
      <c r="F56" s="5"/>
      <c r="G56" s="6" t="s">
        <v>115</v>
      </c>
    </row>
    <row r="57" spans="1:11" ht="15.6" x14ac:dyDescent="0.25">
      <c r="B57" s="6" t="s">
        <v>116</v>
      </c>
      <c r="E57" s="6" t="s">
        <v>117</v>
      </c>
      <c r="F57" s="9"/>
      <c r="G57" s="6" t="s">
        <v>118</v>
      </c>
    </row>
    <row r="58" spans="1:11" ht="15.6" x14ac:dyDescent="0.25">
      <c r="B58" s="6" t="s">
        <v>101</v>
      </c>
      <c r="E58" s="6" t="s">
        <v>119</v>
      </c>
      <c r="F58" s="10"/>
      <c r="G58" s="6" t="s">
        <v>120</v>
      </c>
    </row>
    <row r="59" spans="1:11" x14ac:dyDescent="0.25">
      <c r="B59" s="6" t="s">
        <v>58</v>
      </c>
      <c r="E59" s="6" t="s">
        <v>121</v>
      </c>
      <c r="F59" s="13"/>
    </row>
    <row r="60" spans="1:11" x14ac:dyDescent="0.25">
      <c r="B60" s="6" t="s">
        <v>63</v>
      </c>
    </row>
    <row r="61" spans="1:11" x14ac:dyDescent="0.25">
      <c r="B61" s="6" t="s">
        <v>122</v>
      </c>
    </row>
    <row r="62" spans="1:11" x14ac:dyDescent="0.25">
      <c r="B62" s="6" t="s">
        <v>123</v>
      </c>
    </row>
    <row r="63" spans="1:11" x14ac:dyDescent="0.25">
      <c r="B63" s="6" t="s">
        <v>124</v>
      </c>
    </row>
    <row r="64" spans="1:11" x14ac:dyDescent="0.25">
      <c r="B64" s="6" t="s">
        <v>125</v>
      </c>
    </row>
    <row r="65" spans="2:2" x14ac:dyDescent="0.25">
      <c r="B65" s="6" t="s">
        <v>126</v>
      </c>
    </row>
    <row r="66" spans="2:2" x14ac:dyDescent="0.25">
      <c r="B66" s="6" t="s">
        <v>127</v>
      </c>
    </row>
    <row r="67" spans="2:2" x14ac:dyDescent="0.25">
      <c r="B67" s="6" t="s">
        <v>82</v>
      </c>
    </row>
  </sheetData>
  <mergeCells count="15">
    <mergeCell ref="A33:K33"/>
    <mergeCell ref="A35:K35"/>
    <mergeCell ref="A47:K47"/>
    <mergeCell ref="A49:K49"/>
    <mergeCell ref="E55:F55"/>
    <mergeCell ref="A15:K15"/>
    <mergeCell ref="A18:K18"/>
    <mergeCell ref="A25:K25"/>
    <mergeCell ref="A27:K27"/>
    <mergeCell ref="A31:K31"/>
    <mergeCell ref="A1:K1"/>
    <mergeCell ref="A3:K3"/>
    <mergeCell ref="A7:K7"/>
    <mergeCell ref="A9:K9"/>
    <mergeCell ref="A13:K13"/>
  </mergeCells>
  <hyperlinks>
    <hyperlink ref="D4" r:id="rId1" xr:uid="{00000000-0004-0000-0000-000000000000}"/>
    <hyperlink ref="D5" r:id="rId2" xr:uid="{00000000-0004-0000-0000-000001000000}"/>
    <hyperlink ref="F5" r:id="rId3" xr:uid="{00000000-0004-0000-0000-000002000000}"/>
    <hyperlink ref="D6" r:id="rId4" xr:uid="{00000000-0004-0000-0000-000003000000}"/>
    <hyperlink ref="D8" r:id="rId5" xr:uid="{00000000-0004-0000-0000-000004000000}"/>
    <hyperlink ref="F8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4" r:id="rId10" xr:uid="{00000000-0004-0000-0000-000009000000}"/>
    <hyperlink ref="D16" r:id="rId11" xr:uid="{00000000-0004-0000-0000-00000A000000}"/>
    <hyperlink ref="F16" r:id="rId12" xr:uid="{00000000-0004-0000-0000-00000B000000}"/>
    <hyperlink ref="D17" r:id="rId13" xr:uid="{00000000-0004-0000-0000-00000C000000}"/>
    <hyperlink ref="D19" r:id="rId14" xr:uid="{00000000-0004-0000-0000-00000D000000}"/>
    <hyperlink ref="F19" r:id="rId15" xr:uid="{00000000-0004-0000-0000-00000E000000}"/>
    <hyperlink ref="D28" r:id="rId16" xr:uid="{00000000-0004-0000-0000-00000F000000}"/>
    <hyperlink ref="F28" r:id="rId17" location="documents" xr:uid="{00000000-0004-0000-0000-000010000000}"/>
    <hyperlink ref="D29" r:id="rId18" xr:uid="{00000000-0004-0000-0000-000011000000}"/>
    <hyperlink ref="F29" r:id="rId19" xr:uid="{00000000-0004-0000-0000-000012000000}"/>
    <hyperlink ref="D30" r:id="rId20" xr:uid="{00000000-0004-0000-0000-000013000000}"/>
    <hyperlink ref="F30" r:id="rId21" xr:uid="{00000000-0004-0000-0000-000014000000}"/>
    <hyperlink ref="D32" r:id="rId22" display="Würth Electronik" xr:uid="{00000000-0004-0000-0000-000015000000}"/>
    <hyperlink ref="F32" r:id="rId23" xr:uid="{00000000-0004-0000-0000-000016000000}"/>
    <hyperlink ref="D34" r:id="rId24" xr:uid="{00000000-0004-0000-0000-000017000000}"/>
    <hyperlink ref="F34" r:id="rId25" xr:uid="{00000000-0004-0000-0000-000018000000}"/>
    <hyperlink ref="D50" r:id="rId26" xr:uid="{00000000-0004-0000-0000-000019000000}"/>
    <hyperlink ref="F50" r:id="rId27" xr:uid="{00000000-0004-0000-0000-00001A000000}"/>
    <hyperlink ref="D51" r:id="rId28" xr:uid="{00000000-0004-0000-0000-00001B000000}"/>
    <hyperlink ref="F51" r:id="rId29" xr:uid="{00000000-0004-0000-0000-00001C000000}"/>
    <hyperlink ref="D43" r:id="rId30" xr:uid="{352F57A6-E97F-43AC-9712-9812F7A1FE21}"/>
    <hyperlink ref="D44" r:id="rId31" xr:uid="{63700873-F78F-4675-9A1A-C886902A23FB}"/>
    <hyperlink ref="D45" r:id="rId32" xr:uid="{7F06459F-E31F-43B8-B9BD-5E6BD0072056}"/>
    <hyperlink ref="D46" r:id="rId33" xr:uid="{499E06DB-AA6B-4B38-9FCB-35249B741E1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34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Fredrik Westerbom</cp:lastModifiedBy>
  <cp:revision>43</cp:revision>
  <dcterms:created xsi:type="dcterms:W3CDTF">2024-09-19T19:56:36Z</dcterms:created>
  <dcterms:modified xsi:type="dcterms:W3CDTF">2024-09-30T12:36:30Z</dcterms:modified>
  <dc:language>sv-SE</dc:language>
</cp:coreProperties>
</file>