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9435" windowHeight="6870" tabRatio="767" firstSheet="15" activeTab="19"/>
  </bookViews>
  <sheets>
    <sheet name="Harian-KORDES" sheetId="1" r:id="rId1"/>
    <sheet name="Harian-KORCAM" sheetId="4" r:id="rId2"/>
    <sheet name="Harian-KORKAB" sheetId="5" r:id="rId3"/>
    <sheet name="LAHAN-KORCAM" sheetId="10" r:id="rId4"/>
    <sheet name="LAHAN-KORKAB" sheetId="18" r:id="rId5"/>
    <sheet name="PRODUKSI-KORDES" sheetId="7" r:id="rId6"/>
    <sheet name="PRODUKSI (2)" sheetId="19" r:id="rId7"/>
    <sheet name="Sheet1" sheetId="15" r:id="rId8"/>
    <sheet name="Simulasi" sheetId="16" r:id="rId9"/>
    <sheet name="Role" sheetId="2" r:id="rId10"/>
    <sheet name="RAB SIINTAN" sheetId="6" r:id="rId11"/>
    <sheet name="RAB SIINTAN (2)" sheetId="9" state="hidden" r:id="rId12"/>
    <sheet name="Program" sheetId="3" r:id="rId13"/>
    <sheet name="Tarif" sheetId="8" r:id="rId14"/>
    <sheet name="Wonosobo" sheetId="11" r:id="rId15"/>
    <sheet name="JUALAN" sheetId="12" r:id="rId16"/>
    <sheet name="PRODUK-SEGAR" sheetId="13" r:id="rId17"/>
    <sheet name="PRODUK-OLAHAN" sheetId="14" r:id="rId18"/>
    <sheet name="KAW" sheetId="20" r:id="rId19"/>
    <sheet name="KAW (2)" sheetId="21" r:id="rId20"/>
  </sheets>
  <definedNames>
    <definedName name="_xlnm.Print_Area" localSheetId="1">'Harian-KORCAM'!$11:$138</definedName>
    <definedName name="_xlnm.Print_Area" localSheetId="0">'Harian-KORDES'!$12:$139</definedName>
    <definedName name="_xlnm.Print_Area" localSheetId="2">'Harian-KORKAB'!$9:$135</definedName>
    <definedName name="_xlnm.Print_Area" localSheetId="19">'KAW (2)'!$H$135:$L$159</definedName>
    <definedName name="_xlnm.Print_Titles" localSheetId="1">'Harian-KORCAM'!$2:$10</definedName>
    <definedName name="_xlnm.Print_Titles" localSheetId="0">'Harian-KORDES'!$2:$11</definedName>
    <definedName name="_xlnm.Print_Titles" localSheetId="2">'Harian-KORKAB'!$2:$8</definedName>
  </definedNames>
  <calcPr calcId="144525"/>
</workbook>
</file>

<file path=xl/calcChain.xml><?xml version="1.0" encoding="utf-8"?>
<calcChain xmlns="http://schemas.openxmlformats.org/spreadsheetml/2006/main">
  <c r="AB8" i="19" l="1"/>
  <c r="AB9" i="19" s="1"/>
  <c r="AF7" i="19"/>
  <c r="AB7" i="19"/>
  <c r="AJ7" i="19" s="1"/>
  <c r="O7" i="19"/>
  <c r="O8" i="19" s="1"/>
  <c r="J7" i="19"/>
  <c r="B7" i="19"/>
  <c r="AL6" i="19"/>
  <c r="AK6" i="19"/>
  <c r="AJ6" i="19"/>
  <c r="AI6" i="19"/>
  <c r="AH6" i="19"/>
  <c r="AG6" i="19"/>
  <c r="AF6" i="19"/>
  <c r="AE6" i="19"/>
  <c r="AD6" i="19"/>
  <c r="AC6" i="19"/>
  <c r="Y6" i="19"/>
  <c r="X6" i="19"/>
  <c r="W6" i="19"/>
  <c r="V6" i="19"/>
  <c r="U6" i="19"/>
  <c r="T6" i="19"/>
  <c r="S6" i="19"/>
  <c r="R6" i="19"/>
  <c r="Q6" i="19"/>
  <c r="P6" i="19"/>
  <c r="L6" i="19"/>
  <c r="K6" i="19"/>
  <c r="J6" i="19"/>
  <c r="I6" i="19"/>
  <c r="H6" i="19"/>
  <c r="G6" i="19"/>
  <c r="F6" i="19"/>
  <c r="E6" i="19"/>
  <c r="D6" i="19"/>
  <c r="C6" i="19"/>
  <c r="AL5" i="19"/>
  <c r="AK5" i="19"/>
  <c r="AJ5" i="19"/>
  <c r="AI5" i="19"/>
  <c r="AH5" i="19"/>
  <c r="AG5" i="19"/>
  <c r="AF5" i="19"/>
  <c r="AE5" i="19"/>
  <c r="AD5" i="19"/>
  <c r="AC5" i="19"/>
  <c r="Y5" i="19"/>
  <c r="X5" i="19"/>
  <c r="W5" i="19"/>
  <c r="V5" i="19"/>
  <c r="U5" i="19"/>
  <c r="T5" i="19"/>
  <c r="S5" i="19"/>
  <c r="R5" i="19"/>
  <c r="Q5" i="19"/>
  <c r="P5" i="19"/>
  <c r="L5" i="19"/>
  <c r="K5" i="19"/>
  <c r="J5" i="19"/>
  <c r="I5" i="19"/>
  <c r="H5" i="19"/>
  <c r="G5" i="19"/>
  <c r="F5" i="19"/>
  <c r="E5" i="19"/>
  <c r="D5" i="19"/>
  <c r="C5" i="19"/>
  <c r="AL8" i="18"/>
  <c r="BA8" i="18" s="1"/>
  <c r="T8" i="18"/>
  <c r="AI8" i="18" s="1"/>
  <c r="AX7" i="18"/>
  <c r="AO7" i="18"/>
  <c r="AL7" i="18"/>
  <c r="AZ7" i="18" s="1"/>
  <c r="AF7" i="18"/>
  <c r="W7" i="18"/>
  <c r="T7" i="18"/>
  <c r="AH7" i="18" s="1"/>
  <c r="B7" i="18"/>
  <c r="B8" i="18" s="1"/>
  <c r="BA6" i="18"/>
  <c r="AZ6" i="18"/>
  <c r="AY6" i="18"/>
  <c r="AX6" i="18"/>
  <c r="AW6" i="18"/>
  <c r="AQ6" i="18"/>
  <c r="AP6" i="18"/>
  <c r="AO6" i="18"/>
  <c r="AN6" i="18"/>
  <c r="AM6" i="18"/>
  <c r="BB6" i="18" s="1"/>
  <c r="AI6" i="18"/>
  <c r="AH6" i="18"/>
  <c r="AG6" i="18"/>
  <c r="AF6" i="18"/>
  <c r="AE6" i="18"/>
  <c r="Y6" i="18"/>
  <c r="X6" i="18"/>
  <c r="W6" i="18"/>
  <c r="V6" i="18"/>
  <c r="U6" i="18"/>
  <c r="AJ6" i="18" s="1"/>
  <c r="C6" i="18"/>
  <c r="R6" i="18" s="1"/>
  <c r="B50" i="16"/>
  <c r="B51" i="16" s="1"/>
  <c r="B52" i="16" s="1"/>
  <c r="B53" i="16" s="1"/>
  <c r="B54" i="16" s="1"/>
  <c r="N46" i="16"/>
  <c r="L46" i="16"/>
  <c r="J46" i="16"/>
  <c r="H46" i="16"/>
  <c r="F46" i="16"/>
  <c r="D46" i="16"/>
  <c r="N45" i="16"/>
  <c r="L45" i="16"/>
  <c r="J45" i="16"/>
  <c r="H45" i="16"/>
  <c r="F45" i="16"/>
  <c r="D45" i="16"/>
  <c r="N44" i="16"/>
  <c r="L44" i="16"/>
  <c r="J44" i="16"/>
  <c r="H44" i="16"/>
  <c r="F44" i="16"/>
  <c r="D44" i="16"/>
  <c r="N43" i="16"/>
  <c r="L43" i="16"/>
  <c r="J43" i="16"/>
  <c r="H43" i="16"/>
  <c r="F43" i="16"/>
  <c r="D43" i="16"/>
  <c r="N42" i="16"/>
  <c r="L42" i="16"/>
  <c r="J42" i="16"/>
  <c r="H42" i="16"/>
  <c r="F42" i="16"/>
  <c r="D42" i="16"/>
  <c r="B42" i="16"/>
  <c r="B43" i="16" s="1"/>
  <c r="B44" i="16" s="1"/>
  <c r="B45" i="16" s="1"/>
  <c r="B46" i="16" s="1"/>
  <c r="N41" i="16"/>
  <c r="L41" i="16"/>
  <c r="J41" i="16"/>
  <c r="H41" i="16"/>
  <c r="F41" i="16"/>
  <c r="D41" i="16"/>
  <c r="P40" i="16"/>
  <c r="N40" i="16"/>
  <c r="L40" i="16"/>
  <c r="J40" i="16"/>
  <c r="H40" i="16"/>
  <c r="F40" i="16"/>
  <c r="E40" i="16"/>
  <c r="D40" i="16"/>
  <c r="B34" i="16"/>
  <c r="B35" i="16" s="1"/>
  <c r="B36" i="16" s="1"/>
  <c r="B37" i="16" s="1"/>
  <c r="B38" i="16" s="1"/>
  <c r="N30" i="16"/>
  <c r="L30" i="16"/>
  <c r="J30" i="16"/>
  <c r="H30" i="16"/>
  <c r="B24" i="16"/>
  <c r="B25" i="16" s="1"/>
  <c r="B26" i="16" s="1"/>
  <c r="B27" i="16" s="1"/>
  <c r="B28" i="16" s="1"/>
  <c r="N23" i="16"/>
  <c r="L23" i="16"/>
  <c r="L33" i="16" s="1"/>
  <c r="L49" i="16" s="1"/>
  <c r="J23" i="16"/>
  <c r="H23" i="16"/>
  <c r="F23" i="16"/>
  <c r="F33" i="16" s="1"/>
  <c r="F49" i="16" s="1"/>
  <c r="D23" i="16"/>
  <c r="D33" i="16" s="1"/>
  <c r="P16" i="16"/>
  <c r="P17" i="16" s="1"/>
  <c r="P18" i="16" s="1"/>
  <c r="P19" i="16" s="1"/>
  <c r="P20" i="16" s="1"/>
  <c r="B16" i="16"/>
  <c r="B17" i="16" s="1"/>
  <c r="B18" i="16" s="1"/>
  <c r="B19" i="16" s="1"/>
  <c r="B20" i="16" s="1"/>
  <c r="P15" i="16"/>
  <c r="P23" i="16" s="1"/>
  <c r="Q8" i="16"/>
  <c r="Q9" i="16" s="1"/>
  <c r="N8" i="16"/>
  <c r="N24" i="16" s="1"/>
  <c r="L8" i="16"/>
  <c r="L24" i="16" s="1"/>
  <c r="J8" i="16"/>
  <c r="J9" i="16" s="1"/>
  <c r="H8" i="16"/>
  <c r="H9" i="16" s="1"/>
  <c r="F8" i="16"/>
  <c r="F24" i="16" s="1"/>
  <c r="F34" i="16" s="1"/>
  <c r="F50" i="16" s="1"/>
  <c r="D8" i="16"/>
  <c r="D24" i="16" s="1"/>
  <c r="D34" i="16" s="1"/>
  <c r="B8" i="16"/>
  <c r="B9" i="16" s="1"/>
  <c r="B10" i="16" s="1"/>
  <c r="B11" i="16" s="1"/>
  <c r="B12" i="16" s="1"/>
  <c r="Z6" i="19" l="1"/>
  <c r="V8" i="19"/>
  <c r="R8" i="19"/>
  <c r="Y8" i="19"/>
  <c r="U8" i="19"/>
  <c r="Q8" i="19"/>
  <c r="X8" i="19"/>
  <c r="T8" i="19"/>
  <c r="P8" i="19"/>
  <c r="Z8" i="19" s="1"/>
  <c r="W8" i="19"/>
  <c r="O9" i="19"/>
  <c r="S8" i="19"/>
  <c r="AI9" i="19"/>
  <c r="AE9" i="19"/>
  <c r="AL9" i="19"/>
  <c r="AH9" i="19"/>
  <c r="AD9" i="19"/>
  <c r="AK9" i="19"/>
  <c r="AG9" i="19"/>
  <c r="AC9" i="19"/>
  <c r="AJ9" i="19"/>
  <c r="AB10" i="19"/>
  <c r="AF9" i="19"/>
  <c r="AM6" i="19"/>
  <c r="I7" i="19"/>
  <c r="E7" i="19"/>
  <c r="L7" i="19"/>
  <c r="H7" i="19"/>
  <c r="D7" i="19"/>
  <c r="K7" i="19"/>
  <c r="G7" i="19"/>
  <c r="C7" i="19"/>
  <c r="S7" i="19"/>
  <c r="AF8" i="19"/>
  <c r="V7" i="19"/>
  <c r="R7" i="19"/>
  <c r="Y7" i="19"/>
  <c r="U7" i="19"/>
  <c r="Q7" i="19"/>
  <c r="X7" i="19"/>
  <c r="T7" i="19"/>
  <c r="P7" i="19"/>
  <c r="AI8" i="19"/>
  <c r="AE8" i="19"/>
  <c r="AL8" i="19"/>
  <c r="AH8" i="19"/>
  <c r="AD8" i="19"/>
  <c r="AK8" i="19"/>
  <c r="AG8" i="19"/>
  <c r="AC8" i="19"/>
  <c r="M6" i="19"/>
  <c r="F7" i="19"/>
  <c r="W7" i="19"/>
  <c r="B8" i="19"/>
  <c r="AJ8" i="19"/>
  <c r="AI7" i="19"/>
  <c r="AE7" i="19"/>
  <c r="AL7" i="19"/>
  <c r="AH7" i="19"/>
  <c r="AD7" i="19"/>
  <c r="AK7" i="19"/>
  <c r="AG7" i="19"/>
  <c r="AC7" i="19"/>
  <c r="C8" i="18"/>
  <c r="R8" i="18" s="1"/>
  <c r="B9" i="18"/>
  <c r="C7" i="18"/>
  <c r="R7" i="18" s="1"/>
  <c r="V7" i="18"/>
  <c r="AE7" i="18"/>
  <c r="AI7" i="18"/>
  <c r="AN7" i="18"/>
  <c r="AW7" i="18"/>
  <c r="BA7" i="18"/>
  <c r="W8" i="18"/>
  <c r="AF8" i="18"/>
  <c r="AO8" i="18"/>
  <c r="AX8" i="18"/>
  <c r="T9" i="18"/>
  <c r="AL9" i="18"/>
  <c r="X8" i="18"/>
  <c r="AG8" i="18"/>
  <c r="AP8" i="18"/>
  <c r="AY8" i="18"/>
  <c r="X7" i="18"/>
  <c r="AG7" i="18"/>
  <c r="AP7" i="18"/>
  <c r="AY7" i="18"/>
  <c r="U8" i="18"/>
  <c r="Y8" i="18"/>
  <c r="AH8" i="18"/>
  <c r="AM8" i="18"/>
  <c r="AQ8" i="18"/>
  <c r="AZ8" i="18"/>
  <c r="U7" i="18"/>
  <c r="Y7" i="18"/>
  <c r="AM7" i="18"/>
  <c r="AQ7" i="18"/>
  <c r="V8" i="18"/>
  <c r="AE8" i="18"/>
  <c r="AN8" i="18"/>
  <c r="AW8" i="18"/>
  <c r="J10" i="16"/>
  <c r="J25" i="16"/>
  <c r="D50" i="16"/>
  <c r="H10" i="16"/>
  <c r="H25" i="16"/>
  <c r="H35" i="16" s="1"/>
  <c r="H51" i="16" s="1"/>
  <c r="Q10" i="16"/>
  <c r="P25" i="16"/>
  <c r="D49" i="16"/>
  <c r="D9" i="16"/>
  <c r="L9" i="16"/>
  <c r="H24" i="16"/>
  <c r="P24" i="16"/>
  <c r="J33" i="16"/>
  <c r="J49" i="16" s="1"/>
  <c r="J35" i="16"/>
  <c r="J51" i="16" s="1"/>
  <c r="F9" i="16"/>
  <c r="N9" i="16"/>
  <c r="J24" i="16"/>
  <c r="J34" i="16" s="1"/>
  <c r="J50" i="16" s="1"/>
  <c r="L34" i="16"/>
  <c r="L50" i="16" s="1"/>
  <c r="N33" i="16"/>
  <c r="N49" i="16" s="1"/>
  <c r="N34" i="16"/>
  <c r="N50" i="16" s="1"/>
  <c r="H33" i="16"/>
  <c r="H49" i="16" s="1"/>
  <c r="H34" i="16"/>
  <c r="H50" i="16" s="1"/>
  <c r="M7" i="19" l="1"/>
  <c r="AM9" i="19"/>
  <c r="AM7" i="19"/>
  <c r="V9" i="19"/>
  <c r="R9" i="19"/>
  <c r="Y9" i="19"/>
  <c r="U9" i="19"/>
  <c r="Q9" i="19"/>
  <c r="X9" i="19"/>
  <c r="T9" i="19"/>
  <c r="P9" i="19"/>
  <c r="O10" i="19"/>
  <c r="S9" i="19"/>
  <c r="W9" i="19"/>
  <c r="I8" i="19"/>
  <c r="E8" i="19"/>
  <c r="L8" i="19"/>
  <c r="H8" i="19"/>
  <c r="D8" i="19"/>
  <c r="K8" i="19"/>
  <c r="G8" i="19"/>
  <c r="C8" i="19"/>
  <c r="B9" i="19"/>
  <c r="F8" i="19"/>
  <c r="J8" i="19"/>
  <c r="AM8" i="19"/>
  <c r="Z7" i="19"/>
  <c r="AI10" i="19"/>
  <c r="AE10" i="19"/>
  <c r="AL10" i="19"/>
  <c r="AH10" i="19"/>
  <c r="AD10" i="19"/>
  <c r="AK10" i="19"/>
  <c r="AG10" i="19"/>
  <c r="AC10" i="19"/>
  <c r="AB11" i="19"/>
  <c r="AF10" i="19"/>
  <c r="AJ10" i="19"/>
  <c r="BB7" i="18"/>
  <c r="AJ8" i="18"/>
  <c r="AL10" i="18"/>
  <c r="AX9" i="18"/>
  <c r="AO9" i="18"/>
  <c r="BA9" i="18"/>
  <c r="AW9" i="18"/>
  <c r="AN9" i="18"/>
  <c r="AZ9" i="18"/>
  <c r="AQ9" i="18"/>
  <c r="AM9" i="18"/>
  <c r="BB9" i="18" s="1"/>
  <c r="AY9" i="18"/>
  <c r="AP9" i="18"/>
  <c r="BB8" i="18"/>
  <c r="AJ7" i="18"/>
  <c r="T10" i="18"/>
  <c r="AF9" i="18"/>
  <c r="W9" i="18"/>
  <c r="AI9" i="18"/>
  <c r="AE9" i="18"/>
  <c r="V9" i="18"/>
  <c r="AH9" i="18"/>
  <c r="Y9" i="18"/>
  <c r="U9" i="18"/>
  <c r="AG9" i="18"/>
  <c r="X9" i="18"/>
  <c r="C9" i="18"/>
  <c r="R9" i="18" s="1"/>
  <c r="B10" i="18"/>
  <c r="N25" i="16"/>
  <c r="N35" i="16" s="1"/>
  <c r="N51" i="16" s="1"/>
  <c r="N10" i="16"/>
  <c r="P49" i="16"/>
  <c r="P50" i="16"/>
  <c r="J11" i="16"/>
  <c r="J26" i="16"/>
  <c r="J36" i="16" s="1"/>
  <c r="J52" i="16" s="1"/>
  <c r="F25" i="16"/>
  <c r="F35" i="16" s="1"/>
  <c r="F51" i="16" s="1"/>
  <c r="F10" i="16"/>
  <c r="L25" i="16"/>
  <c r="L35" i="16" s="1"/>
  <c r="L51" i="16" s="1"/>
  <c r="L10" i="16"/>
  <c r="P33" i="16"/>
  <c r="H11" i="16"/>
  <c r="H26" i="16"/>
  <c r="H36" i="16" s="1"/>
  <c r="H52" i="16" s="1"/>
  <c r="P34" i="16"/>
  <c r="D25" i="16"/>
  <c r="D35" i="16" s="1"/>
  <c r="D10" i="16"/>
  <c r="Q11" i="16"/>
  <c r="P26" i="16"/>
  <c r="AM10" i="19" l="1"/>
  <c r="I9" i="19"/>
  <c r="E9" i="19"/>
  <c r="L9" i="19"/>
  <c r="H9" i="19"/>
  <c r="D9" i="19"/>
  <c r="K9" i="19"/>
  <c r="G9" i="19"/>
  <c r="C9" i="19"/>
  <c r="J9" i="19"/>
  <c r="B10" i="19"/>
  <c r="F9" i="19"/>
  <c r="Z9" i="19"/>
  <c r="M8" i="19"/>
  <c r="AI11" i="19"/>
  <c r="AE11" i="19"/>
  <c r="AL11" i="19"/>
  <c r="AH11" i="19"/>
  <c r="AD11" i="19"/>
  <c r="AK11" i="19"/>
  <c r="AG11" i="19"/>
  <c r="AC11" i="19"/>
  <c r="AJ11" i="19"/>
  <c r="AB12" i="19"/>
  <c r="AF11" i="19"/>
  <c r="V10" i="19"/>
  <c r="R10" i="19"/>
  <c r="Y10" i="19"/>
  <c r="U10" i="19"/>
  <c r="Q10" i="19"/>
  <c r="X10" i="19"/>
  <c r="T10" i="19"/>
  <c r="P10" i="19"/>
  <c r="O11" i="19"/>
  <c r="S10" i="19"/>
  <c r="W10" i="19"/>
  <c r="B11" i="18"/>
  <c r="C10" i="18"/>
  <c r="R10" i="18" s="1"/>
  <c r="AJ9" i="18"/>
  <c r="AG10" i="18"/>
  <c r="X10" i="18"/>
  <c r="T11" i="18"/>
  <c r="AF10" i="18"/>
  <c r="W10" i="18"/>
  <c r="AI10" i="18"/>
  <c r="AE10" i="18"/>
  <c r="V10" i="18"/>
  <c r="AH10" i="18"/>
  <c r="Y10" i="18"/>
  <c r="U10" i="18"/>
  <c r="AJ10" i="18" s="1"/>
  <c r="AY10" i="18"/>
  <c r="AP10" i="18"/>
  <c r="AL11" i="18"/>
  <c r="AX10" i="18"/>
  <c r="AO10" i="18"/>
  <c r="BA10" i="18"/>
  <c r="AW10" i="18"/>
  <c r="AN10" i="18"/>
  <c r="AZ10" i="18"/>
  <c r="AQ10" i="18"/>
  <c r="AM10" i="18"/>
  <c r="J12" i="16"/>
  <c r="J28" i="16" s="1"/>
  <c r="J38" i="16" s="1"/>
  <c r="J54" i="16" s="1"/>
  <c r="J27" i="16"/>
  <c r="J37" i="16" s="1"/>
  <c r="J53" i="16" s="1"/>
  <c r="D26" i="16"/>
  <c r="D36" i="16" s="1"/>
  <c r="D11" i="16"/>
  <c r="H12" i="16"/>
  <c r="H28" i="16" s="1"/>
  <c r="H38" i="16" s="1"/>
  <c r="H54" i="16" s="1"/>
  <c r="H27" i="16"/>
  <c r="H37" i="16" s="1"/>
  <c r="H53" i="16" s="1"/>
  <c r="F26" i="16"/>
  <c r="F36" i="16" s="1"/>
  <c r="F52" i="16" s="1"/>
  <c r="F11" i="16"/>
  <c r="P35" i="16"/>
  <c r="D51" i="16"/>
  <c r="P51" i="16" s="1"/>
  <c r="Q12" i="16"/>
  <c r="P28" i="16" s="1"/>
  <c r="P27" i="16"/>
  <c r="L26" i="16"/>
  <c r="L36" i="16" s="1"/>
  <c r="L52" i="16" s="1"/>
  <c r="L11" i="16"/>
  <c r="N26" i="16"/>
  <c r="N36" i="16" s="1"/>
  <c r="N52" i="16" s="1"/>
  <c r="N11" i="16"/>
  <c r="AI12" i="19" l="1"/>
  <c r="AE12" i="19"/>
  <c r="AL12" i="19"/>
  <c r="AH12" i="19"/>
  <c r="AD12" i="19"/>
  <c r="AK12" i="19"/>
  <c r="AG12" i="19"/>
  <c r="AC12" i="19"/>
  <c r="AM12" i="19" s="1"/>
  <c r="AJ12" i="19"/>
  <c r="AB13" i="19"/>
  <c r="AF12" i="19"/>
  <c r="I10" i="19"/>
  <c r="E10" i="19"/>
  <c r="L10" i="19"/>
  <c r="H10" i="19"/>
  <c r="D10" i="19"/>
  <c r="K10" i="19"/>
  <c r="G10" i="19"/>
  <c r="C10" i="19"/>
  <c r="J10" i="19"/>
  <c r="B11" i="19"/>
  <c r="F10" i="19"/>
  <c r="V11" i="19"/>
  <c r="R11" i="19"/>
  <c r="Y11" i="19"/>
  <c r="U11" i="19"/>
  <c r="Q11" i="19"/>
  <c r="X11" i="19"/>
  <c r="T11" i="19"/>
  <c r="P11" i="19"/>
  <c r="W11" i="19"/>
  <c r="O12" i="19"/>
  <c r="S11" i="19"/>
  <c r="AM11" i="19"/>
  <c r="Z10" i="19"/>
  <c r="M9" i="19"/>
  <c r="AH11" i="18"/>
  <c r="Y11" i="18"/>
  <c r="U11" i="18"/>
  <c r="AG11" i="18"/>
  <c r="X11" i="18"/>
  <c r="T12" i="18"/>
  <c r="AF11" i="18"/>
  <c r="W11" i="18"/>
  <c r="AI11" i="18"/>
  <c r="AE11" i="18"/>
  <c r="V11" i="18"/>
  <c r="BB10" i="18"/>
  <c r="AZ11" i="18"/>
  <c r="AQ11" i="18"/>
  <c r="AM11" i="18"/>
  <c r="AY11" i="18"/>
  <c r="AP11" i="18"/>
  <c r="AL12" i="18"/>
  <c r="AX11" i="18"/>
  <c r="AO11" i="18"/>
  <c r="BA11" i="18"/>
  <c r="AW11" i="18"/>
  <c r="AN11" i="18"/>
  <c r="B12" i="18"/>
  <c r="C11" i="18"/>
  <c r="R11" i="18" s="1"/>
  <c r="N27" i="16"/>
  <c r="N37" i="16" s="1"/>
  <c r="N53" i="16" s="1"/>
  <c r="N12" i="16"/>
  <c r="N28" i="16" s="1"/>
  <c r="N38" i="16" s="1"/>
  <c r="N54" i="16" s="1"/>
  <c r="F27" i="16"/>
  <c r="F37" i="16" s="1"/>
  <c r="F53" i="16" s="1"/>
  <c r="F12" i="16"/>
  <c r="F28" i="16" s="1"/>
  <c r="F38" i="16" s="1"/>
  <c r="F54" i="16" s="1"/>
  <c r="D27" i="16"/>
  <c r="D37" i="16" s="1"/>
  <c r="D12" i="16"/>
  <c r="D28" i="16" s="1"/>
  <c r="D38" i="16" s="1"/>
  <c r="P36" i="16"/>
  <c r="D52" i="16"/>
  <c r="P52" i="16" s="1"/>
  <c r="L27" i="16"/>
  <c r="L37" i="16" s="1"/>
  <c r="L53" i="16" s="1"/>
  <c r="L12" i="16"/>
  <c r="L28" i="16" s="1"/>
  <c r="L38" i="16" s="1"/>
  <c r="L54" i="16" s="1"/>
  <c r="V12" i="19" l="1"/>
  <c r="R12" i="19"/>
  <c r="Y12" i="19"/>
  <c r="U12" i="19"/>
  <c r="Q12" i="19"/>
  <c r="X12" i="19"/>
  <c r="T12" i="19"/>
  <c r="P12" i="19"/>
  <c r="Z12" i="19" s="1"/>
  <c r="W12" i="19"/>
  <c r="O13" i="19"/>
  <c r="S12" i="19"/>
  <c r="M10" i="19"/>
  <c r="Z11" i="19"/>
  <c r="AI13" i="19"/>
  <c r="AE13" i="19"/>
  <c r="AL13" i="19"/>
  <c r="AH13" i="19"/>
  <c r="AD13" i="19"/>
  <c r="AK13" i="19"/>
  <c r="AG13" i="19"/>
  <c r="AC13" i="19"/>
  <c r="AJ13" i="19"/>
  <c r="AB14" i="19"/>
  <c r="AF13" i="19"/>
  <c r="I11" i="19"/>
  <c r="E11" i="19"/>
  <c r="L11" i="19"/>
  <c r="H11" i="19"/>
  <c r="D11" i="19"/>
  <c r="K11" i="19"/>
  <c r="G11" i="19"/>
  <c r="C11" i="19"/>
  <c r="M11" i="19" s="1"/>
  <c r="J11" i="19"/>
  <c r="B12" i="19"/>
  <c r="F11" i="19"/>
  <c r="AJ11" i="18"/>
  <c r="BB11" i="18"/>
  <c r="BA12" i="18"/>
  <c r="AW12" i="18"/>
  <c r="AN12" i="18"/>
  <c r="AZ12" i="18"/>
  <c r="AQ12" i="18"/>
  <c r="AM12" i="18"/>
  <c r="AY12" i="18"/>
  <c r="AP12" i="18"/>
  <c r="AL13" i="18"/>
  <c r="AX12" i="18"/>
  <c r="AO12" i="18"/>
  <c r="AI12" i="18"/>
  <c r="AE12" i="18"/>
  <c r="V12" i="18"/>
  <c r="AH12" i="18"/>
  <c r="Y12" i="18"/>
  <c r="U12" i="18"/>
  <c r="AG12" i="18"/>
  <c r="X12" i="18"/>
  <c r="T13" i="18"/>
  <c r="AF12" i="18"/>
  <c r="W12" i="18"/>
  <c r="C12" i="18"/>
  <c r="R12" i="18" s="1"/>
  <c r="B13" i="18"/>
  <c r="P38" i="16"/>
  <c r="D54" i="16"/>
  <c r="P54" i="16" s="1"/>
  <c r="P37" i="16"/>
  <c r="D53" i="16"/>
  <c r="P53" i="16" s="1"/>
  <c r="AI14" i="19" l="1"/>
  <c r="AE14" i="19"/>
  <c r="AL14" i="19"/>
  <c r="AH14" i="19"/>
  <c r="AD14" i="19"/>
  <c r="AK14" i="19"/>
  <c r="AG14" i="19"/>
  <c r="AC14" i="19"/>
  <c r="AM14" i="19" s="1"/>
  <c r="AB15" i="19"/>
  <c r="AF14" i="19"/>
  <c r="AJ14" i="19"/>
  <c r="I12" i="19"/>
  <c r="E12" i="19"/>
  <c r="L12" i="19"/>
  <c r="H12" i="19"/>
  <c r="D12" i="19"/>
  <c r="K12" i="19"/>
  <c r="G12" i="19"/>
  <c r="C12" i="19"/>
  <c r="B13" i="19"/>
  <c r="F12" i="19"/>
  <c r="J12" i="19"/>
  <c r="V13" i="19"/>
  <c r="R13" i="19"/>
  <c r="Y13" i="19"/>
  <c r="U13" i="19"/>
  <c r="Q13" i="19"/>
  <c r="X13" i="19"/>
  <c r="T13" i="19"/>
  <c r="P13" i="19"/>
  <c r="O14" i="19"/>
  <c r="S13" i="19"/>
  <c r="W13" i="19"/>
  <c r="AM13" i="19"/>
  <c r="BB12" i="18"/>
  <c r="AJ12" i="18"/>
  <c r="AL14" i="18"/>
  <c r="AX13" i="18"/>
  <c r="AO13" i="18"/>
  <c r="BA13" i="18"/>
  <c r="AW13" i="18"/>
  <c r="AN13" i="18"/>
  <c r="AZ13" i="18"/>
  <c r="AQ13" i="18"/>
  <c r="AM13" i="18"/>
  <c r="BB13" i="18" s="1"/>
  <c r="AY13" i="18"/>
  <c r="AP13" i="18"/>
  <c r="C13" i="18"/>
  <c r="R13" i="18" s="1"/>
  <c r="B14" i="18"/>
  <c r="T14" i="18"/>
  <c r="AF13" i="18"/>
  <c r="W13" i="18"/>
  <c r="AI13" i="18"/>
  <c r="AE13" i="18"/>
  <c r="V13" i="18"/>
  <c r="AH13" i="18"/>
  <c r="Y13" i="18"/>
  <c r="U13" i="18"/>
  <c r="AG13" i="18"/>
  <c r="X13" i="18"/>
  <c r="I13" i="19" l="1"/>
  <c r="E13" i="19"/>
  <c r="L13" i="19"/>
  <c r="H13" i="19"/>
  <c r="D13" i="19"/>
  <c r="K13" i="19"/>
  <c r="G13" i="19"/>
  <c r="C13" i="19"/>
  <c r="M13" i="19" s="1"/>
  <c r="B14" i="19"/>
  <c r="F13" i="19"/>
  <c r="J13" i="19"/>
  <c r="V14" i="19"/>
  <c r="R14" i="19"/>
  <c r="Y14" i="19"/>
  <c r="U14" i="19"/>
  <c r="Q14" i="19"/>
  <c r="X14" i="19"/>
  <c r="T14" i="19"/>
  <c r="P14" i="19"/>
  <c r="W14" i="19"/>
  <c r="O15" i="19"/>
  <c r="S14" i="19"/>
  <c r="M12" i="19"/>
  <c r="Z13" i="19"/>
  <c r="AI15" i="19"/>
  <c r="AE15" i="19"/>
  <c r="AL15" i="19"/>
  <c r="AH15" i="19"/>
  <c r="AD15" i="19"/>
  <c r="AK15" i="19"/>
  <c r="AG15" i="19"/>
  <c r="AC15" i="19"/>
  <c r="AM15" i="19" s="1"/>
  <c r="AB16" i="19"/>
  <c r="AF15" i="19"/>
  <c r="AJ15" i="19"/>
  <c r="AJ13" i="18"/>
  <c r="AG14" i="18"/>
  <c r="X14" i="18"/>
  <c r="T15" i="18"/>
  <c r="AF14" i="18"/>
  <c r="W14" i="18"/>
  <c r="AI14" i="18"/>
  <c r="AE14" i="18"/>
  <c r="V14" i="18"/>
  <c r="AH14" i="18"/>
  <c r="Y14" i="18"/>
  <c r="U14" i="18"/>
  <c r="AY14" i="18"/>
  <c r="AP14" i="18"/>
  <c r="AL15" i="18"/>
  <c r="AX14" i="18"/>
  <c r="AO14" i="18"/>
  <c r="BA14" i="18"/>
  <c r="AW14" i="18"/>
  <c r="AN14" i="18"/>
  <c r="AZ14" i="18"/>
  <c r="AQ14" i="18"/>
  <c r="AM14" i="18"/>
  <c r="B15" i="18"/>
  <c r="C14" i="18"/>
  <c r="R14" i="18" s="1"/>
  <c r="Z14" i="19" l="1"/>
  <c r="AI16" i="19"/>
  <c r="AE16" i="19"/>
  <c r="AL16" i="19"/>
  <c r="AH16" i="19"/>
  <c r="AD16" i="19"/>
  <c r="AK16" i="19"/>
  <c r="AG16" i="19"/>
  <c r="AC16" i="19"/>
  <c r="AJ16" i="19"/>
  <c r="AB17" i="19"/>
  <c r="AF16" i="19"/>
  <c r="V15" i="19"/>
  <c r="R15" i="19"/>
  <c r="Y15" i="19"/>
  <c r="U15" i="19"/>
  <c r="Q15" i="19"/>
  <c r="X15" i="19"/>
  <c r="T15" i="19"/>
  <c r="P15" i="19"/>
  <c r="Z15" i="19" s="1"/>
  <c r="W15" i="19"/>
  <c r="O16" i="19"/>
  <c r="S15" i="19"/>
  <c r="I14" i="19"/>
  <c r="E14" i="19"/>
  <c r="L14" i="19"/>
  <c r="H14" i="19"/>
  <c r="D14" i="19"/>
  <c r="K14" i="19"/>
  <c r="G14" i="19"/>
  <c r="C14" i="19"/>
  <c r="J14" i="19"/>
  <c r="B15" i="19"/>
  <c r="F14" i="19"/>
  <c r="AJ14" i="18"/>
  <c r="AH15" i="18"/>
  <c r="Y15" i="18"/>
  <c r="U15" i="18"/>
  <c r="AG15" i="18"/>
  <c r="X15" i="18"/>
  <c r="T16" i="18"/>
  <c r="AF15" i="18"/>
  <c r="W15" i="18"/>
  <c r="AI15" i="18"/>
  <c r="AE15" i="18"/>
  <c r="V15" i="18"/>
  <c r="BB14" i="18"/>
  <c r="AZ15" i="18"/>
  <c r="AQ15" i="18"/>
  <c r="AM15" i="18"/>
  <c r="AY15" i="18"/>
  <c r="AP15" i="18"/>
  <c r="AL16" i="18"/>
  <c r="AX15" i="18"/>
  <c r="AO15" i="18"/>
  <c r="BA15" i="18"/>
  <c r="AW15" i="18"/>
  <c r="AN15" i="18"/>
  <c r="B16" i="18"/>
  <c r="C15" i="18"/>
  <c r="R15" i="18" s="1"/>
  <c r="M14" i="19" l="1"/>
  <c r="AI17" i="19"/>
  <c r="AE17" i="19"/>
  <c r="AL17" i="19"/>
  <c r="AH17" i="19"/>
  <c r="AD17" i="19"/>
  <c r="AK17" i="19"/>
  <c r="AG17" i="19"/>
  <c r="AC17" i="19"/>
  <c r="AJ17" i="19"/>
  <c r="AB18" i="19"/>
  <c r="AF17" i="19"/>
  <c r="V16" i="19"/>
  <c r="R16" i="19"/>
  <c r="Y16" i="19"/>
  <c r="U16" i="19"/>
  <c r="Q16" i="19"/>
  <c r="X16" i="19"/>
  <c r="T16" i="19"/>
  <c r="P16" i="19"/>
  <c r="Z16" i="19" s="1"/>
  <c r="W16" i="19"/>
  <c r="O17" i="19"/>
  <c r="S16" i="19"/>
  <c r="I15" i="19"/>
  <c r="E15" i="19"/>
  <c r="L15" i="19"/>
  <c r="H15" i="19"/>
  <c r="D15" i="19"/>
  <c r="K15" i="19"/>
  <c r="G15" i="19"/>
  <c r="C15" i="19"/>
  <c r="J15" i="19"/>
  <c r="B16" i="19"/>
  <c r="F15" i="19"/>
  <c r="AM16" i="19"/>
  <c r="BB15" i="18"/>
  <c r="AJ15" i="18"/>
  <c r="BA16" i="18"/>
  <c r="AW16" i="18"/>
  <c r="AN16" i="18"/>
  <c r="AZ16" i="18"/>
  <c r="AQ16" i="18"/>
  <c r="AM16" i="18"/>
  <c r="AY16" i="18"/>
  <c r="AP16" i="18"/>
  <c r="AL17" i="18"/>
  <c r="AX16" i="18"/>
  <c r="AO16" i="18"/>
  <c r="AI16" i="18"/>
  <c r="AE16" i="18"/>
  <c r="V16" i="18"/>
  <c r="AH16" i="18"/>
  <c r="Y16" i="18"/>
  <c r="U16" i="18"/>
  <c r="AG16" i="18"/>
  <c r="X16" i="18"/>
  <c r="T17" i="18"/>
  <c r="AF16" i="18"/>
  <c r="W16" i="18"/>
  <c r="C16" i="18"/>
  <c r="R16" i="18" s="1"/>
  <c r="B17" i="18"/>
  <c r="M15" i="19" l="1"/>
  <c r="AI18" i="19"/>
  <c r="AE18" i="19"/>
  <c r="AL18" i="19"/>
  <c r="AH18" i="19"/>
  <c r="AD18" i="19"/>
  <c r="AK18" i="19"/>
  <c r="AG18" i="19"/>
  <c r="AC18" i="19"/>
  <c r="AB19" i="19"/>
  <c r="AF18" i="19"/>
  <c r="AJ18" i="19"/>
  <c r="V17" i="19"/>
  <c r="R17" i="19"/>
  <c r="Y17" i="19"/>
  <c r="U17" i="19"/>
  <c r="Q17" i="19"/>
  <c r="X17" i="19"/>
  <c r="T17" i="19"/>
  <c r="P17" i="19"/>
  <c r="Z17" i="19" s="1"/>
  <c r="O18" i="19"/>
  <c r="S17" i="19"/>
  <c r="W17" i="19"/>
  <c r="I16" i="19"/>
  <c r="E16" i="19"/>
  <c r="L16" i="19"/>
  <c r="H16" i="19"/>
  <c r="D16" i="19"/>
  <c r="K16" i="19"/>
  <c r="G16" i="19"/>
  <c r="C16" i="19"/>
  <c r="B17" i="19"/>
  <c r="F16" i="19"/>
  <c r="J16" i="19"/>
  <c r="AM17" i="19"/>
  <c r="BB16" i="18"/>
  <c r="AJ16" i="18"/>
  <c r="AL18" i="18"/>
  <c r="AX17" i="18"/>
  <c r="AO17" i="18"/>
  <c r="BA17" i="18"/>
  <c r="AW17" i="18"/>
  <c r="AN17" i="18"/>
  <c r="AZ17" i="18"/>
  <c r="AQ17" i="18"/>
  <c r="AM17" i="18"/>
  <c r="BB17" i="18" s="1"/>
  <c r="AY17" i="18"/>
  <c r="AP17" i="18"/>
  <c r="C17" i="18"/>
  <c r="R17" i="18" s="1"/>
  <c r="B18" i="18"/>
  <c r="T18" i="18"/>
  <c r="AF17" i="18"/>
  <c r="W17" i="18"/>
  <c r="AI17" i="18"/>
  <c r="AE17" i="18"/>
  <c r="V17" i="18"/>
  <c r="AH17" i="18"/>
  <c r="Y17" i="18"/>
  <c r="U17" i="18"/>
  <c r="AJ17" i="18" s="1"/>
  <c r="AG17" i="18"/>
  <c r="X17" i="18"/>
  <c r="M16" i="19" l="1"/>
  <c r="AI19" i="19"/>
  <c r="AE19" i="19"/>
  <c r="AL19" i="19"/>
  <c r="AH19" i="19"/>
  <c r="AD19" i="19"/>
  <c r="AK19" i="19"/>
  <c r="AG19" i="19"/>
  <c r="AC19" i="19"/>
  <c r="AJ19" i="19"/>
  <c r="AB20" i="19"/>
  <c r="AF19" i="19"/>
  <c r="I17" i="19"/>
  <c r="E17" i="19"/>
  <c r="L17" i="19"/>
  <c r="H17" i="19"/>
  <c r="D17" i="19"/>
  <c r="K17" i="19"/>
  <c r="G17" i="19"/>
  <c r="C17" i="19"/>
  <c r="M17" i="19" s="1"/>
  <c r="J17" i="19"/>
  <c r="B18" i="19"/>
  <c r="F17" i="19"/>
  <c r="V18" i="19"/>
  <c r="R18" i="19"/>
  <c r="Y18" i="19"/>
  <c r="U18" i="19"/>
  <c r="Q18" i="19"/>
  <c r="X18" i="19"/>
  <c r="T18" i="19"/>
  <c r="P18" i="19"/>
  <c r="O19" i="19"/>
  <c r="S18" i="19"/>
  <c r="W18" i="19"/>
  <c r="AM18" i="19"/>
  <c r="AG18" i="18"/>
  <c r="X18" i="18"/>
  <c r="T19" i="18"/>
  <c r="AF18" i="18"/>
  <c r="W18" i="18"/>
  <c r="AI18" i="18"/>
  <c r="AE18" i="18"/>
  <c r="V18" i="18"/>
  <c r="AH18" i="18"/>
  <c r="Y18" i="18"/>
  <c r="U18" i="18"/>
  <c r="AJ18" i="18" s="1"/>
  <c r="B19" i="18"/>
  <c r="C18" i="18"/>
  <c r="R18" i="18" s="1"/>
  <c r="AY18" i="18"/>
  <c r="AP18" i="18"/>
  <c r="AL19" i="18"/>
  <c r="AX18" i="18"/>
  <c r="AO18" i="18"/>
  <c r="BA18" i="18"/>
  <c r="AW18" i="18"/>
  <c r="AN18" i="18"/>
  <c r="AZ18" i="18"/>
  <c r="AQ18" i="18"/>
  <c r="AM18" i="18"/>
  <c r="V19" i="19" l="1"/>
  <c r="R19" i="19"/>
  <c r="Y19" i="19"/>
  <c r="U19" i="19"/>
  <c r="Q19" i="19"/>
  <c r="X19" i="19"/>
  <c r="T19" i="19"/>
  <c r="P19" i="19"/>
  <c r="Z19" i="19" s="1"/>
  <c r="W19" i="19"/>
  <c r="O20" i="19"/>
  <c r="S19" i="19"/>
  <c r="Z18" i="19"/>
  <c r="AI20" i="19"/>
  <c r="AE20" i="19"/>
  <c r="AL20" i="19"/>
  <c r="AH20" i="19"/>
  <c r="AD20" i="19"/>
  <c r="AK20" i="19"/>
  <c r="AG20" i="19"/>
  <c r="AC20" i="19"/>
  <c r="AM20" i="19" s="1"/>
  <c r="AJ20" i="19"/>
  <c r="AB21" i="19"/>
  <c r="AF20" i="19"/>
  <c r="I18" i="19"/>
  <c r="E18" i="19"/>
  <c r="L18" i="19"/>
  <c r="H18" i="19"/>
  <c r="D18" i="19"/>
  <c r="K18" i="19"/>
  <c r="G18" i="19"/>
  <c r="C18" i="19"/>
  <c r="J18" i="19"/>
  <c r="B19" i="19"/>
  <c r="F18" i="19"/>
  <c r="AM19" i="19"/>
  <c r="BB18" i="18"/>
  <c r="AZ19" i="18"/>
  <c r="AQ19" i="18"/>
  <c r="AM19" i="18"/>
  <c r="AY19" i="18"/>
  <c r="AP19" i="18"/>
  <c r="AL20" i="18"/>
  <c r="AX19" i="18"/>
  <c r="AO19" i="18"/>
  <c r="BA19" i="18"/>
  <c r="AW19" i="18"/>
  <c r="AN19" i="18"/>
  <c r="B20" i="18"/>
  <c r="C19" i="18"/>
  <c r="R19" i="18" s="1"/>
  <c r="AH19" i="18"/>
  <c r="Y19" i="18"/>
  <c r="U19" i="18"/>
  <c r="AG19" i="18"/>
  <c r="X19" i="18"/>
  <c r="T20" i="18"/>
  <c r="AF19" i="18"/>
  <c r="W19" i="18"/>
  <c r="AI19" i="18"/>
  <c r="AE19" i="18"/>
  <c r="V19" i="18"/>
  <c r="M18" i="19" l="1"/>
  <c r="AI21" i="19"/>
  <c r="AE21" i="19"/>
  <c r="AL21" i="19"/>
  <c r="AH21" i="19"/>
  <c r="AD21" i="19"/>
  <c r="AK21" i="19"/>
  <c r="AG21" i="19"/>
  <c r="AC21" i="19"/>
  <c r="AJ21" i="19"/>
  <c r="AB22" i="19"/>
  <c r="AF21" i="19"/>
  <c r="V20" i="19"/>
  <c r="R20" i="19"/>
  <c r="Y20" i="19"/>
  <c r="U20" i="19"/>
  <c r="Q20" i="19"/>
  <c r="X20" i="19"/>
  <c r="T20" i="19"/>
  <c r="P20" i="19"/>
  <c r="Z20" i="19" s="1"/>
  <c r="W20" i="19"/>
  <c r="O21" i="19"/>
  <c r="S20" i="19"/>
  <c r="I19" i="19"/>
  <c r="E19" i="19"/>
  <c r="L19" i="19"/>
  <c r="H19" i="19"/>
  <c r="D19" i="19"/>
  <c r="K19" i="19"/>
  <c r="G19" i="19"/>
  <c r="C19" i="19"/>
  <c r="J19" i="19"/>
  <c r="B20" i="19"/>
  <c r="F19" i="19"/>
  <c r="AI20" i="18"/>
  <c r="AE20" i="18"/>
  <c r="V20" i="18"/>
  <c r="AH20" i="18"/>
  <c r="Y20" i="18"/>
  <c r="U20" i="18"/>
  <c r="AG20" i="18"/>
  <c r="X20" i="18"/>
  <c r="T21" i="18"/>
  <c r="AF20" i="18"/>
  <c r="W20" i="18"/>
  <c r="BB19" i="18"/>
  <c r="BA20" i="18"/>
  <c r="AW20" i="18"/>
  <c r="AN20" i="18"/>
  <c r="AZ20" i="18"/>
  <c r="AQ20" i="18"/>
  <c r="AM20" i="18"/>
  <c r="AY20" i="18"/>
  <c r="AP20" i="18"/>
  <c r="AL21" i="18"/>
  <c r="AX20" i="18"/>
  <c r="AO20" i="18"/>
  <c r="AJ19" i="18"/>
  <c r="C20" i="18"/>
  <c r="R20" i="18" s="1"/>
  <c r="B21" i="18"/>
  <c r="M19" i="19" l="1"/>
  <c r="AI22" i="19"/>
  <c r="AE22" i="19"/>
  <c r="AL22" i="19"/>
  <c r="AH22" i="19"/>
  <c r="AD22" i="19"/>
  <c r="AK22" i="19"/>
  <c r="AG22" i="19"/>
  <c r="AC22" i="19"/>
  <c r="AB23" i="19"/>
  <c r="AF22" i="19"/>
  <c r="AJ22" i="19"/>
  <c r="V21" i="19"/>
  <c r="R21" i="19"/>
  <c r="Y21" i="19"/>
  <c r="U21" i="19"/>
  <c r="Q21" i="19"/>
  <c r="X21" i="19"/>
  <c r="T21" i="19"/>
  <c r="P21" i="19"/>
  <c r="Z21" i="19" s="1"/>
  <c r="O22" i="19"/>
  <c r="S21" i="19"/>
  <c r="W21" i="19"/>
  <c r="I20" i="19"/>
  <c r="E20" i="19"/>
  <c r="L20" i="19"/>
  <c r="H20" i="19"/>
  <c r="D20" i="19"/>
  <c r="K20" i="19"/>
  <c r="G20" i="19"/>
  <c r="C20" i="19"/>
  <c r="B21" i="19"/>
  <c r="F20" i="19"/>
  <c r="J20" i="19"/>
  <c r="AM21" i="19"/>
  <c r="B22" i="18"/>
  <c r="C21" i="18"/>
  <c r="R21" i="18" s="1"/>
  <c r="BB20" i="18"/>
  <c r="AJ20" i="18"/>
  <c r="BA21" i="18"/>
  <c r="AX21" i="18"/>
  <c r="AO21" i="18"/>
  <c r="AL22" i="18"/>
  <c r="AW21" i="18"/>
  <c r="AN21" i="18"/>
  <c r="AZ21" i="18"/>
  <c r="AQ21" i="18"/>
  <c r="AM21" i="18"/>
  <c r="AY21" i="18"/>
  <c r="AP21" i="18"/>
  <c r="AF21" i="18"/>
  <c r="W21" i="18"/>
  <c r="AI21" i="18"/>
  <c r="AE21" i="18"/>
  <c r="V21" i="18"/>
  <c r="AH21" i="18"/>
  <c r="Y21" i="18"/>
  <c r="U21" i="18"/>
  <c r="AJ21" i="18" s="1"/>
  <c r="T22" i="18"/>
  <c r="AG21" i="18"/>
  <c r="X21" i="18"/>
  <c r="M20" i="19" l="1"/>
  <c r="AI23" i="19"/>
  <c r="AE23" i="19"/>
  <c r="AL23" i="19"/>
  <c r="AH23" i="19"/>
  <c r="AD23" i="19"/>
  <c r="AK23" i="19"/>
  <c r="AG23" i="19"/>
  <c r="AC23" i="19"/>
  <c r="AB24" i="19"/>
  <c r="AF23" i="19"/>
  <c r="AJ23" i="19"/>
  <c r="I21" i="19"/>
  <c r="E21" i="19"/>
  <c r="L21" i="19"/>
  <c r="H21" i="19"/>
  <c r="D21" i="19"/>
  <c r="K21" i="19"/>
  <c r="G21" i="19"/>
  <c r="C21" i="19"/>
  <c r="M21" i="19" s="1"/>
  <c r="B22" i="19"/>
  <c r="F21" i="19"/>
  <c r="J21" i="19"/>
  <c r="V22" i="19"/>
  <c r="R22" i="19"/>
  <c r="Y22" i="19"/>
  <c r="U22" i="19"/>
  <c r="Q22" i="19"/>
  <c r="X22" i="19"/>
  <c r="T22" i="19"/>
  <c r="P22" i="19"/>
  <c r="W22" i="19"/>
  <c r="O23" i="19"/>
  <c r="S22" i="19"/>
  <c r="AM22" i="19"/>
  <c r="T23" i="18"/>
  <c r="AF22" i="18"/>
  <c r="W22" i="18"/>
  <c r="AH22" i="18"/>
  <c r="Y22" i="18"/>
  <c r="U22" i="18"/>
  <c r="AE22" i="18"/>
  <c r="X22" i="18"/>
  <c r="AI22" i="18"/>
  <c r="V22" i="18"/>
  <c r="AG22" i="18"/>
  <c r="AL23" i="18"/>
  <c r="AX22" i="18"/>
  <c r="AO22" i="18"/>
  <c r="AZ22" i="18"/>
  <c r="AQ22" i="18"/>
  <c r="AM22" i="18"/>
  <c r="BA22" i="18"/>
  <c r="AN22" i="18"/>
  <c r="AY22" i="18"/>
  <c r="AW22" i="18"/>
  <c r="AP22" i="18"/>
  <c r="BB21" i="18"/>
  <c r="C22" i="18"/>
  <c r="R22" i="18" s="1"/>
  <c r="B23" i="18"/>
  <c r="Z22" i="19" l="1"/>
  <c r="AI24" i="19"/>
  <c r="AE24" i="19"/>
  <c r="AL24" i="19"/>
  <c r="AH24" i="19"/>
  <c r="AD24" i="19"/>
  <c r="AK24" i="19"/>
  <c r="AG24" i="19"/>
  <c r="AC24" i="19"/>
  <c r="AJ24" i="19"/>
  <c r="AB25" i="19"/>
  <c r="AF24" i="19"/>
  <c r="V23" i="19"/>
  <c r="R23" i="19"/>
  <c r="Y23" i="19"/>
  <c r="U23" i="19"/>
  <c r="Q23" i="19"/>
  <c r="X23" i="19"/>
  <c r="T23" i="19"/>
  <c r="P23" i="19"/>
  <c r="Z23" i="19" s="1"/>
  <c r="W23" i="19"/>
  <c r="O24" i="19"/>
  <c r="S23" i="19"/>
  <c r="I22" i="19"/>
  <c r="E22" i="19"/>
  <c r="L22" i="19"/>
  <c r="H22" i="19"/>
  <c r="D22" i="19"/>
  <c r="K22" i="19"/>
  <c r="G22" i="19"/>
  <c r="C22" i="19"/>
  <c r="J22" i="19"/>
  <c r="B23" i="19"/>
  <c r="F22" i="19"/>
  <c r="AM23" i="19"/>
  <c r="AY23" i="18"/>
  <c r="AP23" i="18"/>
  <c r="BA23" i="18"/>
  <c r="AW23" i="18"/>
  <c r="AN23" i="18"/>
  <c r="AX23" i="18"/>
  <c r="AQ23" i="18"/>
  <c r="AL24" i="18"/>
  <c r="AO23" i="18"/>
  <c r="AZ23" i="18"/>
  <c r="AM23" i="18"/>
  <c r="BB23" i="18" s="1"/>
  <c r="AJ22" i="18"/>
  <c r="B24" i="18"/>
  <c r="C23" i="18"/>
  <c r="R23" i="18" s="1"/>
  <c r="BB22" i="18"/>
  <c r="AG23" i="18"/>
  <c r="X23" i="18"/>
  <c r="AI23" i="18"/>
  <c r="AE23" i="18"/>
  <c r="V23" i="18"/>
  <c r="T24" i="18"/>
  <c r="W23" i="18"/>
  <c r="AH23" i="18"/>
  <c r="U23" i="18"/>
  <c r="AJ23" i="18" s="1"/>
  <c r="AF23" i="18"/>
  <c r="Y23" i="18"/>
  <c r="M22" i="19" l="1"/>
  <c r="AI25" i="19"/>
  <c r="AE25" i="19"/>
  <c r="AL25" i="19"/>
  <c r="AH25" i="19"/>
  <c r="AD25" i="19"/>
  <c r="AK25" i="19"/>
  <c r="AG25" i="19"/>
  <c r="AC25" i="19"/>
  <c r="AJ25" i="19"/>
  <c r="AB26" i="19"/>
  <c r="AF25" i="19"/>
  <c r="V24" i="19"/>
  <c r="R24" i="19"/>
  <c r="Y24" i="19"/>
  <c r="U24" i="19"/>
  <c r="Q24" i="19"/>
  <c r="X24" i="19"/>
  <c r="T24" i="19"/>
  <c r="P24" i="19"/>
  <c r="Z24" i="19" s="1"/>
  <c r="W24" i="19"/>
  <c r="O25" i="19"/>
  <c r="S24" i="19"/>
  <c r="I23" i="19"/>
  <c r="E23" i="19"/>
  <c r="L23" i="19"/>
  <c r="H23" i="19"/>
  <c r="D23" i="19"/>
  <c r="K23" i="19"/>
  <c r="G23" i="19"/>
  <c r="C23" i="19"/>
  <c r="J23" i="19"/>
  <c r="B24" i="19"/>
  <c r="F23" i="19"/>
  <c r="AM24" i="19"/>
  <c r="AZ24" i="18"/>
  <c r="AQ24" i="18"/>
  <c r="AM24" i="18"/>
  <c r="AL25" i="18"/>
  <c r="AX24" i="18"/>
  <c r="AO24" i="18"/>
  <c r="AP24" i="18"/>
  <c r="BA24" i="18"/>
  <c r="AN24" i="18"/>
  <c r="AY24" i="18"/>
  <c r="AW24" i="18"/>
  <c r="AH24" i="18"/>
  <c r="Y24" i="18"/>
  <c r="U24" i="18"/>
  <c r="T25" i="18"/>
  <c r="AF24" i="18"/>
  <c r="W24" i="18"/>
  <c r="AG24" i="18"/>
  <c r="AE24" i="18"/>
  <c r="X24" i="18"/>
  <c r="AI24" i="18"/>
  <c r="V24" i="18"/>
  <c r="B25" i="18"/>
  <c r="C24" i="18"/>
  <c r="R24" i="18" s="1"/>
  <c r="M23" i="19" l="1"/>
  <c r="AI26" i="19"/>
  <c r="AE26" i="19"/>
  <c r="AL26" i="19"/>
  <c r="AH26" i="19"/>
  <c r="AD26" i="19"/>
  <c r="AK26" i="19"/>
  <c r="AG26" i="19"/>
  <c r="AC26" i="19"/>
  <c r="AB27" i="19"/>
  <c r="AF26" i="19"/>
  <c r="AJ26" i="19"/>
  <c r="V25" i="19"/>
  <c r="R25" i="19"/>
  <c r="Y25" i="19"/>
  <c r="U25" i="19"/>
  <c r="Q25" i="19"/>
  <c r="X25" i="19"/>
  <c r="T25" i="19"/>
  <c r="P25" i="19"/>
  <c r="Z25" i="19" s="1"/>
  <c r="O26" i="19"/>
  <c r="S25" i="19"/>
  <c r="W25" i="19"/>
  <c r="I24" i="19"/>
  <c r="E24" i="19"/>
  <c r="L24" i="19"/>
  <c r="H24" i="19"/>
  <c r="D24" i="19"/>
  <c r="K24" i="19"/>
  <c r="G24" i="19"/>
  <c r="C24" i="19"/>
  <c r="B25" i="19"/>
  <c r="F24" i="19"/>
  <c r="J24" i="19"/>
  <c r="AM25" i="19"/>
  <c r="BA25" i="18"/>
  <c r="AW25" i="18"/>
  <c r="AN25" i="18"/>
  <c r="AY25" i="18"/>
  <c r="AP25" i="18"/>
  <c r="AZ25" i="18"/>
  <c r="AM25" i="18"/>
  <c r="AX25" i="18"/>
  <c r="AQ25" i="18"/>
  <c r="AL26" i="18"/>
  <c r="AO25" i="18"/>
  <c r="C25" i="18"/>
  <c r="R25" i="18" s="1"/>
  <c r="B26" i="18"/>
  <c r="AI25" i="18"/>
  <c r="AE25" i="18"/>
  <c r="V25" i="18"/>
  <c r="AG25" i="18"/>
  <c r="X25" i="18"/>
  <c r="Y25" i="18"/>
  <c r="T26" i="18"/>
  <c r="W25" i="18"/>
  <c r="AH25" i="18"/>
  <c r="U25" i="18"/>
  <c r="AJ25" i="18" s="1"/>
  <c r="AF25" i="18"/>
  <c r="BB24" i="18"/>
  <c r="AJ24" i="18"/>
  <c r="M24" i="19" l="1"/>
  <c r="AI27" i="19"/>
  <c r="AE27" i="19"/>
  <c r="AL27" i="19"/>
  <c r="AH27" i="19"/>
  <c r="AD27" i="19"/>
  <c r="AK27" i="19"/>
  <c r="AG27" i="19"/>
  <c r="AC27" i="19"/>
  <c r="AJ27" i="19"/>
  <c r="AB28" i="19"/>
  <c r="AF27" i="19"/>
  <c r="I25" i="19"/>
  <c r="E25" i="19"/>
  <c r="L25" i="19"/>
  <c r="H25" i="19"/>
  <c r="D25" i="19"/>
  <c r="K25" i="19"/>
  <c r="G25" i="19"/>
  <c r="C25" i="19"/>
  <c r="M25" i="19" s="1"/>
  <c r="J25" i="19"/>
  <c r="B26" i="19"/>
  <c r="F25" i="19"/>
  <c r="V26" i="19"/>
  <c r="R26" i="19"/>
  <c r="Y26" i="19"/>
  <c r="U26" i="19"/>
  <c r="Q26" i="19"/>
  <c r="X26" i="19"/>
  <c r="T26" i="19"/>
  <c r="P26" i="19"/>
  <c r="O27" i="19"/>
  <c r="S26" i="19"/>
  <c r="W26" i="19"/>
  <c r="AM26" i="19"/>
  <c r="T27" i="18"/>
  <c r="AF26" i="18"/>
  <c r="W26" i="18"/>
  <c r="AH26" i="18"/>
  <c r="Y26" i="18"/>
  <c r="U26" i="18"/>
  <c r="AI26" i="18"/>
  <c r="V26" i="18"/>
  <c r="AG26" i="18"/>
  <c r="AE26" i="18"/>
  <c r="X26" i="18"/>
  <c r="BB25" i="18"/>
  <c r="AL27" i="18"/>
  <c r="AX26" i="18"/>
  <c r="AO26" i="18"/>
  <c r="AZ26" i="18"/>
  <c r="AQ26" i="18"/>
  <c r="AM26" i="18"/>
  <c r="AW26" i="18"/>
  <c r="AP26" i="18"/>
  <c r="BA26" i="18"/>
  <c r="AN26" i="18"/>
  <c r="AY26" i="18"/>
  <c r="B27" i="18"/>
  <c r="C26" i="18"/>
  <c r="R26" i="18" s="1"/>
  <c r="Z26" i="19" l="1"/>
  <c r="AI28" i="19"/>
  <c r="AE28" i="19"/>
  <c r="AL28" i="19"/>
  <c r="AH28" i="19"/>
  <c r="AD28" i="19"/>
  <c r="AK28" i="19"/>
  <c r="AG28" i="19"/>
  <c r="AC28" i="19"/>
  <c r="AJ28" i="19"/>
  <c r="AB29" i="19"/>
  <c r="AF28" i="19"/>
  <c r="I26" i="19"/>
  <c r="E26" i="19"/>
  <c r="L26" i="19"/>
  <c r="H26" i="19"/>
  <c r="D26" i="19"/>
  <c r="K26" i="19"/>
  <c r="G26" i="19"/>
  <c r="C26" i="19"/>
  <c r="M26" i="19" s="1"/>
  <c r="J26" i="19"/>
  <c r="B27" i="19"/>
  <c r="F26" i="19"/>
  <c r="V27" i="19"/>
  <c r="R27" i="19"/>
  <c r="Y27" i="19"/>
  <c r="U27" i="19"/>
  <c r="Q27" i="19"/>
  <c r="X27" i="19"/>
  <c r="T27" i="19"/>
  <c r="P27" i="19"/>
  <c r="W27" i="19"/>
  <c r="O28" i="19"/>
  <c r="S27" i="19"/>
  <c r="AM27" i="19"/>
  <c r="B28" i="18"/>
  <c r="C27" i="18"/>
  <c r="R27" i="18" s="1"/>
  <c r="BB26" i="18"/>
  <c r="AJ26" i="18"/>
  <c r="AY27" i="18"/>
  <c r="AP27" i="18"/>
  <c r="BA27" i="18"/>
  <c r="AW27" i="18"/>
  <c r="AN27" i="18"/>
  <c r="AL28" i="18"/>
  <c r="AO27" i="18"/>
  <c r="AZ27" i="18"/>
  <c r="AM27" i="18"/>
  <c r="AX27" i="18"/>
  <c r="AQ27" i="18"/>
  <c r="AG27" i="18"/>
  <c r="X27" i="18"/>
  <c r="AI27" i="18"/>
  <c r="AE27" i="18"/>
  <c r="V27" i="18"/>
  <c r="AF27" i="18"/>
  <c r="Y27" i="18"/>
  <c r="T28" i="18"/>
  <c r="W27" i="18"/>
  <c r="AH27" i="18"/>
  <c r="U27" i="18"/>
  <c r="Z27" i="19" l="1"/>
  <c r="AI29" i="19"/>
  <c r="AE29" i="19"/>
  <c r="AL29" i="19"/>
  <c r="AH29" i="19"/>
  <c r="AD29" i="19"/>
  <c r="AK29" i="19"/>
  <c r="AG29" i="19"/>
  <c r="AC29" i="19"/>
  <c r="AJ29" i="19"/>
  <c r="AB30" i="19"/>
  <c r="AF29" i="19"/>
  <c r="I27" i="19"/>
  <c r="E27" i="19"/>
  <c r="L27" i="19"/>
  <c r="H27" i="19"/>
  <c r="D27" i="19"/>
  <c r="K27" i="19"/>
  <c r="G27" i="19"/>
  <c r="C27" i="19"/>
  <c r="M27" i="19" s="1"/>
  <c r="J27" i="19"/>
  <c r="B28" i="19"/>
  <c r="F27" i="19"/>
  <c r="V28" i="19"/>
  <c r="R28" i="19"/>
  <c r="Y28" i="19"/>
  <c r="U28" i="19"/>
  <c r="Q28" i="19"/>
  <c r="X28" i="19"/>
  <c r="T28" i="19"/>
  <c r="P28" i="19"/>
  <c r="W28" i="19"/>
  <c r="O29" i="19"/>
  <c r="S28" i="19"/>
  <c r="AM28" i="19"/>
  <c r="AH28" i="18"/>
  <c r="Y28" i="18"/>
  <c r="U28" i="18"/>
  <c r="T29" i="18"/>
  <c r="AF28" i="18"/>
  <c r="W28" i="18"/>
  <c r="X28" i="18"/>
  <c r="AI28" i="18"/>
  <c r="V28" i="18"/>
  <c r="AG28" i="18"/>
  <c r="AE28" i="18"/>
  <c r="AJ27" i="18"/>
  <c r="AZ28" i="18"/>
  <c r="AQ28" i="18"/>
  <c r="AM28" i="18"/>
  <c r="AL29" i="18"/>
  <c r="AX28" i="18"/>
  <c r="AO28" i="18"/>
  <c r="AY28" i="18"/>
  <c r="AW28" i="18"/>
  <c r="AP28" i="18"/>
  <c r="BA28" i="18"/>
  <c r="AN28" i="18"/>
  <c r="BB27" i="18"/>
  <c r="B29" i="18"/>
  <c r="C28" i="18"/>
  <c r="R28" i="18" s="1"/>
  <c r="Z28" i="19" l="1"/>
  <c r="AI30" i="19"/>
  <c r="AE30" i="19"/>
  <c r="AL30" i="19"/>
  <c r="AH30" i="19"/>
  <c r="AD30" i="19"/>
  <c r="AK30" i="19"/>
  <c r="AG30" i="19"/>
  <c r="AC30" i="19"/>
  <c r="AB31" i="19"/>
  <c r="AF30" i="19"/>
  <c r="AJ30" i="19"/>
  <c r="I28" i="19"/>
  <c r="E28" i="19"/>
  <c r="L28" i="19"/>
  <c r="H28" i="19"/>
  <c r="D28" i="19"/>
  <c r="K28" i="19"/>
  <c r="G28" i="19"/>
  <c r="C28" i="19"/>
  <c r="M28" i="19" s="1"/>
  <c r="B29" i="19"/>
  <c r="F28" i="19"/>
  <c r="J28" i="19"/>
  <c r="V29" i="19"/>
  <c r="R29" i="19"/>
  <c r="Y29" i="19"/>
  <c r="U29" i="19"/>
  <c r="Q29" i="19"/>
  <c r="X29" i="19"/>
  <c r="T29" i="19"/>
  <c r="P29" i="19"/>
  <c r="O30" i="19"/>
  <c r="S29" i="19"/>
  <c r="W29" i="19"/>
  <c r="AM29" i="19"/>
  <c r="BA29" i="18"/>
  <c r="AW29" i="18"/>
  <c r="AN29" i="18"/>
  <c r="AY29" i="18"/>
  <c r="AP29" i="18"/>
  <c r="AQ29" i="18"/>
  <c r="AL30" i="18"/>
  <c r="AO29" i="18"/>
  <c r="AZ29" i="18"/>
  <c r="AM29" i="18"/>
  <c r="AX29" i="18"/>
  <c r="AI29" i="18"/>
  <c r="AE29" i="18"/>
  <c r="V29" i="18"/>
  <c r="AG29" i="18"/>
  <c r="X29" i="18"/>
  <c r="AH29" i="18"/>
  <c r="U29" i="18"/>
  <c r="AF29" i="18"/>
  <c r="Y29" i="18"/>
  <c r="T30" i="18"/>
  <c r="W29" i="18"/>
  <c r="BB28" i="18"/>
  <c r="AJ28" i="18"/>
  <c r="C29" i="18"/>
  <c r="R29" i="18" s="1"/>
  <c r="B30" i="18"/>
  <c r="Z29" i="19" l="1"/>
  <c r="AI31" i="19"/>
  <c r="AE31" i="19"/>
  <c r="AL31" i="19"/>
  <c r="AH31" i="19"/>
  <c r="AD31" i="19"/>
  <c r="AK31" i="19"/>
  <c r="AG31" i="19"/>
  <c r="AC31" i="19"/>
  <c r="AB32" i="19"/>
  <c r="AF31" i="19"/>
  <c r="AJ31" i="19"/>
  <c r="V30" i="19"/>
  <c r="R30" i="19"/>
  <c r="Y30" i="19"/>
  <c r="U30" i="19"/>
  <c r="Q30" i="19"/>
  <c r="X30" i="19"/>
  <c r="T30" i="19"/>
  <c r="P30" i="19"/>
  <c r="Z30" i="19" s="1"/>
  <c r="W30" i="19"/>
  <c r="O31" i="19"/>
  <c r="S30" i="19"/>
  <c r="I29" i="19"/>
  <c r="E29" i="19"/>
  <c r="L29" i="19"/>
  <c r="H29" i="19"/>
  <c r="D29" i="19"/>
  <c r="K29" i="19"/>
  <c r="G29" i="19"/>
  <c r="C29" i="19"/>
  <c r="B30" i="19"/>
  <c r="F29" i="19"/>
  <c r="J29" i="19"/>
  <c r="AM30" i="19"/>
  <c r="AL31" i="18"/>
  <c r="AX30" i="18"/>
  <c r="AO30" i="18"/>
  <c r="AZ30" i="18"/>
  <c r="AQ30" i="18"/>
  <c r="AM30" i="18"/>
  <c r="BA30" i="18"/>
  <c r="AN30" i="18"/>
  <c r="AY30" i="18"/>
  <c r="AW30" i="18"/>
  <c r="AP30" i="18"/>
  <c r="C30" i="18"/>
  <c r="R30" i="18" s="1"/>
  <c r="B31" i="18"/>
  <c r="AJ29" i="18"/>
  <c r="BB29" i="18"/>
  <c r="T31" i="18"/>
  <c r="AF30" i="18"/>
  <c r="W30" i="18"/>
  <c r="AH30" i="18"/>
  <c r="Y30" i="18"/>
  <c r="U30" i="18"/>
  <c r="AE30" i="18"/>
  <c r="X30" i="18"/>
  <c r="AI30" i="18"/>
  <c r="V30" i="18"/>
  <c r="AG30" i="18"/>
  <c r="M29" i="19" l="1"/>
  <c r="V31" i="19"/>
  <c r="R31" i="19"/>
  <c r="Y31" i="19"/>
  <c r="U31" i="19"/>
  <c r="Q31" i="19"/>
  <c r="X31" i="19"/>
  <c r="T31" i="19"/>
  <c r="P31" i="19"/>
  <c r="W31" i="19"/>
  <c r="O32" i="19"/>
  <c r="S31" i="19"/>
  <c r="AI32" i="19"/>
  <c r="AE32" i="19"/>
  <c r="AL32" i="19"/>
  <c r="AH32" i="19"/>
  <c r="AD32" i="19"/>
  <c r="AK32" i="19"/>
  <c r="AG32" i="19"/>
  <c r="AC32" i="19"/>
  <c r="AM32" i="19" s="1"/>
  <c r="AJ32" i="19"/>
  <c r="AB33" i="19"/>
  <c r="AF32" i="19"/>
  <c r="I30" i="19"/>
  <c r="E30" i="19"/>
  <c r="L30" i="19"/>
  <c r="H30" i="19"/>
  <c r="D30" i="19"/>
  <c r="K30" i="19"/>
  <c r="G30" i="19"/>
  <c r="C30" i="19"/>
  <c r="J30" i="19"/>
  <c r="B31" i="19"/>
  <c r="F30" i="19"/>
  <c r="AM31" i="19"/>
  <c r="AG31" i="18"/>
  <c r="X31" i="18"/>
  <c r="AI31" i="18"/>
  <c r="AE31" i="18"/>
  <c r="V31" i="18"/>
  <c r="T32" i="18"/>
  <c r="W31" i="18"/>
  <c r="AH31" i="18"/>
  <c r="U31" i="18"/>
  <c r="AF31" i="18"/>
  <c r="Y31" i="18"/>
  <c r="BB30" i="18"/>
  <c r="AJ30" i="18"/>
  <c r="B32" i="18"/>
  <c r="C31" i="18"/>
  <c r="R31" i="18" s="1"/>
  <c r="AY31" i="18"/>
  <c r="AP31" i="18"/>
  <c r="BA31" i="18"/>
  <c r="AW31" i="18"/>
  <c r="AN31" i="18"/>
  <c r="AX31" i="18"/>
  <c r="AQ31" i="18"/>
  <c r="AL32" i="18"/>
  <c r="AO31" i="18"/>
  <c r="AZ31" i="18"/>
  <c r="AM31" i="18"/>
  <c r="M30" i="19" l="1"/>
  <c r="V32" i="19"/>
  <c r="R32" i="19"/>
  <c r="Y32" i="19"/>
  <c r="U32" i="19"/>
  <c r="Q32" i="19"/>
  <c r="X32" i="19"/>
  <c r="T32" i="19"/>
  <c r="P32" i="19"/>
  <c r="W32" i="19"/>
  <c r="O33" i="19"/>
  <c r="S32" i="19"/>
  <c r="AI33" i="19"/>
  <c r="AE33" i="19"/>
  <c r="AL33" i="19"/>
  <c r="AH33" i="19"/>
  <c r="AD33" i="19"/>
  <c r="AK33" i="19"/>
  <c r="AG33" i="19"/>
  <c r="AC33" i="19"/>
  <c r="AM33" i="19" s="1"/>
  <c r="AJ33" i="19"/>
  <c r="AB34" i="19"/>
  <c r="AF33" i="19"/>
  <c r="I31" i="19"/>
  <c r="E31" i="19"/>
  <c r="L31" i="19"/>
  <c r="H31" i="19"/>
  <c r="D31" i="19"/>
  <c r="K31" i="19"/>
  <c r="G31" i="19"/>
  <c r="C31" i="19"/>
  <c r="J31" i="19"/>
  <c r="B32" i="19"/>
  <c r="F31" i="19"/>
  <c r="Z31" i="19"/>
  <c r="AZ32" i="18"/>
  <c r="AQ32" i="18"/>
  <c r="AM32" i="18"/>
  <c r="AL33" i="18"/>
  <c r="AX32" i="18"/>
  <c r="AO32" i="18"/>
  <c r="AP32" i="18"/>
  <c r="BA32" i="18"/>
  <c r="AN32" i="18"/>
  <c r="AY32" i="18"/>
  <c r="AW32" i="18"/>
  <c r="BB31" i="18"/>
  <c r="B33" i="18"/>
  <c r="C32" i="18"/>
  <c r="R32" i="18" s="1"/>
  <c r="AH32" i="18"/>
  <c r="Y32" i="18"/>
  <c r="U32" i="18"/>
  <c r="T33" i="18"/>
  <c r="AF32" i="18"/>
  <c r="W32" i="18"/>
  <c r="AG32" i="18"/>
  <c r="AE32" i="18"/>
  <c r="X32" i="18"/>
  <c r="AI32" i="18"/>
  <c r="V32" i="18"/>
  <c r="AJ31" i="18"/>
  <c r="M31" i="19" l="1"/>
  <c r="V33" i="19"/>
  <c r="R33" i="19"/>
  <c r="Y33" i="19"/>
  <c r="U33" i="19"/>
  <c r="Q33" i="19"/>
  <c r="X33" i="19"/>
  <c r="T33" i="19"/>
  <c r="P33" i="19"/>
  <c r="O34" i="19"/>
  <c r="S33" i="19"/>
  <c r="W33" i="19"/>
  <c r="AI34" i="19"/>
  <c r="AE34" i="19"/>
  <c r="AL34" i="19"/>
  <c r="AH34" i="19"/>
  <c r="AD34" i="19"/>
  <c r="AK34" i="19"/>
  <c r="AG34" i="19"/>
  <c r="AC34" i="19"/>
  <c r="AM34" i="19" s="1"/>
  <c r="AB35" i="19"/>
  <c r="AF34" i="19"/>
  <c r="AJ34" i="19"/>
  <c r="I32" i="19"/>
  <c r="E32" i="19"/>
  <c r="L32" i="19"/>
  <c r="H32" i="19"/>
  <c r="D32" i="19"/>
  <c r="K32" i="19"/>
  <c r="G32" i="19"/>
  <c r="C32" i="19"/>
  <c r="B33" i="19"/>
  <c r="F32" i="19"/>
  <c r="J32" i="19"/>
  <c r="Z32" i="19"/>
  <c r="BB32" i="18"/>
  <c r="AI33" i="18"/>
  <c r="AE33" i="18"/>
  <c r="V33" i="18"/>
  <c r="AG33" i="18"/>
  <c r="X33" i="18"/>
  <c r="Y33" i="18"/>
  <c r="T34" i="18"/>
  <c r="W33" i="18"/>
  <c r="AH33" i="18"/>
  <c r="U33" i="18"/>
  <c r="AF33" i="18"/>
  <c r="BA33" i="18"/>
  <c r="AW33" i="18"/>
  <c r="AN33" i="18"/>
  <c r="AY33" i="18"/>
  <c r="AP33" i="18"/>
  <c r="AZ33" i="18"/>
  <c r="AM33" i="18"/>
  <c r="AX33" i="18"/>
  <c r="AQ33" i="18"/>
  <c r="AL34" i="18"/>
  <c r="AO33" i="18"/>
  <c r="AJ32" i="18"/>
  <c r="C33" i="18"/>
  <c r="R33" i="18" s="1"/>
  <c r="B34" i="18"/>
  <c r="M32" i="19" l="1"/>
  <c r="V34" i="19"/>
  <c r="R34" i="19"/>
  <c r="Y34" i="19"/>
  <c r="U34" i="19"/>
  <c r="Q34" i="19"/>
  <c r="X34" i="19"/>
  <c r="T34" i="19"/>
  <c r="P34" i="19"/>
  <c r="W34" i="19"/>
  <c r="O35" i="19"/>
  <c r="S34" i="19"/>
  <c r="I33" i="19"/>
  <c r="E33" i="19"/>
  <c r="L33" i="19"/>
  <c r="H33" i="19"/>
  <c r="D33" i="19"/>
  <c r="K33" i="19"/>
  <c r="G33" i="19"/>
  <c r="C33" i="19"/>
  <c r="M33" i="19" s="1"/>
  <c r="B34" i="19"/>
  <c r="J33" i="19"/>
  <c r="F33" i="19"/>
  <c r="AI35" i="19"/>
  <c r="AE35" i="19"/>
  <c r="AL35" i="19"/>
  <c r="AH35" i="19"/>
  <c r="AD35" i="19"/>
  <c r="AK35" i="19"/>
  <c r="AG35" i="19"/>
  <c r="AC35" i="19"/>
  <c r="AJ35" i="19"/>
  <c r="AB36" i="19"/>
  <c r="AF35" i="19"/>
  <c r="Z33" i="19"/>
  <c r="T35" i="18"/>
  <c r="AF34" i="18"/>
  <c r="W34" i="18"/>
  <c r="AH34" i="18"/>
  <c r="Y34" i="18"/>
  <c r="U34" i="18"/>
  <c r="AI34" i="18"/>
  <c r="V34" i="18"/>
  <c r="AG34" i="18"/>
  <c r="AE34" i="18"/>
  <c r="X34" i="18"/>
  <c r="AJ33" i="18"/>
  <c r="B35" i="18"/>
  <c r="C34" i="18"/>
  <c r="R34" i="18" s="1"/>
  <c r="AL35" i="18"/>
  <c r="AX34" i="18"/>
  <c r="AO34" i="18"/>
  <c r="AZ34" i="18"/>
  <c r="AQ34" i="18"/>
  <c r="AM34" i="18"/>
  <c r="AW34" i="18"/>
  <c r="AP34" i="18"/>
  <c r="BA34" i="18"/>
  <c r="AN34" i="18"/>
  <c r="AY34" i="18"/>
  <c r="BB33" i="18"/>
  <c r="AM35" i="19" l="1"/>
  <c r="V35" i="19"/>
  <c r="R35" i="19"/>
  <c r="Y35" i="19"/>
  <c r="U35" i="19"/>
  <c r="Q35" i="19"/>
  <c r="X35" i="19"/>
  <c r="T35" i="19"/>
  <c r="P35" i="19"/>
  <c r="W35" i="19"/>
  <c r="O36" i="19"/>
  <c r="S35" i="19"/>
  <c r="AI36" i="19"/>
  <c r="AE36" i="19"/>
  <c r="AL36" i="19"/>
  <c r="AH36" i="19"/>
  <c r="AD36" i="19"/>
  <c r="AK36" i="19"/>
  <c r="AG36" i="19"/>
  <c r="AC36" i="19"/>
  <c r="AM36" i="19" s="1"/>
  <c r="AJ36" i="19"/>
  <c r="AB37" i="19"/>
  <c r="AF36" i="19"/>
  <c r="I34" i="19"/>
  <c r="E34" i="19"/>
  <c r="L34" i="19"/>
  <c r="H34" i="19"/>
  <c r="D34" i="19"/>
  <c r="K34" i="19"/>
  <c r="G34" i="19"/>
  <c r="C34" i="19"/>
  <c r="J34" i="19"/>
  <c r="B35" i="19"/>
  <c r="F34" i="19"/>
  <c r="Z34" i="19"/>
  <c r="BB34" i="18"/>
  <c r="AY35" i="18"/>
  <c r="AP35" i="18"/>
  <c r="BA35" i="18"/>
  <c r="AW35" i="18"/>
  <c r="AN35" i="18"/>
  <c r="AL36" i="18"/>
  <c r="AO35" i="18"/>
  <c r="AZ35" i="18"/>
  <c r="AM35" i="18"/>
  <c r="AX35" i="18"/>
  <c r="AQ35" i="18"/>
  <c r="AJ34" i="18"/>
  <c r="B36" i="18"/>
  <c r="C35" i="18"/>
  <c r="R35" i="18" s="1"/>
  <c r="AG35" i="18"/>
  <c r="X35" i="18"/>
  <c r="AI35" i="18"/>
  <c r="AE35" i="18"/>
  <c r="V35" i="18"/>
  <c r="AF35" i="18"/>
  <c r="Y35" i="18"/>
  <c r="T36" i="18"/>
  <c r="W35" i="18"/>
  <c r="AH35" i="18"/>
  <c r="U35" i="18"/>
  <c r="G47" i="3"/>
  <c r="F47" i="3"/>
  <c r="E47" i="3"/>
  <c r="N43" i="6"/>
  <c r="M43" i="6"/>
  <c r="L43" i="6"/>
  <c r="N42" i="6"/>
  <c r="M42" i="6"/>
  <c r="L42" i="6"/>
  <c r="N41" i="6"/>
  <c r="M41" i="6"/>
  <c r="L41" i="6"/>
  <c r="N40" i="6"/>
  <c r="M40" i="6"/>
  <c r="L40" i="6"/>
  <c r="N39" i="6"/>
  <c r="M39" i="6"/>
  <c r="L39" i="6"/>
  <c r="N38" i="6"/>
  <c r="M38" i="6"/>
  <c r="L38" i="6"/>
  <c r="W43" i="6"/>
  <c r="V43" i="6"/>
  <c r="U43" i="6"/>
  <c r="W42" i="6"/>
  <c r="V42" i="6"/>
  <c r="U42" i="6"/>
  <c r="W41" i="6"/>
  <c r="V41" i="6"/>
  <c r="U41" i="6"/>
  <c r="W40" i="6"/>
  <c r="V40" i="6"/>
  <c r="U40" i="6"/>
  <c r="W39" i="6"/>
  <c r="V39" i="6"/>
  <c r="U39" i="6"/>
  <c r="W38" i="6"/>
  <c r="U38" i="6"/>
  <c r="W31" i="6"/>
  <c r="V31" i="6"/>
  <c r="W30" i="6"/>
  <c r="W29" i="6"/>
  <c r="V29" i="6"/>
  <c r="W28" i="6"/>
  <c r="V28" i="6"/>
  <c r="W27" i="6"/>
  <c r="V27" i="6"/>
  <c r="W26" i="6"/>
  <c r="V26" i="6"/>
  <c r="W25" i="6"/>
  <c r="V25" i="6"/>
  <c r="W24" i="6"/>
  <c r="V24" i="6"/>
  <c r="W23" i="6"/>
  <c r="V23" i="6"/>
  <c r="W22" i="6"/>
  <c r="V22" i="6"/>
  <c r="W21" i="6"/>
  <c r="V21" i="6"/>
  <c r="W15" i="6"/>
  <c r="V15" i="6"/>
  <c r="W14" i="6"/>
  <c r="V14" i="6"/>
  <c r="W13" i="6"/>
  <c r="V13" i="6"/>
  <c r="W12" i="6"/>
  <c r="V12" i="6"/>
  <c r="W11" i="6"/>
  <c r="V11" i="6"/>
  <c r="W10" i="6"/>
  <c r="V10" i="6"/>
  <c r="W9" i="6"/>
  <c r="V9" i="6"/>
  <c r="N31" i="6"/>
  <c r="M31" i="6"/>
  <c r="N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M34" i="19" l="1"/>
  <c r="V36" i="19"/>
  <c r="R36" i="19"/>
  <c r="Y36" i="19"/>
  <c r="U36" i="19"/>
  <c r="Q36" i="19"/>
  <c r="X36" i="19"/>
  <c r="T36" i="19"/>
  <c r="P36" i="19"/>
  <c r="W36" i="19"/>
  <c r="O37" i="19"/>
  <c r="S36" i="19"/>
  <c r="AB38" i="19"/>
  <c r="AI37" i="19"/>
  <c r="AE37" i="19"/>
  <c r="AL37" i="19"/>
  <c r="AH37" i="19"/>
  <c r="AD37" i="19"/>
  <c r="AK37" i="19"/>
  <c r="AG37" i="19"/>
  <c r="AC37" i="19"/>
  <c r="AJ37" i="19"/>
  <c r="AF37" i="19"/>
  <c r="I35" i="19"/>
  <c r="E35" i="19"/>
  <c r="L35" i="19"/>
  <c r="H35" i="19"/>
  <c r="D35" i="19"/>
  <c r="K35" i="19"/>
  <c r="G35" i="19"/>
  <c r="C35" i="19"/>
  <c r="J35" i="19"/>
  <c r="B36" i="19"/>
  <c r="F35" i="19"/>
  <c r="Z35" i="19"/>
  <c r="AH36" i="18"/>
  <c r="Y36" i="18"/>
  <c r="U36" i="18"/>
  <c r="T37" i="18"/>
  <c r="AF36" i="18"/>
  <c r="W36" i="18"/>
  <c r="X36" i="18"/>
  <c r="AI36" i="18"/>
  <c r="V36" i="18"/>
  <c r="AG36" i="18"/>
  <c r="AE36" i="18"/>
  <c r="AZ36" i="18"/>
  <c r="AQ36" i="18"/>
  <c r="AM36" i="18"/>
  <c r="AL37" i="18"/>
  <c r="AX36" i="18"/>
  <c r="AO36" i="18"/>
  <c r="AY36" i="18"/>
  <c r="AW36" i="18"/>
  <c r="AP36" i="18"/>
  <c r="BA36" i="18"/>
  <c r="AN36" i="18"/>
  <c r="B37" i="18"/>
  <c r="C36" i="18"/>
  <c r="R36" i="18" s="1"/>
  <c r="BB35" i="18"/>
  <c r="AJ35" i="18"/>
  <c r="H5" i="15"/>
  <c r="H6" i="15" s="1"/>
  <c r="H7" i="15" s="1"/>
  <c r="H8" i="15" s="1"/>
  <c r="H9" i="15" s="1"/>
  <c r="H10" i="15" s="1"/>
  <c r="H11" i="15" s="1"/>
  <c r="B5" i="15"/>
  <c r="B6" i="15" s="1"/>
  <c r="B7" i="15" s="1"/>
  <c r="B8" i="15" s="1"/>
  <c r="B9" i="15" s="1"/>
  <c r="B10" i="15" s="1"/>
  <c r="B11" i="15" s="1"/>
  <c r="E5" i="15"/>
  <c r="E6" i="15" s="1"/>
  <c r="E7" i="15" s="1"/>
  <c r="E8" i="15" s="1"/>
  <c r="E9" i="15" s="1"/>
  <c r="E10" i="15" s="1"/>
  <c r="E11" i="15" s="1"/>
  <c r="M35" i="19" l="1"/>
  <c r="V37" i="19"/>
  <c r="R37" i="19"/>
  <c r="Y37" i="19"/>
  <c r="U37" i="19"/>
  <c r="Q37" i="19"/>
  <c r="O38" i="19"/>
  <c r="X37" i="19"/>
  <c r="T37" i="19"/>
  <c r="P37" i="19"/>
  <c r="S37" i="19"/>
  <c r="W37" i="19"/>
  <c r="I36" i="19"/>
  <c r="E36" i="19"/>
  <c r="L36" i="19"/>
  <c r="H36" i="19"/>
  <c r="D36" i="19"/>
  <c r="K36" i="19"/>
  <c r="G36" i="19"/>
  <c r="C36" i="19"/>
  <c r="M36" i="19" s="1"/>
  <c r="B37" i="19"/>
  <c r="F36" i="19"/>
  <c r="J36" i="19"/>
  <c r="AM37" i="19"/>
  <c r="AB39" i="19"/>
  <c r="AI38" i="19"/>
  <c r="AE38" i="19"/>
  <c r="AL38" i="19"/>
  <c r="AH38" i="19"/>
  <c r="AD38" i="19"/>
  <c r="AJ38" i="19"/>
  <c r="AG38" i="19"/>
  <c r="AF38" i="19"/>
  <c r="AK38" i="19"/>
  <c r="AC38" i="19"/>
  <c r="Z36" i="19"/>
  <c r="B38" i="18"/>
  <c r="C37" i="18"/>
  <c r="R37" i="18" s="1"/>
  <c r="AY37" i="18"/>
  <c r="AP37" i="18"/>
  <c r="BA37" i="18"/>
  <c r="AW37" i="18"/>
  <c r="AN37" i="18"/>
  <c r="AL38" i="18"/>
  <c r="AO37" i="18"/>
  <c r="AX37" i="18"/>
  <c r="AZ37" i="18"/>
  <c r="AQ37" i="18"/>
  <c r="AM37" i="18"/>
  <c r="AJ36" i="18"/>
  <c r="BB36" i="18"/>
  <c r="AI37" i="18"/>
  <c r="AE37" i="18"/>
  <c r="V37" i="18"/>
  <c r="T38" i="18"/>
  <c r="AG37" i="18"/>
  <c r="X37" i="18"/>
  <c r="AH37" i="18"/>
  <c r="U37" i="18"/>
  <c r="AF37" i="18"/>
  <c r="Y37" i="18"/>
  <c r="W37" i="18"/>
  <c r="Z43" i="6"/>
  <c r="X43" i="6"/>
  <c r="T43" i="6"/>
  <c r="O43" i="6"/>
  <c r="Q43" i="6" s="1"/>
  <c r="K43" i="6"/>
  <c r="F43" i="6"/>
  <c r="B43" i="6"/>
  <c r="AM38" i="19" l="1"/>
  <c r="O39" i="19"/>
  <c r="V38" i="19"/>
  <c r="R38" i="19"/>
  <c r="Y38" i="19"/>
  <c r="U38" i="19"/>
  <c r="Q38" i="19"/>
  <c r="S38" i="19"/>
  <c r="X38" i="19"/>
  <c r="P38" i="19"/>
  <c r="W38" i="19"/>
  <c r="T38" i="19"/>
  <c r="Z37" i="19"/>
  <c r="AB40" i="19"/>
  <c r="AJ39" i="19"/>
  <c r="AF39" i="19"/>
  <c r="AI39" i="19"/>
  <c r="AE39" i="19"/>
  <c r="AL39" i="19"/>
  <c r="AH39" i="19"/>
  <c r="AD39" i="19"/>
  <c r="AK39" i="19"/>
  <c r="AG39" i="19"/>
  <c r="AC39" i="19"/>
  <c r="AM39" i="19" s="1"/>
  <c r="I37" i="19"/>
  <c r="E37" i="19"/>
  <c r="L37" i="19"/>
  <c r="H37" i="19"/>
  <c r="D37" i="19"/>
  <c r="K37" i="19"/>
  <c r="G37" i="19"/>
  <c r="C37" i="19"/>
  <c r="M37" i="19" s="1"/>
  <c r="J37" i="19"/>
  <c r="B38" i="19"/>
  <c r="F37" i="19"/>
  <c r="AJ37" i="18"/>
  <c r="AH38" i="18"/>
  <c r="Y38" i="18"/>
  <c r="U38" i="18"/>
  <c r="T39" i="18"/>
  <c r="AF38" i="18"/>
  <c r="W38" i="18"/>
  <c r="X38" i="18"/>
  <c r="AG38" i="18"/>
  <c r="AI38" i="18"/>
  <c r="AE38" i="18"/>
  <c r="V38" i="18"/>
  <c r="AZ38" i="18"/>
  <c r="AQ38" i="18"/>
  <c r="AM38" i="18"/>
  <c r="AL39" i="18"/>
  <c r="AX38" i="18"/>
  <c r="AO38" i="18"/>
  <c r="AY38" i="18"/>
  <c r="AP38" i="18"/>
  <c r="BA38" i="18"/>
  <c r="AW38" i="18"/>
  <c r="AN38" i="18"/>
  <c r="BB37" i="18"/>
  <c r="B39" i="18"/>
  <c r="C38" i="18"/>
  <c r="R38" i="18" s="1"/>
  <c r="GF53" i="13"/>
  <c r="GE53" i="13"/>
  <c r="GD53" i="13"/>
  <c r="GC53" i="13"/>
  <c r="GB53" i="13"/>
  <c r="GA53" i="13"/>
  <c r="FZ53" i="13"/>
  <c r="FY53" i="13"/>
  <c r="FX53" i="13"/>
  <c r="FW53" i="13"/>
  <c r="FV53" i="13"/>
  <c r="FU53" i="13"/>
  <c r="FT53" i="13"/>
  <c r="FS53" i="13"/>
  <c r="FR53" i="13"/>
  <c r="FQ53" i="13"/>
  <c r="FP53" i="13"/>
  <c r="FO53" i="13"/>
  <c r="FN53" i="13"/>
  <c r="FM53" i="13"/>
  <c r="FL53" i="13"/>
  <c r="FK53" i="13"/>
  <c r="FJ53" i="13"/>
  <c r="FI53" i="13"/>
  <c r="FH53" i="13"/>
  <c r="FG53" i="13"/>
  <c r="FF53" i="13"/>
  <c r="FE53" i="13"/>
  <c r="FD53" i="13"/>
  <c r="FC53" i="13"/>
  <c r="FB53" i="13"/>
  <c r="FA53" i="13"/>
  <c r="EZ53" i="13"/>
  <c r="EY53" i="13"/>
  <c r="EX53" i="13"/>
  <c r="EW53" i="13"/>
  <c r="EV53" i="13"/>
  <c r="EU53" i="13"/>
  <c r="ET53" i="13"/>
  <c r="ES53" i="13"/>
  <c r="ER53" i="13"/>
  <c r="EQ53" i="13"/>
  <c r="EP53" i="13"/>
  <c r="EO53" i="13"/>
  <c r="EN53" i="13"/>
  <c r="EM53" i="13"/>
  <c r="EL53" i="13"/>
  <c r="EK53" i="13"/>
  <c r="EJ53" i="13"/>
  <c r="EI53" i="13"/>
  <c r="EH53" i="13"/>
  <c r="EG53" i="13"/>
  <c r="EF53" i="13"/>
  <c r="EE53" i="13"/>
  <c r="ED53" i="13"/>
  <c r="EC53" i="13"/>
  <c r="EB53" i="13"/>
  <c r="EA53" i="13"/>
  <c r="DZ53" i="13"/>
  <c r="DY53" i="13"/>
  <c r="DX53" i="13"/>
  <c r="DW53" i="13"/>
  <c r="DV53" i="13"/>
  <c r="DU53" i="13"/>
  <c r="DT53" i="13"/>
  <c r="DS53" i="13"/>
  <c r="DR53" i="13"/>
  <c r="DQ53" i="13"/>
  <c r="DP53" i="13"/>
  <c r="DO53" i="13"/>
  <c r="DN53" i="13"/>
  <c r="DM53" i="13"/>
  <c r="DL53" i="13"/>
  <c r="DK53" i="13"/>
  <c r="DJ53" i="13"/>
  <c r="DI53" i="13"/>
  <c r="DH53" i="13"/>
  <c r="DG53" i="13"/>
  <c r="DF53" i="13"/>
  <c r="DE53" i="13"/>
  <c r="DD53" i="13"/>
  <c r="DC53" i="13"/>
  <c r="DB53" i="13"/>
  <c r="DA53" i="13"/>
  <c r="CZ53" i="13"/>
  <c r="CY53" i="13"/>
  <c r="CX53" i="13"/>
  <c r="CW53" i="13"/>
  <c r="CV53" i="13"/>
  <c r="CU53" i="13"/>
  <c r="CT53" i="13"/>
  <c r="CS53" i="13"/>
  <c r="CR53" i="13"/>
  <c r="CQ53" i="13"/>
  <c r="CP53" i="13"/>
  <c r="CO53" i="13"/>
  <c r="CN53" i="13"/>
  <c r="CM53" i="13"/>
  <c r="CL53" i="13"/>
  <c r="CK53" i="13"/>
  <c r="CJ53" i="13"/>
  <c r="CI53" i="13"/>
  <c r="CH53" i="13"/>
  <c r="CG53" i="13"/>
  <c r="CF53" i="13"/>
  <c r="CE53" i="13"/>
  <c r="CD53" i="13"/>
  <c r="CC53" i="13"/>
  <c r="CB53" i="13"/>
  <c r="CA53" i="13"/>
  <c r="BZ53" i="13"/>
  <c r="BY53" i="13"/>
  <c r="BX53" i="13"/>
  <c r="BW53" i="13"/>
  <c r="BV53" i="13"/>
  <c r="BU53" i="13"/>
  <c r="BT53" i="13"/>
  <c r="BS53" i="13"/>
  <c r="BR53" i="13"/>
  <c r="BQ53" i="13"/>
  <c r="BP53" i="13"/>
  <c r="BO53" i="13"/>
  <c r="BN53" i="13"/>
  <c r="BM53" i="13"/>
  <c r="BL53" i="13"/>
  <c r="BK53" i="13"/>
  <c r="BJ53" i="13"/>
  <c r="BI53" i="13"/>
  <c r="BH53" i="13"/>
  <c r="BG53" i="13"/>
  <c r="GF46" i="13"/>
  <c r="GE46" i="13"/>
  <c r="GD46" i="13"/>
  <c r="GC46" i="13"/>
  <c r="GB46" i="13"/>
  <c r="GA46" i="13"/>
  <c r="FZ46" i="13"/>
  <c r="FY46" i="13"/>
  <c r="FX46" i="13"/>
  <c r="FW46" i="13"/>
  <c r="FV46" i="13"/>
  <c r="FU46" i="13"/>
  <c r="FT46" i="13"/>
  <c r="FS46" i="13"/>
  <c r="FR46" i="13"/>
  <c r="FQ46" i="13"/>
  <c r="FP46" i="13"/>
  <c r="FO46" i="13"/>
  <c r="FN46" i="13"/>
  <c r="FM46" i="13"/>
  <c r="FL46" i="13"/>
  <c r="FK46" i="13"/>
  <c r="FJ46" i="13"/>
  <c r="FI46" i="13"/>
  <c r="FH46" i="13"/>
  <c r="FG46" i="13"/>
  <c r="FF46" i="13"/>
  <c r="FE46" i="13"/>
  <c r="FD46" i="13"/>
  <c r="FC46" i="13"/>
  <c r="FB46" i="13"/>
  <c r="FA46" i="13"/>
  <c r="EZ46" i="13"/>
  <c r="EY46" i="13"/>
  <c r="EX46" i="13"/>
  <c r="EW46" i="13"/>
  <c r="EV46" i="13"/>
  <c r="EU46" i="13"/>
  <c r="ET46" i="13"/>
  <c r="ES46" i="13"/>
  <c r="ER46" i="13"/>
  <c r="EQ46" i="13"/>
  <c r="EP46" i="13"/>
  <c r="EO46" i="13"/>
  <c r="EN46" i="13"/>
  <c r="EM46" i="13"/>
  <c r="EL46" i="13"/>
  <c r="EK46" i="13"/>
  <c r="EJ46" i="13"/>
  <c r="EI46" i="13"/>
  <c r="EH46" i="13"/>
  <c r="EG46" i="13"/>
  <c r="EF46" i="13"/>
  <c r="EE46" i="13"/>
  <c r="ED46" i="13"/>
  <c r="EC46" i="13"/>
  <c r="EB46" i="13"/>
  <c r="EA46" i="13"/>
  <c r="DZ46" i="13"/>
  <c r="DY46" i="13"/>
  <c r="DX46" i="13"/>
  <c r="DW46" i="13"/>
  <c r="DV46" i="13"/>
  <c r="DU46" i="13"/>
  <c r="DT46" i="13"/>
  <c r="DS46" i="13"/>
  <c r="DR46" i="13"/>
  <c r="DQ46" i="13"/>
  <c r="DP46" i="13"/>
  <c r="DO46" i="13"/>
  <c r="DN46" i="13"/>
  <c r="DM46" i="13"/>
  <c r="DL46" i="13"/>
  <c r="DK46" i="13"/>
  <c r="DJ46" i="13"/>
  <c r="DI46" i="13"/>
  <c r="DH46" i="13"/>
  <c r="DG46" i="13"/>
  <c r="DF46" i="13"/>
  <c r="DE46" i="13"/>
  <c r="DD46" i="13"/>
  <c r="DC46" i="13"/>
  <c r="DB46" i="13"/>
  <c r="DA46" i="13"/>
  <c r="CZ46" i="13"/>
  <c r="CY46" i="13"/>
  <c r="CX46" i="13"/>
  <c r="CW46" i="13"/>
  <c r="CV46" i="13"/>
  <c r="CU46" i="13"/>
  <c r="CT46" i="13"/>
  <c r="CS46" i="13"/>
  <c r="CR46" i="13"/>
  <c r="CQ46" i="13"/>
  <c r="CP46" i="13"/>
  <c r="CO46" i="13"/>
  <c r="CN46" i="13"/>
  <c r="CM46" i="13"/>
  <c r="CL46" i="13"/>
  <c r="CK46" i="13"/>
  <c r="CJ46" i="13"/>
  <c r="CI46" i="13"/>
  <c r="CH46" i="13"/>
  <c r="CG46" i="13"/>
  <c r="CF46" i="13"/>
  <c r="CE46" i="13"/>
  <c r="CD46" i="13"/>
  <c r="CC46" i="13"/>
  <c r="CB46" i="13"/>
  <c r="CA46" i="13"/>
  <c r="BZ46" i="13"/>
  <c r="BY46" i="13"/>
  <c r="BX46" i="13"/>
  <c r="BW46" i="13"/>
  <c r="BV46" i="13"/>
  <c r="BU46" i="13"/>
  <c r="BT46" i="13"/>
  <c r="BS46" i="13"/>
  <c r="BR46" i="13"/>
  <c r="BQ46" i="13"/>
  <c r="BP46" i="13"/>
  <c r="BO46" i="13"/>
  <c r="BN46" i="13"/>
  <c r="BM46" i="13"/>
  <c r="BL46" i="13"/>
  <c r="BK46" i="13"/>
  <c r="BJ46" i="13"/>
  <c r="BI46" i="13"/>
  <c r="BH46" i="13"/>
  <c r="BG46" i="13"/>
  <c r="GF39" i="13"/>
  <c r="GE39" i="13"/>
  <c r="GD39" i="13"/>
  <c r="GC39" i="13"/>
  <c r="GB39" i="13"/>
  <c r="GA39" i="13"/>
  <c r="FZ39" i="13"/>
  <c r="FY39" i="13"/>
  <c r="FX39" i="13"/>
  <c r="FW39" i="13"/>
  <c r="FV39" i="13"/>
  <c r="FU39" i="13"/>
  <c r="FT39" i="13"/>
  <c r="FS39" i="13"/>
  <c r="FR39" i="13"/>
  <c r="FQ39" i="13"/>
  <c r="FP39" i="13"/>
  <c r="FO39" i="13"/>
  <c r="FN39" i="13"/>
  <c r="FM39" i="13"/>
  <c r="FL39" i="13"/>
  <c r="FK39" i="13"/>
  <c r="FJ39" i="13"/>
  <c r="FI39" i="13"/>
  <c r="FH39" i="13"/>
  <c r="FG39" i="13"/>
  <c r="FF39" i="13"/>
  <c r="FE39" i="13"/>
  <c r="FD39" i="13"/>
  <c r="FC39" i="13"/>
  <c r="FB39" i="13"/>
  <c r="FA39" i="13"/>
  <c r="EZ39" i="13"/>
  <c r="EY39" i="13"/>
  <c r="EX39" i="13"/>
  <c r="EW39" i="13"/>
  <c r="EV39" i="13"/>
  <c r="EU39" i="13"/>
  <c r="ET39" i="13"/>
  <c r="ES39" i="13"/>
  <c r="ER39" i="13"/>
  <c r="EQ39" i="13"/>
  <c r="EP39" i="13"/>
  <c r="EO39" i="13"/>
  <c r="EN39" i="13"/>
  <c r="EM39" i="13"/>
  <c r="EL39" i="13"/>
  <c r="EK39" i="13"/>
  <c r="EJ39" i="13"/>
  <c r="EI39" i="13"/>
  <c r="EH39" i="13"/>
  <c r="EG39" i="13"/>
  <c r="EF39" i="13"/>
  <c r="EE39" i="13"/>
  <c r="ED39" i="13"/>
  <c r="EC39" i="13"/>
  <c r="EB39" i="13"/>
  <c r="EA39" i="13"/>
  <c r="DZ39" i="13"/>
  <c r="DY39" i="13"/>
  <c r="DX39" i="13"/>
  <c r="DW39" i="13"/>
  <c r="DV39" i="13"/>
  <c r="DU39" i="13"/>
  <c r="DT39" i="13"/>
  <c r="DS39" i="13"/>
  <c r="DR39" i="13"/>
  <c r="DQ39" i="13"/>
  <c r="DP39" i="13"/>
  <c r="DO39" i="13"/>
  <c r="DN39" i="13"/>
  <c r="DM39" i="13"/>
  <c r="DL39" i="13"/>
  <c r="DK39" i="13"/>
  <c r="DJ39" i="13"/>
  <c r="DI39" i="13"/>
  <c r="DH39" i="13"/>
  <c r="DG39" i="13"/>
  <c r="DF39" i="13"/>
  <c r="DE39" i="13"/>
  <c r="DD39" i="13"/>
  <c r="DC39" i="13"/>
  <c r="DB39" i="13"/>
  <c r="DA39" i="13"/>
  <c r="CZ39" i="13"/>
  <c r="CY39" i="13"/>
  <c r="CX39" i="13"/>
  <c r="CW39" i="13"/>
  <c r="CV39" i="13"/>
  <c r="CU39" i="13"/>
  <c r="CT39" i="13"/>
  <c r="CS39" i="13"/>
  <c r="CR39" i="13"/>
  <c r="CQ39" i="13"/>
  <c r="CP39" i="13"/>
  <c r="CO39" i="13"/>
  <c r="CN39" i="13"/>
  <c r="CM39" i="13"/>
  <c r="CL39" i="13"/>
  <c r="CK39" i="13"/>
  <c r="CJ39" i="13"/>
  <c r="CI39" i="13"/>
  <c r="CH39" i="13"/>
  <c r="CG39" i="13"/>
  <c r="CF39" i="13"/>
  <c r="CE39" i="13"/>
  <c r="CD39" i="13"/>
  <c r="CC39" i="13"/>
  <c r="CB39" i="13"/>
  <c r="CA39" i="13"/>
  <c r="BZ39" i="13"/>
  <c r="BY39" i="13"/>
  <c r="BX39" i="13"/>
  <c r="BW39" i="13"/>
  <c r="BV39" i="13"/>
  <c r="BU39" i="13"/>
  <c r="BT39" i="13"/>
  <c r="BS39" i="13"/>
  <c r="BR39" i="13"/>
  <c r="BQ39" i="13"/>
  <c r="BP39" i="13"/>
  <c r="BO39" i="13"/>
  <c r="BN39" i="13"/>
  <c r="BM39" i="13"/>
  <c r="BL39" i="13"/>
  <c r="BK39" i="13"/>
  <c r="BJ39" i="13"/>
  <c r="BI39" i="13"/>
  <c r="BH39" i="13"/>
  <c r="BG39" i="13"/>
  <c r="GF32" i="13"/>
  <c r="GE32" i="13"/>
  <c r="GD32" i="13"/>
  <c r="GC32" i="13"/>
  <c r="GB32" i="13"/>
  <c r="GA32" i="13"/>
  <c r="FZ32" i="13"/>
  <c r="FY32" i="13"/>
  <c r="FX32" i="13"/>
  <c r="FW32" i="13"/>
  <c r="FV32" i="13"/>
  <c r="FU32" i="13"/>
  <c r="FT32" i="13"/>
  <c r="FS32" i="13"/>
  <c r="FR32" i="13"/>
  <c r="FQ32" i="13"/>
  <c r="FP32" i="13"/>
  <c r="FO32" i="13"/>
  <c r="FN32" i="13"/>
  <c r="FM32" i="13"/>
  <c r="FL32" i="13"/>
  <c r="FK32" i="13"/>
  <c r="FJ32" i="13"/>
  <c r="FI32" i="13"/>
  <c r="FH32" i="13"/>
  <c r="FG32" i="13"/>
  <c r="FF32" i="13"/>
  <c r="FE32" i="13"/>
  <c r="FD32" i="13"/>
  <c r="FC32" i="13"/>
  <c r="FB32" i="13"/>
  <c r="FA32" i="13"/>
  <c r="EZ32" i="13"/>
  <c r="EY32" i="13"/>
  <c r="EX32" i="13"/>
  <c r="EW32" i="13"/>
  <c r="EV32" i="13"/>
  <c r="EU32" i="13"/>
  <c r="ET32" i="13"/>
  <c r="ES32" i="13"/>
  <c r="ER32" i="13"/>
  <c r="EQ32" i="13"/>
  <c r="EP32" i="13"/>
  <c r="EO32" i="13"/>
  <c r="EN32" i="13"/>
  <c r="EM32" i="13"/>
  <c r="EL32" i="13"/>
  <c r="EK32" i="13"/>
  <c r="EJ32" i="13"/>
  <c r="EI32" i="13"/>
  <c r="EH32" i="13"/>
  <c r="EG32" i="13"/>
  <c r="EF32" i="13"/>
  <c r="EE32" i="13"/>
  <c r="ED32" i="13"/>
  <c r="EC32" i="13"/>
  <c r="EB32" i="13"/>
  <c r="EA32" i="13"/>
  <c r="DZ32" i="13"/>
  <c r="DY32" i="13"/>
  <c r="DX32" i="13"/>
  <c r="DW32" i="13"/>
  <c r="DV32" i="13"/>
  <c r="DU32" i="13"/>
  <c r="DT32" i="13"/>
  <c r="DS32" i="13"/>
  <c r="DR32" i="13"/>
  <c r="DQ32" i="13"/>
  <c r="DP32" i="13"/>
  <c r="DO32" i="13"/>
  <c r="DN32" i="13"/>
  <c r="DM32" i="13"/>
  <c r="DL32" i="13"/>
  <c r="DK32" i="13"/>
  <c r="DJ32" i="13"/>
  <c r="DI32" i="13"/>
  <c r="DH32" i="13"/>
  <c r="DG32" i="13"/>
  <c r="DF32" i="13"/>
  <c r="DE32" i="13"/>
  <c r="DD32" i="13"/>
  <c r="DC32" i="13"/>
  <c r="DB32" i="13"/>
  <c r="DA32" i="13"/>
  <c r="CZ32" i="13"/>
  <c r="CY32" i="13"/>
  <c r="CX32" i="13"/>
  <c r="CW32" i="13"/>
  <c r="CV32" i="13"/>
  <c r="CU32" i="13"/>
  <c r="CT32" i="13"/>
  <c r="CS32" i="13"/>
  <c r="CR32" i="13"/>
  <c r="CQ32" i="13"/>
  <c r="CP32" i="13"/>
  <c r="CO32" i="13"/>
  <c r="CN32" i="13"/>
  <c r="CM32" i="13"/>
  <c r="CL32" i="13"/>
  <c r="CK32" i="13"/>
  <c r="CJ32" i="13"/>
  <c r="CI32" i="13"/>
  <c r="CH32" i="13"/>
  <c r="CG32" i="13"/>
  <c r="CF32" i="13"/>
  <c r="CE32" i="13"/>
  <c r="CD32" i="13"/>
  <c r="CC32" i="13"/>
  <c r="CB32" i="13"/>
  <c r="CA32" i="13"/>
  <c r="BZ32" i="13"/>
  <c r="BY32" i="13"/>
  <c r="BX32" i="13"/>
  <c r="BW32" i="13"/>
  <c r="BV32" i="13"/>
  <c r="BU32" i="13"/>
  <c r="BT32" i="13"/>
  <c r="BS32" i="13"/>
  <c r="BR32" i="13"/>
  <c r="BQ32" i="13"/>
  <c r="BP32" i="13"/>
  <c r="BO32" i="13"/>
  <c r="BN32" i="13"/>
  <c r="BM32" i="13"/>
  <c r="BL32" i="13"/>
  <c r="BK32" i="13"/>
  <c r="BJ32" i="13"/>
  <c r="BI32" i="13"/>
  <c r="BH32" i="13"/>
  <c r="BG32" i="13"/>
  <c r="GF25" i="13"/>
  <c r="GE25" i="13"/>
  <c r="GD25" i="13"/>
  <c r="GC25" i="13"/>
  <c r="GB25" i="13"/>
  <c r="GA25" i="13"/>
  <c r="FZ25" i="13"/>
  <c r="FY25" i="13"/>
  <c r="FX25" i="13"/>
  <c r="FW25" i="13"/>
  <c r="FV25" i="13"/>
  <c r="FU25" i="13"/>
  <c r="FT25" i="13"/>
  <c r="FS25" i="13"/>
  <c r="FR25" i="13"/>
  <c r="FQ25" i="13"/>
  <c r="FP25" i="13"/>
  <c r="FO25" i="13"/>
  <c r="FN25" i="13"/>
  <c r="FM25" i="13"/>
  <c r="FL25" i="13"/>
  <c r="FK25" i="13"/>
  <c r="FJ25" i="13"/>
  <c r="FI25" i="13"/>
  <c r="FH25" i="13"/>
  <c r="FG25" i="13"/>
  <c r="FF25" i="13"/>
  <c r="FE25" i="13"/>
  <c r="FD25" i="13"/>
  <c r="FC25" i="13"/>
  <c r="FB25" i="13"/>
  <c r="FA25" i="13"/>
  <c r="EZ25" i="13"/>
  <c r="EY25" i="13"/>
  <c r="EX25" i="13"/>
  <c r="EW25" i="13"/>
  <c r="EV25" i="13"/>
  <c r="EU25" i="13"/>
  <c r="ET25" i="13"/>
  <c r="ES25" i="13"/>
  <c r="ER25" i="13"/>
  <c r="EQ25" i="13"/>
  <c r="EP25" i="13"/>
  <c r="EO25" i="13"/>
  <c r="EN25" i="13"/>
  <c r="EM25" i="13"/>
  <c r="EL25" i="13"/>
  <c r="EK25" i="13"/>
  <c r="EJ25" i="13"/>
  <c r="EI25" i="13"/>
  <c r="EH25" i="13"/>
  <c r="EG25" i="13"/>
  <c r="EF25" i="13"/>
  <c r="EE25" i="13"/>
  <c r="ED25" i="13"/>
  <c r="EC25" i="13"/>
  <c r="EB25" i="13"/>
  <c r="EA25" i="13"/>
  <c r="DZ25" i="13"/>
  <c r="DY25" i="13"/>
  <c r="DX25" i="13"/>
  <c r="DW25" i="13"/>
  <c r="DV25" i="13"/>
  <c r="DU25" i="13"/>
  <c r="DT25" i="13"/>
  <c r="DS25" i="13"/>
  <c r="DR25" i="13"/>
  <c r="DQ25" i="13"/>
  <c r="DP25" i="13"/>
  <c r="DO25" i="13"/>
  <c r="DN25" i="13"/>
  <c r="DM25" i="13"/>
  <c r="DL25" i="13"/>
  <c r="DK25" i="13"/>
  <c r="DJ25" i="13"/>
  <c r="DI25" i="13"/>
  <c r="DH25" i="13"/>
  <c r="DG25" i="13"/>
  <c r="DF25" i="13"/>
  <c r="DE25" i="13"/>
  <c r="DD25" i="13"/>
  <c r="DC25" i="13"/>
  <c r="DB25" i="13"/>
  <c r="DA25" i="13"/>
  <c r="CZ25" i="13"/>
  <c r="CY25" i="13"/>
  <c r="CX25" i="13"/>
  <c r="CW25" i="13"/>
  <c r="CV25" i="13"/>
  <c r="CU25" i="13"/>
  <c r="CT25" i="13"/>
  <c r="CS25" i="13"/>
  <c r="CR25" i="13"/>
  <c r="CQ25" i="13"/>
  <c r="CP25" i="13"/>
  <c r="CO25" i="13"/>
  <c r="CN25" i="13"/>
  <c r="CM25" i="13"/>
  <c r="CL25" i="13"/>
  <c r="CK25" i="13"/>
  <c r="CJ25" i="13"/>
  <c r="CI25" i="13"/>
  <c r="CH25" i="13"/>
  <c r="CG25" i="13"/>
  <c r="CF25" i="13"/>
  <c r="CE25" i="13"/>
  <c r="CD25" i="13"/>
  <c r="CC25" i="13"/>
  <c r="CB25" i="13"/>
  <c r="CA25" i="13"/>
  <c r="BZ25" i="13"/>
  <c r="BY25" i="13"/>
  <c r="BX25" i="13"/>
  <c r="BW25" i="13"/>
  <c r="BV25" i="13"/>
  <c r="BU25" i="13"/>
  <c r="BT25" i="13"/>
  <c r="BS25" i="13"/>
  <c r="BR25" i="13"/>
  <c r="BQ25" i="13"/>
  <c r="BP25" i="13"/>
  <c r="BO25" i="13"/>
  <c r="BN25" i="13"/>
  <c r="BM25" i="13"/>
  <c r="BL25" i="13"/>
  <c r="BK25" i="13"/>
  <c r="BJ25" i="13"/>
  <c r="BI25" i="13"/>
  <c r="BH25" i="13"/>
  <c r="BG25" i="13"/>
  <c r="GF18" i="13"/>
  <c r="GE18" i="13"/>
  <c r="GD18" i="13"/>
  <c r="GC18" i="13"/>
  <c r="GB18" i="13"/>
  <c r="GA18" i="13"/>
  <c r="FZ18" i="13"/>
  <c r="FY18" i="13"/>
  <c r="FX18" i="13"/>
  <c r="FW18" i="13"/>
  <c r="FV18" i="13"/>
  <c r="FU18" i="13"/>
  <c r="FT18" i="13"/>
  <c r="FS18" i="13"/>
  <c r="FR18" i="13"/>
  <c r="FQ18" i="13"/>
  <c r="FP18" i="13"/>
  <c r="FO18" i="13"/>
  <c r="FN18" i="13"/>
  <c r="FM18" i="13"/>
  <c r="FL18" i="13"/>
  <c r="FK18" i="13"/>
  <c r="FJ18" i="13"/>
  <c r="FI18" i="13"/>
  <c r="FH18" i="13"/>
  <c r="FG18" i="13"/>
  <c r="FF18" i="13"/>
  <c r="FE18" i="13"/>
  <c r="FD18" i="13"/>
  <c r="FC18" i="13"/>
  <c r="FB18" i="13"/>
  <c r="FA18" i="13"/>
  <c r="EZ18" i="13"/>
  <c r="EY18" i="13"/>
  <c r="EX18" i="13"/>
  <c r="EW18" i="13"/>
  <c r="EV18" i="13"/>
  <c r="EU18" i="13"/>
  <c r="ET18" i="13"/>
  <c r="ES18" i="13"/>
  <c r="ER18" i="13"/>
  <c r="EQ18" i="13"/>
  <c r="EP18" i="13"/>
  <c r="EO18" i="13"/>
  <c r="EN18" i="13"/>
  <c r="EM18" i="13"/>
  <c r="EL18" i="13"/>
  <c r="EK18" i="13"/>
  <c r="EJ18" i="13"/>
  <c r="EI18" i="13"/>
  <c r="EH18" i="13"/>
  <c r="EG18" i="13"/>
  <c r="EF18" i="13"/>
  <c r="EE18" i="13"/>
  <c r="ED18" i="13"/>
  <c r="EC18" i="13"/>
  <c r="EB18" i="13"/>
  <c r="EA18" i="13"/>
  <c r="DZ18" i="13"/>
  <c r="DY18" i="13"/>
  <c r="DX18" i="13"/>
  <c r="DW18" i="13"/>
  <c r="DV18" i="13"/>
  <c r="DU18" i="13"/>
  <c r="DT18" i="13"/>
  <c r="DS18" i="13"/>
  <c r="DR18" i="13"/>
  <c r="DQ18" i="13"/>
  <c r="DP18" i="13"/>
  <c r="DO18" i="13"/>
  <c r="DN18" i="13"/>
  <c r="DM18" i="13"/>
  <c r="DL18" i="13"/>
  <c r="DK18" i="13"/>
  <c r="DJ18" i="13"/>
  <c r="DI18" i="13"/>
  <c r="DH18" i="13"/>
  <c r="DG18" i="13"/>
  <c r="DF18" i="13"/>
  <c r="DE18" i="13"/>
  <c r="DD18" i="13"/>
  <c r="DC18" i="13"/>
  <c r="DB18" i="13"/>
  <c r="DA18" i="13"/>
  <c r="CZ18" i="13"/>
  <c r="CY18" i="13"/>
  <c r="CX18" i="13"/>
  <c r="CW18" i="13"/>
  <c r="CV18" i="13"/>
  <c r="CU18" i="13"/>
  <c r="CT18" i="13"/>
  <c r="CS18" i="13"/>
  <c r="CR18" i="13"/>
  <c r="CQ18" i="13"/>
  <c r="CP18" i="13"/>
  <c r="CO18" i="13"/>
  <c r="CN18" i="13"/>
  <c r="CM18" i="13"/>
  <c r="CL18" i="13"/>
  <c r="CK18" i="13"/>
  <c r="CJ18" i="13"/>
  <c r="CI18" i="13"/>
  <c r="CH18" i="13"/>
  <c r="CG18" i="13"/>
  <c r="CF18" i="13"/>
  <c r="CE18" i="13"/>
  <c r="CD18" i="13"/>
  <c r="CC18" i="13"/>
  <c r="CB18" i="13"/>
  <c r="CA18" i="13"/>
  <c r="BZ18" i="13"/>
  <c r="BY18" i="13"/>
  <c r="BX18" i="13"/>
  <c r="BW18" i="13"/>
  <c r="BV18" i="13"/>
  <c r="BU18" i="13"/>
  <c r="BT18" i="13"/>
  <c r="BS18" i="13"/>
  <c r="BR18" i="13"/>
  <c r="BQ18" i="13"/>
  <c r="BP18" i="13"/>
  <c r="BO18" i="13"/>
  <c r="BN18" i="13"/>
  <c r="BM18" i="13"/>
  <c r="BL18" i="13"/>
  <c r="BK18" i="13"/>
  <c r="BJ18" i="13"/>
  <c r="BI18" i="13"/>
  <c r="BH18" i="13"/>
  <c r="BG18" i="13"/>
  <c r="ES6" i="13"/>
  <c r="ET6" i="13" s="1"/>
  <c r="EU6" i="13" s="1"/>
  <c r="EV6" i="13" s="1"/>
  <c r="EW6" i="13" s="1"/>
  <c r="EX6" i="13" s="1"/>
  <c r="EY6" i="13" s="1"/>
  <c r="EZ6" i="13" s="1"/>
  <c r="FA6" i="13" s="1"/>
  <c r="FB6" i="13" s="1"/>
  <c r="FC6" i="13" s="1"/>
  <c r="FD6" i="13" s="1"/>
  <c r="FE6" i="13" s="1"/>
  <c r="FF6" i="13" s="1"/>
  <c r="FG6" i="13" s="1"/>
  <c r="FH6" i="13" s="1"/>
  <c r="FI6" i="13" s="1"/>
  <c r="FJ6" i="13" s="1"/>
  <c r="FK6" i="13" s="1"/>
  <c r="FL6" i="13" s="1"/>
  <c r="FM6" i="13" s="1"/>
  <c r="FN6" i="13" s="1"/>
  <c r="FO6" i="13" s="1"/>
  <c r="FP6" i="13" s="1"/>
  <c r="FQ6" i="13" s="1"/>
  <c r="FR6" i="13" s="1"/>
  <c r="FS6" i="13" s="1"/>
  <c r="FT6" i="13" s="1"/>
  <c r="FU6" i="13" s="1"/>
  <c r="FV6" i="13" s="1"/>
  <c r="FW6" i="13" s="1"/>
  <c r="FX6" i="13" s="1"/>
  <c r="FY6" i="13" s="1"/>
  <c r="FZ6" i="13" s="1"/>
  <c r="GA6" i="13" s="1"/>
  <c r="GB6" i="13" s="1"/>
  <c r="GC6" i="13" s="1"/>
  <c r="GD6" i="13" s="1"/>
  <c r="GE6" i="13" s="1"/>
  <c r="GF6" i="13" s="1"/>
  <c r="DC6" i="13"/>
  <c r="DD6" i="13" s="1"/>
  <c r="DE6" i="13" s="1"/>
  <c r="DF6" i="13" s="1"/>
  <c r="DG6" i="13" s="1"/>
  <c r="DH6" i="13" s="1"/>
  <c r="DI6" i="13" s="1"/>
  <c r="DJ6" i="13" s="1"/>
  <c r="DK6" i="13" s="1"/>
  <c r="DL6" i="13" s="1"/>
  <c r="DM6" i="13" s="1"/>
  <c r="DN6" i="13" s="1"/>
  <c r="DO6" i="13" s="1"/>
  <c r="DP6" i="13" s="1"/>
  <c r="DQ6" i="13" s="1"/>
  <c r="DR6" i="13" s="1"/>
  <c r="DS6" i="13" s="1"/>
  <c r="DT6" i="13" s="1"/>
  <c r="DU6" i="13" s="1"/>
  <c r="DV6" i="13" s="1"/>
  <c r="DW6" i="13" s="1"/>
  <c r="DX6" i="13" s="1"/>
  <c r="DY6" i="13" s="1"/>
  <c r="DZ6" i="13" s="1"/>
  <c r="EA6" i="13" s="1"/>
  <c r="EB6" i="13" s="1"/>
  <c r="EC6" i="13" s="1"/>
  <c r="ED6" i="13" s="1"/>
  <c r="EE6" i="13" s="1"/>
  <c r="EF6" i="13" s="1"/>
  <c r="EG6" i="13" s="1"/>
  <c r="EH6" i="13" s="1"/>
  <c r="EI6" i="13" s="1"/>
  <c r="EJ6" i="13" s="1"/>
  <c r="EK6" i="13" s="1"/>
  <c r="EL6" i="13" s="1"/>
  <c r="EM6" i="13" s="1"/>
  <c r="EN6" i="13" s="1"/>
  <c r="EO6" i="13" s="1"/>
  <c r="EP6" i="13" s="1"/>
  <c r="EQ6" i="13" s="1"/>
  <c r="ER6" i="13" s="1"/>
  <c r="BD6" i="13"/>
  <c r="BE6" i="13" s="1"/>
  <c r="BF6" i="13" s="1"/>
  <c r="BG6" i="13" s="1"/>
  <c r="BH6" i="13" s="1"/>
  <c r="BI6" i="13" s="1"/>
  <c r="BJ6" i="13" s="1"/>
  <c r="BK6" i="13" s="1"/>
  <c r="BL6" i="13" s="1"/>
  <c r="BM6" i="13" s="1"/>
  <c r="BN6" i="13" s="1"/>
  <c r="BO6" i="13" s="1"/>
  <c r="BP6" i="13" s="1"/>
  <c r="BQ6" i="13" s="1"/>
  <c r="BR6" i="13" s="1"/>
  <c r="BS6" i="13" s="1"/>
  <c r="BT6" i="13" s="1"/>
  <c r="BU6" i="13" s="1"/>
  <c r="BV6" i="13" s="1"/>
  <c r="BW6" i="13" s="1"/>
  <c r="BX6" i="13" s="1"/>
  <c r="BY6" i="13" s="1"/>
  <c r="BZ6" i="13" s="1"/>
  <c r="CA6" i="13" s="1"/>
  <c r="CB6" i="13" s="1"/>
  <c r="CC6" i="13" s="1"/>
  <c r="CD6" i="13" s="1"/>
  <c r="CE6" i="13" s="1"/>
  <c r="CF6" i="13" s="1"/>
  <c r="CG6" i="13" s="1"/>
  <c r="CH6" i="13" s="1"/>
  <c r="CI6" i="13" s="1"/>
  <c r="CJ6" i="13" s="1"/>
  <c r="CK6" i="13" s="1"/>
  <c r="CL6" i="13" s="1"/>
  <c r="CM6" i="13" s="1"/>
  <c r="CN6" i="13" s="1"/>
  <c r="CO6" i="13" s="1"/>
  <c r="CP6" i="13" s="1"/>
  <c r="CQ6" i="13" s="1"/>
  <c r="CR6" i="13" s="1"/>
  <c r="CS6" i="13" s="1"/>
  <c r="CT6" i="13" s="1"/>
  <c r="CU6" i="13" s="1"/>
  <c r="CV6" i="13" s="1"/>
  <c r="CW6" i="13" s="1"/>
  <c r="CX6" i="13" s="1"/>
  <c r="CY6" i="13" s="1"/>
  <c r="CZ6" i="13" s="1"/>
  <c r="DA6" i="13" s="1"/>
  <c r="DB6" i="13" s="1"/>
  <c r="BF48" i="14"/>
  <c r="BE48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B44" i="14"/>
  <c r="B45" i="14" s="1"/>
  <c r="B46" i="14" s="1"/>
  <c r="B47" i="14" s="1"/>
  <c r="BF41" i="14"/>
  <c r="BE41" i="14"/>
  <c r="BD41" i="14"/>
  <c r="BC41" i="14"/>
  <c r="BB41" i="14"/>
  <c r="BA41" i="14"/>
  <c r="AZ41" i="14"/>
  <c r="AY41" i="14"/>
  <c r="AX41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B37" i="14"/>
  <c r="B38" i="14" s="1"/>
  <c r="B39" i="14" s="1"/>
  <c r="B40" i="14" s="1"/>
  <c r="BF34" i="14"/>
  <c r="BE34" i="14"/>
  <c r="BD34" i="14"/>
  <c r="BC34" i="14"/>
  <c r="BB34" i="14"/>
  <c r="BA34" i="14"/>
  <c r="AZ34" i="14"/>
  <c r="AY34" i="14"/>
  <c r="AX34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B31" i="14"/>
  <c r="B32" i="14" s="1"/>
  <c r="B33" i="14" s="1"/>
  <c r="B30" i="14"/>
  <c r="BF27" i="14"/>
  <c r="BE27" i="14"/>
  <c r="BD27" i="14"/>
  <c r="BC27" i="14"/>
  <c r="BB27" i="14"/>
  <c r="BA27" i="14"/>
  <c r="AZ27" i="14"/>
  <c r="AY27" i="14"/>
  <c r="AX27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B23" i="14"/>
  <c r="B24" i="14" s="1"/>
  <c r="B25" i="14" s="1"/>
  <c r="B26" i="14" s="1"/>
  <c r="BF20" i="14"/>
  <c r="BE20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B16" i="14"/>
  <c r="B17" i="14" s="1"/>
  <c r="B18" i="14" s="1"/>
  <c r="B19" i="14" s="1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B10" i="14"/>
  <c r="B11" i="14" s="1"/>
  <c r="B12" i="14" s="1"/>
  <c r="B9" i="14"/>
  <c r="G6" i="14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AI6" i="14" s="1"/>
  <c r="AJ6" i="14" s="1"/>
  <c r="AK6" i="14" s="1"/>
  <c r="AL6" i="14" s="1"/>
  <c r="AM6" i="14" s="1"/>
  <c r="AN6" i="14" s="1"/>
  <c r="AO6" i="14" s="1"/>
  <c r="AP6" i="14" s="1"/>
  <c r="AQ6" i="14" s="1"/>
  <c r="AR6" i="14" s="1"/>
  <c r="AS6" i="14" s="1"/>
  <c r="AT6" i="14" s="1"/>
  <c r="AU6" i="14" s="1"/>
  <c r="AV6" i="14" s="1"/>
  <c r="AW6" i="14" s="1"/>
  <c r="AX6" i="14" s="1"/>
  <c r="AY6" i="14" s="1"/>
  <c r="AZ6" i="14" s="1"/>
  <c r="BA6" i="14" s="1"/>
  <c r="BB6" i="14" s="1"/>
  <c r="BC6" i="14" s="1"/>
  <c r="BF53" i="13"/>
  <c r="BE53" i="13"/>
  <c r="BD53" i="13"/>
  <c r="BC53" i="13"/>
  <c r="BB53" i="13"/>
  <c r="BA53" i="13"/>
  <c r="AZ53" i="13"/>
  <c r="AY53" i="13"/>
  <c r="AX53" i="13"/>
  <c r="AW53" i="13"/>
  <c r="AV53" i="13"/>
  <c r="AU53" i="13"/>
  <c r="AT53" i="13"/>
  <c r="AS53" i="13"/>
  <c r="AR53" i="13"/>
  <c r="AQ53" i="13"/>
  <c r="AP53" i="13"/>
  <c r="AO53" i="13"/>
  <c r="AN53" i="13"/>
  <c r="AM53" i="13"/>
  <c r="AL53" i="13"/>
  <c r="AK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BF46" i="13"/>
  <c r="BE46" i="13"/>
  <c r="BD46" i="13"/>
  <c r="BC46" i="13"/>
  <c r="BB46" i="13"/>
  <c r="BA46" i="13"/>
  <c r="AZ46" i="13"/>
  <c r="AY46" i="13"/>
  <c r="AX46" i="13"/>
  <c r="AW46" i="13"/>
  <c r="AV46" i="13"/>
  <c r="AU46" i="13"/>
  <c r="AT46" i="13"/>
  <c r="AS46" i="13"/>
  <c r="AR46" i="13"/>
  <c r="AQ46" i="13"/>
  <c r="AP46" i="13"/>
  <c r="AO46" i="13"/>
  <c r="AN46" i="13"/>
  <c r="AM46" i="13"/>
  <c r="AL46" i="13"/>
  <c r="AK46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BF39" i="13"/>
  <c r="BE39" i="13"/>
  <c r="BD39" i="13"/>
  <c r="BC39" i="13"/>
  <c r="BB39" i="13"/>
  <c r="BA39" i="13"/>
  <c r="AZ39" i="13"/>
  <c r="AY39" i="13"/>
  <c r="AX39" i="13"/>
  <c r="AW39" i="13"/>
  <c r="AV39" i="13"/>
  <c r="AU39" i="13"/>
  <c r="AT39" i="13"/>
  <c r="AS3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BF32" i="13"/>
  <c r="BE32" i="13"/>
  <c r="BD32" i="13"/>
  <c r="BC32" i="13"/>
  <c r="BB32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BF25" i="13"/>
  <c r="BE25" i="13"/>
  <c r="BD25" i="13"/>
  <c r="BC25" i="13"/>
  <c r="BB25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BF18" i="13"/>
  <c r="BE18" i="13"/>
  <c r="BD18" i="13"/>
  <c r="BC18" i="13"/>
  <c r="BB18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B42" i="13"/>
  <c r="B43" i="13" s="1"/>
  <c r="B44" i="13" s="1"/>
  <c r="B45" i="13" s="1"/>
  <c r="B49" i="13" s="1"/>
  <c r="B50" i="13" s="1"/>
  <c r="B51" i="13" s="1"/>
  <c r="B52" i="13" s="1"/>
  <c r="B24" i="13"/>
  <c r="B28" i="13"/>
  <c r="B29" i="13" s="1"/>
  <c r="B30" i="13" s="1"/>
  <c r="B31" i="13" s="1"/>
  <c r="B35" i="13" s="1"/>
  <c r="B36" i="13" s="1"/>
  <c r="B37" i="13" s="1"/>
  <c r="B38" i="13" s="1"/>
  <c r="B10" i="13"/>
  <c r="B11" i="13" s="1"/>
  <c r="B12" i="13" s="1"/>
  <c r="B13" i="13" s="1"/>
  <c r="B14" i="13" s="1"/>
  <c r="B15" i="13" s="1"/>
  <c r="B16" i="13" s="1"/>
  <c r="B17" i="13" s="1"/>
  <c r="B21" i="13" s="1"/>
  <c r="B22" i="13" s="1"/>
  <c r="B23" i="13" s="1"/>
  <c r="B9" i="13"/>
  <c r="H6" i="13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AI6" i="13" s="1"/>
  <c r="AJ6" i="13" s="1"/>
  <c r="AK6" i="13" s="1"/>
  <c r="AL6" i="13" s="1"/>
  <c r="AM6" i="13" s="1"/>
  <c r="AN6" i="13" s="1"/>
  <c r="AO6" i="13" s="1"/>
  <c r="AP6" i="13" s="1"/>
  <c r="AQ6" i="13" s="1"/>
  <c r="AR6" i="13" s="1"/>
  <c r="AS6" i="13" s="1"/>
  <c r="AT6" i="13" s="1"/>
  <c r="AU6" i="13" s="1"/>
  <c r="AV6" i="13" s="1"/>
  <c r="AW6" i="13" s="1"/>
  <c r="AX6" i="13" s="1"/>
  <c r="AY6" i="13" s="1"/>
  <c r="AZ6" i="13" s="1"/>
  <c r="BA6" i="13" s="1"/>
  <c r="BB6" i="13" s="1"/>
  <c r="BC6" i="13" s="1"/>
  <c r="G6" i="13"/>
  <c r="L38" i="19" l="1"/>
  <c r="H38" i="19"/>
  <c r="D38" i="19"/>
  <c r="K38" i="19"/>
  <c r="F38" i="19"/>
  <c r="J38" i="19"/>
  <c r="E38" i="19"/>
  <c r="B39" i="19"/>
  <c r="I38" i="19"/>
  <c r="C38" i="19"/>
  <c r="G38" i="19"/>
  <c r="AB41" i="19"/>
  <c r="AJ40" i="19"/>
  <c r="AF40" i="19"/>
  <c r="AI40" i="19"/>
  <c r="AE40" i="19"/>
  <c r="AL40" i="19"/>
  <c r="AH40" i="19"/>
  <c r="AD40" i="19"/>
  <c r="AK40" i="19"/>
  <c r="AG40" i="19"/>
  <c r="AC40" i="19"/>
  <c r="Z38" i="19"/>
  <c r="O40" i="19"/>
  <c r="W39" i="19"/>
  <c r="S39" i="19"/>
  <c r="V39" i="19"/>
  <c r="R39" i="19"/>
  <c r="Y39" i="19"/>
  <c r="U39" i="19"/>
  <c r="Q39" i="19"/>
  <c r="X39" i="19"/>
  <c r="T39" i="19"/>
  <c r="P39" i="19"/>
  <c r="AJ38" i="18"/>
  <c r="BB38" i="18"/>
  <c r="BA39" i="18"/>
  <c r="AW39" i="18"/>
  <c r="AN39" i="18"/>
  <c r="AY39" i="18"/>
  <c r="AP39" i="18"/>
  <c r="AQ39" i="18"/>
  <c r="AZ39" i="18"/>
  <c r="AM39" i="18"/>
  <c r="AO39" i="18"/>
  <c r="AL40" i="18"/>
  <c r="AX39" i="18"/>
  <c r="C39" i="18"/>
  <c r="R39" i="18" s="1"/>
  <c r="B40" i="18"/>
  <c r="AI39" i="18"/>
  <c r="AE39" i="18"/>
  <c r="V39" i="18"/>
  <c r="AG39" i="18"/>
  <c r="X39" i="18"/>
  <c r="AH39" i="18"/>
  <c r="U39" i="18"/>
  <c r="Y39" i="18"/>
  <c r="T40" i="18"/>
  <c r="AF39" i="18"/>
  <c r="W39" i="18"/>
  <c r="D80" i="11"/>
  <c r="D81" i="11" s="1"/>
  <c r="D82" i="11" s="1"/>
  <c r="D83" i="11" s="1"/>
  <c r="D84" i="11" s="1"/>
  <c r="D85" i="11" s="1"/>
  <c r="D86" i="11" s="1"/>
  <c r="D87" i="11" s="1"/>
  <c r="D265" i="11"/>
  <c r="D266" i="11" s="1"/>
  <c r="D267" i="11" s="1"/>
  <c r="D268" i="11" s="1"/>
  <c r="D269" i="11" s="1"/>
  <c r="D270" i="11" s="1"/>
  <c r="D271" i="11" s="1"/>
  <c r="D272" i="11" s="1"/>
  <c r="D273" i="11" s="1"/>
  <c r="D274" i="11" s="1"/>
  <c r="D275" i="11" s="1"/>
  <c r="D276" i="11" s="1"/>
  <c r="D277" i="11" s="1"/>
  <c r="D278" i="11" s="1"/>
  <c r="D279" i="11" s="1"/>
  <c r="D280" i="11" s="1"/>
  <c r="D281" i="11" s="1"/>
  <c r="D282" i="11" s="1"/>
  <c r="D283" i="11" s="1"/>
  <c r="D248" i="11"/>
  <c r="D249" i="11" s="1"/>
  <c r="D250" i="11" s="1"/>
  <c r="D251" i="11" s="1"/>
  <c r="D252" i="11" s="1"/>
  <c r="D253" i="11" s="1"/>
  <c r="D254" i="11" s="1"/>
  <c r="D255" i="11" s="1"/>
  <c r="D256" i="11" s="1"/>
  <c r="D257" i="11" s="1"/>
  <c r="D258" i="11" s="1"/>
  <c r="D259" i="11" s="1"/>
  <c r="D260" i="11" s="1"/>
  <c r="D261" i="11" s="1"/>
  <c r="D262" i="11" s="1"/>
  <c r="D230" i="11"/>
  <c r="D231" i="11" s="1"/>
  <c r="D232" i="11" s="1"/>
  <c r="D233" i="11" s="1"/>
  <c r="D234" i="11" s="1"/>
  <c r="D235" i="11" s="1"/>
  <c r="D236" i="11" s="1"/>
  <c r="D237" i="11" s="1"/>
  <c r="D238" i="11" s="1"/>
  <c r="D239" i="11" s="1"/>
  <c r="D240" i="11" s="1"/>
  <c r="D241" i="11" s="1"/>
  <c r="D242" i="11" s="1"/>
  <c r="D243" i="11" s="1"/>
  <c r="D244" i="11" s="1"/>
  <c r="D245" i="11" s="1"/>
  <c r="D212" i="1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D187" i="11"/>
  <c r="D188" i="11" s="1"/>
  <c r="D189" i="11" s="1"/>
  <c r="D190" i="11" s="1"/>
  <c r="D191" i="11" s="1"/>
  <c r="D192" i="11" s="1"/>
  <c r="D193" i="11" s="1"/>
  <c r="D194" i="11" s="1"/>
  <c r="D195" i="11" s="1"/>
  <c r="D196" i="11" s="1"/>
  <c r="D197" i="11" s="1"/>
  <c r="D198" i="11" s="1"/>
  <c r="D199" i="11" s="1"/>
  <c r="D200" i="11" s="1"/>
  <c r="D201" i="11" s="1"/>
  <c r="D202" i="11" s="1"/>
  <c r="D203" i="11" s="1"/>
  <c r="D204" i="11" s="1"/>
  <c r="D205" i="11" s="1"/>
  <c r="D206" i="11" s="1"/>
  <c r="D207" i="11" s="1"/>
  <c r="D208" i="11" s="1"/>
  <c r="D209" i="11" s="1"/>
  <c r="D169" i="11"/>
  <c r="D170" i="11" s="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49" i="11"/>
  <c r="D150" i="11" s="1"/>
  <c r="D151" i="11" s="1"/>
  <c r="D152" i="11" s="1"/>
  <c r="D153" i="11" s="1"/>
  <c r="D154" i="11" s="1"/>
  <c r="D155" i="11" s="1"/>
  <c r="D156" i="11" s="1"/>
  <c r="D157" i="11" s="1"/>
  <c r="D158" i="11" s="1"/>
  <c r="D159" i="11" s="1"/>
  <c r="D160" i="11" s="1"/>
  <c r="D161" i="11" s="1"/>
  <c r="D162" i="11" s="1"/>
  <c r="D163" i="11" s="1"/>
  <c r="D164" i="11" s="1"/>
  <c r="D165" i="11" s="1"/>
  <c r="D166" i="11" s="1"/>
  <c r="D134" i="11"/>
  <c r="D135" i="11" s="1"/>
  <c r="D136" i="11" s="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12" i="1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D90" i="1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103" i="11" s="1"/>
  <c r="D104" i="11" s="1"/>
  <c r="D105" i="11" s="1"/>
  <c r="D106" i="11" s="1"/>
  <c r="D107" i="11" s="1"/>
  <c r="D108" i="11" s="1"/>
  <c r="D109" i="11" s="1"/>
  <c r="D73" i="11"/>
  <c r="D74" i="11" s="1"/>
  <c r="D75" i="11" s="1"/>
  <c r="D76" i="11" s="1"/>
  <c r="D77" i="11" s="1"/>
  <c r="D78" i="11" s="1"/>
  <c r="D79" i="11" s="1"/>
  <c r="D51" i="1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31" i="1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22" i="11"/>
  <c r="D23" i="11" s="1"/>
  <c r="D24" i="11" s="1"/>
  <c r="D25" i="11" s="1"/>
  <c r="D26" i="11" s="1"/>
  <c r="D27" i="11" s="1"/>
  <c r="D28" i="11" s="1"/>
  <c r="D6" i="1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E9" i="8"/>
  <c r="E28" i="8"/>
  <c r="E27" i="8"/>
  <c r="E44" i="8"/>
  <c r="E43" i="8"/>
  <c r="E26" i="8"/>
  <c r="E25" i="8"/>
  <c r="E24" i="8"/>
  <c r="E23" i="8"/>
  <c r="E22" i="8"/>
  <c r="E21" i="8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BA7" i="10"/>
  <c r="AX7" i="10"/>
  <c r="AW7" i="10"/>
  <c r="AO7" i="10"/>
  <c r="AN7" i="10"/>
  <c r="AL7" i="10"/>
  <c r="AZ7" i="10" s="1"/>
  <c r="AI7" i="10"/>
  <c r="AF7" i="10"/>
  <c r="AE7" i="10"/>
  <c r="W7" i="10"/>
  <c r="V7" i="10"/>
  <c r="T7" i="10"/>
  <c r="AH7" i="10" s="1"/>
  <c r="B7" i="10"/>
  <c r="BA6" i="10"/>
  <c r="AZ6" i="10"/>
  <c r="AY6" i="10"/>
  <c r="AX6" i="10"/>
  <c r="AW6" i="10"/>
  <c r="AQ6" i="10"/>
  <c r="AP6" i="10"/>
  <c r="AO6" i="10"/>
  <c r="AN6" i="10"/>
  <c r="AM6" i="10"/>
  <c r="AI6" i="10"/>
  <c r="AH6" i="10"/>
  <c r="AG6" i="10"/>
  <c r="AF6" i="10"/>
  <c r="AE6" i="10"/>
  <c r="Y6" i="10"/>
  <c r="X6" i="10"/>
  <c r="W6" i="10"/>
  <c r="V6" i="10"/>
  <c r="U6" i="10"/>
  <c r="AJ6" i="10" s="1"/>
  <c r="R6" i="10"/>
  <c r="E20" i="8"/>
  <c r="E42" i="8"/>
  <c r="E39" i="8"/>
  <c r="E38" i="8"/>
  <c r="E36" i="8"/>
  <c r="E35" i="8"/>
  <c r="E32" i="8"/>
  <c r="E31" i="8"/>
  <c r="E30" i="8"/>
  <c r="E41" i="8"/>
  <c r="E40" i="8"/>
  <c r="E46" i="8"/>
  <c r="E45" i="8"/>
  <c r="E37" i="8"/>
  <c r="E19" i="8"/>
  <c r="E18" i="8"/>
  <c r="E17" i="8"/>
  <c r="E16" i="8"/>
  <c r="E15" i="8"/>
  <c r="V38" i="6"/>
  <c r="Z43" i="9"/>
  <c r="Q43" i="9"/>
  <c r="H43" i="9"/>
  <c r="Z42" i="9"/>
  <c r="Q42" i="9"/>
  <c r="H42" i="9"/>
  <c r="Z41" i="9"/>
  <c r="Q41" i="9"/>
  <c r="H41" i="9"/>
  <c r="T40" i="9"/>
  <c r="T41" i="9" s="1"/>
  <c r="T42" i="9" s="1"/>
  <c r="X39" i="9"/>
  <c r="X40" i="9" s="1"/>
  <c r="Z40" i="9" s="1"/>
  <c r="T39" i="9"/>
  <c r="O39" i="9"/>
  <c r="O40" i="9" s="1"/>
  <c r="Q40" i="9" s="1"/>
  <c r="K39" i="9"/>
  <c r="K40" i="9" s="1"/>
  <c r="K41" i="9" s="1"/>
  <c r="K42" i="9" s="1"/>
  <c r="F39" i="9"/>
  <c r="F40" i="9" s="1"/>
  <c r="H40" i="9" s="1"/>
  <c r="B39" i="9"/>
  <c r="B40" i="9" s="1"/>
  <c r="B41" i="9" s="1"/>
  <c r="B42" i="9" s="1"/>
  <c r="Z31" i="9"/>
  <c r="Q31" i="9"/>
  <c r="H31" i="9"/>
  <c r="Z29" i="9"/>
  <c r="Q29" i="9"/>
  <c r="H29" i="9"/>
  <c r="Z28" i="9"/>
  <c r="Q28" i="9"/>
  <c r="H28" i="9"/>
  <c r="Z27" i="9"/>
  <c r="Q27" i="9"/>
  <c r="H27" i="9"/>
  <c r="Z26" i="9"/>
  <c r="Q26" i="9"/>
  <c r="H26" i="9"/>
  <c r="Z25" i="9"/>
  <c r="Q25" i="9"/>
  <c r="H25" i="9"/>
  <c r="Z24" i="9"/>
  <c r="Q24" i="9"/>
  <c r="H24" i="9"/>
  <c r="Z23" i="9"/>
  <c r="Q23" i="9"/>
  <c r="H23" i="9"/>
  <c r="Z22" i="9"/>
  <c r="Q22" i="9"/>
  <c r="H22" i="9"/>
  <c r="Z21" i="9"/>
  <c r="Q21" i="9"/>
  <c r="H21" i="9"/>
  <c r="Z15" i="9"/>
  <c r="Q15" i="9"/>
  <c r="H15" i="9"/>
  <c r="Z14" i="9"/>
  <c r="Q14" i="9"/>
  <c r="H14" i="9"/>
  <c r="Z13" i="9"/>
  <c r="Q13" i="9"/>
  <c r="H13" i="9"/>
  <c r="Z12" i="9"/>
  <c r="Q12" i="9"/>
  <c r="H12" i="9"/>
  <c r="Z11" i="9"/>
  <c r="Q11" i="9"/>
  <c r="H11" i="9"/>
  <c r="H17" i="9" s="1"/>
  <c r="Z10" i="9"/>
  <c r="Q10" i="9"/>
  <c r="H10" i="9"/>
  <c r="Z9" i="9"/>
  <c r="Z17" i="9" s="1"/>
  <c r="Q9" i="9"/>
  <c r="Q17" i="9" s="1"/>
  <c r="H9" i="9"/>
  <c r="E34" i="8"/>
  <c r="E33" i="8"/>
  <c r="E14" i="8"/>
  <c r="E29" i="8"/>
  <c r="E10" i="8"/>
  <c r="E13" i="8"/>
  <c r="E12" i="8"/>
  <c r="E11" i="8"/>
  <c r="AB42" i="19" l="1"/>
  <c r="AJ41" i="19"/>
  <c r="AF41" i="19"/>
  <c r="AI41" i="19"/>
  <c r="AE41" i="19"/>
  <c r="AL41" i="19"/>
  <c r="AH41" i="19"/>
  <c r="AD41" i="19"/>
  <c r="AG41" i="19"/>
  <c r="AC41" i="19"/>
  <c r="AK41" i="19"/>
  <c r="Z39" i="19"/>
  <c r="AM40" i="19"/>
  <c r="M38" i="19"/>
  <c r="O41" i="19"/>
  <c r="W40" i="19"/>
  <c r="S40" i="19"/>
  <c r="V40" i="19"/>
  <c r="R40" i="19"/>
  <c r="Y40" i="19"/>
  <c r="U40" i="19"/>
  <c r="Q40" i="19"/>
  <c r="T40" i="19"/>
  <c r="P40" i="19"/>
  <c r="Z40" i="19" s="1"/>
  <c r="X40" i="19"/>
  <c r="B40" i="19"/>
  <c r="J39" i="19"/>
  <c r="F39" i="19"/>
  <c r="I39" i="19"/>
  <c r="E39" i="19"/>
  <c r="L39" i="19"/>
  <c r="H39" i="19"/>
  <c r="D39" i="19"/>
  <c r="G39" i="19"/>
  <c r="C39" i="19"/>
  <c r="K39" i="19"/>
  <c r="C40" i="18"/>
  <c r="R40" i="18" s="1"/>
  <c r="B41" i="18"/>
  <c r="T41" i="18"/>
  <c r="AF40" i="18"/>
  <c r="W40" i="18"/>
  <c r="AH40" i="18"/>
  <c r="Y40" i="18"/>
  <c r="U40" i="18"/>
  <c r="AJ40" i="18" s="1"/>
  <c r="AE40" i="18"/>
  <c r="AI40" i="18"/>
  <c r="V40" i="18"/>
  <c r="X40" i="18"/>
  <c r="AG40" i="18"/>
  <c r="AJ39" i="18"/>
  <c r="BB39" i="18"/>
  <c r="AL41" i="18"/>
  <c r="AX40" i="18"/>
  <c r="AO40" i="18"/>
  <c r="AZ40" i="18"/>
  <c r="AQ40" i="18"/>
  <c r="AM40" i="18"/>
  <c r="BA40" i="18"/>
  <c r="AN40" i="18"/>
  <c r="AW40" i="18"/>
  <c r="AY40" i="18"/>
  <c r="AP40" i="18"/>
  <c r="BB6" i="10"/>
  <c r="X7" i="10"/>
  <c r="AG7" i="10"/>
  <c r="AP7" i="10"/>
  <c r="AY7" i="10"/>
  <c r="B8" i="10"/>
  <c r="T8" i="10"/>
  <c r="AL8" i="10"/>
  <c r="R7" i="10"/>
  <c r="U7" i="10"/>
  <c r="Y7" i="10"/>
  <c r="AM7" i="10"/>
  <c r="AQ7" i="10"/>
  <c r="Z39" i="9"/>
  <c r="Z44" i="9" s="1"/>
  <c r="V30" i="9" s="1"/>
  <c r="Z30" i="9" s="1"/>
  <c r="Z33" i="9" s="1"/>
  <c r="Z35" i="9" s="1"/>
  <c r="Q39" i="9"/>
  <c r="Q44" i="9" s="1"/>
  <c r="M30" i="9" s="1"/>
  <c r="Q30" i="9" s="1"/>
  <c r="Q33" i="9" s="1"/>
  <c r="Q35" i="9" s="1"/>
  <c r="H39" i="9"/>
  <c r="H44" i="9" s="1"/>
  <c r="D30" i="9" s="1"/>
  <c r="H30" i="9" s="1"/>
  <c r="H33" i="9" s="1"/>
  <c r="H35" i="9" s="1"/>
  <c r="M39" i="19" l="1"/>
  <c r="O42" i="19"/>
  <c r="W41" i="19"/>
  <c r="S41" i="19"/>
  <c r="V41" i="19"/>
  <c r="R41" i="19"/>
  <c r="Y41" i="19"/>
  <c r="U41" i="19"/>
  <c r="Q41" i="19"/>
  <c r="P41" i="19"/>
  <c r="X41" i="19"/>
  <c r="T41" i="19"/>
  <c r="B41" i="19"/>
  <c r="J40" i="19"/>
  <c r="F40" i="19"/>
  <c r="I40" i="19"/>
  <c r="E40" i="19"/>
  <c r="L40" i="19"/>
  <c r="H40" i="19"/>
  <c r="D40" i="19"/>
  <c r="C40" i="19"/>
  <c r="K40" i="19"/>
  <c r="G40" i="19"/>
  <c r="AM41" i="19"/>
  <c r="AB43" i="19"/>
  <c r="AJ42" i="19"/>
  <c r="AF42" i="19"/>
  <c r="AI42" i="19"/>
  <c r="AE42" i="19"/>
  <c r="AL42" i="19"/>
  <c r="AH42" i="19"/>
  <c r="AD42" i="19"/>
  <c r="AC42" i="19"/>
  <c r="AK42" i="19"/>
  <c r="AG42" i="19"/>
  <c r="AY41" i="18"/>
  <c r="AP41" i="18"/>
  <c r="BA41" i="18"/>
  <c r="AW41" i="18"/>
  <c r="AN41" i="18"/>
  <c r="AX41" i="18"/>
  <c r="AL42" i="18"/>
  <c r="AO41" i="18"/>
  <c r="AZ41" i="18"/>
  <c r="AQ41" i="18"/>
  <c r="AM41" i="18"/>
  <c r="AG41" i="18"/>
  <c r="X41" i="18"/>
  <c r="AI41" i="18"/>
  <c r="AE41" i="18"/>
  <c r="V41" i="18"/>
  <c r="T42" i="18"/>
  <c r="W41" i="18"/>
  <c r="AF41" i="18"/>
  <c r="AH41" i="18"/>
  <c r="Y41" i="18"/>
  <c r="U41" i="18"/>
  <c r="B42" i="18"/>
  <c r="C41" i="18"/>
  <c r="R41" i="18" s="1"/>
  <c r="BB40" i="18"/>
  <c r="BB7" i="10"/>
  <c r="AJ7" i="10"/>
  <c r="AF8" i="10"/>
  <c r="W8" i="10"/>
  <c r="AI8" i="10"/>
  <c r="AE8" i="10"/>
  <c r="V8" i="10"/>
  <c r="AH8" i="10"/>
  <c r="Y8" i="10"/>
  <c r="U8" i="10"/>
  <c r="T9" i="10"/>
  <c r="AG8" i="10"/>
  <c r="X8" i="10"/>
  <c r="B9" i="10"/>
  <c r="AX8" i="10"/>
  <c r="AO8" i="10"/>
  <c r="BA8" i="10"/>
  <c r="AW8" i="10"/>
  <c r="AN8" i="10"/>
  <c r="AZ8" i="10"/>
  <c r="AQ8" i="10"/>
  <c r="AM8" i="10"/>
  <c r="AL9" i="10"/>
  <c r="AY8" i="10"/>
  <c r="AP8" i="10"/>
  <c r="Z41" i="19" l="1"/>
  <c r="O43" i="19"/>
  <c r="W42" i="19"/>
  <c r="S42" i="19"/>
  <c r="V42" i="19"/>
  <c r="R42" i="19"/>
  <c r="Y42" i="19"/>
  <c r="U42" i="19"/>
  <c r="Q42" i="19"/>
  <c r="X42" i="19"/>
  <c r="T42" i="19"/>
  <c r="P42" i="19"/>
  <c r="AM42" i="19"/>
  <c r="AB44" i="19"/>
  <c r="AJ43" i="19"/>
  <c r="AF43" i="19"/>
  <c r="AI43" i="19"/>
  <c r="AE43" i="19"/>
  <c r="AL43" i="19"/>
  <c r="AH43" i="19"/>
  <c r="AD43" i="19"/>
  <c r="AK43" i="19"/>
  <c r="AG43" i="19"/>
  <c r="AC43" i="19"/>
  <c r="AM43" i="19" s="1"/>
  <c r="M40" i="19"/>
  <c r="B42" i="19"/>
  <c r="J41" i="19"/>
  <c r="F41" i="19"/>
  <c r="I41" i="19"/>
  <c r="E41" i="19"/>
  <c r="L41" i="19"/>
  <c r="H41" i="19"/>
  <c r="D41" i="19"/>
  <c r="K41" i="19"/>
  <c r="G41" i="19"/>
  <c r="C41" i="19"/>
  <c r="M41" i="19" s="1"/>
  <c r="B43" i="18"/>
  <c r="C42" i="18"/>
  <c r="R42" i="18" s="1"/>
  <c r="BB41" i="18"/>
  <c r="AZ42" i="18"/>
  <c r="AQ42" i="18"/>
  <c r="AM42" i="18"/>
  <c r="AL43" i="18"/>
  <c r="AX42" i="18"/>
  <c r="AO42" i="18"/>
  <c r="AP42" i="18"/>
  <c r="AY42" i="18"/>
  <c r="AN42" i="18"/>
  <c r="BA42" i="18"/>
  <c r="AW42" i="18"/>
  <c r="AJ41" i="18"/>
  <c r="AH42" i="18"/>
  <c r="Y42" i="18"/>
  <c r="U42" i="18"/>
  <c r="T43" i="18"/>
  <c r="AF42" i="18"/>
  <c r="W42" i="18"/>
  <c r="AG42" i="18"/>
  <c r="X42" i="18"/>
  <c r="AI42" i="18"/>
  <c r="AE42" i="18"/>
  <c r="V42" i="18"/>
  <c r="AJ8" i="10"/>
  <c r="B10" i="10"/>
  <c r="AX9" i="10"/>
  <c r="AO9" i="10"/>
  <c r="BA9" i="10"/>
  <c r="AW9" i="10"/>
  <c r="AN9" i="10"/>
  <c r="AZ9" i="10"/>
  <c r="AQ9" i="10"/>
  <c r="AM9" i="10"/>
  <c r="BB9" i="10" s="1"/>
  <c r="AL10" i="10"/>
  <c r="AY9" i="10"/>
  <c r="AP9" i="10"/>
  <c r="R8" i="10"/>
  <c r="BB8" i="10"/>
  <c r="AF9" i="10"/>
  <c r="W9" i="10"/>
  <c r="AI9" i="10"/>
  <c r="AE9" i="10"/>
  <c r="V9" i="10"/>
  <c r="AH9" i="10"/>
  <c r="Y9" i="10"/>
  <c r="U9" i="10"/>
  <c r="T10" i="10"/>
  <c r="AG9" i="10"/>
  <c r="X9" i="10"/>
  <c r="B43" i="19" l="1"/>
  <c r="J42" i="19"/>
  <c r="F42" i="19"/>
  <c r="I42" i="19"/>
  <c r="E42" i="19"/>
  <c r="L42" i="19"/>
  <c r="H42" i="19"/>
  <c r="D42" i="19"/>
  <c r="K42" i="19"/>
  <c r="G42" i="19"/>
  <c r="C42" i="19"/>
  <c r="AB45" i="19"/>
  <c r="AJ44" i="19"/>
  <c r="AF44" i="19"/>
  <c r="AI44" i="19"/>
  <c r="AE44" i="19"/>
  <c r="AL44" i="19"/>
  <c r="AH44" i="19"/>
  <c r="AD44" i="19"/>
  <c r="AK44" i="19"/>
  <c r="AG44" i="19"/>
  <c r="AC44" i="19"/>
  <c r="O44" i="19"/>
  <c r="W43" i="19"/>
  <c r="S43" i="19"/>
  <c r="V43" i="19"/>
  <c r="R43" i="19"/>
  <c r="Y43" i="19"/>
  <c r="U43" i="19"/>
  <c r="Q43" i="19"/>
  <c r="X43" i="19"/>
  <c r="T43" i="19"/>
  <c r="P43" i="19"/>
  <c r="Z42" i="19"/>
  <c r="AI43" i="18"/>
  <c r="AE43" i="18"/>
  <c r="V43" i="18"/>
  <c r="AG43" i="18"/>
  <c r="X43" i="18"/>
  <c r="Y43" i="18"/>
  <c r="AH43" i="18"/>
  <c r="U43" i="18"/>
  <c r="AJ43" i="18" s="1"/>
  <c r="W43" i="18"/>
  <c r="T44" i="18"/>
  <c r="AF43" i="18"/>
  <c r="BA43" i="18"/>
  <c r="AW43" i="18"/>
  <c r="AN43" i="18"/>
  <c r="AY43" i="18"/>
  <c r="AP43" i="18"/>
  <c r="AZ43" i="18"/>
  <c r="AM43" i="18"/>
  <c r="AQ43" i="18"/>
  <c r="AX43" i="18"/>
  <c r="AO43" i="18"/>
  <c r="AL44" i="18"/>
  <c r="AJ42" i="18"/>
  <c r="BB42" i="18"/>
  <c r="C43" i="18"/>
  <c r="R43" i="18" s="1"/>
  <c r="B44" i="18"/>
  <c r="AJ9" i="10"/>
  <c r="AL11" i="10"/>
  <c r="AX10" i="10"/>
  <c r="AO10" i="10"/>
  <c r="BA10" i="10"/>
  <c r="AW10" i="10"/>
  <c r="AN10" i="10"/>
  <c r="AZ10" i="10"/>
  <c r="AQ10" i="10"/>
  <c r="AM10" i="10"/>
  <c r="AY10" i="10"/>
  <c r="AP10" i="10"/>
  <c r="R9" i="10"/>
  <c r="AF10" i="10"/>
  <c r="W10" i="10"/>
  <c r="AI10" i="10"/>
  <c r="AE10" i="10"/>
  <c r="V10" i="10"/>
  <c r="AH10" i="10"/>
  <c r="Y10" i="10"/>
  <c r="U10" i="10"/>
  <c r="T11" i="10"/>
  <c r="AG10" i="10"/>
  <c r="X10" i="10"/>
  <c r="B11" i="10"/>
  <c r="O45" i="19" l="1"/>
  <c r="W44" i="19"/>
  <c r="S44" i="19"/>
  <c r="V44" i="19"/>
  <c r="R44" i="19"/>
  <c r="Y44" i="19"/>
  <c r="U44" i="19"/>
  <c r="Q44" i="19"/>
  <c r="T44" i="19"/>
  <c r="P44" i="19"/>
  <c r="X44" i="19"/>
  <c r="M42" i="19"/>
  <c r="AB46" i="19"/>
  <c r="AJ45" i="19"/>
  <c r="AF45" i="19"/>
  <c r="AI45" i="19"/>
  <c r="AE45" i="19"/>
  <c r="AL45" i="19"/>
  <c r="AH45" i="19"/>
  <c r="AD45" i="19"/>
  <c r="AG45" i="19"/>
  <c r="AC45" i="19"/>
  <c r="AK45" i="19"/>
  <c r="AM44" i="19"/>
  <c r="Z43" i="19"/>
  <c r="B44" i="19"/>
  <c r="J43" i="19"/>
  <c r="F43" i="19"/>
  <c r="I43" i="19"/>
  <c r="E43" i="19"/>
  <c r="L43" i="19"/>
  <c r="H43" i="19"/>
  <c r="D43" i="19"/>
  <c r="G43" i="19"/>
  <c r="C43" i="19"/>
  <c r="K43" i="19"/>
  <c r="AL45" i="18"/>
  <c r="AX44" i="18"/>
  <c r="AO44" i="18"/>
  <c r="AZ44" i="18"/>
  <c r="AQ44" i="18"/>
  <c r="AM44" i="18"/>
  <c r="AW44" i="18"/>
  <c r="BA44" i="18"/>
  <c r="AN44" i="18"/>
  <c r="AY44" i="18"/>
  <c r="AP44" i="18"/>
  <c r="BB43" i="18"/>
  <c r="T45" i="18"/>
  <c r="AF44" i="18"/>
  <c r="W44" i="18"/>
  <c r="AH44" i="18"/>
  <c r="Y44" i="18"/>
  <c r="U44" i="18"/>
  <c r="AI44" i="18"/>
  <c r="V44" i="18"/>
  <c r="AE44" i="18"/>
  <c r="AG44" i="18"/>
  <c r="X44" i="18"/>
  <c r="C44" i="18"/>
  <c r="R44" i="18" s="1"/>
  <c r="B45" i="18"/>
  <c r="AJ10" i="10"/>
  <c r="R10" i="10"/>
  <c r="AI11" i="10"/>
  <c r="AF11" i="10"/>
  <c r="W11" i="10"/>
  <c r="AE11" i="10"/>
  <c r="V11" i="10"/>
  <c r="T12" i="10"/>
  <c r="AH11" i="10"/>
  <c r="Y11" i="10"/>
  <c r="U11" i="10"/>
  <c r="AG11" i="10"/>
  <c r="X11" i="10"/>
  <c r="BB10" i="10"/>
  <c r="BA11" i="10"/>
  <c r="AW11" i="10"/>
  <c r="AN11" i="10"/>
  <c r="AQ11" i="10"/>
  <c r="AL12" i="10"/>
  <c r="AZ11" i="10"/>
  <c r="AP11" i="10"/>
  <c r="AY11" i="10"/>
  <c r="AO11" i="10"/>
  <c r="AX11" i="10"/>
  <c r="AM11" i="10"/>
  <c r="B12" i="10"/>
  <c r="M43" i="19" l="1"/>
  <c r="AM45" i="19"/>
  <c r="Z44" i="19"/>
  <c r="B45" i="19"/>
  <c r="J44" i="19"/>
  <c r="F44" i="19"/>
  <c r="I44" i="19"/>
  <c r="E44" i="19"/>
  <c r="L44" i="19"/>
  <c r="H44" i="19"/>
  <c r="D44" i="19"/>
  <c r="C44" i="19"/>
  <c r="M44" i="19" s="1"/>
  <c r="K44" i="19"/>
  <c r="G44" i="19"/>
  <c r="AB47" i="19"/>
  <c r="AJ46" i="19"/>
  <c r="AF46" i="19"/>
  <c r="AI46" i="19"/>
  <c r="AE46" i="19"/>
  <c r="AL46" i="19"/>
  <c r="AH46" i="19"/>
  <c r="AD46" i="19"/>
  <c r="AC46" i="19"/>
  <c r="AG46" i="19"/>
  <c r="AK46" i="19"/>
  <c r="O46" i="19"/>
  <c r="W45" i="19"/>
  <c r="S45" i="19"/>
  <c r="V45" i="19"/>
  <c r="R45" i="19"/>
  <c r="Y45" i="19"/>
  <c r="U45" i="19"/>
  <c r="Q45" i="19"/>
  <c r="P45" i="19"/>
  <c r="T45" i="19"/>
  <c r="X45" i="19"/>
  <c r="AJ44" i="18"/>
  <c r="BB44" i="18"/>
  <c r="B46" i="18"/>
  <c r="C45" i="18"/>
  <c r="R45" i="18" s="1"/>
  <c r="AG45" i="18"/>
  <c r="X45" i="18"/>
  <c r="AI45" i="18"/>
  <c r="AE45" i="18"/>
  <c r="V45" i="18"/>
  <c r="AH45" i="18"/>
  <c r="U45" i="18"/>
  <c r="AF45" i="18"/>
  <c r="T46" i="18"/>
  <c r="W45" i="18"/>
  <c r="Y45" i="18"/>
  <c r="AY45" i="18"/>
  <c r="AP45" i="18"/>
  <c r="BA45" i="18"/>
  <c r="AW45" i="18"/>
  <c r="AN45" i="18"/>
  <c r="AQ45" i="18"/>
  <c r="AL46" i="18"/>
  <c r="AO45" i="18"/>
  <c r="AX45" i="18"/>
  <c r="AZ45" i="18"/>
  <c r="AM45" i="18"/>
  <c r="B13" i="10"/>
  <c r="R11" i="10"/>
  <c r="BB11" i="10"/>
  <c r="AI12" i="10"/>
  <c r="AE12" i="10"/>
  <c r="V12" i="10"/>
  <c r="AG12" i="10"/>
  <c r="W12" i="10"/>
  <c r="AF12" i="10"/>
  <c r="U12" i="10"/>
  <c r="Y12" i="10"/>
  <c r="T13" i="10"/>
  <c r="AH12" i="10"/>
  <c r="X12" i="10"/>
  <c r="BA12" i="10"/>
  <c r="AW12" i="10"/>
  <c r="AN12" i="10"/>
  <c r="AX12" i="10"/>
  <c r="AM12" i="10"/>
  <c r="AQ12" i="10"/>
  <c r="AL13" i="10"/>
  <c r="AZ12" i="10"/>
  <c r="AP12" i="10"/>
  <c r="AY12" i="10"/>
  <c r="AO12" i="10"/>
  <c r="AJ11" i="10"/>
  <c r="AM46" i="19" l="1"/>
  <c r="AB48" i="19"/>
  <c r="AJ47" i="19"/>
  <c r="AF47" i="19"/>
  <c r="AI47" i="19"/>
  <c r="AE47" i="19"/>
  <c r="AL47" i="19"/>
  <c r="AH47" i="19"/>
  <c r="AD47" i="19"/>
  <c r="AK47" i="19"/>
  <c r="AC47" i="19"/>
  <c r="AG47" i="19"/>
  <c r="B46" i="19"/>
  <c r="J45" i="19"/>
  <c r="F45" i="19"/>
  <c r="I45" i="19"/>
  <c r="E45" i="19"/>
  <c r="L45" i="19"/>
  <c r="H45" i="19"/>
  <c r="D45" i="19"/>
  <c r="K45" i="19"/>
  <c r="G45" i="19"/>
  <c r="C45" i="19"/>
  <c r="O47" i="19"/>
  <c r="W46" i="19"/>
  <c r="S46" i="19"/>
  <c r="V46" i="19"/>
  <c r="R46" i="19"/>
  <c r="Y46" i="19"/>
  <c r="U46" i="19"/>
  <c r="Q46" i="19"/>
  <c r="X46" i="19"/>
  <c r="P46" i="19"/>
  <c r="T46" i="19"/>
  <c r="Z45" i="19"/>
  <c r="AJ45" i="18"/>
  <c r="C46" i="18"/>
  <c r="R46" i="18" s="1"/>
  <c r="B47" i="18"/>
  <c r="AZ46" i="18"/>
  <c r="AQ46" i="18"/>
  <c r="AM46" i="18"/>
  <c r="AL47" i="18"/>
  <c r="AX46" i="18"/>
  <c r="AO46" i="18"/>
  <c r="BA46" i="18"/>
  <c r="AN46" i="18"/>
  <c r="AY46" i="18"/>
  <c r="AW46" i="18"/>
  <c r="AP46" i="18"/>
  <c r="BB45" i="18"/>
  <c r="AH46" i="18"/>
  <c r="Y46" i="18"/>
  <c r="U46" i="18"/>
  <c r="T47" i="18"/>
  <c r="AF46" i="18"/>
  <c r="W46" i="18"/>
  <c r="AE46" i="18"/>
  <c r="X46" i="18"/>
  <c r="AI46" i="18"/>
  <c r="AG46" i="18"/>
  <c r="V46" i="18"/>
  <c r="BB12" i="10"/>
  <c r="AJ12" i="10"/>
  <c r="B14" i="10"/>
  <c r="R13" i="10"/>
  <c r="BA13" i="10"/>
  <c r="AW13" i="10"/>
  <c r="AN13" i="10"/>
  <c r="AY13" i="10"/>
  <c r="AO13" i="10"/>
  <c r="AX13" i="10"/>
  <c r="AM13" i="10"/>
  <c r="AQ13" i="10"/>
  <c r="AL14" i="10"/>
  <c r="AZ13" i="10"/>
  <c r="AP13" i="10"/>
  <c r="AI13" i="10"/>
  <c r="AE13" i="10"/>
  <c r="V13" i="10"/>
  <c r="T14" i="10"/>
  <c r="AH13" i="10"/>
  <c r="X13" i="10"/>
  <c r="AG13" i="10"/>
  <c r="W13" i="10"/>
  <c r="AF13" i="10"/>
  <c r="U13" i="10"/>
  <c r="Y13" i="10"/>
  <c r="R12" i="10"/>
  <c r="M45" i="19" l="1"/>
  <c r="AM47" i="19"/>
  <c r="AB49" i="19"/>
  <c r="AJ48" i="19"/>
  <c r="AF48" i="19"/>
  <c r="AI48" i="19"/>
  <c r="AE48" i="19"/>
  <c r="AL48" i="19"/>
  <c r="AH48" i="19"/>
  <c r="AD48" i="19"/>
  <c r="AK48" i="19"/>
  <c r="AG48" i="19"/>
  <c r="AC48" i="19"/>
  <c r="O48" i="19"/>
  <c r="W47" i="19"/>
  <c r="S47" i="19"/>
  <c r="V47" i="19"/>
  <c r="R47" i="19"/>
  <c r="Y47" i="19"/>
  <c r="U47" i="19"/>
  <c r="Q47" i="19"/>
  <c r="X47" i="19"/>
  <c r="T47" i="19"/>
  <c r="P47" i="19"/>
  <c r="Z47" i="19" s="1"/>
  <c r="Z46" i="19"/>
  <c r="B47" i="19"/>
  <c r="J46" i="19"/>
  <c r="F46" i="19"/>
  <c r="I46" i="19"/>
  <c r="E46" i="19"/>
  <c r="L46" i="19"/>
  <c r="H46" i="19"/>
  <c r="D46" i="19"/>
  <c r="K46" i="19"/>
  <c r="G46" i="19"/>
  <c r="C46" i="19"/>
  <c r="M46" i="19" s="1"/>
  <c r="AI47" i="18"/>
  <c r="AE47" i="18"/>
  <c r="V47" i="18"/>
  <c r="AG47" i="18"/>
  <c r="X47" i="18"/>
  <c r="T48" i="18"/>
  <c r="W47" i="18"/>
  <c r="AH47" i="18"/>
  <c r="U47" i="18"/>
  <c r="AF47" i="18"/>
  <c r="Y47" i="18"/>
  <c r="BA47" i="18"/>
  <c r="AW47" i="18"/>
  <c r="AN47" i="18"/>
  <c r="AY47" i="18"/>
  <c r="AP47" i="18"/>
  <c r="AX47" i="18"/>
  <c r="AQ47" i="18"/>
  <c r="AL48" i="18"/>
  <c r="AO47" i="18"/>
  <c r="AZ47" i="18"/>
  <c r="AM47" i="18"/>
  <c r="C47" i="18"/>
  <c r="R47" i="18" s="1"/>
  <c r="B48" i="18"/>
  <c r="BB46" i="18"/>
  <c r="AJ46" i="18"/>
  <c r="BB13" i="10"/>
  <c r="AI14" i="10"/>
  <c r="AE14" i="10"/>
  <c r="V14" i="10"/>
  <c r="Y14" i="10"/>
  <c r="T15" i="10"/>
  <c r="AH14" i="10"/>
  <c r="X14" i="10"/>
  <c r="AG14" i="10"/>
  <c r="W14" i="10"/>
  <c r="AF14" i="10"/>
  <c r="U14" i="10"/>
  <c r="AJ14" i="10" s="1"/>
  <c r="B15" i="10"/>
  <c r="AJ13" i="10"/>
  <c r="BA14" i="10"/>
  <c r="AW14" i="10"/>
  <c r="AN14" i="10"/>
  <c r="AL15" i="10"/>
  <c r="AZ14" i="10"/>
  <c r="AP14" i="10"/>
  <c r="AY14" i="10"/>
  <c r="AO14" i="10"/>
  <c r="AX14" i="10"/>
  <c r="AM14" i="10"/>
  <c r="AQ14" i="10"/>
  <c r="AB50" i="19" l="1"/>
  <c r="AJ49" i="19"/>
  <c r="AF49" i="19"/>
  <c r="AI49" i="19"/>
  <c r="AE49" i="19"/>
  <c r="AL49" i="19"/>
  <c r="AH49" i="19"/>
  <c r="AD49" i="19"/>
  <c r="AG49" i="19"/>
  <c r="AC49" i="19"/>
  <c r="AK49" i="19"/>
  <c r="B48" i="19"/>
  <c r="J47" i="19"/>
  <c r="F47" i="19"/>
  <c r="I47" i="19"/>
  <c r="E47" i="19"/>
  <c r="L47" i="19"/>
  <c r="H47" i="19"/>
  <c r="D47" i="19"/>
  <c r="G47" i="19"/>
  <c r="C47" i="19"/>
  <c r="K47" i="19"/>
  <c r="O49" i="19"/>
  <c r="W48" i="19"/>
  <c r="S48" i="19"/>
  <c r="V48" i="19"/>
  <c r="R48" i="19"/>
  <c r="Y48" i="19"/>
  <c r="U48" i="19"/>
  <c r="Q48" i="19"/>
  <c r="T48" i="19"/>
  <c r="P48" i="19"/>
  <c r="Z48" i="19" s="1"/>
  <c r="X48" i="19"/>
  <c r="AM48" i="19"/>
  <c r="B49" i="18"/>
  <c r="C48" i="18"/>
  <c r="R48" i="18" s="1"/>
  <c r="AL49" i="18"/>
  <c r="AX48" i="18"/>
  <c r="AO48" i="18"/>
  <c r="AZ48" i="18"/>
  <c r="AQ48" i="18"/>
  <c r="AM48" i="18"/>
  <c r="BB48" i="18" s="1"/>
  <c r="AP48" i="18"/>
  <c r="BA48" i="18"/>
  <c r="AN48" i="18"/>
  <c r="AY48" i="18"/>
  <c r="AW48" i="18"/>
  <c r="BB47" i="18"/>
  <c r="T49" i="18"/>
  <c r="AF48" i="18"/>
  <c r="W48" i="18"/>
  <c r="AH48" i="18"/>
  <c r="Y48" i="18"/>
  <c r="U48" i="18"/>
  <c r="AJ48" i="18" s="1"/>
  <c r="AG48" i="18"/>
  <c r="AE48" i="18"/>
  <c r="X48" i="18"/>
  <c r="AI48" i="18"/>
  <c r="V48" i="18"/>
  <c r="AJ47" i="18"/>
  <c r="BA15" i="10"/>
  <c r="AW15" i="10"/>
  <c r="AN15" i="10"/>
  <c r="AQ15" i="10"/>
  <c r="AL16" i="10"/>
  <c r="AZ15" i="10"/>
  <c r="AP15" i="10"/>
  <c r="AY15" i="10"/>
  <c r="AO15" i="10"/>
  <c r="AX15" i="10"/>
  <c r="AM15" i="10"/>
  <c r="B16" i="10"/>
  <c r="BB14" i="10"/>
  <c r="AI15" i="10"/>
  <c r="AE15" i="10"/>
  <c r="V15" i="10"/>
  <c r="AF15" i="10"/>
  <c r="U15" i="10"/>
  <c r="Y15" i="10"/>
  <c r="T16" i="10"/>
  <c r="AH15" i="10"/>
  <c r="X15" i="10"/>
  <c r="AG15" i="10"/>
  <c r="W15" i="10"/>
  <c r="R14" i="10"/>
  <c r="O50" i="19" l="1"/>
  <c r="W49" i="19"/>
  <c r="S49" i="19"/>
  <c r="V49" i="19"/>
  <c r="R49" i="19"/>
  <c r="Y49" i="19"/>
  <c r="U49" i="19"/>
  <c r="Q49" i="19"/>
  <c r="P49" i="19"/>
  <c r="T49" i="19"/>
  <c r="X49" i="19"/>
  <c r="B49" i="19"/>
  <c r="J48" i="19"/>
  <c r="F48" i="19"/>
  <c r="I48" i="19"/>
  <c r="E48" i="19"/>
  <c r="L48" i="19"/>
  <c r="H48" i="19"/>
  <c r="D48" i="19"/>
  <c r="C48" i="19"/>
  <c r="M48" i="19" s="1"/>
  <c r="K48" i="19"/>
  <c r="G48" i="19"/>
  <c r="AM49" i="19"/>
  <c r="M47" i="19"/>
  <c r="AB51" i="19"/>
  <c r="AJ50" i="19"/>
  <c r="AF50" i="19"/>
  <c r="AI50" i="19"/>
  <c r="AE50" i="19"/>
  <c r="AL50" i="19"/>
  <c r="AH50" i="19"/>
  <c r="AD50" i="19"/>
  <c r="AC50" i="19"/>
  <c r="AK50" i="19"/>
  <c r="AG50" i="19"/>
  <c r="AG49" i="18"/>
  <c r="X49" i="18"/>
  <c r="AI49" i="18"/>
  <c r="AE49" i="18"/>
  <c r="V49" i="18"/>
  <c r="Y49" i="18"/>
  <c r="T50" i="18"/>
  <c r="W49" i="18"/>
  <c r="AH49" i="18"/>
  <c r="U49" i="18"/>
  <c r="AF49" i="18"/>
  <c r="AY49" i="18"/>
  <c r="AP49" i="18"/>
  <c r="BA49" i="18"/>
  <c r="AW49" i="18"/>
  <c r="AN49" i="18"/>
  <c r="AZ49" i="18"/>
  <c r="AM49" i="18"/>
  <c r="AX49" i="18"/>
  <c r="AQ49" i="18"/>
  <c r="AL50" i="18"/>
  <c r="AO49" i="18"/>
  <c r="B50" i="18"/>
  <c r="C49" i="18"/>
  <c r="R49" i="18" s="1"/>
  <c r="BB15" i="10"/>
  <c r="AJ15" i="10"/>
  <c r="B17" i="10"/>
  <c r="R16" i="10"/>
  <c r="AI16" i="10"/>
  <c r="AE16" i="10"/>
  <c r="V16" i="10"/>
  <c r="AG16" i="10"/>
  <c r="W16" i="10"/>
  <c r="AF16" i="10"/>
  <c r="U16" i="10"/>
  <c r="T17" i="10"/>
  <c r="Y16" i="10"/>
  <c r="AH16" i="10"/>
  <c r="X16" i="10"/>
  <c r="R15" i="10"/>
  <c r="BA16" i="10"/>
  <c r="AW16" i="10"/>
  <c r="AN16" i="10"/>
  <c r="AX16" i="10"/>
  <c r="AM16" i="10"/>
  <c r="AQ16" i="10"/>
  <c r="AZ16" i="10"/>
  <c r="AP16" i="10"/>
  <c r="AL17" i="10"/>
  <c r="AY16" i="10"/>
  <c r="AO16" i="10"/>
  <c r="B50" i="19" l="1"/>
  <c r="J49" i="19"/>
  <c r="F49" i="19"/>
  <c r="I49" i="19"/>
  <c r="E49" i="19"/>
  <c r="L49" i="19"/>
  <c r="H49" i="19"/>
  <c r="D49" i="19"/>
  <c r="K49" i="19"/>
  <c r="G49" i="19"/>
  <c r="C49" i="19"/>
  <c r="AM50" i="19"/>
  <c r="AB52" i="19"/>
  <c r="AJ51" i="19"/>
  <c r="AF51" i="19"/>
  <c r="AI51" i="19"/>
  <c r="AE51" i="19"/>
  <c r="AL51" i="19"/>
  <c r="AH51" i="19"/>
  <c r="AD51" i="19"/>
  <c r="AK51" i="19"/>
  <c r="AG51" i="19"/>
  <c r="AC51" i="19"/>
  <c r="Z49" i="19"/>
  <c r="O51" i="19"/>
  <c r="W50" i="19"/>
  <c r="S50" i="19"/>
  <c r="V50" i="19"/>
  <c r="R50" i="19"/>
  <c r="Y50" i="19"/>
  <c r="U50" i="19"/>
  <c r="Q50" i="19"/>
  <c r="X50" i="19"/>
  <c r="P50" i="19"/>
  <c r="T50" i="19"/>
  <c r="B51" i="18"/>
  <c r="C50" i="18"/>
  <c r="R50" i="18" s="1"/>
  <c r="AH50" i="18"/>
  <c r="Y50" i="18"/>
  <c r="U50" i="18"/>
  <c r="T51" i="18"/>
  <c r="AF50" i="18"/>
  <c r="W50" i="18"/>
  <c r="AI50" i="18"/>
  <c r="V50" i="18"/>
  <c r="AG50" i="18"/>
  <c r="AE50" i="18"/>
  <c r="X50" i="18"/>
  <c r="AJ49" i="18"/>
  <c r="BB49" i="18"/>
  <c r="AZ50" i="18"/>
  <c r="AQ50" i="18"/>
  <c r="AM50" i="18"/>
  <c r="AL51" i="18"/>
  <c r="AX50" i="18"/>
  <c r="AO50" i="18"/>
  <c r="AW50" i="18"/>
  <c r="AP50" i="18"/>
  <c r="BA50" i="18"/>
  <c r="AN50" i="18"/>
  <c r="AY50" i="18"/>
  <c r="AJ16" i="10"/>
  <c r="AF17" i="10"/>
  <c r="W17" i="10"/>
  <c r="AI17" i="10"/>
  <c r="AE17" i="10"/>
  <c r="V17" i="10"/>
  <c r="AH17" i="10"/>
  <c r="Y17" i="10"/>
  <c r="U17" i="10"/>
  <c r="AG17" i="10"/>
  <c r="T18" i="10"/>
  <c r="X17" i="10"/>
  <c r="AX17" i="10"/>
  <c r="AO17" i="10"/>
  <c r="BA17" i="10"/>
  <c r="AW17" i="10"/>
  <c r="AN17" i="10"/>
  <c r="AZ17" i="10"/>
  <c r="AQ17" i="10"/>
  <c r="AM17" i="10"/>
  <c r="AY17" i="10"/>
  <c r="AL18" i="10"/>
  <c r="AP17" i="10"/>
  <c r="BB16" i="10"/>
  <c r="B18" i="10"/>
  <c r="AM51" i="19" l="1"/>
  <c r="M49" i="19"/>
  <c r="Z50" i="19"/>
  <c r="O52" i="19"/>
  <c r="W51" i="19"/>
  <c r="S51" i="19"/>
  <c r="V51" i="19"/>
  <c r="R51" i="19"/>
  <c r="Y51" i="19"/>
  <c r="U51" i="19"/>
  <c r="Q51" i="19"/>
  <c r="X51" i="19"/>
  <c r="T51" i="19"/>
  <c r="P51" i="19"/>
  <c r="AB53" i="19"/>
  <c r="AL52" i="19"/>
  <c r="AJ52" i="19"/>
  <c r="AF52" i="19"/>
  <c r="AI52" i="19"/>
  <c r="AE52" i="19"/>
  <c r="AH52" i="19"/>
  <c r="AD52" i="19"/>
  <c r="AK52" i="19"/>
  <c r="AG52" i="19"/>
  <c r="AC52" i="19"/>
  <c r="B51" i="19"/>
  <c r="J50" i="19"/>
  <c r="F50" i="19"/>
  <c r="I50" i="19"/>
  <c r="E50" i="19"/>
  <c r="L50" i="19"/>
  <c r="H50" i="19"/>
  <c r="D50" i="19"/>
  <c r="K50" i="19"/>
  <c r="G50" i="19"/>
  <c r="C50" i="19"/>
  <c r="M50" i="19" s="1"/>
  <c r="BA51" i="18"/>
  <c r="AW51" i="18"/>
  <c r="AN51" i="18"/>
  <c r="AY51" i="18"/>
  <c r="AP51" i="18"/>
  <c r="AL52" i="18"/>
  <c r="AO51" i="18"/>
  <c r="AZ51" i="18"/>
  <c r="AM51" i="18"/>
  <c r="AX51" i="18"/>
  <c r="AQ51" i="18"/>
  <c r="BB50" i="18"/>
  <c r="AI51" i="18"/>
  <c r="AE51" i="18"/>
  <c r="V51" i="18"/>
  <c r="AG51" i="18"/>
  <c r="X51" i="18"/>
  <c r="AF51" i="18"/>
  <c r="Y51" i="18"/>
  <c r="T52" i="18"/>
  <c r="W51" i="18"/>
  <c r="AH51" i="18"/>
  <c r="U51" i="18"/>
  <c r="AJ50" i="18"/>
  <c r="C51" i="18"/>
  <c r="R51" i="18" s="1"/>
  <c r="B52" i="18"/>
  <c r="AJ17" i="10"/>
  <c r="BB17" i="10"/>
  <c r="R17" i="10"/>
  <c r="AF18" i="10"/>
  <c r="W18" i="10"/>
  <c r="AI18" i="10"/>
  <c r="AE18" i="10"/>
  <c r="V18" i="10"/>
  <c r="AH18" i="10"/>
  <c r="Y18" i="10"/>
  <c r="U18" i="10"/>
  <c r="T19" i="10"/>
  <c r="X18" i="10"/>
  <c r="AG18" i="10"/>
  <c r="R18" i="10"/>
  <c r="B19" i="10"/>
  <c r="AX18" i="10"/>
  <c r="AO18" i="10"/>
  <c r="BA18" i="10"/>
  <c r="AW18" i="10"/>
  <c r="AN18" i="10"/>
  <c r="AZ18" i="10"/>
  <c r="AQ18" i="10"/>
  <c r="AM18" i="10"/>
  <c r="AY18" i="10"/>
  <c r="AL19" i="10"/>
  <c r="AP18" i="10"/>
  <c r="AB54" i="19" l="1"/>
  <c r="AJ53" i="19"/>
  <c r="AF53" i="19"/>
  <c r="AI53" i="19"/>
  <c r="AE53" i="19"/>
  <c r="AL53" i="19"/>
  <c r="AH53" i="19"/>
  <c r="AD53" i="19"/>
  <c r="AC53" i="19"/>
  <c r="AK53" i="19"/>
  <c r="AG53" i="19"/>
  <c r="B52" i="19"/>
  <c r="J51" i="19"/>
  <c r="F51" i="19"/>
  <c r="I51" i="19"/>
  <c r="E51" i="19"/>
  <c r="L51" i="19"/>
  <c r="H51" i="19"/>
  <c r="D51" i="19"/>
  <c r="G51" i="19"/>
  <c r="C51" i="19"/>
  <c r="K51" i="19"/>
  <c r="Z51" i="19"/>
  <c r="W52" i="19"/>
  <c r="S52" i="19"/>
  <c r="V52" i="19"/>
  <c r="R52" i="19"/>
  <c r="O53" i="19"/>
  <c r="Y52" i="19"/>
  <c r="U52" i="19"/>
  <c r="Q52" i="19"/>
  <c r="T52" i="19"/>
  <c r="P52" i="19"/>
  <c r="X52" i="19"/>
  <c r="AM52" i="19"/>
  <c r="AJ51" i="18"/>
  <c r="B53" i="18"/>
  <c r="C52" i="18"/>
  <c r="R52" i="18" s="1"/>
  <c r="AL53" i="18"/>
  <c r="AX52" i="18"/>
  <c r="AO52" i="18"/>
  <c r="AZ52" i="18"/>
  <c r="AQ52" i="18"/>
  <c r="AM52" i="18"/>
  <c r="AY52" i="18"/>
  <c r="AW52" i="18"/>
  <c r="AP52" i="18"/>
  <c r="BA52" i="18"/>
  <c r="AN52" i="18"/>
  <c r="T53" i="18"/>
  <c r="AF52" i="18"/>
  <c r="W52" i="18"/>
  <c r="AH52" i="18"/>
  <c r="Y52" i="18"/>
  <c r="U52" i="18"/>
  <c r="AJ52" i="18" s="1"/>
  <c r="X52" i="18"/>
  <c r="AI52" i="18"/>
  <c r="V52" i="18"/>
  <c r="AG52" i="18"/>
  <c r="AE52" i="18"/>
  <c r="BB51" i="18"/>
  <c r="BB18" i="10"/>
  <c r="R19" i="10"/>
  <c r="B20" i="10"/>
  <c r="AF19" i="10"/>
  <c r="W19" i="10"/>
  <c r="AI19" i="10"/>
  <c r="AE19" i="10"/>
  <c r="V19" i="10"/>
  <c r="AH19" i="10"/>
  <c r="Y19" i="10"/>
  <c r="U19" i="10"/>
  <c r="T20" i="10"/>
  <c r="AG19" i="10"/>
  <c r="X19" i="10"/>
  <c r="AX19" i="10"/>
  <c r="AO19" i="10"/>
  <c r="BA19" i="10"/>
  <c r="AW19" i="10"/>
  <c r="AN19" i="10"/>
  <c r="AZ19" i="10"/>
  <c r="AQ19" i="10"/>
  <c r="AM19" i="10"/>
  <c r="BB19" i="10" s="1"/>
  <c r="AL20" i="10"/>
  <c r="AP19" i="10"/>
  <c r="AY19" i="10"/>
  <c r="AJ18" i="10"/>
  <c r="J52" i="19" l="1"/>
  <c r="F52" i="19"/>
  <c r="B53" i="19"/>
  <c r="I52" i="19"/>
  <c r="E52" i="19"/>
  <c r="L52" i="19"/>
  <c r="H52" i="19"/>
  <c r="D52" i="19"/>
  <c r="C52" i="19"/>
  <c r="G52" i="19"/>
  <c r="K52" i="19"/>
  <c r="O54" i="19"/>
  <c r="V53" i="19"/>
  <c r="R53" i="19"/>
  <c r="Y53" i="19"/>
  <c r="U53" i="19"/>
  <c r="Q53" i="19"/>
  <c r="S53" i="19"/>
  <c r="X53" i="19"/>
  <c r="P53" i="19"/>
  <c r="Z53" i="19" s="1"/>
  <c r="W53" i="19"/>
  <c r="T53" i="19"/>
  <c r="Z52" i="19"/>
  <c r="M51" i="19"/>
  <c r="AM53" i="19"/>
  <c r="AB55" i="19"/>
  <c r="AJ54" i="19"/>
  <c r="AF54" i="19"/>
  <c r="AI54" i="19"/>
  <c r="AE54" i="19"/>
  <c r="AL54" i="19"/>
  <c r="AH54" i="19"/>
  <c r="AD54" i="19"/>
  <c r="AK54" i="19"/>
  <c r="AG54" i="19"/>
  <c r="AC54" i="19"/>
  <c r="AM54" i="19" s="1"/>
  <c r="AG53" i="18"/>
  <c r="X53" i="18"/>
  <c r="AI53" i="18"/>
  <c r="AE53" i="18"/>
  <c r="V53" i="18"/>
  <c r="AH53" i="18"/>
  <c r="U53" i="18"/>
  <c r="AF53" i="18"/>
  <c r="Y53" i="18"/>
  <c r="T54" i="18"/>
  <c r="W53" i="18"/>
  <c r="B54" i="18"/>
  <c r="C53" i="18"/>
  <c r="R53" i="18" s="1"/>
  <c r="AY53" i="18"/>
  <c r="AP53" i="18"/>
  <c r="BA53" i="18"/>
  <c r="AW53" i="18"/>
  <c r="AN53" i="18"/>
  <c r="AQ53" i="18"/>
  <c r="AL54" i="18"/>
  <c r="AO53" i="18"/>
  <c r="AZ53" i="18"/>
  <c r="AM53" i="18"/>
  <c r="AX53" i="18"/>
  <c r="BB52" i="18"/>
  <c r="AX20" i="10"/>
  <c r="AO20" i="10"/>
  <c r="BA20" i="10"/>
  <c r="AW20" i="10"/>
  <c r="AN20" i="10"/>
  <c r="AZ20" i="10"/>
  <c r="AQ20" i="10"/>
  <c r="AM20" i="10"/>
  <c r="AL21" i="10"/>
  <c r="AY20" i="10"/>
  <c r="AP20" i="10"/>
  <c r="AJ19" i="10"/>
  <c r="R20" i="10"/>
  <c r="B21" i="10"/>
  <c r="AF20" i="10"/>
  <c r="W20" i="10"/>
  <c r="AI20" i="10"/>
  <c r="AE20" i="10"/>
  <c r="V20" i="10"/>
  <c r="AH20" i="10"/>
  <c r="Y20" i="10"/>
  <c r="U20" i="10"/>
  <c r="T21" i="10"/>
  <c r="AG20" i="10"/>
  <c r="X20" i="10"/>
  <c r="B54" i="19" l="1"/>
  <c r="I53" i="19"/>
  <c r="L53" i="19"/>
  <c r="H53" i="19"/>
  <c r="D53" i="19"/>
  <c r="J53" i="19"/>
  <c r="C53" i="19"/>
  <c r="G53" i="19"/>
  <c r="F53" i="19"/>
  <c r="E53" i="19"/>
  <c r="K53" i="19"/>
  <c r="O55" i="19"/>
  <c r="W54" i="19"/>
  <c r="S54" i="19"/>
  <c r="V54" i="19"/>
  <c r="R54" i="19"/>
  <c r="Y54" i="19"/>
  <c r="U54" i="19"/>
  <c r="Q54" i="19"/>
  <c r="X54" i="19"/>
  <c r="T54" i="19"/>
  <c r="P54" i="19"/>
  <c r="AB56" i="19"/>
  <c r="AJ55" i="19"/>
  <c r="AF55" i="19"/>
  <c r="AI55" i="19"/>
  <c r="AE55" i="19"/>
  <c r="AL55" i="19"/>
  <c r="AH55" i="19"/>
  <c r="AD55" i="19"/>
  <c r="AK55" i="19"/>
  <c r="AG55" i="19"/>
  <c r="AC55" i="19"/>
  <c r="M52" i="19"/>
  <c r="AZ54" i="18"/>
  <c r="AQ54" i="18"/>
  <c r="AM54" i="18"/>
  <c r="AL55" i="18"/>
  <c r="AX54" i="18"/>
  <c r="AO54" i="18"/>
  <c r="BA54" i="18"/>
  <c r="AN54" i="18"/>
  <c r="AY54" i="18"/>
  <c r="AW54" i="18"/>
  <c r="AP54" i="18"/>
  <c r="C54" i="18"/>
  <c r="R54" i="18" s="1"/>
  <c r="B55" i="18"/>
  <c r="AJ53" i="18"/>
  <c r="BB53" i="18"/>
  <c r="AH54" i="18"/>
  <c r="Y54" i="18"/>
  <c r="U54" i="18"/>
  <c r="T55" i="18"/>
  <c r="AF54" i="18"/>
  <c r="W54" i="18"/>
  <c r="AE54" i="18"/>
  <c r="X54" i="18"/>
  <c r="AI54" i="18"/>
  <c r="V54" i="18"/>
  <c r="AG54" i="18"/>
  <c r="BB20" i="10"/>
  <c r="AJ20" i="10"/>
  <c r="AF21" i="10"/>
  <c r="W21" i="10"/>
  <c r="AI21" i="10"/>
  <c r="AE21" i="10"/>
  <c r="V21" i="10"/>
  <c r="AH21" i="10"/>
  <c r="Y21" i="10"/>
  <c r="U21" i="10"/>
  <c r="AJ21" i="10" s="1"/>
  <c r="T22" i="10"/>
  <c r="AG21" i="10"/>
  <c r="X21" i="10"/>
  <c r="B22" i="10"/>
  <c r="AX21" i="10"/>
  <c r="AO21" i="10"/>
  <c r="BA21" i="10"/>
  <c r="AW21" i="10"/>
  <c r="AN21" i="10"/>
  <c r="AZ21" i="10"/>
  <c r="AQ21" i="10"/>
  <c r="AM21" i="10"/>
  <c r="AL22" i="10"/>
  <c r="AY21" i="10"/>
  <c r="AP21" i="10"/>
  <c r="AB57" i="19" l="1"/>
  <c r="AJ56" i="19"/>
  <c r="AF56" i="19"/>
  <c r="AI56" i="19"/>
  <c r="AE56" i="19"/>
  <c r="AL56" i="19"/>
  <c r="AH56" i="19"/>
  <c r="AD56" i="19"/>
  <c r="AG56" i="19"/>
  <c r="AC56" i="19"/>
  <c r="AK56" i="19"/>
  <c r="M53" i="19"/>
  <c r="O56" i="19"/>
  <c r="W55" i="19"/>
  <c r="S55" i="19"/>
  <c r="V55" i="19"/>
  <c r="R55" i="19"/>
  <c r="Y55" i="19"/>
  <c r="U55" i="19"/>
  <c r="Q55" i="19"/>
  <c r="T55" i="19"/>
  <c r="P55" i="19"/>
  <c r="X55" i="19"/>
  <c r="Z54" i="19"/>
  <c r="AM55" i="19"/>
  <c r="B55" i="19"/>
  <c r="J54" i="19"/>
  <c r="F54" i="19"/>
  <c r="I54" i="19"/>
  <c r="E54" i="19"/>
  <c r="L54" i="19"/>
  <c r="H54" i="19"/>
  <c r="D54" i="19"/>
  <c r="G54" i="19"/>
  <c r="C54" i="19"/>
  <c r="K54" i="19"/>
  <c r="AI55" i="18"/>
  <c r="AE55" i="18"/>
  <c r="V55" i="18"/>
  <c r="AG55" i="18"/>
  <c r="X55" i="18"/>
  <c r="T56" i="18"/>
  <c r="W55" i="18"/>
  <c r="AH55" i="18"/>
  <c r="U55" i="18"/>
  <c r="AF55" i="18"/>
  <c r="Y55" i="18"/>
  <c r="BB54" i="18"/>
  <c r="BA55" i="18"/>
  <c r="AW55" i="18"/>
  <c r="AN55" i="18"/>
  <c r="AY55" i="18"/>
  <c r="AP55" i="18"/>
  <c r="AX55" i="18"/>
  <c r="AL56" i="18"/>
  <c r="AQ55" i="18"/>
  <c r="AO55" i="18"/>
  <c r="AZ55" i="18"/>
  <c r="AM55" i="18"/>
  <c r="AJ54" i="18"/>
  <c r="C55" i="18"/>
  <c r="R55" i="18" s="1"/>
  <c r="B56" i="18"/>
  <c r="R22" i="10"/>
  <c r="B23" i="10"/>
  <c r="AX22" i="10"/>
  <c r="AO22" i="10"/>
  <c r="BA22" i="10"/>
  <c r="AW22" i="10"/>
  <c r="AN22" i="10"/>
  <c r="AZ22" i="10"/>
  <c r="AQ22" i="10"/>
  <c r="AM22" i="10"/>
  <c r="BB22" i="10" s="1"/>
  <c r="AL23" i="10"/>
  <c r="AY22" i="10"/>
  <c r="AP22" i="10"/>
  <c r="R21" i="10"/>
  <c r="BB21" i="10"/>
  <c r="AF22" i="10"/>
  <c r="W22" i="10"/>
  <c r="AI22" i="10"/>
  <c r="AE22" i="10"/>
  <c r="V22" i="10"/>
  <c r="AH22" i="10"/>
  <c r="Y22" i="10"/>
  <c r="U22" i="10"/>
  <c r="T23" i="10"/>
  <c r="AG22" i="10"/>
  <c r="X22" i="10"/>
  <c r="M54" i="19" l="1"/>
  <c r="B56" i="19"/>
  <c r="J55" i="19"/>
  <c r="F55" i="19"/>
  <c r="I55" i="19"/>
  <c r="E55" i="19"/>
  <c r="L55" i="19"/>
  <c r="H55" i="19"/>
  <c r="D55" i="19"/>
  <c r="C55" i="19"/>
  <c r="K55" i="19"/>
  <c r="G55" i="19"/>
  <c r="AM56" i="19"/>
  <c r="Z55" i="19"/>
  <c r="O57" i="19"/>
  <c r="W56" i="19"/>
  <c r="S56" i="19"/>
  <c r="V56" i="19"/>
  <c r="R56" i="19"/>
  <c r="Y56" i="19"/>
  <c r="U56" i="19"/>
  <c r="Q56" i="19"/>
  <c r="P56" i="19"/>
  <c r="X56" i="19"/>
  <c r="T56" i="19"/>
  <c r="AB58" i="19"/>
  <c r="AJ57" i="19"/>
  <c r="AF57" i="19"/>
  <c r="AI57" i="19"/>
  <c r="AE57" i="19"/>
  <c r="AL57" i="19"/>
  <c r="AH57" i="19"/>
  <c r="AD57" i="19"/>
  <c r="AC57" i="19"/>
  <c r="AK57" i="19"/>
  <c r="AG57" i="19"/>
  <c r="BB55" i="18"/>
  <c r="AL57" i="18"/>
  <c r="AX56" i="18"/>
  <c r="AO56" i="18"/>
  <c r="AZ56" i="18"/>
  <c r="AQ56" i="18"/>
  <c r="AM56" i="18"/>
  <c r="BA56" i="18"/>
  <c r="AN56" i="18"/>
  <c r="AW56" i="18"/>
  <c r="AP56" i="18"/>
  <c r="AY56" i="18"/>
  <c r="B57" i="18"/>
  <c r="C56" i="18"/>
  <c r="R56" i="18" s="1"/>
  <c r="T57" i="18"/>
  <c r="AF56" i="18"/>
  <c r="W56" i="18"/>
  <c r="AH56" i="18"/>
  <c r="Y56" i="18"/>
  <c r="U56" i="18"/>
  <c r="AJ56" i="18" s="1"/>
  <c r="AE56" i="18"/>
  <c r="AI56" i="18"/>
  <c r="V56" i="18"/>
  <c r="AG56" i="18"/>
  <c r="X56" i="18"/>
  <c r="AJ55" i="18"/>
  <c r="AJ22" i="10"/>
  <c r="AX23" i="10"/>
  <c r="AO23" i="10"/>
  <c r="BA23" i="10"/>
  <c r="AW23" i="10"/>
  <c r="AN23" i="10"/>
  <c r="AZ23" i="10"/>
  <c r="AQ23" i="10"/>
  <c r="AM23" i="10"/>
  <c r="AL24" i="10"/>
  <c r="AY23" i="10"/>
  <c r="AP23" i="10"/>
  <c r="AF23" i="10"/>
  <c r="W23" i="10"/>
  <c r="AI23" i="10"/>
  <c r="AE23" i="10"/>
  <c r="V23" i="10"/>
  <c r="AH23" i="10"/>
  <c r="Y23" i="10"/>
  <c r="U23" i="10"/>
  <c r="T24" i="10"/>
  <c r="AG23" i="10"/>
  <c r="X23" i="10"/>
  <c r="B24" i="10"/>
  <c r="Z56" i="19" l="1"/>
  <c r="O58" i="19"/>
  <c r="W57" i="19"/>
  <c r="S57" i="19"/>
  <c r="V57" i="19"/>
  <c r="R57" i="19"/>
  <c r="Y57" i="19"/>
  <c r="U57" i="19"/>
  <c r="Q57" i="19"/>
  <c r="X57" i="19"/>
  <c r="T57" i="19"/>
  <c r="P57" i="19"/>
  <c r="Z57" i="19" s="1"/>
  <c r="AM57" i="19"/>
  <c r="AB59" i="19"/>
  <c r="AJ58" i="19"/>
  <c r="AF58" i="19"/>
  <c r="AI58" i="19"/>
  <c r="AE58" i="19"/>
  <c r="AL58" i="19"/>
  <c r="AH58" i="19"/>
  <c r="AD58" i="19"/>
  <c r="AK58" i="19"/>
  <c r="AG58" i="19"/>
  <c r="AC58" i="19"/>
  <c r="AM58" i="19" s="1"/>
  <c r="M55" i="19"/>
  <c r="B57" i="19"/>
  <c r="J56" i="19"/>
  <c r="F56" i="19"/>
  <c r="I56" i="19"/>
  <c r="E56" i="19"/>
  <c r="L56" i="19"/>
  <c r="H56" i="19"/>
  <c r="D56" i="19"/>
  <c r="K56" i="19"/>
  <c r="G56" i="19"/>
  <c r="C56" i="19"/>
  <c r="M56" i="19" s="1"/>
  <c r="AG57" i="18"/>
  <c r="X57" i="18"/>
  <c r="AI57" i="18"/>
  <c r="AE57" i="18"/>
  <c r="V57" i="18"/>
  <c r="Y57" i="18"/>
  <c r="T58" i="18"/>
  <c r="W57" i="18"/>
  <c r="AF57" i="18"/>
  <c r="AH57" i="18"/>
  <c r="U57" i="18"/>
  <c r="BB56" i="18"/>
  <c r="AY57" i="18"/>
  <c r="AP57" i="18"/>
  <c r="BA57" i="18"/>
  <c r="AW57" i="18"/>
  <c r="AN57" i="18"/>
  <c r="AZ57" i="18"/>
  <c r="AM57" i="18"/>
  <c r="AX57" i="18"/>
  <c r="AL58" i="18"/>
  <c r="AO57" i="18"/>
  <c r="AQ57" i="18"/>
  <c r="B58" i="18"/>
  <c r="C57" i="18"/>
  <c r="R57" i="18" s="1"/>
  <c r="BB23" i="10"/>
  <c r="AF24" i="10"/>
  <c r="W24" i="10"/>
  <c r="AI24" i="10"/>
  <c r="AE24" i="10"/>
  <c r="V24" i="10"/>
  <c r="AH24" i="10"/>
  <c r="Y24" i="10"/>
  <c r="U24" i="10"/>
  <c r="T25" i="10"/>
  <c r="AG24" i="10"/>
  <c r="X24" i="10"/>
  <c r="R24" i="10"/>
  <c r="B25" i="10"/>
  <c r="AJ23" i="10"/>
  <c r="R23" i="10"/>
  <c r="AX24" i="10"/>
  <c r="AO24" i="10"/>
  <c r="BA24" i="10"/>
  <c r="AW24" i="10"/>
  <c r="AN24" i="10"/>
  <c r="AZ24" i="10"/>
  <c r="AQ24" i="10"/>
  <c r="AM24" i="10"/>
  <c r="AL25" i="10"/>
  <c r="AY24" i="10"/>
  <c r="AP24" i="10"/>
  <c r="B58" i="19" l="1"/>
  <c r="J57" i="19"/>
  <c r="F57" i="19"/>
  <c r="I57" i="19"/>
  <c r="E57" i="19"/>
  <c r="L57" i="19"/>
  <c r="H57" i="19"/>
  <c r="D57" i="19"/>
  <c r="K57" i="19"/>
  <c r="G57" i="19"/>
  <c r="C57" i="19"/>
  <c r="AB60" i="19"/>
  <c r="AJ59" i="19"/>
  <c r="AF59" i="19"/>
  <c r="AI59" i="19"/>
  <c r="AE59" i="19"/>
  <c r="AL59" i="19"/>
  <c r="AH59" i="19"/>
  <c r="AD59" i="19"/>
  <c r="AK59" i="19"/>
  <c r="AG59" i="19"/>
  <c r="AC59" i="19"/>
  <c r="O59" i="19"/>
  <c r="W58" i="19"/>
  <c r="S58" i="19"/>
  <c r="V58" i="19"/>
  <c r="R58" i="19"/>
  <c r="Y58" i="19"/>
  <c r="U58" i="19"/>
  <c r="Q58" i="19"/>
  <c r="X58" i="19"/>
  <c r="T58" i="19"/>
  <c r="P58" i="19"/>
  <c r="BB57" i="18"/>
  <c r="AJ57" i="18"/>
  <c r="AH58" i="18"/>
  <c r="Y58" i="18"/>
  <c r="U58" i="18"/>
  <c r="T59" i="18"/>
  <c r="AF58" i="18"/>
  <c r="W58" i="18"/>
  <c r="AI58" i="18"/>
  <c r="V58" i="18"/>
  <c r="AG58" i="18"/>
  <c r="AE58" i="18"/>
  <c r="X58" i="18"/>
  <c r="B59" i="18"/>
  <c r="C58" i="18"/>
  <c r="R58" i="18" s="1"/>
  <c r="AZ58" i="18"/>
  <c r="AQ58" i="18"/>
  <c r="AM58" i="18"/>
  <c r="AL59" i="18"/>
  <c r="AX58" i="18"/>
  <c r="AO58" i="18"/>
  <c r="AW58" i="18"/>
  <c r="AP58" i="18"/>
  <c r="BA58" i="18"/>
  <c r="AN58" i="18"/>
  <c r="AY58" i="18"/>
  <c r="BB24" i="10"/>
  <c r="AJ24" i="10"/>
  <c r="R25" i="10"/>
  <c r="B26" i="10"/>
  <c r="AX25" i="10"/>
  <c r="AO25" i="10"/>
  <c r="BA25" i="10"/>
  <c r="AW25" i="10"/>
  <c r="AN25" i="10"/>
  <c r="AZ25" i="10"/>
  <c r="AQ25" i="10"/>
  <c r="AM25" i="10"/>
  <c r="AL26" i="10"/>
  <c r="AY25" i="10"/>
  <c r="AP25" i="10"/>
  <c r="AF25" i="10"/>
  <c r="W25" i="10"/>
  <c r="AI25" i="10"/>
  <c r="AE25" i="10"/>
  <c r="V25" i="10"/>
  <c r="AH25" i="10"/>
  <c r="Y25" i="10"/>
  <c r="U25" i="10"/>
  <c r="T26" i="10"/>
  <c r="AG25" i="10"/>
  <c r="X25" i="10"/>
  <c r="O60" i="19" l="1"/>
  <c r="W59" i="19"/>
  <c r="S59" i="19"/>
  <c r="V59" i="19"/>
  <c r="R59" i="19"/>
  <c r="Y59" i="19"/>
  <c r="U59" i="19"/>
  <c r="Q59" i="19"/>
  <c r="T59" i="19"/>
  <c r="P59" i="19"/>
  <c r="X59" i="19"/>
  <c r="M57" i="19"/>
  <c r="AB61" i="19"/>
  <c r="AJ60" i="19"/>
  <c r="AF60" i="19"/>
  <c r="AI60" i="19"/>
  <c r="AE60" i="19"/>
  <c r="AL60" i="19"/>
  <c r="AH60" i="19"/>
  <c r="AD60" i="19"/>
  <c r="AG60" i="19"/>
  <c r="AC60" i="19"/>
  <c r="AK60" i="19"/>
  <c r="AM59" i="19"/>
  <c r="Z58" i="19"/>
  <c r="B59" i="19"/>
  <c r="J58" i="19"/>
  <c r="F58" i="19"/>
  <c r="I58" i="19"/>
  <c r="E58" i="19"/>
  <c r="L58" i="19"/>
  <c r="H58" i="19"/>
  <c r="D58" i="19"/>
  <c r="G58" i="19"/>
  <c r="C58" i="19"/>
  <c r="K58" i="19"/>
  <c r="BA59" i="18"/>
  <c r="AW59" i="18"/>
  <c r="AN59" i="18"/>
  <c r="AY59" i="18"/>
  <c r="AP59" i="18"/>
  <c r="AL60" i="18"/>
  <c r="AO59" i="18"/>
  <c r="AZ59" i="18"/>
  <c r="AM59" i="18"/>
  <c r="AX59" i="18"/>
  <c r="AQ59" i="18"/>
  <c r="BB58" i="18"/>
  <c r="C59" i="18"/>
  <c r="R59" i="18" s="1"/>
  <c r="B60" i="18"/>
  <c r="AI59" i="18"/>
  <c r="AE59" i="18"/>
  <c r="V59" i="18"/>
  <c r="AG59" i="18"/>
  <c r="X59" i="18"/>
  <c r="AF59" i="18"/>
  <c r="Y59" i="18"/>
  <c r="T60" i="18"/>
  <c r="W59" i="18"/>
  <c r="AH59" i="18"/>
  <c r="U59" i="18"/>
  <c r="AJ58" i="18"/>
  <c r="BB25" i="10"/>
  <c r="AX26" i="10"/>
  <c r="AO26" i="10"/>
  <c r="BA26" i="10"/>
  <c r="AW26" i="10"/>
  <c r="AN26" i="10"/>
  <c r="AZ26" i="10"/>
  <c r="AQ26" i="10"/>
  <c r="AM26" i="10"/>
  <c r="AL27" i="10"/>
  <c r="AY26" i="10"/>
  <c r="AP26" i="10"/>
  <c r="AJ25" i="10"/>
  <c r="AF26" i="10"/>
  <c r="W26" i="10"/>
  <c r="AI26" i="10"/>
  <c r="AE26" i="10"/>
  <c r="V26" i="10"/>
  <c r="AH26" i="10"/>
  <c r="Y26" i="10"/>
  <c r="U26" i="10"/>
  <c r="T27" i="10"/>
  <c r="AG26" i="10"/>
  <c r="X26" i="10"/>
  <c r="B27" i="10"/>
  <c r="M58" i="19" l="1"/>
  <c r="AM60" i="19"/>
  <c r="Z59" i="19"/>
  <c r="B60" i="19"/>
  <c r="J59" i="19"/>
  <c r="F59" i="19"/>
  <c r="I59" i="19"/>
  <c r="E59" i="19"/>
  <c r="L59" i="19"/>
  <c r="H59" i="19"/>
  <c r="D59" i="19"/>
  <c r="C59" i="19"/>
  <c r="M59" i="19" s="1"/>
  <c r="K59" i="19"/>
  <c r="G59" i="19"/>
  <c r="AB62" i="19"/>
  <c r="AJ61" i="19"/>
  <c r="AF61" i="19"/>
  <c r="AI61" i="19"/>
  <c r="AE61" i="19"/>
  <c r="AL61" i="19"/>
  <c r="AH61" i="19"/>
  <c r="AD61" i="19"/>
  <c r="AC61" i="19"/>
  <c r="AK61" i="19"/>
  <c r="AG61" i="19"/>
  <c r="O61" i="19"/>
  <c r="W60" i="19"/>
  <c r="S60" i="19"/>
  <c r="V60" i="19"/>
  <c r="R60" i="19"/>
  <c r="Y60" i="19"/>
  <c r="U60" i="19"/>
  <c r="Q60" i="19"/>
  <c r="P60" i="19"/>
  <c r="X60" i="19"/>
  <c r="T60" i="19"/>
  <c r="T61" i="18"/>
  <c r="AF60" i="18"/>
  <c r="W60" i="18"/>
  <c r="AH60" i="18"/>
  <c r="Y60" i="18"/>
  <c r="U60" i="18"/>
  <c r="X60" i="18"/>
  <c r="AI60" i="18"/>
  <c r="V60" i="18"/>
  <c r="AG60" i="18"/>
  <c r="AE60" i="18"/>
  <c r="B61" i="18"/>
  <c r="C60" i="18"/>
  <c r="R60" i="18" s="1"/>
  <c r="AL61" i="18"/>
  <c r="AX60" i="18"/>
  <c r="AO60" i="18"/>
  <c r="AZ60" i="18"/>
  <c r="AQ60" i="18"/>
  <c r="AM60" i="18"/>
  <c r="AY60" i="18"/>
  <c r="AW60" i="18"/>
  <c r="AP60" i="18"/>
  <c r="BA60" i="18"/>
  <c r="AN60" i="18"/>
  <c r="AJ59" i="18"/>
  <c r="BB59" i="18"/>
  <c r="AX27" i="10"/>
  <c r="AO27" i="10"/>
  <c r="BA27" i="10"/>
  <c r="AW27" i="10"/>
  <c r="AN27" i="10"/>
  <c r="AZ27" i="10"/>
  <c r="AQ27" i="10"/>
  <c r="AM27" i="10"/>
  <c r="AL28" i="10"/>
  <c r="AY27" i="10"/>
  <c r="AP27" i="10"/>
  <c r="R27" i="10"/>
  <c r="B28" i="10"/>
  <c r="AJ26" i="10"/>
  <c r="BB26" i="10"/>
  <c r="AF27" i="10"/>
  <c r="W27" i="10"/>
  <c r="AI27" i="10"/>
  <c r="AE27" i="10"/>
  <c r="V27" i="10"/>
  <c r="AH27" i="10"/>
  <c r="Y27" i="10"/>
  <c r="U27" i="10"/>
  <c r="T28" i="10"/>
  <c r="AG27" i="10"/>
  <c r="X27" i="10"/>
  <c r="R26" i="10"/>
  <c r="AL5" i="7"/>
  <c r="AK5" i="7"/>
  <c r="AJ5" i="7"/>
  <c r="AI5" i="7"/>
  <c r="AH5" i="7"/>
  <c r="AG5" i="7"/>
  <c r="AF5" i="7"/>
  <c r="AE5" i="7"/>
  <c r="AD5" i="7"/>
  <c r="AC5" i="7"/>
  <c r="Y5" i="7"/>
  <c r="X5" i="7"/>
  <c r="W5" i="7"/>
  <c r="V5" i="7"/>
  <c r="U5" i="7"/>
  <c r="T5" i="7"/>
  <c r="S5" i="7"/>
  <c r="R5" i="7"/>
  <c r="Q5" i="7"/>
  <c r="P5" i="7"/>
  <c r="L5" i="7"/>
  <c r="K5" i="7"/>
  <c r="J5" i="7"/>
  <c r="I5" i="7"/>
  <c r="H5" i="7"/>
  <c r="G5" i="7"/>
  <c r="F5" i="7"/>
  <c r="E5" i="7"/>
  <c r="D5" i="7"/>
  <c r="C5" i="7"/>
  <c r="AM61" i="19" l="1"/>
  <c r="AB63" i="19"/>
  <c r="AJ62" i="19"/>
  <c r="AF62" i="19"/>
  <c r="AI62" i="19"/>
  <c r="AE62" i="19"/>
  <c r="AL62" i="19"/>
  <c r="AH62" i="19"/>
  <c r="AD62" i="19"/>
  <c r="AK62" i="19"/>
  <c r="AG62" i="19"/>
  <c r="AC62" i="19"/>
  <c r="AM62" i="19" s="1"/>
  <c r="B61" i="19"/>
  <c r="J60" i="19"/>
  <c r="F60" i="19"/>
  <c r="I60" i="19"/>
  <c r="E60" i="19"/>
  <c r="L60" i="19"/>
  <c r="H60" i="19"/>
  <c r="D60" i="19"/>
  <c r="K60" i="19"/>
  <c r="G60" i="19"/>
  <c r="C60" i="19"/>
  <c r="Z60" i="19"/>
  <c r="O62" i="19"/>
  <c r="W61" i="19"/>
  <c r="S61" i="19"/>
  <c r="V61" i="19"/>
  <c r="R61" i="19"/>
  <c r="Y61" i="19"/>
  <c r="U61" i="19"/>
  <c r="Q61" i="19"/>
  <c r="X61" i="19"/>
  <c r="T61" i="19"/>
  <c r="P61" i="19"/>
  <c r="B62" i="18"/>
  <c r="C61" i="18"/>
  <c r="R61" i="18" s="1"/>
  <c r="BB60" i="18"/>
  <c r="AJ60" i="18"/>
  <c r="AY61" i="18"/>
  <c r="AP61" i="18"/>
  <c r="BA61" i="18"/>
  <c r="AW61" i="18"/>
  <c r="AN61" i="18"/>
  <c r="AQ61" i="18"/>
  <c r="AL62" i="18"/>
  <c r="AO61" i="18"/>
  <c r="AZ61" i="18"/>
  <c r="AM61" i="18"/>
  <c r="AX61" i="18"/>
  <c r="AG61" i="18"/>
  <c r="X61" i="18"/>
  <c r="AI61" i="18"/>
  <c r="AE61" i="18"/>
  <c r="V61" i="18"/>
  <c r="AH61" i="18"/>
  <c r="U61" i="18"/>
  <c r="AF61" i="18"/>
  <c r="Y61" i="18"/>
  <c r="T62" i="18"/>
  <c r="W61" i="18"/>
  <c r="BB27" i="10"/>
  <c r="AJ27" i="10"/>
  <c r="B29" i="10"/>
  <c r="AF28" i="10"/>
  <c r="W28" i="10"/>
  <c r="AI28" i="10"/>
  <c r="AE28" i="10"/>
  <c r="V28" i="10"/>
  <c r="AH28" i="10"/>
  <c r="Y28" i="10"/>
  <c r="U28" i="10"/>
  <c r="T29" i="10"/>
  <c r="AG28" i="10"/>
  <c r="X28" i="10"/>
  <c r="BA28" i="10"/>
  <c r="AL29" i="10"/>
  <c r="AX28" i="10"/>
  <c r="AO28" i="10"/>
  <c r="AW28" i="10"/>
  <c r="AN28" i="10"/>
  <c r="AZ28" i="10"/>
  <c r="AQ28" i="10"/>
  <c r="AM28" i="10"/>
  <c r="AY28" i="10"/>
  <c r="AP28" i="10"/>
  <c r="H43" i="3"/>
  <c r="B8" i="3"/>
  <c r="B9" i="3" s="1"/>
  <c r="B10" i="3" s="1"/>
  <c r="B7" i="3"/>
  <c r="C36" i="3"/>
  <c r="C35" i="3"/>
  <c r="C23" i="3"/>
  <c r="C24" i="3" s="1"/>
  <c r="C25" i="3" s="1"/>
  <c r="C26" i="3" s="1"/>
  <c r="C27" i="3" s="1"/>
  <c r="C28" i="3" s="1"/>
  <c r="C17" i="3"/>
  <c r="C18" i="3" s="1"/>
  <c r="C16" i="3"/>
  <c r="AL105" i="7"/>
  <c r="AK105" i="7"/>
  <c r="AJ105" i="7"/>
  <c r="AI105" i="7"/>
  <c r="AH105" i="7"/>
  <c r="AG105" i="7"/>
  <c r="AF105" i="7"/>
  <c r="AE105" i="7"/>
  <c r="AD105" i="7"/>
  <c r="AC105" i="7"/>
  <c r="AL104" i="7"/>
  <c r="AK104" i="7"/>
  <c r="AJ104" i="7"/>
  <c r="AI104" i="7"/>
  <c r="AH104" i="7"/>
  <c r="AG104" i="7"/>
  <c r="AF104" i="7"/>
  <c r="AE104" i="7"/>
  <c r="AD104" i="7"/>
  <c r="AC104" i="7"/>
  <c r="AL103" i="7"/>
  <c r="AK103" i="7"/>
  <c r="AJ103" i="7"/>
  <c r="AI103" i="7"/>
  <c r="AH103" i="7"/>
  <c r="AG103" i="7"/>
  <c r="AF103" i="7"/>
  <c r="AE103" i="7"/>
  <c r="AD103" i="7"/>
  <c r="AC103" i="7"/>
  <c r="AL102" i="7"/>
  <c r="AK102" i="7"/>
  <c r="AJ102" i="7"/>
  <c r="AI102" i="7"/>
  <c r="AH102" i="7"/>
  <c r="AG102" i="7"/>
  <c r="AF102" i="7"/>
  <c r="AE102" i="7"/>
  <c r="AD102" i="7"/>
  <c r="AC102" i="7"/>
  <c r="AL101" i="7"/>
  <c r="AK101" i="7"/>
  <c r="AJ101" i="7"/>
  <c r="AI101" i="7"/>
  <c r="AH101" i="7"/>
  <c r="AG101" i="7"/>
  <c r="AF101" i="7"/>
  <c r="AE101" i="7"/>
  <c r="AD101" i="7"/>
  <c r="AC101" i="7"/>
  <c r="AL100" i="7"/>
  <c r="AK100" i="7"/>
  <c r="AJ100" i="7"/>
  <c r="AI100" i="7"/>
  <c r="AH100" i="7"/>
  <c r="AG100" i="7"/>
  <c r="AF100" i="7"/>
  <c r="AE100" i="7"/>
  <c r="AD100" i="7"/>
  <c r="AC100" i="7"/>
  <c r="AL99" i="7"/>
  <c r="AK99" i="7"/>
  <c r="AJ99" i="7"/>
  <c r="AI99" i="7"/>
  <c r="AH99" i="7"/>
  <c r="AG99" i="7"/>
  <c r="AF99" i="7"/>
  <c r="AE99" i="7"/>
  <c r="AD99" i="7"/>
  <c r="AC99" i="7"/>
  <c r="AL98" i="7"/>
  <c r="AK98" i="7"/>
  <c r="AJ98" i="7"/>
  <c r="AI98" i="7"/>
  <c r="AH98" i="7"/>
  <c r="AG98" i="7"/>
  <c r="AF98" i="7"/>
  <c r="AE98" i="7"/>
  <c r="AD98" i="7"/>
  <c r="AC98" i="7"/>
  <c r="AL97" i="7"/>
  <c r="AK97" i="7"/>
  <c r="AJ97" i="7"/>
  <c r="AI97" i="7"/>
  <c r="AH97" i="7"/>
  <c r="AG97" i="7"/>
  <c r="AF97" i="7"/>
  <c r="AE97" i="7"/>
  <c r="AD97" i="7"/>
  <c r="AC97" i="7"/>
  <c r="AL96" i="7"/>
  <c r="AK96" i="7"/>
  <c r="AJ96" i="7"/>
  <c r="AI96" i="7"/>
  <c r="AH96" i="7"/>
  <c r="AG96" i="7"/>
  <c r="AF96" i="7"/>
  <c r="AE96" i="7"/>
  <c r="AD96" i="7"/>
  <c r="AC96" i="7"/>
  <c r="AL95" i="7"/>
  <c r="AK95" i="7"/>
  <c r="AJ95" i="7"/>
  <c r="AI95" i="7"/>
  <c r="AH95" i="7"/>
  <c r="AG95" i="7"/>
  <c r="AF95" i="7"/>
  <c r="AE95" i="7"/>
  <c r="AD95" i="7"/>
  <c r="AC95" i="7"/>
  <c r="AL94" i="7"/>
  <c r="AK94" i="7"/>
  <c r="AJ94" i="7"/>
  <c r="AI94" i="7"/>
  <c r="AH94" i="7"/>
  <c r="AG94" i="7"/>
  <c r="AF94" i="7"/>
  <c r="AE94" i="7"/>
  <c r="AD94" i="7"/>
  <c r="AC94" i="7"/>
  <c r="AL93" i="7"/>
  <c r="AK93" i="7"/>
  <c r="AJ93" i="7"/>
  <c r="AI93" i="7"/>
  <c r="AH93" i="7"/>
  <c r="AG93" i="7"/>
  <c r="AF93" i="7"/>
  <c r="AE93" i="7"/>
  <c r="AD93" i="7"/>
  <c r="AC93" i="7"/>
  <c r="AL92" i="7"/>
  <c r="AK92" i="7"/>
  <c r="AJ92" i="7"/>
  <c r="AI92" i="7"/>
  <c r="AH92" i="7"/>
  <c r="AG92" i="7"/>
  <c r="AF92" i="7"/>
  <c r="AE92" i="7"/>
  <c r="AD92" i="7"/>
  <c r="AC92" i="7"/>
  <c r="AL91" i="7"/>
  <c r="AK91" i="7"/>
  <c r="AJ91" i="7"/>
  <c r="AI91" i="7"/>
  <c r="AH91" i="7"/>
  <c r="AG91" i="7"/>
  <c r="AF91" i="7"/>
  <c r="AE91" i="7"/>
  <c r="AD91" i="7"/>
  <c r="AC91" i="7"/>
  <c r="AL90" i="7"/>
  <c r="AK90" i="7"/>
  <c r="AJ90" i="7"/>
  <c r="AI90" i="7"/>
  <c r="AH90" i="7"/>
  <c r="AG90" i="7"/>
  <c r="AF90" i="7"/>
  <c r="AE90" i="7"/>
  <c r="AD90" i="7"/>
  <c r="AC90" i="7"/>
  <c r="AL89" i="7"/>
  <c r="AK89" i="7"/>
  <c r="AJ89" i="7"/>
  <c r="AI89" i="7"/>
  <c r="AH89" i="7"/>
  <c r="AG89" i="7"/>
  <c r="AF89" i="7"/>
  <c r="AE89" i="7"/>
  <c r="AD89" i="7"/>
  <c r="AC89" i="7"/>
  <c r="AL88" i="7"/>
  <c r="AK88" i="7"/>
  <c r="AJ88" i="7"/>
  <c r="AI88" i="7"/>
  <c r="AH88" i="7"/>
  <c r="AG88" i="7"/>
  <c r="AF88" i="7"/>
  <c r="AE88" i="7"/>
  <c r="AD88" i="7"/>
  <c r="AC88" i="7"/>
  <c r="AL87" i="7"/>
  <c r="AK87" i="7"/>
  <c r="AJ87" i="7"/>
  <c r="AI87" i="7"/>
  <c r="AH87" i="7"/>
  <c r="AG87" i="7"/>
  <c r="AF87" i="7"/>
  <c r="AE87" i="7"/>
  <c r="AD87" i="7"/>
  <c r="AC87" i="7"/>
  <c r="AL86" i="7"/>
  <c r="AK86" i="7"/>
  <c r="AJ86" i="7"/>
  <c r="AI86" i="7"/>
  <c r="AH86" i="7"/>
  <c r="AG86" i="7"/>
  <c r="AF86" i="7"/>
  <c r="AE86" i="7"/>
  <c r="AD86" i="7"/>
  <c r="AC86" i="7"/>
  <c r="AL85" i="7"/>
  <c r="AK85" i="7"/>
  <c r="AJ85" i="7"/>
  <c r="AI85" i="7"/>
  <c r="AH85" i="7"/>
  <c r="AG85" i="7"/>
  <c r="AF85" i="7"/>
  <c r="AE85" i="7"/>
  <c r="AD85" i="7"/>
  <c r="AC85" i="7"/>
  <c r="AL84" i="7"/>
  <c r="AK84" i="7"/>
  <c r="AJ84" i="7"/>
  <c r="AI84" i="7"/>
  <c r="AH84" i="7"/>
  <c r="AG84" i="7"/>
  <c r="AF84" i="7"/>
  <c r="AE84" i="7"/>
  <c r="AD84" i="7"/>
  <c r="AC84" i="7"/>
  <c r="AL83" i="7"/>
  <c r="AK83" i="7"/>
  <c r="AJ83" i="7"/>
  <c r="AI83" i="7"/>
  <c r="AH83" i="7"/>
  <c r="AG83" i="7"/>
  <c r="AF83" i="7"/>
  <c r="AE83" i="7"/>
  <c r="AD83" i="7"/>
  <c r="AC83" i="7"/>
  <c r="AL82" i="7"/>
  <c r="AK82" i="7"/>
  <c r="AJ82" i="7"/>
  <c r="AI82" i="7"/>
  <c r="AH82" i="7"/>
  <c r="AG82" i="7"/>
  <c r="AF82" i="7"/>
  <c r="AE82" i="7"/>
  <c r="AD82" i="7"/>
  <c r="AC82" i="7"/>
  <c r="AL81" i="7"/>
  <c r="AK81" i="7"/>
  <c r="AJ81" i="7"/>
  <c r="AI81" i="7"/>
  <c r="AH81" i="7"/>
  <c r="AG81" i="7"/>
  <c r="AF81" i="7"/>
  <c r="AE81" i="7"/>
  <c r="AD81" i="7"/>
  <c r="AC81" i="7"/>
  <c r="AL80" i="7"/>
  <c r="AK80" i="7"/>
  <c r="AJ80" i="7"/>
  <c r="AI80" i="7"/>
  <c r="AH80" i="7"/>
  <c r="AG80" i="7"/>
  <c r="AF80" i="7"/>
  <c r="AE80" i="7"/>
  <c r="AD80" i="7"/>
  <c r="AC80" i="7"/>
  <c r="AL79" i="7"/>
  <c r="AK79" i="7"/>
  <c r="AJ79" i="7"/>
  <c r="AI79" i="7"/>
  <c r="AH79" i="7"/>
  <c r="AG79" i="7"/>
  <c r="AF79" i="7"/>
  <c r="AE79" i="7"/>
  <c r="AD79" i="7"/>
  <c r="AC79" i="7"/>
  <c r="AL78" i="7"/>
  <c r="AK78" i="7"/>
  <c r="AJ78" i="7"/>
  <c r="AI78" i="7"/>
  <c r="AH78" i="7"/>
  <c r="AG78" i="7"/>
  <c r="AF78" i="7"/>
  <c r="AE78" i="7"/>
  <c r="AD78" i="7"/>
  <c r="AC78" i="7"/>
  <c r="AL77" i="7"/>
  <c r="AK77" i="7"/>
  <c r="AJ77" i="7"/>
  <c r="AI77" i="7"/>
  <c r="AH77" i="7"/>
  <c r="AG77" i="7"/>
  <c r="AF77" i="7"/>
  <c r="AE77" i="7"/>
  <c r="AD77" i="7"/>
  <c r="AC77" i="7"/>
  <c r="AL76" i="7"/>
  <c r="AK76" i="7"/>
  <c r="AJ76" i="7"/>
  <c r="AI76" i="7"/>
  <c r="AH76" i="7"/>
  <c r="AG76" i="7"/>
  <c r="AF76" i="7"/>
  <c r="AE76" i="7"/>
  <c r="AD76" i="7"/>
  <c r="AC76" i="7"/>
  <c r="AL75" i="7"/>
  <c r="AK75" i="7"/>
  <c r="AJ75" i="7"/>
  <c r="AI75" i="7"/>
  <c r="AH75" i="7"/>
  <c r="AG75" i="7"/>
  <c r="AF75" i="7"/>
  <c r="AE75" i="7"/>
  <c r="AD75" i="7"/>
  <c r="AC75" i="7"/>
  <c r="AL74" i="7"/>
  <c r="AK74" i="7"/>
  <c r="AJ74" i="7"/>
  <c r="AI74" i="7"/>
  <c r="AH74" i="7"/>
  <c r="AG74" i="7"/>
  <c r="AF74" i="7"/>
  <c r="AE74" i="7"/>
  <c r="AD74" i="7"/>
  <c r="AC74" i="7"/>
  <c r="AL73" i="7"/>
  <c r="AK73" i="7"/>
  <c r="AJ73" i="7"/>
  <c r="AI73" i="7"/>
  <c r="AH73" i="7"/>
  <c r="AG73" i="7"/>
  <c r="AF73" i="7"/>
  <c r="AE73" i="7"/>
  <c r="AD73" i="7"/>
  <c r="AC73" i="7"/>
  <c r="AL72" i="7"/>
  <c r="AK72" i="7"/>
  <c r="AJ72" i="7"/>
  <c r="AI72" i="7"/>
  <c r="AH72" i="7"/>
  <c r="AG72" i="7"/>
  <c r="AF72" i="7"/>
  <c r="AE72" i="7"/>
  <c r="AD72" i="7"/>
  <c r="AC72" i="7"/>
  <c r="AL71" i="7"/>
  <c r="AK71" i="7"/>
  <c r="AJ71" i="7"/>
  <c r="AI71" i="7"/>
  <c r="AH71" i="7"/>
  <c r="AG71" i="7"/>
  <c r="AF71" i="7"/>
  <c r="AE71" i="7"/>
  <c r="AD71" i="7"/>
  <c r="AC71" i="7"/>
  <c r="AL70" i="7"/>
  <c r="AK70" i="7"/>
  <c r="AJ70" i="7"/>
  <c r="AI70" i="7"/>
  <c r="AH70" i="7"/>
  <c r="AG70" i="7"/>
  <c r="AF70" i="7"/>
  <c r="AE70" i="7"/>
  <c r="AD70" i="7"/>
  <c r="AC70" i="7"/>
  <c r="AL69" i="7"/>
  <c r="AK69" i="7"/>
  <c r="AJ69" i="7"/>
  <c r="AI69" i="7"/>
  <c r="AH69" i="7"/>
  <c r="AG69" i="7"/>
  <c r="AF69" i="7"/>
  <c r="AE69" i="7"/>
  <c r="AD69" i="7"/>
  <c r="AC69" i="7"/>
  <c r="AL68" i="7"/>
  <c r="AK68" i="7"/>
  <c r="AJ68" i="7"/>
  <c r="AI68" i="7"/>
  <c r="AH68" i="7"/>
  <c r="AG68" i="7"/>
  <c r="AF68" i="7"/>
  <c r="AE68" i="7"/>
  <c r="AD68" i="7"/>
  <c r="AC68" i="7"/>
  <c r="AL67" i="7"/>
  <c r="AK67" i="7"/>
  <c r="AJ67" i="7"/>
  <c r="AI67" i="7"/>
  <c r="AH67" i="7"/>
  <c r="AG67" i="7"/>
  <c r="AF67" i="7"/>
  <c r="AE67" i="7"/>
  <c r="AD67" i="7"/>
  <c r="AC67" i="7"/>
  <c r="AL66" i="7"/>
  <c r="AK66" i="7"/>
  <c r="AJ66" i="7"/>
  <c r="AI66" i="7"/>
  <c r="AH66" i="7"/>
  <c r="AG66" i="7"/>
  <c r="AF66" i="7"/>
  <c r="AE66" i="7"/>
  <c r="AD66" i="7"/>
  <c r="AC66" i="7"/>
  <c r="AL65" i="7"/>
  <c r="AK65" i="7"/>
  <c r="AJ65" i="7"/>
  <c r="AI65" i="7"/>
  <c r="AH65" i="7"/>
  <c r="AG65" i="7"/>
  <c r="AF65" i="7"/>
  <c r="AE65" i="7"/>
  <c r="AD65" i="7"/>
  <c r="AC65" i="7"/>
  <c r="AL64" i="7"/>
  <c r="AK64" i="7"/>
  <c r="AJ64" i="7"/>
  <c r="AI64" i="7"/>
  <c r="AH64" i="7"/>
  <c r="AG64" i="7"/>
  <c r="AF64" i="7"/>
  <c r="AE64" i="7"/>
  <c r="AD64" i="7"/>
  <c r="AC64" i="7"/>
  <c r="AL63" i="7"/>
  <c r="AK63" i="7"/>
  <c r="AJ63" i="7"/>
  <c r="AI63" i="7"/>
  <c r="AH63" i="7"/>
  <c r="AG63" i="7"/>
  <c r="AF63" i="7"/>
  <c r="AE63" i="7"/>
  <c r="AD63" i="7"/>
  <c r="AC63" i="7"/>
  <c r="AL62" i="7"/>
  <c r="AK62" i="7"/>
  <c r="AJ62" i="7"/>
  <c r="AI62" i="7"/>
  <c r="AH62" i="7"/>
  <c r="AG62" i="7"/>
  <c r="AF62" i="7"/>
  <c r="AE62" i="7"/>
  <c r="AD62" i="7"/>
  <c r="AC62" i="7"/>
  <c r="AL61" i="7"/>
  <c r="AK61" i="7"/>
  <c r="AJ61" i="7"/>
  <c r="AI61" i="7"/>
  <c r="AH61" i="7"/>
  <c r="AG61" i="7"/>
  <c r="AF61" i="7"/>
  <c r="AE61" i="7"/>
  <c r="AD61" i="7"/>
  <c r="AC61" i="7"/>
  <c r="AL60" i="7"/>
  <c r="AK60" i="7"/>
  <c r="AJ60" i="7"/>
  <c r="AI60" i="7"/>
  <c r="AH60" i="7"/>
  <c r="AG60" i="7"/>
  <c r="AF60" i="7"/>
  <c r="AE60" i="7"/>
  <c r="AD60" i="7"/>
  <c r="AC60" i="7"/>
  <c r="AL59" i="7"/>
  <c r="AK59" i="7"/>
  <c r="AJ59" i="7"/>
  <c r="AI59" i="7"/>
  <c r="AH59" i="7"/>
  <c r="AG59" i="7"/>
  <c r="AF59" i="7"/>
  <c r="AE59" i="7"/>
  <c r="AD59" i="7"/>
  <c r="AC59" i="7"/>
  <c r="AL58" i="7"/>
  <c r="AK58" i="7"/>
  <c r="AJ58" i="7"/>
  <c r="AI58" i="7"/>
  <c r="AH58" i="7"/>
  <c r="AG58" i="7"/>
  <c r="AF58" i="7"/>
  <c r="AE58" i="7"/>
  <c r="AD58" i="7"/>
  <c r="AC58" i="7"/>
  <c r="AL57" i="7"/>
  <c r="AK57" i="7"/>
  <c r="AJ57" i="7"/>
  <c r="AI57" i="7"/>
  <c r="AH57" i="7"/>
  <c r="AG57" i="7"/>
  <c r="AF57" i="7"/>
  <c r="AE57" i="7"/>
  <c r="AD57" i="7"/>
  <c r="AC57" i="7"/>
  <c r="AL56" i="7"/>
  <c r="AK56" i="7"/>
  <c r="AJ56" i="7"/>
  <c r="AI56" i="7"/>
  <c r="AH56" i="7"/>
  <c r="AG56" i="7"/>
  <c r="AF56" i="7"/>
  <c r="AE56" i="7"/>
  <c r="AD56" i="7"/>
  <c r="AC56" i="7"/>
  <c r="AL55" i="7"/>
  <c r="AK55" i="7"/>
  <c r="AJ55" i="7"/>
  <c r="AI55" i="7"/>
  <c r="AH55" i="7"/>
  <c r="AG55" i="7"/>
  <c r="AF55" i="7"/>
  <c r="AE55" i="7"/>
  <c r="AD55" i="7"/>
  <c r="AC55" i="7"/>
  <c r="AL54" i="7"/>
  <c r="AK54" i="7"/>
  <c r="AJ54" i="7"/>
  <c r="AI54" i="7"/>
  <c r="AH54" i="7"/>
  <c r="AG54" i="7"/>
  <c r="AF54" i="7"/>
  <c r="AE54" i="7"/>
  <c r="AD54" i="7"/>
  <c r="AC54" i="7"/>
  <c r="AL53" i="7"/>
  <c r="AK53" i="7"/>
  <c r="AJ53" i="7"/>
  <c r="AI53" i="7"/>
  <c r="AH53" i="7"/>
  <c r="AG53" i="7"/>
  <c r="AF53" i="7"/>
  <c r="AE53" i="7"/>
  <c r="AD53" i="7"/>
  <c r="AC53" i="7"/>
  <c r="AL52" i="7"/>
  <c r="AK52" i="7"/>
  <c r="AJ52" i="7"/>
  <c r="AI52" i="7"/>
  <c r="AH52" i="7"/>
  <c r="AG52" i="7"/>
  <c r="AF52" i="7"/>
  <c r="AE52" i="7"/>
  <c r="AD52" i="7"/>
  <c r="AC52" i="7"/>
  <c r="AL51" i="7"/>
  <c r="AK51" i="7"/>
  <c r="AJ51" i="7"/>
  <c r="AI51" i="7"/>
  <c r="AH51" i="7"/>
  <c r="AG51" i="7"/>
  <c r="AF51" i="7"/>
  <c r="AE51" i="7"/>
  <c r="AD51" i="7"/>
  <c r="AC51" i="7"/>
  <c r="AL50" i="7"/>
  <c r="AK50" i="7"/>
  <c r="AJ50" i="7"/>
  <c r="AI50" i="7"/>
  <c r="AH50" i="7"/>
  <c r="AG50" i="7"/>
  <c r="AF50" i="7"/>
  <c r="AE50" i="7"/>
  <c r="AD50" i="7"/>
  <c r="AC50" i="7"/>
  <c r="AL49" i="7"/>
  <c r="AK49" i="7"/>
  <c r="AJ49" i="7"/>
  <c r="AI49" i="7"/>
  <c r="AH49" i="7"/>
  <c r="AG49" i="7"/>
  <c r="AF49" i="7"/>
  <c r="AE49" i="7"/>
  <c r="AD49" i="7"/>
  <c r="AC49" i="7"/>
  <c r="AL48" i="7"/>
  <c r="AK48" i="7"/>
  <c r="AJ48" i="7"/>
  <c r="AI48" i="7"/>
  <c r="AH48" i="7"/>
  <c r="AG48" i="7"/>
  <c r="AF48" i="7"/>
  <c r="AE48" i="7"/>
  <c r="AD48" i="7"/>
  <c r="AC48" i="7"/>
  <c r="AL47" i="7"/>
  <c r="AK47" i="7"/>
  <c r="AJ47" i="7"/>
  <c r="AI47" i="7"/>
  <c r="AH47" i="7"/>
  <c r="AG47" i="7"/>
  <c r="AF47" i="7"/>
  <c r="AE47" i="7"/>
  <c r="AD47" i="7"/>
  <c r="AC47" i="7"/>
  <c r="AL46" i="7"/>
  <c r="AK46" i="7"/>
  <c r="AJ46" i="7"/>
  <c r="AI46" i="7"/>
  <c r="AH46" i="7"/>
  <c r="AG46" i="7"/>
  <c r="AF46" i="7"/>
  <c r="AE46" i="7"/>
  <c r="AD46" i="7"/>
  <c r="AC46" i="7"/>
  <c r="AL45" i="7"/>
  <c r="AK45" i="7"/>
  <c r="AJ45" i="7"/>
  <c r="AI45" i="7"/>
  <c r="AH45" i="7"/>
  <c r="AG45" i="7"/>
  <c r="AF45" i="7"/>
  <c r="AE45" i="7"/>
  <c r="AD45" i="7"/>
  <c r="AC45" i="7"/>
  <c r="AL44" i="7"/>
  <c r="AK44" i="7"/>
  <c r="AJ44" i="7"/>
  <c r="AI44" i="7"/>
  <c r="AH44" i="7"/>
  <c r="AG44" i="7"/>
  <c r="AF44" i="7"/>
  <c r="AE44" i="7"/>
  <c r="AD44" i="7"/>
  <c r="AC44" i="7"/>
  <c r="AL43" i="7"/>
  <c r="AK43" i="7"/>
  <c r="AJ43" i="7"/>
  <c r="AI43" i="7"/>
  <c r="AH43" i="7"/>
  <c r="AG43" i="7"/>
  <c r="AF43" i="7"/>
  <c r="AE43" i="7"/>
  <c r="AD43" i="7"/>
  <c r="AC43" i="7"/>
  <c r="AL42" i="7"/>
  <c r="AK42" i="7"/>
  <c r="AJ42" i="7"/>
  <c r="AI42" i="7"/>
  <c r="AH42" i="7"/>
  <c r="AG42" i="7"/>
  <c r="AF42" i="7"/>
  <c r="AE42" i="7"/>
  <c r="AD42" i="7"/>
  <c r="AC42" i="7"/>
  <c r="AL41" i="7"/>
  <c r="AK41" i="7"/>
  <c r="AJ41" i="7"/>
  <c r="AI41" i="7"/>
  <c r="AH41" i="7"/>
  <c r="AG41" i="7"/>
  <c r="AF41" i="7"/>
  <c r="AE41" i="7"/>
  <c r="AD41" i="7"/>
  <c r="AC41" i="7"/>
  <c r="AL40" i="7"/>
  <c r="AK40" i="7"/>
  <c r="AJ40" i="7"/>
  <c r="AI40" i="7"/>
  <c r="AH40" i="7"/>
  <c r="AG40" i="7"/>
  <c r="AF40" i="7"/>
  <c r="AE40" i="7"/>
  <c r="AD40" i="7"/>
  <c r="AC40" i="7"/>
  <c r="AL39" i="7"/>
  <c r="AK39" i="7"/>
  <c r="AJ39" i="7"/>
  <c r="AI39" i="7"/>
  <c r="AH39" i="7"/>
  <c r="AG39" i="7"/>
  <c r="AF39" i="7"/>
  <c r="AE39" i="7"/>
  <c r="AD39" i="7"/>
  <c r="AC39" i="7"/>
  <c r="AL38" i="7"/>
  <c r="AK38" i="7"/>
  <c r="AJ38" i="7"/>
  <c r="AI38" i="7"/>
  <c r="AH38" i="7"/>
  <c r="AG38" i="7"/>
  <c r="AF38" i="7"/>
  <c r="AE38" i="7"/>
  <c r="AD38" i="7"/>
  <c r="AC38" i="7"/>
  <c r="AL37" i="7"/>
  <c r="AK37" i="7"/>
  <c r="AJ37" i="7"/>
  <c r="AI37" i="7"/>
  <c r="AH37" i="7"/>
  <c r="AG37" i="7"/>
  <c r="AF37" i="7"/>
  <c r="AE37" i="7"/>
  <c r="AD37" i="7"/>
  <c r="AC37" i="7"/>
  <c r="AL36" i="7"/>
  <c r="AK36" i="7"/>
  <c r="AJ36" i="7"/>
  <c r="AI36" i="7"/>
  <c r="AH36" i="7"/>
  <c r="AG36" i="7"/>
  <c r="AF36" i="7"/>
  <c r="AE36" i="7"/>
  <c r="AD36" i="7"/>
  <c r="AC36" i="7"/>
  <c r="AL35" i="7"/>
  <c r="AK35" i="7"/>
  <c r="AJ35" i="7"/>
  <c r="AI35" i="7"/>
  <c r="AH35" i="7"/>
  <c r="AG35" i="7"/>
  <c r="AF35" i="7"/>
  <c r="AE35" i="7"/>
  <c r="AD35" i="7"/>
  <c r="AC35" i="7"/>
  <c r="AL34" i="7"/>
  <c r="AK34" i="7"/>
  <c r="AJ34" i="7"/>
  <c r="AI34" i="7"/>
  <c r="AH34" i="7"/>
  <c r="AG34" i="7"/>
  <c r="AF34" i="7"/>
  <c r="AE34" i="7"/>
  <c r="AD34" i="7"/>
  <c r="AC34" i="7"/>
  <c r="AL33" i="7"/>
  <c r="AK33" i="7"/>
  <c r="AJ33" i="7"/>
  <c r="AI33" i="7"/>
  <c r="AH33" i="7"/>
  <c r="AG33" i="7"/>
  <c r="AF33" i="7"/>
  <c r="AE33" i="7"/>
  <c r="AD33" i="7"/>
  <c r="AC33" i="7"/>
  <c r="AL32" i="7"/>
  <c r="AK32" i="7"/>
  <c r="AJ32" i="7"/>
  <c r="AI32" i="7"/>
  <c r="AH32" i="7"/>
  <c r="AG32" i="7"/>
  <c r="AF32" i="7"/>
  <c r="AE32" i="7"/>
  <c r="AD32" i="7"/>
  <c r="AC32" i="7"/>
  <c r="AL31" i="7"/>
  <c r="AK31" i="7"/>
  <c r="AJ31" i="7"/>
  <c r="AI31" i="7"/>
  <c r="AH31" i="7"/>
  <c r="AG31" i="7"/>
  <c r="AF31" i="7"/>
  <c r="AE31" i="7"/>
  <c r="AD31" i="7"/>
  <c r="AC31" i="7"/>
  <c r="AL30" i="7"/>
  <c r="AK30" i="7"/>
  <c r="AJ30" i="7"/>
  <c r="AI30" i="7"/>
  <c r="AH30" i="7"/>
  <c r="AG30" i="7"/>
  <c r="AF30" i="7"/>
  <c r="AE30" i="7"/>
  <c r="AD30" i="7"/>
  <c r="AC30" i="7"/>
  <c r="AL29" i="7"/>
  <c r="AK29" i="7"/>
  <c r="AJ29" i="7"/>
  <c r="AI29" i="7"/>
  <c r="AH29" i="7"/>
  <c r="AG29" i="7"/>
  <c r="AF29" i="7"/>
  <c r="AE29" i="7"/>
  <c r="AD29" i="7"/>
  <c r="AC29" i="7"/>
  <c r="AL28" i="7"/>
  <c r="AK28" i="7"/>
  <c r="AJ28" i="7"/>
  <c r="AI28" i="7"/>
  <c r="AH28" i="7"/>
  <c r="AG28" i="7"/>
  <c r="AF28" i="7"/>
  <c r="AE28" i="7"/>
  <c r="AD28" i="7"/>
  <c r="AC28" i="7"/>
  <c r="AL27" i="7"/>
  <c r="AK27" i="7"/>
  <c r="AJ27" i="7"/>
  <c r="AI27" i="7"/>
  <c r="AH27" i="7"/>
  <c r="AG27" i="7"/>
  <c r="AF27" i="7"/>
  <c r="AE27" i="7"/>
  <c r="AD27" i="7"/>
  <c r="AC27" i="7"/>
  <c r="AL26" i="7"/>
  <c r="AK26" i="7"/>
  <c r="AJ26" i="7"/>
  <c r="AI26" i="7"/>
  <c r="AH26" i="7"/>
  <c r="AG26" i="7"/>
  <c r="AF26" i="7"/>
  <c r="AE26" i="7"/>
  <c r="AD26" i="7"/>
  <c r="AC26" i="7"/>
  <c r="AL25" i="7"/>
  <c r="AK25" i="7"/>
  <c r="AJ25" i="7"/>
  <c r="AI25" i="7"/>
  <c r="AH25" i="7"/>
  <c r="AG25" i="7"/>
  <c r="AF25" i="7"/>
  <c r="AE25" i="7"/>
  <c r="AD25" i="7"/>
  <c r="AC25" i="7"/>
  <c r="AL24" i="7"/>
  <c r="AK24" i="7"/>
  <c r="AJ24" i="7"/>
  <c r="AI24" i="7"/>
  <c r="AH24" i="7"/>
  <c r="AG24" i="7"/>
  <c r="AF24" i="7"/>
  <c r="AE24" i="7"/>
  <c r="AD24" i="7"/>
  <c r="AC24" i="7"/>
  <c r="AL23" i="7"/>
  <c r="AK23" i="7"/>
  <c r="AJ23" i="7"/>
  <c r="AI23" i="7"/>
  <c r="AH23" i="7"/>
  <c r="AG23" i="7"/>
  <c r="AF23" i="7"/>
  <c r="AE23" i="7"/>
  <c r="AD23" i="7"/>
  <c r="AC23" i="7"/>
  <c r="AL22" i="7"/>
  <c r="AK22" i="7"/>
  <c r="AJ22" i="7"/>
  <c r="AI22" i="7"/>
  <c r="AH22" i="7"/>
  <c r="AG22" i="7"/>
  <c r="AF22" i="7"/>
  <c r="AE22" i="7"/>
  <c r="AD22" i="7"/>
  <c r="AC22" i="7"/>
  <c r="AL21" i="7"/>
  <c r="AK21" i="7"/>
  <c r="AJ21" i="7"/>
  <c r="AI21" i="7"/>
  <c r="AH21" i="7"/>
  <c r="AG21" i="7"/>
  <c r="AF21" i="7"/>
  <c r="AE21" i="7"/>
  <c r="AD21" i="7"/>
  <c r="AC21" i="7"/>
  <c r="AL20" i="7"/>
  <c r="AK20" i="7"/>
  <c r="AJ20" i="7"/>
  <c r="AI20" i="7"/>
  <c r="AH20" i="7"/>
  <c r="AG20" i="7"/>
  <c r="AF20" i="7"/>
  <c r="AE20" i="7"/>
  <c r="AD20" i="7"/>
  <c r="AC20" i="7"/>
  <c r="AL19" i="7"/>
  <c r="AK19" i="7"/>
  <c r="AJ19" i="7"/>
  <c r="AI19" i="7"/>
  <c r="AH19" i="7"/>
  <c r="AG19" i="7"/>
  <c r="AF19" i="7"/>
  <c r="AE19" i="7"/>
  <c r="AD19" i="7"/>
  <c r="AC19" i="7"/>
  <c r="AL18" i="7"/>
  <c r="AK18" i="7"/>
  <c r="AJ18" i="7"/>
  <c r="AI18" i="7"/>
  <c r="AH18" i="7"/>
  <c r="AG18" i="7"/>
  <c r="AF18" i="7"/>
  <c r="AE18" i="7"/>
  <c r="AD18" i="7"/>
  <c r="AC18" i="7"/>
  <c r="AL17" i="7"/>
  <c r="AK17" i="7"/>
  <c r="AJ17" i="7"/>
  <c r="AI17" i="7"/>
  <c r="AH17" i="7"/>
  <c r="AG17" i="7"/>
  <c r="AF17" i="7"/>
  <c r="AE17" i="7"/>
  <c r="AD17" i="7"/>
  <c r="AC17" i="7"/>
  <c r="AL16" i="7"/>
  <c r="AK16" i="7"/>
  <c r="AJ16" i="7"/>
  <c r="AI16" i="7"/>
  <c r="AH16" i="7"/>
  <c r="AG16" i="7"/>
  <c r="AF16" i="7"/>
  <c r="AE16" i="7"/>
  <c r="AD16" i="7"/>
  <c r="AC16" i="7"/>
  <c r="AL15" i="7"/>
  <c r="AK15" i="7"/>
  <c r="AJ15" i="7"/>
  <c r="AI15" i="7"/>
  <c r="AH15" i="7"/>
  <c r="AG15" i="7"/>
  <c r="AF15" i="7"/>
  <c r="AE15" i="7"/>
  <c r="AD15" i="7"/>
  <c r="AC15" i="7"/>
  <c r="AL14" i="7"/>
  <c r="AK14" i="7"/>
  <c r="AJ14" i="7"/>
  <c r="AI14" i="7"/>
  <c r="AH14" i="7"/>
  <c r="AG14" i="7"/>
  <c r="AF14" i="7"/>
  <c r="AE14" i="7"/>
  <c r="AD14" i="7"/>
  <c r="AC14" i="7"/>
  <c r="AL13" i="7"/>
  <c r="AK13" i="7"/>
  <c r="AJ13" i="7"/>
  <c r="AI13" i="7"/>
  <c r="AH13" i="7"/>
  <c r="AG13" i="7"/>
  <c r="AF13" i="7"/>
  <c r="AE13" i="7"/>
  <c r="AD13" i="7"/>
  <c r="AC13" i="7"/>
  <c r="AL12" i="7"/>
  <c r="AK12" i="7"/>
  <c r="AJ12" i="7"/>
  <c r="AI12" i="7"/>
  <c r="AH12" i="7"/>
  <c r="AG12" i="7"/>
  <c r="AF12" i="7"/>
  <c r="AE12" i="7"/>
  <c r="AD12" i="7"/>
  <c r="AC12" i="7"/>
  <c r="AL11" i="7"/>
  <c r="AK11" i="7"/>
  <c r="AJ11" i="7"/>
  <c r="AI11" i="7"/>
  <c r="AH11" i="7"/>
  <c r="AG11" i="7"/>
  <c r="AF11" i="7"/>
  <c r="AE11" i="7"/>
  <c r="AD11" i="7"/>
  <c r="AC11" i="7"/>
  <c r="AL10" i="7"/>
  <c r="AK10" i="7"/>
  <c r="AJ10" i="7"/>
  <c r="AI10" i="7"/>
  <c r="AH10" i="7"/>
  <c r="AG10" i="7"/>
  <c r="AF10" i="7"/>
  <c r="AE10" i="7"/>
  <c r="AD10" i="7"/>
  <c r="AC10" i="7"/>
  <c r="AL9" i="7"/>
  <c r="AK9" i="7"/>
  <c r="AJ9" i="7"/>
  <c r="AI9" i="7"/>
  <c r="AH9" i="7"/>
  <c r="AG9" i="7"/>
  <c r="AF9" i="7"/>
  <c r="AE9" i="7"/>
  <c r="AD9" i="7"/>
  <c r="AC9" i="7"/>
  <c r="AL8" i="7"/>
  <c r="AK8" i="7"/>
  <c r="AJ8" i="7"/>
  <c r="AI8" i="7"/>
  <c r="AH8" i="7"/>
  <c r="AG8" i="7"/>
  <c r="AF8" i="7"/>
  <c r="AE8" i="7"/>
  <c r="AD8" i="7"/>
  <c r="AC8" i="7"/>
  <c r="AM8" i="7" s="1"/>
  <c r="AL7" i="7"/>
  <c r="AK7" i="7"/>
  <c r="AJ7" i="7"/>
  <c r="AI7" i="7"/>
  <c r="AH7" i="7"/>
  <c r="AG7" i="7"/>
  <c r="AF7" i="7"/>
  <c r="AE7" i="7"/>
  <c r="AD7" i="7"/>
  <c r="AC7" i="7"/>
  <c r="AL6" i="7"/>
  <c r="AK6" i="7"/>
  <c r="AJ6" i="7"/>
  <c r="AI6" i="7"/>
  <c r="AH6" i="7"/>
  <c r="AG6" i="7"/>
  <c r="AF6" i="7"/>
  <c r="AE6" i="7"/>
  <c r="AD6" i="7"/>
  <c r="AC6" i="7"/>
  <c r="L105" i="7"/>
  <c r="K105" i="7"/>
  <c r="J105" i="7"/>
  <c r="I105" i="7"/>
  <c r="H105" i="7"/>
  <c r="G105" i="7"/>
  <c r="F105" i="7"/>
  <c r="E105" i="7"/>
  <c r="D105" i="7"/>
  <c r="C105" i="7"/>
  <c r="L104" i="7"/>
  <c r="K104" i="7"/>
  <c r="J104" i="7"/>
  <c r="I104" i="7"/>
  <c r="H104" i="7"/>
  <c r="G104" i="7"/>
  <c r="F104" i="7"/>
  <c r="E104" i="7"/>
  <c r="D104" i="7"/>
  <c r="C104" i="7"/>
  <c r="L103" i="7"/>
  <c r="K103" i="7"/>
  <c r="J103" i="7"/>
  <c r="I103" i="7"/>
  <c r="H103" i="7"/>
  <c r="G103" i="7"/>
  <c r="F103" i="7"/>
  <c r="E103" i="7"/>
  <c r="D103" i="7"/>
  <c r="C103" i="7"/>
  <c r="L102" i="7"/>
  <c r="K102" i="7"/>
  <c r="J102" i="7"/>
  <c r="I102" i="7"/>
  <c r="H102" i="7"/>
  <c r="G102" i="7"/>
  <c r="F102" i="7"/>
  <c r="E102" i="7"/>
  <c r="D102" i="7"/>
  <c r="C102" i="7"/>
  <c r="M102" i="7" s="1"/>
  <c r="L101" i="7"/>
  <c r="K101" i="7"/>
  <c r="J101" i="7"/>
  <c r="I101" i="7"/>
  <c r="H101" i="7"/>
  <c r="G101" i="7"/>
  <c r="F101" i="7"/>
  <c r="E101" i="7"/>
  <c r="D101" i="7"/>
  <c r="C101" i="7"/>
  <c r="L100" i="7"/>
  <c r="K100" i="7"/>
  <c r="J100" i="7"/>
  <c r="I100" i="7"/>
  <c r="H100" i="7"/>
  <c r="G100" i="7"/>
  <c r="F100" i="7"/>
  <c r="E100" i="7"/>
  <c r="D100" i="7"/>
  <c r="C100" i="7"/>
  <c r="L99" i="7"/>
  <c r="K99" i="7"/>
  <c r="J99" i="7"/>
  <c r="I99" i="7"/>
  <c r="H99" i="7"/>
  <c r="G99" i="7"/>
  <c r="F99" i="7"/>
  <c r="E99" i="7"/>
  <c r="D99" i="7"/>
  <c r="C99" i="7"/>
  <c r="L98" i="7"/>
  <c r="K98" i="7"/>
  <c r="J98" i="7"/>
  <c r="I98" i="7"/>
  <c r="H98" i="7"/>
  <c r="G98" i="7"/>
  <c r="F98" i="7"/>
  <c r="E98" i="7"/>
  <c r="D98" i="7"/>
  <c r="C98" i="7"/>
  <c r="M98" i="7" s="1"/>
  <c r="L97" i="7"/>
  <c r="K97" i="7"/>
  <c r="J97" i="7"/>
  <c r="I97" i="7"/>
  <c r="H97" i="7"/>
  <c r="G97" i="7"/>
  <c r="F97" i="7"/>
  <c r="E97" i="7"/>
  <c r="D97" i="7"/>
  <c r="C97" i="7"/>
  <c r="M97" i="7" s="1"/>
  <c r="L96" i="7"/>
  <c r="K96" i="7"/>
  <c r="J96" i="7"/>
  <c r="I96" i="7"/>
  <c r="H96" i="7"/>
  <c r="G96" i="7"/>
  <c r="F96" i="7"/>
  <c r="E96" i="7"/>
  <c r="D96" i="7"/>
  <c r="C96" i="7"/>
  <c r="L95" i="7"/>
  <c r="K95" i="7"/>
  <c r="J95" i="7"/>
  <c r="I95" i="7"/>
  <c r="H95" i="7"/>
  <c r="G95" i="7"/>
  <c r="F95" i="7"/>
  <c r="E95" i="7"/>
  <c r="D95" i="7"/>
  <c r="C95" i="7"/>
  <c r="L94" i="7"/>
  <c r="K94" i="7"/>
  <c r="J94" i="7"/>
  <c r="I94" i="7"/>
  <c r="H94" i="7"/>
  <c r="G94" i="7"/>
  <c r="F94" i="7"/>
  <c r="E94" i="7"/>
  <c r="D94" i="7"/>
  <c r="C94" i="7"/>
  <c r="M94" i="7" s="1"/>
  <c r="L93" i="7"/>
  <c r="K93" i="7"/>
  <c r="J93" i="7"/>
  <c r="I93" i="7"/>
  <c r="H93" i="7"/>
  <c r="G93" i="7"/>
  <c r="F93" i="7"/>
  <c r="E93" i="7"/>
  <c r="D93" i="7"/>
  <c r="C93" i="7"/>
  <c r="L92" i="7"/>
  <c r="K92" i="7"/>
  <c r="J92" i="7"/>
  <c r="I92" i="7"/>
  <c r="H92" i="7"/>
  <c r="G92" i="7"/>
  <c r="F92" i="7"/>
  <c r="E92" i="7"/>
  <c r="D92" i="7"/>
  <c r="C92" i="7"/>
  <c r="L91" i="7"/>
  <c r="K91" i="7"/>
  <c r="J91" i="7"/>
  <c r="I91" i="7"/>
  <c r="H91" i="7"/>
  <c r="G91" i="7"/>
  <c r="F91" i="7"/>
  <c r="E91" i="7"/>
  <c r="D91" i="7"/>
  <c r="C91" i="7"/>
  <c r="L90" i="7"/>
  <c r="K90" i="7"/>
  <c r="J90" i="7"/>
  <c r="I90" i="7"/>
  <c r="H90" i="7"/>
  <c r="G90" i="7"/>
  <c r="F90" i="7"/>
  <c r="E90" i="7"/>
  <c r="D90" i="7"/>
  <c r="C90" i="7"/>
  <c r="M90" i="7" s="1"/>
  <c r="L89" i="7"/>
  <c r="K89" i="7"/>
  <c r="J89" i="7"/>
  <c r="I89" i="7"/>
  <c r="H89" i="7"/>
  <c r="G89" i="7"/>
  <c r="F89" i="7"/>
  <c r="E89" i="7"/>
  <c r="D89" i="7"/>
  <c r="C89" i="7"/>
  <c r="L88" i="7"/>
  <c r="K88" i="7"/>
  <c r="J88" i="7"/>
  <c r="I88" i="7"/>
  <c r="H88" i="7"/>
  <c r="G88" i="7"/>
  <c r="F88" i="7"/>
  <c r="E88" i="7"/>
  <c r="D88" i="7"/>
  <c r="C88" i="7"/>
  <c r="L87" i="7"/>
  <c r="K87" i="7"/>
  <c r="J87" i="7"/>
  <c r="I87" i="7"/>
  <c r="H87" i="7"/>
  <c r="G87" i="7"/>
  <c r="F87" i="7"/>
  <c r="E87" i="7"/>
  <c r="D87" i="7"/>
  <c r="C87" i="7"/>
  <c r="M87" i="7" s="1"/>
  <c r="L86" i="7"/>
  <c r="K86" i="7"/>
  <c r="J86" i="7"/>
  <c r="I86" i="7"/>
  <c r="H86" i="7"/>
  <c r="G86" i="7"/>
  <c r="F86" i="7"/>
  <c r="E86" i="7"/>
  <c r="D86" i="7"/>
  <c r="C86" i="7"/>
  <c r="M86" i="7" s="1"/>
  <c r="L85" i="7"/>
  <c r="K85" i="7"/>
  <c r="J85" i="7"/>
  <c r="I85" i="7"/>
  <c r="H85" i="7"/>
  <c r="G85" i="7"/>
  <c r="F85" i="7"/>
  <c r="E85" i="7"/>
  <c r="D85" i="7"/>
  <c r="C85" i="7"/>
  <c r="L84" i="7"/>
  <c r="K84" i="7"/>
  <c r="J84" i="7"/>
  <c r="I84" i="7"/>
  <c r="H84" i="7"/>
  <c r="G84" i="7"/>
  <c r="F84" i="7"/>
  <c r="E84" i="7"/>
  <c r="D84" i="7"/>
  <c r="C84" i="7"/>
  <c r="L83" i="7"/>
  <c r="K83" i="7"/>
  <c r="J83" i="7"/>
  <c r="I83" i="7"/>
  <c r="H83" i="7"/>
  <c r="G83" i="7"/>
  <c r="F83" i="7"/>
  <c r="E83" i="7"/>
  <c r="D83" i="7"/>
  <c r="C83" i="7"/>
  <c r="L82" i="7"/>
  <c r="K82" i="7"/>
  <c r="J82" i="7"/>
  <c r="I82" i="7"/>
  <c r="H82" i="7"/>
  <c r="G82" i="7"/>
  <c r="F82" i="7"/>
  <c r="E82" i="7"/>
  <c r="D82" i="7"/>
  <c r="C82" i="7"/>
  <c r="M82" i="7" s="1"/>
  <c r="L81" i="7"/>
  <c r="K81" i="7"/>
  <c r="J81" i="7"/>
  <c r="I81" i="7"/>
  <c r="H81" i="7"/>
  <c r="G81" i="7"/>
  <c r="F81" i="7"/>
  <c r="E81" i="7"/>
  <c r="D81" i="7"/>
  <c r="C81" i="7"/>
  <c r="M81" i="7" s="1"/>
  <c r="L80" i="7"/>
  <c r="K80" i="7"/>
  <c r="J80" i="7"/>
  <c r="I80" i="7"/>
  <c r="H80" i="7"/>
  <c r="G80" i="7"/>
  <c r="F80" i="7"/>
  <c r="E80" i="7"/>
  <c r="D80" i="7"/>
  <c r="C80" i="7"/>
  <c r="L79" i="7"/>
  <c r="K79" i="7"/>
  <c r="J79" i="7"/>
  <c r="I79" i="7"/>
  <c r="H79" i="7"/>
  <c r="G79" i="7"/>
  <c r="F79" i="7"/>
  <c r="E79" i="7"/>
  <c r="D79" i="7"/>
  <c r="C79" i="7"/>
  <c r="L78" i="7"/>
  <c r="K78" i="7"/>
  <c r="J78" i="7"/>
  <c r="I78" i="7"/>
  <c r="H78" i="7"/>
  <c r="G78" i="7"/>
  <c r="F78" i="7"/>
  <c r="E78" i="7"/>
  <c r="D78" i="7"/>
  <c r="C78" i="7"/>
  <c r="M78" i="7" s="1"/>
  <c r="L77" i="7"/>
  <c r="K77" i="7"/>
  <c r="J77" i="7"/>
  <c r="I77" i="7"/>
  <c r="H77" i="7"/>
  <c r="G77" i="7"/>
  <c r="F77" i="7"/>
  <c r="E77" i="7"/>
  <c r="D77" i="7"/>
  <c r="C77" i="7"/>
  <c r="L76" i="7"/>
  <c r="K76" i="7"/>
  <c r="J76" i="7"/>
  <c r="I76" i="7"/>
  <c r="H76" i="7"/>
  <c r="G76" i="7"/>
  <c r="F76" i="7"/>
  <c r="E76" i="7"/>
  <c r="D76" i="7"/>
  <c r="C76" i="7"/>
  <c r="M76" i="7" s="1"/>
  <c r="L75" i="7"/>
  <c r="K75" i="7"/>
  <c r="J75" i="7"/>
  <c r="I75" i="7"/>
  <c r="H75" i="7"/>
  <c r="G75" i="7"/>
  <c r="F75" i="7"/>
  <c r="E75" i="7"/>
  <c r="D75" i="7"/>
  <c r="C75" i="7"/>
  <c r="L74" i="7"/>
  <c r="K74" i="7"/>
  <c r="J74" i="7"/>
  <c r="I74" i="7"/>
  <c r="H74" i="7"/>
  <c r="G74" i="7"/>
  <c r="F74" i="7"/>
  <c r="E74" i="7"/>
  <c r="D74" i="7"/>
  <c r="C74" i="7"/>
  <c r="M74" i="7" s="1"/>
  <c r="L73" i="7"/>
  <c r="K73" i="7"/>
  <c r="J73" i="7"/>
  <c r="I73" i="7"/>
  <c r="H73" i="7"/>
  <c r="G73" i="7"/>
  <c r="F73" i="7"/>
  <c r="E73" i="7"/>
  <c r="D73" i="7"/>
  <c r="C73" i="7"/>
  <c r="M73" i="7" s="1"/>
  <c r="L72" i="7"/>
  <c r="K72" i="7"/>
  <c r="J72" i="7"/>
  <c r="I72" i="7"/>
  <c r="H72" i="7"/>
  <c r="G72" i="7"/>
  <c r="F72" i="7"/>
  <c r="E72" i="7"/>
  <c r="D72" i="7"/>
  <c r="C72" i="7"/>
  <c r="L71" i="7"/>
  <c r="K71" i="7"/>
  <c r="J71" i="7"/>
  <c r="I71" i="7"/>
  <c r="H71" i="7"/>
  <c r="G71" i="7"/>
  <c r="F71" i="7"/>
  <c r="E71" i="7"/>
  <c r="D71" i="7"/>
  <c r="C71" i="7"/>
  <c r="M71" i="7" s="1"/>
  <c r="L70" i="7"/>
  <c r="K70" i="7"/>
  <c r="J70" i="7"/>
  <c r="I70" i="7"/>
  <c r="H70" i="7"/>
  <c r="G70" i="7"/>
  <c r="F70" i="7"/>
  <c r="E70" i="7"/>
  <c r="D70" i="7"/>
  <c r="C70" i="7"/>
  <c r="M70" i="7" s="1"/>
  <c r="L69" i="7"/>
  <c r="K69" i="7"/>
  <c r="J69" i="7"/>
  <c r="I69" i="7"/>
  <c r="H69" i="7"/>
  <c r="G69" i="7"/>
  <c r="F69" i="7"/>
  <c r="E69" i="7"/>
  <c r="D69" i="7"/>
  <c r="C69" i="7"/>
  <c r="L68" i="7"/>
  <c r="K68" i="7"/>
  <c r="J68" i="7"/>
  <c r="I68" i="7"/>
  <c r="H68" i="7"/>
  <c r="G68" i="7"/>
  <c r="F68" i="7"/>
  <c r="E68" i="7"/>
  <c r="D68" i="7"/>
  <c r="C68" i="7"/>
  <c r="L67" i="7"/>
  <c r="K67" i="7"/>
  <c r="J67" i="7"/>
  <c r="I67" i="7"/>
  <c r="H67" i="7"/>
  <c r="G67" i="7"/>
  <c r="F67" i="7"/>
  <c r="E67" i="7"/>
  <c r="D67" i="7"/>
  <c r="C67" i="7"/>
  <c r="L66" i="7"/>
  <c r="K66" i="7"/>
  <c r="J66" i="7"/>
  <c r="I66" i="7"/>
  <c r="H66" i="7"/>
  <c r="G66" i="7"/>
  <c r="F66" i="7"/>
  <c r="E66" i="7"/>
  <c r="D66" i="7"/>
  <c r="C66" i="7"/>
  <c r="M66" i="7" s="1"/>
  <c r="L65" i="7"/>
  <c r="K65" i="7"/>
  <c r="J65" i="7"/>
  <c r="I65" i="7"/>
  <c r="H65" i="7"/>
  <c r="G65" i="7"/>
  <c r="F65" i="7"/>
  <c r="E65" i="7"/>
  <c r="D65" i="7"/>
  <c r="C65" i="7"/>
  <c r="M65" i="7" s="1"/>
  <c r="L64" i="7"/>
  <c r="K64" i="7"/>
  <c r="J64" i="7"/>
  <c r="I64" i="7"/>
  <c r="H64" i="7"/>
  <c r="G64" i="7"/>
  <c r="F64" i="7"/>
  <c r="E64" i="7"/>
  <c r="D64" i="7"/>
  <c r="C64" i="7"/>
  <c r="L63" i="7"/>
  <c r="K63" i="7"/>
  <c r="J63" i="7"/>
  <c r="I63" i="7"/>
  <c r="H63" i="7"/>
  <c r="G63" i="7"/>
  <c r="F63" i="7"/>
  <c r="E63" i="7"/>
  <c r="D63" i="7"/>
  <c r="C63" i="7"/>
  <c r="L62" i="7"/>
  <c r="K62" i="7"/>
  <c r="J62" i="7"/>
  <c r="I62" i="7"/>
  <c r="H62" i="7"/>
  <c r="G62" i="7"/>
  <c r="F62" i="7"/>
  <c r="E62" i="7"/>
  <c r="D62" i="7"/>
  <c r="C62" i="7"/>
  <c r="M62" i="7" s="1"/>
  <c r="L61" i="7"/>
  <c r="K61" i="7"/>
  <c r="J61" i="7"/>
  <c r="I61" i="7"/>
  <c r="H61" i="7"/>
  <c r="G61" i="7"/>
  <c r="F61" i="7"/>
  <c r="E61" i="7"/>
  <c r="D61" i="7"/>
  <c r="C61" i="7"/>
  <c r="L60" i="7"/>
  <c r="K60" i="7"/>
  <c r="J60" i="7"/>
  <c r="I60" i="7"/>
  <c r="H60" i="7"/>
  <c r="G60" i="7"/>
  <c r="F60" i="7"/>
  <c r="E60" i="7"/>
  <c r="D60" i="7"/>
  <c r="C60" i="7"/>
  <c r="M60" i="7" s="1"/>
  <c r="L59" i="7"/>
  <c r="K59" i="7"/>
  <c r="J59" i="7"/>
  <c r="I59" i="7"/>
  <c r="H59" i="7"/>
  <c r="G59" i="7"/>
  <c r="F59" i="7"/>
  <c r="E59" i="7"/>
  <c r="D59" i="7"/>
  <c r="C59" i="7"/>
  <c r="L58" i="7"/>
  <c r="K58" i="7"/>
  <c r="J58" i="7"/>
  <c r="I58" i="7"/>
  <c r="H58" i="7"/>
  <c r="G58" i="7"/>
  <c r="F58" i="7"/>
  <c r="E58" i="7"/>
  <c r="D58" i="7"/>
  <c r="C58" i="7"/>
  <c r="M58" i="7" s="1"/>
  <c r="L57" i="7"/>
  <c r="K57" i="7"/>
  <c r="J57" i="7"/>
  <c r="I57" i="7"/>
  <c r="H57" i="7"/>
  <c r="G57" i="7"/>
  <c r="F57" i="7"/>
  <c r="E57" i="7"/>
  <c r="D57" i="7"/>
  <c r="C57" i="7"/>
  <c r="L56" i="7"/>
  <c r="K56" i="7"/>
  <c r="J56" i="7"/>
  <c r="I56" i="7"/>
  <c r="H56" i="7"/>
  <c r="G56" i="7"/>
  <c r="F56" i="7"/>
  <c r="E56" i="7"/>
  <c r="D56" i="7"/>
  <c r="C56" i="7"/>
  <c r="L55" i="7"/>
  <c r="K55" i="7"/>
  <c r="J55" i="7"/>
  <c r="I55" i="7"/>
  <c r="H55" i="7"/>
  <c r="G55" i="7"/>
  <c r="F55" i="7"/>
  <c r="E55" i="7"/>
  <c r="D55" i="7"/>
  <c r="C55" i="7"/>
  <c r="M55" i="7" s="1"/>
  <c r="L54" i="7"/>
  <c r="K54" i="7"/>
  <c r="J54" i="7"/>
  <c r="I54" i="7"/>
  <c r="H54" i="7"/>
  <c r="G54" i="7"/>
  <c r="F54" i="7"/>
  <c r="E54" i="7"/>
  <c r="D54" i="7"/>
  <c r="C54" i="7"/>
  <c r="M54" i="7" s="1"/>
  <c r="L53" i="7"/>
  <c r="K53" i="7"/>
  <c r="J53" i="7"/>
  <c r="I53" i="7"/>
  <c r="H53" i="7"/>
  <c r="G53" i="7"/>
  <c r="F53" i="7"/>
  <c r="E53" i="7"/>
  <c r="D53" i="7"/>
  <c r="C53" i="7"/>
  <c r="L52" i="7"/>
  <c r="K52" i="7"/>
  <c r="J52" i="7"/>
  <c r="I52" i="7"/>
  <c r="H52" i="7"/>
  <c r="G52" i="7"/>
  <c r="F52" i="7"/>
  <c r="E52" i="7"/>
  <c r="D52" i="7"/>
  <c r="C52" i="7"/>
  <c r="M52" i="7" s="1"/>
  <c r="L51" i="7"/>
  <c r="K51" i="7"/>
  <c r="J51" i="7"/>
  <c r="I51" i="7"/>
  <c r="H51" i="7"/>
  <c r="G51" i="7"/>
  <c r="F51" i="7"/>
  <c r="E51" i="7"/>
  <c r="D51" i="7"/>
  <c r="C51" i="7"/>
  <c r="L50" i="7"/>
  <c r="K50" i="7"/>
  <c r="J50" i="7"/>
  <c r="I50" i="7"/>
  <c r="H50" i="7"/>
  <c r="G50" i="7"/>
  <c r="F50" i="7"/>
  <c r="E50" i="7"/>
  <c r="D50" i="7"/>
  <c r="C50" i="7"/>
  <c r="M50" i="7" s="1"/>
  <c r="L49" i="7"/>
  <c r="K49" i="7"/>
  <c r="J49" i="7"/>
  <c r="I49" i="7"/>
  <c r="H49" i="7"/>
  <c r="G49" i="7"/>
  <c r="F49" i="7"/>
  <c r="E49" i="7"/>
  <c r="D49" i="7"/>
  <c r="C49" i="7"/>
  <c r="M49" i="7" s="1"/>
  <c r="L48" i="7"/>
  <c r="K48" i="7"/>
  <c r="J48" i="7"/>
  <c r="I48" i="7"/>
  <c r="H48" i="7"/>
  <c r="G48" i="7"/>
  <c r="F48" i="7"/>
  <c r="E48" i="7"/>
  <c r="D48" i="7"/>
  <c r="C48" i="7"/>
  <c r="L47" i="7"/>
  <c r="K47" i="7"/>
  <c r="J47" i="7"/>
  <c r="I47" i="7"/>
  <c r="H47" i="7"/>
  <c r="G47" i="7"/>
  <c r="F47" i="7"/>
  <c r="E47" i="7"/>
  <c r="D47" i="7"/>
  <c r="C47" i="7"/>
  <c r="M47" i="7" s="1"/>
  <c r="L46" i="7"/>
  <c r="K46" i="7"/>
  <c r="J46" i="7"/>
  <c r="I46" i="7"/>
  <c r="H46" i="7"/>
  <c r="G46" i="7"/>
  <c r="F46" i="7"/>
  <c r="E46" i="7"/>
  <c r="D46" i="7"/>
  <c r="C46" i="7"/>
  <c r="M46" i="7" s="1"/>
  <c r="L45" i="7"/>
  <c r="K45" i="7"/>
  <c r="J45" i="7"/>
  <c r="I45" i="7"/>
  <c r="H45" i="7"/>
  <c r="G45" i="7"/>
  <c r="F45" i="7"/>
  <c r="E45" i="7"/>
  <c r="D45" i="7"/>
  <c r="C45" i="7"/>
  <c r="L44" i="7"/>
  <c r="K44" i="7"/>
  <c r="J44" i="7"/>
  <c r="I44" i="7"/>
  <c r="H44" i="7"/>
  <c r="G44" i="7"/>
  <c r="F44" i="7"/>
  <c r="E44" i="7"/>
  <c r="D44" i="7"/>
  <c r="C44" i="7"/>
  <c r="M44" i="7" s="1"/>
  <c r="L43" i="7"/>
  <c r="K43" i="7"/>
  <c r="J43" i="7"/>
  <c r="I43" i="7"/>
  <c r="H43" i="7"/>
  <c r="G43" i="7"/>
  <c r="F43" i="7"/>
  <c r="E43" i="7"/>
  <c r="D43" i="7"/>
  <c r="C43" i="7"/>
  <c r="L42" i="7"/>
  <c r="K42" i="7"/>
  <c r="J42" i="7"/>
  <c r="I42" i="7"/>
  <c r="H42" i="7"/>
  <c r="G42" i="7"/>
  <c r="F42" i="7"/>
  <c r="E42" i="7"/>
  <c r="D42" i="7"/>
  <c r="C42" i="7"/>
  <c r="M42" i="7" s="1"/>
  <c r="L41" i="7"/>
  <c r="K41" i="7"/>
  <c r="J41" i="7"/>
  <c r="I41" i="7"/>
  <c r="H41" i="7"/>
  <c r="G41" i="7"/>
  <c r="F41" i="7"/>
  <c r="E41" i="7"/>
  <c r="D41" i="7"/>
  <c r="C41" i="7"/>
  <c r="M41" i="7" s="1"/>
  <c r="L40" i="7"/>
  <c r="K40" i="7"/>
  <c r="J40" i="7"/>
  <c r="I40" i="7"/>
  <c r="H40" i="7"/>
  <c r="G40" i="7"/>
  <c r="F40" i="7"/>
  <c r="E40" i="7"/>
  <c r="D40" i="7"/>
  <c r="C40" i="7"/>
  <c r="L39" i="7"/>
  <c r="K39" i="7"/>
  <c r="J39" i="7"/>
  <c r="I39" i="7"/>
  <c r="H39" i="7"/>
  <c r="G39" i="7"/>
  <c r="F39" i="7"/>
  <c r="E39" i="7"/>
  <c r="D39" i="7"/>
  <c r="C39" i="7"/>
  <c r="M39" i="7" s="1"/>
  <c r="L38" i="7"/>
  <c r="K38" i="7"/>
  <c r="J38" i="7"/>
  <c r="I38" i="7"/>
  <c r="H38" i="7"/>
  <c r="G38" i="7"/>
  <c r="F38" i="7"/>
  <c r="E38" i="7"/>
  <c r="D38" i="7"/>
  <c r="C38" i="7"/>
  <c r="M38" i="7" s="1"/>
  <c r="L37" i="7"/>
  <c r="K37" i="7"/>
  <c r="J37" i="7"/>
  <c r="I37" i="7"/>
  <c r="H37" i="7"/>
  <c r="G37" i="7"/>
  <c r="F37" i="7"/>
  <c r="E37" i="7"/>
  <c r="D37" i="7"/>
  <c r="C37" i="7"/>
  <c r="L36" i="7"/>
  <c r="K36" i="7"/>
  <c r="J36" i="7"/>
  <c r="I36" i="7"/>
  <c r="H36" i="7"/>
  <c r="G36" i="7"/>
  <c r="F36" i="7"/>
  <c r="E36" i="7"/>
  <c r="D36" i="7"/>
  <c r="C36" i="7"/>
  <c r="M36" i="7" s="1"/>
  <c r="Y105" i="7"/>
  <c r="X105" i="7"/>
  <c r="W105" i="7"/>
  <c r="V105" i="7"/>
  <c r="U105" i="7"/>
  <c r="T105" i="7"/>
  <c r="S105" i="7"/>
  <c r="R105" i="7"/>
  <c r="Q105" i="7"/>
  <c r="P105" i="7"/>
  <c r="Z105" i="7" s="1"/>
  <c r="Y104" i="7"/>
  <c r="X104" i="7"/>
  <c r="W104" i="7"/>
  <c r="V104" i="7"/>
  <c r="U104" i="7"/>
  <c r="T104" i="7"/>
  <c r="S104" i="7"/>
  <c r="R104" i="7"/>
  <c r="Q104" i="7"/>
  <c r="P104" i="7"/>
  <c r="Y103" i="7"/>
  <c r="X103" i="7"/>
  <c r="W103" i="7"/>
  <c r="V103" i="7"/>
  <c r="U103" i="7"/>
  <c r="T103" i="7"/>
  <c r="S103" i="7"/>
  <c r="R103" i="7"/>
  <c r="Q103" i="7"/>
  <c r="P103" i="7"/>
  <c r="Z103" i="7" s="1"/>
  <c r="Y102" i="7"/>
  <c r="X102" i="7"/>
  <c r="W102" i="7"/>
  <c r="V102" i="7"/>
  <c r="U102" i="7"/>
  <c r="T102" i="7"/>
  <c r="S102" i="7"/>
  <c r="R102" i="7"/>
  <c r="Q102" i="7"/>
  <c r="P102" i="7"/>
  <c r="Z102" i="7" s="1"/>
  <c r="Y101" i="7"/>
  <c r="X101" i="7"/>
  <c r="W101" i="7"/>
  <c r="V101" i="7"/>
  <c r="U101" i="7"/>
  <c r="T101" i="7"/>
  <c r="S101" i="7"/>
  <c r="R101" i="7"/>
  <c r="Q101" i="7"/>
  <c r="P101" i="7"/>
  <c r="Z101" i="7" s="1"/>
  <c r="Y100" i="7"/>
  <c r="X100" i="7"/>
  <c r="W100" i="7"/>
  <c r="V100" i="7"/>
  <c r="U100" i="7"/>
  <c r="T100" i="7"/>
  <c r="S100" i="7"/>
  <c r="R100" i="7"/>
  <c r="Q100" i="7"/>
  <c r="P100" i="7"/>
  <c r="Y99" i="7"/>
  <c r="X99" i="7"/>
  <c r="W99" i="7"/>
  <c r="V99" i="7"/>
  <c r="U99" i="7"/>
  <c r="T99" i="7"/>
  <c r="S99" i="7"/>
  <c r="R99" i="7"/>
  <c r="Q99" i="7"/>
  <c r="P99" i="7"/>
  <c r="Z99" i="7" s="1"/>
  <c r="Y98" i="7"/>
  <c r="X98" i="7"/>
  <c r="W98" i="7"/>
  <c r="V98" i="7"/>
  <c r="U98" i="7"/>
  <c r="T98" i="7"/>
  <c r="S98" i="7"/>
  <c r="R98" i="7"/>
  <c r="Q98" i="7"/>
  <c r="P98" i="7"/>
  <c r="Z98" i="7" s="1"/>
  <c r="Y97" i="7"/>
  <c r="X97" i="7"/>
  <c r="W97" i="7"/>
  <c r="V97" i="7"/>
  <c r="U97" i="7"/>
  <c r="T97" i="7"/>
  <c r="S97" i="7"/>
  <c r="R97" i="7"/>
  <c r="Q97" i="7"/>
  <c r="P97" i="7"/>
  <c r="Z97" i="7" s="1"/>
  <c r="Y96" i="7"/>
  <c r="X96" i="7"/>
  <c r="W96" i="7"/>
  <c r="V96" i="7"/>
  <c r="U96" i="7"/>
  <c r="T96" i="7"/>
  <c r="S96" i="7"/>
  <c r="R96" i="7"/>
  <c r="Q96" i="7"/>
  <c r="P96" i="7"/>
  <c r="Y95" i="7"/>
  <c r="X95" i="7"/>
  <c r="W95" i="7"/>
  <c r="V95" i="7"/>
  <c r="U95" i="7"/>
  <c r="T95" i="7"/>
  <c r="S95" i="7"/>
  <c r="R95" i="7"/>
  <c r="Q95" i="7"/>
  <c r="P95" i="7"/>
  <c r="Z95" i="7" s="1"/>
  <c r="Y94" i="7"/>
  <c r="X94" i="7"/>
  <c r="W94" i="7"/>
  <c r="V94" i="7"/>
  <c r="U94" i="7"/>
  <c r="T94" i="7"/>
  <c r="S94" i="7"/>
  <c r="R94" i="7"/>
  <c r="Q94" i="7"/>
  <c r="P94" i="7"/>
  <c r="Z94" i="7" s="1"/>
  <c r="Y93" i="7"/>
  <c r="X93" i="7"/>
  <c r="W93" i="7"/>
  <c r="V93" i="7"/>
  <c r="U93" i="7"/>
  <c r="T93" i="7"/>
  <c r="S93" i="7"/>
  <c r="R93" i="7"/>
  <c r="Q93" i="7"/>
  <c r="P93" i="7"/>
  <c r="Z93" i="7" s="1"/>
  <c r="Y92" i="7"/>
  <c r="X92" i="7"/>
  <c r="W92" i="7"/>
  <c r="V92" i="7"/>
  <c r="U92" i="7"/>
  <c r="T92" i="7"/>
  <c r="S92" i="7"/>
  <c r="R92" i="7"/>
  <c r="Q92" i="7"/>
  <c r="P92" i="7"/>
  <c r="Z92" i="7" s="1"/>
  <c r="Y91" i="7"/>
  <c r="X91" i="7"/>
  <c r="W91" i="7"/>
  <c r="V91" i="7"/>
  <c r="U91" i="7"/>
  <c r="T91" i="7"/>
  <c r="S91" i="7"/>
  <c r="R91" i="7"/>
  <c r="Q91" i="7"/>
  <c r="P91" i="7"/>
  <c r="Z91" i="7" s="1"/>
  <c r="Y90" i="7"/>
  <c r="X90" i="7"/>
  <c r="W90" i="7"/>
  <c r="V90" i="7"/>
  <c r="U90" i="7"/>
  <c r="T90" i="7"/>
  <c r="S90" i="7"/>
  <c r="R90" i="7"/>
  <c r="Q90" i="7"/>
  <c r="P90" i="7"/>
  <c r="Z90" i="7" s="1"/>
  <c r="Y89" i="7"/>
  <c r="X89" i="7"/>
  <c r="W89" i="7"/>
  <c r="V89" i="7"/>
  <c r="U89" i="7"/>
  <c r="T89" i="7"/>
  <c r="S89" i="7"/>
  <c r="R89" i="7"/>
  <c r="Q89" i="7"/>
  <c r="P89" i="7"/>
  <c r="Z89" i="7" s="1"/>
  <c r="Y88" i="7"/>
  <c r="X88" i="7"/>
  <c r="W88" i="7"/>
  <c r="V88" i="7"/>
  <c r="U88" i="7"/>
  <c r="T88" i="7"/>
  <c r="S88" i="7"/>
  <c r="R88" i="7"/>
  <c r="Q88" i="7"/>
  <c r="P88" i="7"/>
  <c r="Z88" i="7" s="1"/>
  <c r="Y87" i="7"/>
  <c r="X87" i="7"/>
  <c r="W87" i="7"/>
  <c r="V87" i="7"/>
  <c r="U87" i="7"/>
  <c r="T87" i="7"/>
  <c r="S87" i="7"/>
  <c r="R87" i="7"/>
  <c r="Q87" i="7"/>
  <c r="P87" i="7"/>
  <c r="Z87" i="7" s="1"/>
  <c r="Y86" i="7"/>
  <c r="X86" i="7"/>
  <c r="W86" i="7"/>
  <c r="V86" i="7"/>
  <c r="U86" i="7"/>
  <c r="T86" i="7"/>
  <c r="S86" i="7"/>
  <c r="R86" i="7"/>
  <c r="Q86" i="7"/>
  <c r="P86" i="7"/>
  <c r="Z86" i="7" s="1"/>
  <c r="Y85" i="7"/>
  <c r="X85" i="7"/>
  <c r="W85" i="7"/>
  <c r="V85" i="7"/>
  <c r="U85" i="7"/>
  <c r="T85" i="7"/>
  <c r="S85" i="7"/>
  <c r="R85" i="7"/>
  <c r="Q85" i="7"/>
  <c r="P85" i="7"/>
  <c r="Z85" i="7" s="1"/>
  <c r="Y84" i="7"/>
  <c r="X84" i="7"/>
  <c r="W84" i="7"/>
  <c r="V84" i="7"/>
  <c r="U84" i="7"/>
  <c r="T84" i="7"/>
  <c r="S84" i="7"/>
  <c r="R84" i="7"/>
  <c r="Q84" i="7"/>
  <c r="P84" i="7"/>
  <c r="Z84" i="7" s="1"/>
  <c r="Y83" i="7"/>
  <c r="X83" i="7"/>
  <c r="W83" i="7"/>
  <c r="V83" i="7"/>
  <c r="U83" i="7"/>
  <c r="T83" i="7"/>
  <c r="S83" i="7"/>
  <c r="R83" i="7"/>
  <c r="Q83" i="7"/>
  <c r="P83" i="7"/>
  <c r="Z83" i="7" s="1"/>
  <c r="Y82" i="7"/>
  <c r="X82" i="7"/>
  <c r="W82" i="7"/>
  <c r="V82" i="7"/>
  <c r="U82" i="7"/>
  <c r="T82" i="7"/>
  <c r="S82" i="7"/>
  <c r="R82" i="7"/>
  <c r="Q82" i="7"/>
  <c r="P82" i="7"/>
  <c r="Z82" i="7" s="1"/>
  <c r="Y81" i="7"/>
  <c r="X81" i="7"/>
  <c r="W81" i="7"/>
  <c r="V81" i="7"/>
  <c r="U81" i="7"/>
  <c r="T81" i="7"/>
  <c r="S81" i="7"/>
  <c r="R81" i="7"/>
  <c r="Q81" i="7"/>
  <c r="P81" i="7"/>
  <c r="Z81" i="7" s="1"/>
  <c r="Y80" i="7"/>
  <c r="X80" i="7"/>
  <c r="W80" i="7"/>
  <c r="V80" i="7"/>
  <c r="U80" i="7"/>
  <c r="T80" i="7"/>
  <c r="S80" i="7"/>
  <c r="R80" i="7"/>
  <c r="Q80" i="7"/>
  <c r="P80" i="7"/>
  <c r="Z80" i="7" s="1"/>
  <c r="Y79" i="7"/>
  <c r="X79" i="7"/>
  <c r="W79" i="7"/>
  <c r="V79" i="7"/>
  <c r="U79" i="7"/>
  <c r="T79" i="7"/>
  <c r="S79" i="7"/>
  <c r="R79" i="7"/>
  <c r="Q79" i="7"/>
  <c r="P79" i="7"/>
  <c r="Z79" i="7" s="1"/>
  <c r="Y78" i="7"/>
  <c r="X78" i="7"/>
  <c r="W78" i="7"/>
  <c r="V78" i="7"/>
  <c r="U78" i="7"/>
  <c r="T78" i="7"/>
  <c r="S78" i="7"/>
  <c r="R78" i="7"/>
  <c r="Q78" i="7"/>
  <c r="P78" i="7"/>
  <c r="Z78" i="7" s="1"/>
  <c r="Y77" i="7"/>
  <c r="X77" i="7"/>
  <c r="W77" i="7"/>
  <c r="V77" i="7"/>
  <c r="U77" i="7"/>
  <c r="T77" i="7"/>
  <c r="S77" i="7"/>
  <c r="R77" i="7"/>
  <c r="Q77" i="7"/>
  <c r="P77" i="7"/>
  <c r="Z77" i="7" s="1"/>
  <c r="Y76" i="7"/>
  <c r="X76" i="7"/>
  <c r="W76" i="7"/>
  <c r="V76" i="7"/>
  <c r="U76" i="7"/>
  <c r="T76" i="7"/>
  <c r="S76" i="7"/>
  <c r="R76" i="7"/>
  <c r="Q76" i="7"/>
  <c r="P76" i="7"/>
  <c r="Z76" i="7" s="1"/>
  <c r="Y75" i="7"/>
  <c r="X75" i="7"/>
  <c r="W75" i="7"/>
  <c r="V75" i="7"/>
  <c r="U75" i="7"/>
  <c r="T75" i="7"/>
  <c r="S75" i="7"/>
  <c r="R75" i="7"/>
  <c r="Q75" i="7"/>
  <c r="P75" i="7"/>
  <c r="Z75" i="7" s="1"/>
  <c r="Y74" i="7"/>
  <c r="X74" i="7"/>
  <c r="W74" i="7"/>
  <c r="V74" i="7"/>
  <c r="U74" i="7"/>
  <c r="T74" i="7"/>
  <c r="S74" i="7"/>
  <c r="R74" i="7"/>
  <c r="Q74" i="7"/>
  <c r="P74" i="7"/>
  <c r="Z74" i="7" s="1"/>
  <c r="Y73" i="7"/>
  <c r="X73" i="7"/>
  <c r="W73" i="7"/>
  <c r="V73" i="7"/>
  <c r="U73" i="7"/>
  <c r="T73" i="7"/>
  <c r="S73" i="7"/>
  <c r="R73" i="7"/>
  <c r="Q73" i="7"/>
  <c r="P73" i="7"/>
  <c r="Z73" i="7" s="1"/>
  <c r="Y72" i="7"/>
  <c r="X72" i="7"/>
  <c r="W72" i="7"/>
  <c r="V72" i="7"/>
  <c r="U72" i="7"/>
  <c r="T72" i="7"/>
  <c r="S72" i="7"/>
  <c r="R72" i="7"/>
  <c r="Q72" i="7"/>
  <c r="P72" i="7"/>
  <c r="Z72" i="7" s="1"/>
  <c r="Y71" i="7"/>
  <c r="X71" i="7"/>
  <c r="W71" i="7"/>
  <c r="V71" i="7"/>
  <c r="U71" i="7"/>
  <c r="T71" i="7"/>
  <c r="S71" i="7"/>
  <c r="R71" i="7"/>
  <c r="Q71" i="7"/>
  <c r="P71" i="7"/>
  <c r="Z71" i="7" s="1"/>
  <c r="Y70" i="7"/>
  <c r="X70" i="7"/>
  <c r="W70" i="7"/>
  <c r="V70" i="7"/>
  <c r="U70" i="7"/>
  <c r="T70" i="7"/>
  <c r="S70" i="7"/>
  <c r="R70" i="7"/>
  <c r="Q70" i="7"/>
  <c r="P70" i="7"/>
  <c r="Z70" i="7" s="1"/>
  <c r="Y69" i="7"/>
  <c r="X69" i="7"/>
  <c r="W69" i="7"/>
  <c r="V69" i="7"/>
  <c r="U69" i="7"/>
  <c r="T69" i="7"/>
  <c r="S69" i="7"/>
  <c r="R69" i="7"/>
  <c r="Q69" i="7"/>
  <c r="P69" i="7"/>
  <c r="Z69" i="7" s="1"/>
  <c r="Y68" i="7"/>
  <c r="X68" i="7"/>
  <c r="W68" i="7"/>
  <c r="V68" i="7"/>
  <c r="U68" i="7"/>
  <c r="T68" i="7"/>
  <c r="S68" i="7"/>
  <c r="R68" i="7"/>
  <c r="Q68" i="7"/>
  <c r="P68" i="7"/>
  <c r="Z68" i="7" s="1"/>
  <c r="Y67" i="7"/>
  <c r="X67" i="7"/>
  <c r="W67" i="7"/>
  <c r="V67" i="7"/>
  <c r="U67" i="7"/>
  <c r="T67" i="7"/>
  <c r="S67" i="7"/>
  <c r="R67" i="7"/>
  <c r="Q67" i="7"/>
  <c r="P67" i="7"/>
  <c r="Z67" i="7" s="1"/>
  <c r="Y66" i="7"/>
  <c r="X66" i="7"/>
  <c r="W66" i="7"/>
  <c r="V66" i="7"/>
  <c r="U66" i="7"/>
  <c r="T66" i="7"/>
  <c r="S66" i="7"/>
  <c r="R66" i="7"/>
  <c r="Q66" i="7"/>
  <c r="P66" i="7"/>
  <c r="Z66" i="7" s="1"/>
  <c r="Y65" i="7"/>
  <c r="X65" i="7"/>
  <c r="W65" i="7"/>
  <c r="V65" i="7"/>
  <c r="U65" i="7"/>
  <c r="T65" i="7"/>
  <c r="S65" i="7"/>
  <c r="R65" i="7"/>
  <c r="Q65" i="7"/>
  <c r="P65" i="7"/>
  <c r="Z65" i="7" s="1"/>
  <c r="Y64" i="7"/>
  <c r="X64" i="7"/>
  <c r="W64" i="7"/>
  <c r="V64" i="7"/>
  <c r="U64" i="7"/>
  <c r="T64" i="7"/>
  <c r="S64" i="7"/>
  <c r="R64" i="7"/>
  <c r="Q64" i="7"/>
  <c r="P64" i="7"/>
  <c r="Y63" i="7"/>
  <c r="X63" i="7"/>
  <c r="W63" i="7"/>
  <c r="V63" i="7"/>
  <c r="U63" i="7"/>
  <c r="T63" i="7"/>
  <c r="S63" i="7"/>
  <c r="R63" i="7"/>
  <c r="Q63" i="7"/>
  <c r="P63" i="7"/>
  <c r="Z63" i="7" s="1"/>
  <c r="Y62" i="7"/>
  <c r="X62" i="7"/>
  <c r="W62" i="7"/>
  <c r="V62" i="7"/>
  <c r="U62" i="7"/>
  <c r="T62" i="7"/>
  <c r="S62" i="7"/>
  <c r="R62" i="7"/>
  <c r="Q62" i="7"/>
  <c r="P62" i="7"/>
  <c r="Z62" i="7" s="1"/>
  <c r="Y61" i="7"/>
  <c r="X61" i="7"/>
  <c r="W61" i="7"/>
  <c r="V61" i="7"/>
  <c r="U61" i="7"/>
  <c r="T61" i="7"/>
  <c r="S61" i="7"/>
  <c r="R61" i="7"/>
  <c r="Q61" i="7"/>
  <c r="P61" i="7"/>
  <c r="Z61" i="7" s="1"/>
  <c r="Y60" i="7"/>
  <c r="X60" i="7"/>
  <c r="W60" i="7"/>
  <c r="V60" i="7"/>
  <c r="U60" i="7"/>
  <c r="T60" i="7"/>
  <c r="S60" i="7"/>
  <c r="R60" i="7"/>
  <c r="Q60" i="7"/>
  <c r="P60" i="7"/>
  <c r="Z60" i="7" s="1"/>
  <c r="Y59" i="7"/>
  <c r="X59" i="7"/>
  <c r="W59" i="7"/>
  <c r="V59" i="7"/>
  <c r="U59" i="7"/>
  <c r="T59" i="7"/>
  <c r="S59" i="7"/>
  <c r="R59" i="7"/>
  <c r="Q59" i="7"/>
  <c r="P59" i="7"/>
  <c r="Z59" i="7" s="1"/>
  <c r="Y58" i="7"/>
  <c r="X58" i="7"/>
  <c r="W58" i="7"/>
  <c r="V58" i="7"/>
  <c r="U58" i="7"/>
  <c r="T58" i="7"/>
  <c r="S58" i="7"/>
  <c r="R58" i="7"/>
  <c r="Q58" i="7"/>
  <c r="P58" i="7"/>
  <c r="Z58" i="7" s="1"/>
  <c r="Y57" i="7"/>
  <c r="X57" i="7"/>
  <c r="W57" i="7"/>
  <c r="V57" i="7"/>
  <c r="U57" i="7"/>
  <c r="T57" i="7"/>
  <c r="S57" i="7"/>
  <c r="R57" i="7"/>
  <c r="Q57" i="7"/>
  <c r="P57" i="7"/>
  <c r="Z57" i="7" s="1"/>
  <c r="Y56" i="7"/>
  <c r="X56" i="7"/>
  <c r="W56" i="7"/>
  <c r="V56" i="7"/>
  <c r="U56" i="7"/>
  <c r="T56" i="7"/>
  <c r="S56" i="7"/>
  <c r="R56" i="7"/>
  <c r="Q56" i="7"/>
  <c r="P56" i="7"/>
  <c r="Z56" i="7" s="1"/>
  <c r="Y55" i="7"/>
  <c r="X55" i="7"/>
  <c r="W55" i="7"/>
  <c r="V55" i="7"/>
  <c r="U55" i="7"/>
  <c r="T55" i="7"/>
  <c r="S55" i="7"/>
  <c r="R55" i="7"/>
  <c r="Q55" i="7"/>
  <c r="P55" i="7"/>
  <c r="Z55" i="7" s="1"/>
  <c r="Y54" i="7"/>
  <c r="X54" i="7"/>
  <c r="W54" i="7"/>
  <c r="V54" i="7"/>
  <c r="U54" i="7"/>
  <c r="T54" i="7"/>
  <c r="S54" i="7"/>
  <c r="R54" i="7"/>
  <c r="Q54" i="7"/>
  <c r="P54" i="7"/>
  <c r="Z54" i="7" s="1"/>
  <c r="Y53" i="7"/>
  <c r="X53" i="7"/>
  <c r="W53" i="7"/>
  <c r="V53" i="7"/>
  <c r="U53" i="7"/>
  <c r="T53" i="7"/>
  <c r="S53" i="7"/>
  <c r="R53" i="7"/>
  <c r="Q53" i="7"/>
  <c r="P53" i="7"/>
  <c r="Z53" i="7" s="1"/>
  <c r="Y52" i="7"/>
  <c r="X52" i="7"/>
  <c r="W52" i="7"/>
  <c r="V52" i="7"/>
  <c r="U52" i="7"/>
  <c r="T52" i="7"/>
  <c r="S52" i="7"/>
  <c r="R52" i="7"/>
  <c r="Q52" i="7"/>
  <c r="P52" i="7"/>
  <c r="Z52" i="7" s="1"/>
  <c r="Y51" i="7"/>
  <c r="X51" i="7"/>
  <c r="W51" i="7"/>
  <c r="V51" i="7"/>
  <c r="U51" i="7"/>
  <c r="T51" i="7"/>
  <c r="S51" i="7"/>
  <c r="R51" i="7"/>
  <c r="Q51" i="7"/>
  <c r="P51" i="7"/>
  <c r="Z51" i="7" s="1"/>
  <c r="Y50" i="7"/>
  <c r="X50" i="7"/>
  <c r="W50" i="7"/>
  <c r="V50" i="7"/>
  <c r="U50" i="7"/>
  <c r="T50" i="7"/>
  <c r="S50" i="7"/>
  <c r="R50" i="7"/>
  <c r="Q50" i="7"/>
  <c r="P50" i="7"/>
  <c r="Z50" i="7" s="1"/>
  <c r="Y49" i="7"/>
  <c r="X49" i="7"/>
  <c r="W49" i="7"/>
  <c r="V49" i="7"/>
  <c r="U49" i="7"/>
  <c r="T49" i="7"/>
  <c r="S49" i="7"/>
  <c r="R49" i="7"/>
  <c r="Q49" i="7"/>
  <c r="P49" i="7"/>
  <c r="Z49" i="7" s="1"/>
  <c r="Y48" i="7"/>
  <c r="X48" i="7"/>
  <c r="W48" i="7"/>
  <c r="V48" i="7"/>
  <c r="U48" i="7"/>
  <c r="T48" i="7"/>
  <c r="S48" i="7"/>
  <c r="R48" i="7"/>
  <c r="Q48" i="7"/>
  <c r="P48" i="7"/>
  <c r="Z48" i="7" s="1"/>
  <c r="Y47" i="7"/>
  <c r="X47" i="7"/>
  <c r="W47" i="7"/>
  <c r="V47" i="7"/>
  <c r="U47" i="7"/>
  <c r="T47" i="7"/>
  <c r="S47" i="7"/>
  <c r="R47" i="7"/>
  <c r="Q47" i="7"/>
  <c r="P47" i="7"/>
  <c r="Z47" i="7" s="1"/>
  <c r="Y46" i="7"/>
  <c r="X46" i="7"/>
  <c r="W46" i="7"/>
  <c r="V46" i="7"/>
  <c r="U46" i="7"/>
  <c r="T46" i="7"/>
  <c r="S46" i="7"/>
  <c r="R46" i="7"/>
  <c r="Q46" i="7"/>
  <c r="P46" i="7"/>
  <c r="Z46" i="7" s="1"/>
  <c r="Y45" i="7"/>
  <c r="X45" i="7"/>
  <c r="W45" i="7"/>
  <c r="V45" i="7"/>
  <c r="U45" i="7"/>
  <c r="T45" i="7"/>
  <c r="S45" i="7"/>
  <c r="R45" i="7"/>
  <c r="Q45" i="7"/>
  <c r="P45" i="7"/>
  <c r="Z45" i="7" s="1"/>
  <c r="Y44" i="7"/>
  <c r="X44" i="7"/>
  <c r="W44" i="7"/>
  <c r="V44" i="7"/>
  <c r="U44" i="7"/>
  <c r="T44" i="7"/>
  <c r="S44" i="7"/>
  <c r="R44" i="7"/>
  <c r="Q44" i="7"/>
  <c r="P44" i="7"/>
  <c r="Z44" i="7" s="1"/>
  <c r="Y43" i="7"/>
  <c r="X43" i="7"/>
  <c r="W43" i="7"/>
  <c r="V43" i="7"/>
  <c r="U43" i="7"/>
  <c r="T43" i="7"/>
  <c r="S43" i="7"/>
  <c r="R43" i="7"/>
  <c r="Q43" i="7"/>
  <c r="P43" i="7"/>
  <c r="Z43" i="7" s="1"/>
  <c r="Y42" i="7"/>
  <c r="X42" i="7"/>
  <c r="W42" i="7"/>
  <c r="V42" i="7"/>
  <c r="U42" i="7"/>
  <c r="T42" i="7"/>
  <c r="S42" i="7"/>
  <c r="R42" i="7"/>
  <c r="Q42" i="7"/>
  <c r="P42" i="7"/>
  <c r="Z42" i="7" s="1"/>
  <c r="Y41" i="7"/>
  <c r="X41" i="7"/>
  <c r="W41" i="7"/>
  <c r="V41" i="7"/>
  <c r="U41" i="7"/>
  <c r="T41" i="7"/>
  <c r="S41" i="7"/>
  <c r="R41" i="7"/>
  <c r="Q41" i="7"/>
  <c r="P41" i="7"/>
  <c r="Z41" i="7" s="1"/>
  <c r="Y40" i="7"/>
  <c r="X40" i="7"/>
  <c r="W40" i="7"/>
  <c r="V40" i="7"/>
  <c r="U40" i="7"/>
  <c r="T40" i="7"/>
  <c r="S40" i="7"/>
  <c r="R40" i="7"/>
  <c r="Q40" i="7"/>
  <c r="P40" i="7"/>
  <c r="Z40" i="7" s="1"/>
  <c r="Y39" i="7"/>
  <c r="X39" i="7"/>
  <c r="W39" i="7"/>
  <c r="V39" i="7"/>
  <c r="U39" i="7"/>
  <c r="T39" i="7"/>
  <c r="S39" i="7"/>
  <c r="R39" i="7"/>
  <c r="Q39" i="7"/>
  <c r="P39" i="7"/>
  <c r="Z39" i="7" s="1"/>
  <c r="Y38" i="7"/>
  <c r="X38" i="7"/>
  <c r="W38" i="7"/>
  <c r="V38" i="7"/>
  <c r="U38" i="7"/>
  <c r="T38" i="7"/>
  <c r="S38" i="7"/>
  <c r="R38" i="7"/>
  <c r="Q38" i="7"/>
  <c r="P38" i="7"/>
  <c r="Z38" i="7" s="1"/>
  <c r="Y37" i="7"/>
  <c r="X37" i="7"/>
  <c r="W37" i="7"/>
  <c r="V37" i="7"/>
  <c r="U37" i="7"/>
  <c r="T37" i="7"/>
  <c r="S37" i="7"/>
  <c r="R37" i="7"/>
  <c r="Q37" i="7"/>
  <c r="P37" i="7"/>
  <c r="Z37" i="7" s="1"/>
  <c r="Y36" i="7"/>
  <c r="X36" i="7"/>
  <c r="W36" i="7"/>
  <c r="V36" i="7"/>
  <c r="U36" i="7"/>
  <c r="T36" i="7"/>
  <c r="S36" i="7"/>
  <c r="R36" i="7"/>
  <c r="Q36" i="7"/>
  <c r="P36" i="7"/>
  <c r="Z36" i="7" s="1"/>
  <c r="Y35" i="7"/>
  <c r="X35" i="7"/>
  <c r="W35" i="7"/>
  <c r="V35" i="7"/>
  <c r="U35" i="7"/>
  <c r="T35" i="7"/>
  <c r="S35" i="7"/>
  <c r="R35" i="7"/>
  <c r="Q35" i="7"/>
  <c r="P35" i="7"/>
  <c r="Z35" i="7" s="1"/>
  <c r="Y34" i="7"/>
  <c r="X34" i="7"/>
  <c r="W34" i="7"/>
  <c r="V34" i="7"/>
  <c r="U34" i="7"/>
  <c r="T34" i="7"/>
  <c r="S34" i="7"/>
  <c r="R34" i="7"/>
  <c r="Q34" i="7"/>
  <c r="P34" i="7"/>
  <c r="Z34" i="7" s="1"/>
  <c r="Y33" i="7"/>
  <c r="X33" i="7"/>
  <c r="W33" i="7"/>
  <c r="V33" i="7"/>
  <c r="U33" i="7"/>
  <c r="T33" i="7"/>
  <c r="S33" i="7"/>
  <c r="R33" i="7"/>
  <c r="Q33" i="7"/>
  <c r="P33" i="7"/>
  <c r="Z33" i="7" s="1"/>
  <c r="Y32" i="7"/>
  <c r="X32" i="7"/>
  <c r="W32" i="7"/>
  <c r="V32" i="7"/>
  <c r="U32" i="7"/>
  <c r="T32" i="7"/>
  <c r="S32" i="7"/>
  <c r="R32" i="7"/>
  <c r="Q32" i="7"/>
  <c r="P32" i="7"/>
  <c r="Z32" i="7" s="1"/>
  <c r="Y31" i="7"/>
  <c r="X31" i="7"/>
  <c r="W31" i="7"/>
  <c r="V31" i="7"/>
  <c r="U31" i="7"/>
  <c r="T31" i="7"/>
  <c r="S31" i="7"/>
  <c r="R31" i="7"/>
  <c r="Q31" i="7"/>
  <c r="P31" i="7"/>
  <c r="Z31" i="7" s="1"/>
  <c r="Y30" i="7"/>
  <c r="X30" i="7"/>
  <c r="W30" i="7"/>
  <c r="V30" i="7"/>
  <c r="U30" i="7"/>
  <c r="T30" i="7"/>
  <c r="S30" i="7"/>
  <c r="R30" i="7"/>
  <c r="Q30" i="7"/>
  <c r="P30" i="7"/>
  <c r="Z30" i="7" s="1"/>
  <c r="Y29" i="7"/>
  <c r="X29" i="7"/>
  <c r="W29" i="7"/>
  <c r="V29" i="7"/>
  <c r="U29" i="7"/>
  <c r="T29" i="7"/>
  <c r="S29" i="7"/>
  <c r="R29" i="7"/>
  <c r="Q29" i="7"/>
  <c r="P29" i="7"/>
  <c r="Z29" i="7" s="1"/>
  <c r="Y28" i="7"/>
  <c r="X28" i="7"/>
  <c r="W28" i="7"/>
  <c r="V28" i="7"/>
  <c r="U28" i="7"/>
  <c r="T28" i="7"/>
  <c r="S28" i="7"/>
  <c r="R28" i="7"/>
  <c r="Q28" i="7"/>
  <c r="P28" i="7"/>
  <c r="Z28" i="7" s="1"/>
  <c r="Y27" i="7"/>
  <c r="X27" i="7"/>
  <c r="W27" i="7"/>
  <c r="V27" i="7"/>
  <c r="U27" i="7"/>
  <c r="T27" i="7"/>
  <c r="S27" i="7"/>
  <c r="R27" i="7"/>
  <c r="Q27" i="7"/>
  <c r="P27" i="7"/>
  <c r="Z27" i="7" s="1"/>
  <c r="Y26" i="7"/>
  <c r="X26" i="7"/>
  <c r="W26" i="7"/>
  <c r="V26" i="7"/>
  <c r="U26" i="7"/>
  <c r="T26" i="7"/>
  <c r="S26" i="7"/>
  <c r="R26" i="7"/>
  <c r="Q26" i="7"/>
  <c r="P26" i="7"/>
  <c r="Z26" i="7" s="1"/>
  <c r="Y25" i="7"/>
  <c r="X25" i="7"/>
  <c r="W25" i="7"/>
  <c r="V25" i="7"/>
  <c r="U25" i="7"/>
  <c r="T25" i="7"/>
  <c r="S25" i="7"/>
  <c r="R25" i="7"/>
  <c r="Q25" i="7"/>
  <c r="P25" i="7"/>
  <c r="Z25" i="7" s="1"/>
  <c r="Y24" i="7"/>
  <c r="X24" i="7"/>
  <c r="W24" i="7"/>
  <c r="V24" i="7"/>
  <c r="U24" i="7"/>
  <c r="T24" i="7"/>
  <c r="S24" i="7"/>
  <c r="R24" i="7"/>
  <c r="Q24" i="7"/>
  <c r="P24" i="7"/>
  <c r="Z24" i="7" s="1"/>
  <c r="Y23" i="7"/>
  <c r="X23" i="7"/>
  <c r="W23" i="7"/>
  <c r="V23" i="7"/>
  <c r="U23" i="7"/>
  <c r="T23" i="7"/>
  <c r="S23" i="7"/>
  <c r="R23" i="7"/>
  <c r="Q23" i="7"/>
  <c r="P23" i="7"/>
  <c r="Z23" i="7" s="1"/>
  <c r="Y22" i="7"/>
  <c r="X22" i="7"/>
  <c r="W22" i="7"/>
  <c r="V22" i="7"/>
  <c r="U22" i="7"/>
  <c r="T22" i="7"/>
  <c r="S22" i="7"/>
  <c r="R22" i="7"/>
  <c r="Q22" i="7"/>
  <c r="P22" i="7"/>
  <c r="Z22" i="7" s="1"/>
  <c r="Y21" i="7"/>
  <c r="X21" i="7"/>
  <c r="W21" i="7"/>
  <c r="V21" i="7"/>
  <c r="U21" i="7"/>
  <c r="T21" i="7"/>
  <c r="S21" i="7"/>
  <c r="R21" i="7"/>
  <c r="Q21" i="7"/>
  <c r="P21" i="7"/>
  <c r="Z21" i="7" s="1"/>
  <c r="Y20" i="7"/>
  <c r="X20" i="7"/>
  <c r="W20" i="7"/>
  <c r="V20" i="7"/>
  <c r="U20" i="7"/>
  <c r="T20" i="7"/>
  <c r="S20" i="7"/>
  <c r="R20" i="7"/>
  <c r="Q20" i="7"/>
  <c r="P20" i="7"/>
  <c r="Z20" i="7" s="1"/>
  <c r="Y19" i="7"/>
  <c r="X19" i="7"/>
  <c r="W19" i="7"/>
  <c r="V19" i="7"/>
  <c r="U19" i="7"/>
  <c r="T19" i="7"/>
  <c r="S19" i="7"/>
  <c r="R19" i="7"/>
  <c r="Q19" i="7"/>
  <c r="P19" i="7"/>
  <c r="Z19" i="7" s="1"/>
  <c r="Y18" i="7"/>
  <c r="X18" i="7"/>
  <c r="W18" i="7"/>
  <c r="V18" i="7"/>
  <c r="U18" i="7"/>
  <c r="T18" i="7"/>
  <c r="S18" i="7"/>
  <c r="R18" i="7"/>
  <c r="Q18" i="7"/>
  <c r="P18" i="7"/>
  <c r="Z18" i="7" s="1"/>
  <c r="Y17" i="7"/>
  <c r="X17" i="7"/>
  <c r="W17" i="7"/>
  <c r="V17" i="7"/>
  <c r="U17" i="7"/>
  <c r="T17" i="7"/>
  <c r="S17" i="7"/>
  <c r="R17" i="7"/>
  <c r="Q17" i="7"/>
  <c r="P17" i="7"/>
  <c r="Z17" i="7" s="1"/>
  <c r="Y16" i="7"/>
  <c r="X16" i="7"/>
  <c r="W16" i="7"/>
  <c r="V16" i="7"/>
  <c r="U16" i="7"/>
  <c r="T16" i="7"/>
  <c r="S16" i="7"/>
  <c r="R16" i="7"/>
  <c r="Q16" i="7"/>
  <c r="P16" i="7"/>
  <c r="Z16" i="7" s="1"/>
  <c r="Y15" i="7"/>
  <c r="X15" i="7"/>
  <c r="W15" i="7"/>
  <c r="V15" i="7"/>
  <c r="U15" i="7"/>
  <c r="T15" i="7"/>
  <c r="S15" i="7"/>
  <c r="R15" i="7"/>
  <c r="Q15" i="7"/>
  <c r="P15" i="7"/>
  <c r="Z15" i="7" s="1"/>
  <c r="Y14" i="7"/>
  <c r="X14" i="7"/>
  <c r="W14" i="7"/>
  <c r="V14" i="7"/>
  <c r="U14" i="7"/>
  <c r="T14" i="7"/>
  <c r="S14" i="7"/>
  <c r="R14" i="7"/>
  <c r="Q14" i="7"/>
  <c r="P14" i="7"/>
  <c r="Z14" i="7" s="1"/>
  <c r="Y13" i="7"/>
  <c r="X13" i="7"/>
  <c r="W13" i="7"/>
  <c r="V13" i="7"/>
  <c r="U13" i="7"/>
  <c r="T13" i="7"/>
  <c r="S13" i="7"/>
  <c r="R13" i="7"/>
  <c r="Q13" i="7"/>
  <c r="P13" i="7"/>
  <c r="Z13" i="7" s="1"/>
  <c r="Y12" i="7"/>
  <c r="X12" i="7"/>
  <c r="W12" i="7"/>
  <c r="V12" i="7"/>
  <c r="U12" i="7"/>
  <c r="T12" i="7"/>
  <c r="S12" i="7"/>
  <c r="R12" i="7"/>
  <c r="Q12" i="7"/>
  <c r="P12" i="7"/>
  <c r="Z12" i="7" s="1"/>
  <c r="Y11" i="7"/>
  <c r="X11" i="7"/>
  <c r="W11" i="7"/>
  <c r="V11" i="7"/>
  <c r="U11" i="7"/>
  <c r="T11" i="7"/>
  <c r="S11" i="7"/>
  <c r="R11" i="7"/>
  <c r="Q11" i="7"/>
  <c r="P11" i="7"/>
  <c r="Z11" i="7" s="1"/>
  <c r="Y10" i="7"/>
  <c r="X10" i="7"/>
  <c r="W10" i="7"/>
  <c r="V10" i="7"/>
  <c r="U10" i="7"/>
  <c r="T10" i="7"/>
  <c r="S10" i="7"/>
  <c r="R10" i="7"/>
  <c r="Q10" i="7"/>
  <c r="P10" i="7"/>
  <c r="Z10" i="7" s="1"/>
  <c r="Y9" i="7"/>
  <c r="X9" i="7"/>
  <c r="W9" i="7"/>
  <c r="V9" i="7"/>
  <c r="U9" i="7"/>
  <c r="T9" i="7"/>
  <c r="S9" i="7"/>
  <c r="R9" i="7"/>
  <c r="Q9" i="7"/>
  <c r="P9" i="7"/>
  <c r="Z9" i="7" s="1"/>
  <c r="Y8" i="7"/>
  <c r="X8" i="7"/>
  <c r="W8" i="7"/>
  <c r="V8" i="7"/>
  <c r="U8" i="7"/>
  <c r="T8" i="7"/>
  <c r="S8" i="7"/>
  <c r="R8" i="7"/>
  <c r="Q8" i="7"/>
  <c r="P8" i="7"/>
  <c r="Z8" i="7" s="1"/>
  <c r="Y7" i="7"/>
  <c r="X7" i="7"/>
  <c r="W7" i="7"/>
  <c r="V7" i="7"/>
  <c r="U7" i="7"/>
  <c r="T7" i="7"/>
  <c r="S7" i="7"/>
  <c r="R7" i="7"/>
  <c r="Q7" i="7"/>
  <c r="P7" i="7"/>
  <c r="Z7" i="7" s="1"/>
  <c r="Y6" i="7"/>
  <c r="X6" i="7"/>
  <c r="W6" i="7"/>
  <c r="V6" i="7"/>
  <c r="U6" i="7"/>
  <c r="T6" i="7"/>
  <c r="S6" i="7"/>
  <c r="R6" i="7"/>
  <c r="Q6" i="7"/>
  <c r="P6" i="7"/>
  <c r="Z6" i="7" s="1"/>
  <c r="U132" i="5"/>
  <c r="U130" i="5"/>
  <c r="U128" i="5"/>
  <c r="U127" i="5"/>
  <c r="U126" i="5"/>
  <c r="U125" i="5"/>
  <c r="U122" i="5"/>
  <c r="U120" i="5"/>
  <c r="U118" i="5"/>
  <c r="U117" i="5"/>
  <c r="U116" i="5"/>
  <c r="U115" i="5"/>
  <c r="U112" i="5"/>
  <c r="U110" i="5"/>
  <c r="U108" i="5"/>
  <c r="U107" i="5"/>
  <c r="U106" i="5"/>
  <c r="U105" i="5"/>
  <c r="U102" i="5"/>
  <c r="U100" i="5"/>
  <c r="U98" i="5"/>
  <c r="U97" i="5"/>
  <c r="U96" i="5"/>
  <c r="U95" i="5"/>
  <c r="U90" i="5"/>
  <c r="U88" i="5"/>
  <c r="U86" i="5"/>
  <c r="U85" i="5"/>
  <c r="U84" i="5"/>
  <c r="U83" i="5"/>
  <c r="U80" i="5"/>
  <c r="U78" i="5"/>
  <c r="U76" i="5"/>
  <c r="U75" i="5"/>
  <c r="U74" i="5"/>
  <c r="U73" i="5"/>
  <c r="U70" i="5"/>
  <c r="U68" i="5"/>
  <c r="U66" i="5"/>
  <c r="U65" i="5"/>
  <c r="U64" i="5"/>
  <c r="U63" i="5"/>
  <c r="U60" i="5"/>
  <c r="U58" i="5"/>
  <c r="U56" i="5"/>
  <c r="U55" i="5"/>
  <c r="U54" i="5"/>
  <c r="U53" i="5"/>
  <c r="U48" i="5"/>
  <c r="U46" i="5"/>
  <c r="U44" i="5"/>
  <c r="U43" i="5"/>
  <c r="U42" i="5"/>
  <c r="U41" i="5"/>
  <c r="U38" i="5"/>
  <c r="U36" i="5"/>
  <c r="U34" i="5"/>
  <c r="U33" i="5"/>
  <c r="U32" i="5"/>
  <c r="U31" i="5"/>
  <c r="U28" i="5"/>
  <c r="U26" i="5"/>
  <c r="U24" i="5"/>
  <c r="U23" i="5"/>
  <c r="U22" i="5"/>
  <c r="U21" i="5"/>
  <c r="U18" i="5"/>
  <c r="U16" i="5"/>
  <c r="U14" i="5"/>
  <c r="U13" i="5"/>
  <c r="U12" i="5"/>
  <c r="U11" i="5"/>
  <c r="U133" i="4"/>
  <c r="U131" i="4"/>
  <c r="U129" i="4"/>
  <c r="U128" i="4"/>
  <c r="U127" i="4"/>
  <c r="U126" i="4"/>
  <c r="U123" i="4"/>
  <c r="U121" i="4"/>
  <c r="U119" i="4"/>
  <c r="U118" i="4"/>
  <c r="U117" i="4"/>
  <c r="U116" i="4"/>
  <c r="U113" i="4"/>
  <c r="U111" i="4"/>
  <c r="U109" i="4"/>
  <c r="U108" i="4"/>
  <c r="U107" i="4"/>
  <c r="U106" i="4"/>
  <c r="U103" i="4"/>
  <c r="U101" i="4"/>
  <c r="U99" i="4"/>
  <c r="U98" i="4"/>
  <c r="U97" i="4"/>
  <c r="U96" i="4"/>
  <c r="U91" i="4"/>
  <c r="U89" i="4"/>
  <c r="U87" i="4"/>
  <c r="U86" i="4"/>
  <c r="U85" i="4"/>
  <c r="U84" i="4"/>
  <c r="U81" i="4"/>
  <c r="U79" i="4"/>
  <c r="U77" i="4"/>
  <c r="U76" i="4"/>
  <c r="U75" i="4"/>
  <c r="U74" i="4"/>
  <c r="U71" i="4"/>
  <c r="U69" i="4"/>
  <c r="U67" i="4"/>
  <c r="U66" i="4"/>
  <c r="U65" i="4"/>
  <c r="U64" i="4"/>
  <c r="U61" i="4"/>
  <c r="U59" i="4"/>
  <c r="U57" i="4"/>
  <c r="U56" i="4"/>
  <c r="U55" i="4"/>
  <c r="U54" i="4"/>
  <c r="U49" i="4"/>
  <c r="U47" i="4"/>
  <c r="U45" i="4"/>
  <c r="U44" i="4"/>
  <c r="U43" i="4"/>
  <c r="U42" i="4"/>
  <c r="U39" i="4"/>
  <c r="U37" i="4"/>
  <c r="U35" i="4"/>
  <c r="U34" i="4"/>
  <c r="U33" i="4"/>
  <c r="U32" i="4"/>
  <c r="U29" i="4"/>
  <c r="U27" i="4"/>
  <c r="U25" i="4"/>
  <c r="U24" i="4"/>
  <c r="U23" i="4"/>
  <c r="U22" i="4"/>
  <c r="U19" i="4"/>
  <c r="U17" i="4"/>
  <c r="U15" i="4"/>
  <c r="U14" i="4"/>
  <c r="U13" i="4"/>
  <c r="U12" i="4"/>
  <c r="P134" i="1"/>
  <c r="P132" i="1"/>
  <c r="P130" i="1"/>
  <c r="P129" i="1"/>
  <c r="P128" i="1"/>
  <c r="P127" i="1"/>
  <c r="P124" i="1"/>
  <c r="P122" i="1"/>
  <c r="P120" i="1"/>
  <c r="P119" i="1"/>
  <c r="P118" i="1"/>
  <c r="P117" i="1"/>
  <c r="P114" i="1"/>
  <c r="P112" i="1"/>
  <c r="P110" i="1"/>
  <c r="P109" i="1"/>
  <c r="P108" i="1"/>
  <c r="P107" i="1"/>
  <c r="P104" i="1"/>
  <c r="P102" i="1"/>
  <c r="P100" i="1"/>
  <c r="P99" i="1"/>
  <c r="P98" i="1"/>
  <c r="P97" i="1"/>
  <c r="P92" i="1"/>
  <c r="P90" i="1"/>
  <c r="P88" i="1"/>
  <c r="P87" i="1"/>
  <c r="P86" i="1"/>
  <c r="P85" i="1"/>
  <c r="P82" i="1"/>
  <c r="P80" i="1"/>
  <c r="P78" i="1"/>
  <c r="P77" i="1"/>
  <c r="P76" i="1"/>
  <c r="P75" i="1"/>
  <c r="P72" i="1"/>
  <c r="P70" i="1"/>
  <c r="P68" i="1"/>
  <c r="P67" i="1"/>
  <c r="P66" i="1"/>
  <c r="P65" i="1"/>
  <c r="P62" i="1"/>
  <c r="P60" i="1"/>
  <c r="P58" i="1"/>
  <c r="P57" i="1"/>
  <c r="P56" i="1"/>
  <c r="P55" i="1"/>
  <c r="P50" i="1"/>
  <c r="P48" i="1"/>
  <c r="P46" i="1"/>
  <c r="P45" i="1"/>
  <c r="P44" i="1"/>
  <c r="P43" i="1"/>
  <c r="P40" i="1"/>
  <c r="P38" i="1"/>
  <c r="P36" i="1"/>
  <c r="P35" i="1"/>
  <c r="P34" i="1"/>
  <c r="P33" i="1"/>
  <c r="P30" i="1"/>
  <c r="P28" i="1"/>
  <c r="P26" i="1"/>
  <c r="P25" i="1"/>
  <c r="P24" i="1"/>
  <c r="P23" i="1"/>
  <c r="P20" i="1"/>
  <c r="P18" i="1"/>
  <c r="P16" i="1"/>
  <c r="P15" i="1"/>
  <c r="P14" i="1"/>
  <c r="P13" i="1"/>
  <c r="L35" i="7"/>
  <c r="K35" i="7"/>
  <c r="J35" i="7"/>
  <c r="I35" i="7"/>
  <c r="H35" i="7"/>
  <c r="G35" i="7"/>
  <c r="F35" i="7"/>
  <c r="E35" i="7"/>
  <c r="D35" i="7"/>
  <c r="C35" i="7"/>
  <c r="L34" i="7"/>
  <c r="K34" i="7"/>
  <c r="J34" i="7"/>
  <c r="I34" i="7"/>
  <c r="H34" i="7"/>
  <c r="G34" i="7"/>
  <c r="F34" i="7"/>
  <c r="E34" i="7"/>
  <c r="D34" i="7"/>
  <c r="C34" i="7"/>
  <c r="L33" i="7"/>
  <c r="K33" i="7"/>
  <c r="J33" i="7"/>
  <c r="I33" i="7"/>
  <c r="H33" i="7"/>
  <c r="G33" i="7"/>
  <c r="F33" i="7"/>
  <c r="E33" i="7"/>
  <c r="D33" i="7"/>
  <c r="C33" i="7"/>
  <c r="L32" i="7"/>
  <c r="K32" i="7"/>
  <c r="J32" i="7"/>
  <c r="I32" i="7"/>
  <c r="H32" i="7"/>
  <c r="G32" i="7"/>
  <c r="F32" i="7"/>
  <c r="E32" i="7"/>
  <c r="D32" i="7"/>
  <c r="C32" i="7"/>
  <c r="L31" i="7"/>
  <c r="K31" i="7"/>
  <c r="J31" i="7"/>
  <c r="I31" i="7"/>
  <c r="H31" i="7"/>
  <c r="G31" i="7"/>
  <c r="F31" i="7"/>
  <c r="E31" i="7"/>
  <c r="D31" i="7"/>
  <c r="C31" i="7"/>
  <c r="L30" i="7"/>
  <c r="K30" i="7"/>
  <c r="J30" i="7"/>
  <c r="I30" i="7"/>
  <c r="H30" i="7"/>
  <c r="G30" i="7"/>
  <c r="F30" i="7"/>
  <c r="E30" i="7"/>
  <c r="D30" i="7"/>
  <c r="C30" i="7"/>
  <c r="L29" i="7"/>
  <c r="K29" i="7"/>
  <c r="J29" i="7"/>
  <c r="I29" i="7"/>
  <c r="H29" i="7"/>
  <c r="G29" i="7"/>
  <c r="F29" i="7"/>
  <c r="E29" i="7"/>
  <c r="D29" i="7"/>
  <c r="C29" i="7"/>
  <c r="L28" i="7"/>
  <c r="K28" i="7"/>
  <c r="J28" i="7"/>
  <c r="I28" i="7"/>
  <c r="H28" i="7"/>
  <c r="G28" i="7"/>
  <c r="F28" i="7"/>
  <c r="E28" i="7"/>
  <c r="D28" i="7"/>
  <c r="C28" i="7"/>
  <c r="L27" i="7"/>
  <c r="K27" i="7"/>
  <c r="J27" i="7"/>
  <c r="I27" i="7"/>
  <c r="H27" i="7"/>
  <c r="G27" i="7"/>
  <c r="F27" i="7"/>
  <c r="E27" i="7"/>
  <c r="D27" i="7"/>
  <c r="C27" i="7"/>
  <c r="L26" i="7"/>
  <c r="K26" i="7"/>
  <c r="J26" i="7"/>
  <c r="I26" i="7"/>
  <c r="H26" i="7"/>
  <c r="G26" i="7"/>
  <c r="F26" i="7"/>
  <c r="E26" i="7"/>
  <c r="D26" i="7"/>
  <c r="C26" i="7"/>
  <c r="L25" i="7"/>
  <c r="K25" i="7"/>
  <c r="J25" i="7"/>
  <c r="I25" i="7"/>
  <c r="H25" i="7"/>
  <c r="G25" i="7"/>
  <c r="F25" i="7"/>
  <c r="E25" i="7"/>
  <c r="D25" i="7"/>
  <c r="C25" i="7"/>
  <c r="L24" i="7"/>
  <c r="K24" i="7"/>
  <c r="J24" i="7"/>
  <c r="I24" i="7"/>
  <c r="H24" i="7"/>
  <c r="G24" i="7"/>
  <c r="F24" i="7"/>
  <c r="E24" i="7"/>
  <c r="D24" i="7"/>
  <c r="C24" i="7"/>
  <c r="L23" i="7"/>
  <c r="K23" i="7"/>
  <c r="J23" i="7"/>
  <c r="I23" i="7"/>
  <c r="H23" i="7"/>
  <c r="G23" i="7"/>
  <c r="F23" i="7"/>
  <c r="E23" i="7"/>
  <c r="D23" i="7"/>
  <c r="C23" i="7"/>
  <c r="L22" i="7"/>
  <c r="K22" i="7"/>
  <c r="J22" i="7"/>
  <c r="I22" i="7"/>
  <c r="H22" i="7"/>
  <c r="G22" i="7"/>
  <c r="F22" i="7"/>
  <c r="E22" i="7"/>
  <c r="D22" i="7"/>
  <c r="C22" i="7"/>
  <c r="L21" i="7"/>
  <c r="K21" i="7"/>
  <c r="J21" i="7"/>
  <c r="I21" i="7"/>
  <c r="H21" i="7"/>
  <c r="G21" i="7"/>
  <c r="F21" i="7"/>
  <c r="E21" i="7"/>
  <c r="D21" i="7"/>
  <c r="C21" i="7"/>
  <c r="L20" i="7"/>
  <c r="K20" i="7"/>
  <c r="J20" i="7"/>
  <c r="I20" i="7"/>
  <c r="H20" i="7"/>
  <c r="G20" i="7"/>
  <c r="F20" i="7"/>
  <c r="E20" i="7"/>
  <c r="D20" i="7"/>
  <c r="C20" i="7"/>
  <c r="L19" i="7"/>
  <c r="K19" i="7"/>
  <c r="J19" i="7"/>
  <c r="I19" i="7"/>
  <c r="H19" i="7"/>
  <c r="G19" i="7"/>
  <c r="F19" i="7"/>
  <c r="E19" i="7"/>
  <c r="D19" i="7"/>
  <c r="C19" i="7"/>
  <c r="L18" i="7"/>
  <c r="K18" i="7"/>
  <c r="J18" i="7"/>
  <c r="I18" i="7"/>
  <c r="H18" i="7"/>
  <c r="G18" i="7"/>
  <c r="F18" i="7"/>
  <c r="E18" i="7"/>
  <c r="D18" i="7"/>
  <c r="C18" i="7"/>
  <c r="L17" i="7"/>
  <c r="K17" i="7"/>
  <c r="J17" i="7"/>
  <c r="I17" i="7"/>
  <c r="H17" i="7"/>
  <c r="G17" i="7"/>
  <c r="F17" i="7"/>
  <c r="E17" i="7"/>
  <c r="D17" i="7"/>
  <c r="C17" i="7"/>
  <c r="L16" i="7"/>
  <c r="K16" i="7"/>
  <c r="J16" i="7"/>
  <c r="I16" i="7"/>
  <c r="H16" i="7"/>
  <c r="G16" i="7"/>
  <c r="F16" i="7"/>
  <c r="E16" i="7"/>
  <c r="D16" i="7"/>
  <c r="M16" i="7" s="1"/>
  <c r="C16" i="7"/>
  <c r="L15" i="7"/>
  <c r="K15" i="7"/>
  <c r="J15" i="7"/>
  <c r="I15" i="7"/>
  <c r="H15" i="7"/>
  <c r="G15" i="7"/>
  <c r="F15" i="7"/>
  <c r="E15" i="7"/>
  <c r="D15" i="7"/>
  <c r="C15" i="7"/>
  <c r="L14" i="7"/>
  <c r="K14" i="7"/>
  <c r="J14" i="7"/>
  <c r="I14" i="7"/>
  <c r="H14" i="7"/>
  <c r="G14" i="7"/>
  <c r="F14" i="7"/>
  <c r="E14" i="7"/>
  <c r="D14" i="7"/>
  <c r="C14" i="7"/>
  <c r="L13" i="7"/>
  <c r="K13" i="7"/>
  <c r="J13" i="7"/>
  <c r="I13" i="7"/>
  <c r="H13" i="7"/>
  <c r="G13" i="7"/>
  <c r="F13" i="7"/>
  <c r="E13" i="7"/>
  <c r="D13" i="7"/>
  <c r="C13" i="7"/>
  <c r="L12" i="7"/>
  <c r="K12" i="7"/>
  <c r="J12" i="7"/>
  <c r="I12" i="7"/>
  <c r="H12" i="7"/>
  <c r="G12" i="7"/>
  <c r="F12" i="7"/>
  <c r="E12" i="7"/>
  <c r="D12" i="7"/>
  <c r="C12" i="7"/>
  <c r="L11" i="7"/>
  <c r="K11" i="7"/>
  <c r="J11" i="7"/>
  <c r="I11" i="7"/>
  <c r="H11" i="7"/>
  <c r="G11" i="7"/>
  <c r="F11" i="7"/>
  <c r="E11" i="7"/>
  <c r="D11" i="7"/>
  <c r="C11" i="7"/>
  <c r="L10" i="7"/>
  <c r="K10" i="7"/>
  <c r="J10" i="7"/>
  <c r="I10" i="7"/>
  <c r="H10" i="7"/>
  <c r="G10" i="7"/>
  <c r="F10" i="7"/>
  <c r="E10" i="7"/>
  <c r="D10" i="7"/>
  <c r="C10" i="7"/>
  <c r="L9" i="7"/>
  <c r="K9" i="7"/>
  <c r="J9" i="7"/>
  <c r="I9" i="7"/>
  <c r="H9" i="7"/>
  <c r="G9" i="7"/>
  <c r="F9" i="7"/>
  <c r="E9" i="7"/>
  <c r="D9" i="7"/>
  <c r="C9" i="7"/>
  <c r="L8" i="7"/>
  <c r="K8" i="7"/>
  <c r="J8" i="7"/>
  <c r="I8" i="7"/>
  <c r="H8" i="7"/>
  <c r="G8" i="7"/>
  <c r="F8" i="7"/>
  <c r="E8" i="7"/>
  <c r="D8" i="7"/>
  <c r="C8" i="7"/>
  <c r="L7" i="7"/>
  <c r="K7" i="7"/>
  <c r="J7" i="7"/>
  <c r="I7" i="7"/>
  <c r="H7" i="7"/>
  <c r="G7" i="7"/>
  <c r="F7" i="7"/>
  <c r="E7" i="7"/>
  <c r="D7" i="7"/>
  <c r="C7" i="7"/>
  <c r="L6" i="7"/>
  <c r="K6" i="7"/>
  <c r="J6" i="7"/>
  <c r="I6" i="7"/>
  <c r="H6" i="7"/>
  <c r="G6" i="7"/>
  <c r="F6" i="7"/>
  <c r="E6" i="7"/>
  <c r="D6" i="7"/>
  <c r="C6" i="7"/>
  <c r="AM105" i="7"/>
  <c r="AM104" i="7"/>
  <c r="AM103" i="7"/>
  <c r="AM102" i="7"/>
  <c r="AM101" i="7"/>
  <c r="AM100" i="7"/>
  <c r="AM99" i="7"/>
  <c r="AM98" i="7"/>
  <c r="AM97" i="7"/>
  <c r="AM96" i="7"/>
  <c r="AM95" i="7"/>
  <c r="AM94" i="7"/>
  <c r="AM93" i="7"/>
  <c r="AM92" i="7"/>
  <c r="AM91" i="7"/>
  <c r="AM90" i="7"/>
  <c r="AM89" i="7"/>
  <c r="AM88" i="7"/>
  <c r="AM87" i="7"/>
  <c r="AM86" i="7"/>
  <c r="AM85" i="7"/>
  <c r="AM84" i="7"/>
  <c r="AM83" i="7"/>
  <c r="AM82" i="7"/>
  <c r="AM81" i="7"/>
  <c r="AM80" i="7"/>
  <c r="AM79" i="7"/>
  <c r="AM78" i="7"/>
  <c r="AM77" i="7"/>
  <c r="AM76" i="7"/>
  <c r="AM75" i="7"/>
  <c r="AM74" i="7"/>
  <c r="AM73" i="7"/>
  <c r="AM72" i="7"/>
  <c r="AM71" i="7"/>
  <c r="AM70" i="7"/>
  <c r="AM69" i="7"/>
  <c r="AM68" i="7"/>
  <c r="AM67" i="7"/>
  <c r="AM66" i="7"/>
  <c r="AM65" i="7"/>
  <c r="AM64" i="7"/>
  <c r="AM63" i="7"/>
  <c r="AM62" i="7"/>
  <c r="AM61" i="7"/>
  <c r="AM60" i="7"/>
  <c r="AM59" i="7"/>
  <c r="AM58" i="7"/>
  <c r="AM57" i="7"/>
  <c r="AM56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M27" i="7"/>
  <c r="AM26" i="7"/>
  <c r="AM25" i="7"/>
  <c r="AM24" i="7"/>
  <c r="AM23" i="7"/>
  <c r="AM22" i="7"/>
  <c r="AM21" i="7"/>
  <c r="AM20" i="7"/>
  <c r="AM19" i="7"/>
  <c r="AM18" i="7"/>
  <c r="AM17" i="7"/>
  <c r="AM16" i="7"/>
  <c r="AM15" i="7"/>
  <c r="AM14" i="7"/>
  <c r="AM13" i="7"/>
  <c r="AM12" i="7"/>
  <c r="AM11" i="7"/>
  <c r="AM9" i="7"/>
  <c r="AM7" i="7"/>
  <c r="AB7" i="7"/>
  <c r="AB8" i="7" s="1"/>
  <c r="AB9" i="7" s="1"/>
  <c r="AB10" i="7" s="1"/>
  <c r="AB11" i="7" s="1"/>
  <c r="AB12" i="7" s="1"/>
  <c r="AB13" i="7" s="1"/>
  <c r="AB14" i="7" s="1"/>
  <c r="AB15" i="7" s="1"/>
  <c r="AB16" i="7" s="1"/>
  <c r="AB17" i="7" s="1"/>
  <c r="AB18" i="7" s="1"/>
  <c r="AB19" i="7" s="1"/>
  <c r="AB20" i="7" s="1"/>
  <c r="AB21" i="7" s="1"/>
  <c r="AB22" i="7" s="1"/>
  <c r="AB23" i="7" s="1"/>
  <c r="AB24" i="7" s="1"/>
  <c r="AB25" i="7" s="1"/>
  <c r="AB26" i="7" s="1"/>
  <c r="AB27" i="7" s="1"/>
  <c r="AB28" i="7" s="1"/>
  <c r="AB29" i="7" s="1"/>
  <c r="AB30" i="7" s="1"/>
  <c r="AB31" i="7" s="1"/>
  <c r="AB32" i="7" s="1"/>
  <c r="AB33" i="7" s="1"/>
  <c r="AB34" i="7" s="1"/>
  <c r="AB35" i="7" s="1"/>
  <c r="AB36" i="7" s="1"/>
  <c r="AB37" i="7" s="1"/>
  <c r="AB38" i="7" s="1"/>
  <c r="AB39" i="7" s="1"/>
  <c r="AB40" i="7" s="1"/>
  <c r="AB41" i="7" s="1"/>
  <c r="AB42" i="7" s="1"/>
  <c r="AB43" i="7" s="1"/>
  <c r="AB44" i="7" s="1"/>
  <c r="AB45" i="7" s="1"/>
  <c r="AB46" i="7" s="1"/>
  <c r="AB47" i="7" s="1"/>
  <c r="AB48" i="7" s="1"/>
  <c r="AB49" i="7" s="1"/>
  <c r="AB50" i="7" s="1"/>
  <c r="AB51" i="7" s="1"/>
  <c r="AB52" i="7" s="1"/>
  <c r="AB53" i="7" s="1"/>
  <c r="AB54" i="7" s="1"/>
  <c r="AB55" i="7" s="1"/>
  <c r="AB56" i="7" s="1"/>
  <c r="AB57" i="7" s="1"/>
  <c r="AB58" i="7" s="1"/>
  <c r="AB59" i="7" s="1"/>
  <c r="AB60" i="7" s="1"/>
  <c r="AB61" i="7" s="1"/>
  <c r="AB62" i="7" s="1"/>
  <c r="AB63" i="7" s="1"/>
  <c r="AB64" i="7" s="1"/>
  <c r="AB65" i="7" s="1"/>
  <c r="AB66" i="7" s="1"/>
  <c r="AB67" i="7" s="1"/>
  <c r="AB68" i="7" s="1"/>
  <c r="AB69" i="7" s="1"/>
  <c r="AB70" i="7" s="1"/>
  <c r="AB71" i="7" s="1"/>
  <c r="AB72" i="7" s="1"/>
  <c r="AB73" i="7" s="1"/>
  <c r="AB74" i="7" s="1"/>
  <c r="AB75" i="7" s="1"/>
  <c r="AB76" i="7" s="1"/>
  <c r="AB77" i="7" s="1"/>
  <c r="AB78" i="7" s="1"/>
  <c r="AB79" i="7" s="1"/>
  <c r="AB80" i="7" s="1"/>
  <c r="AB81" i="7" s="1"/>
  <c r="AB82" i="7" s="1"/>
  <c r="AB83" i="7" s="1"/>
  <c r="AB84" i="7" s="1"/>
  <c r="AB85" i="7" s="1"/>
  <c r="AB86" i="7" s="1"/>
  <c r="AB87" i="7" s="1"/>
  <c r="AB88" i="7" s="1"/>
  <c r="AB89" i="7" s="1"/>
  <c r="AB90" i="7" s="1"/>
  <c r="AB91" i="7" s="1"/>
  <c r="AB92" i="7" s="1"/>
  <c r="AB93" i="7" s="1"/>
  <c r="AB94" i="7" s="1"/>
  <c r="AB95" i="7" s="1"/>
  <c r="AB96" i="7" s="1"/>
  <c r="AB97" i="7" s="1"/>
  <c r="AB98" i="7" s="1"/>
  <c r="AB99" i="7" s="1"/>
  <c r="AB100" i="7" s="1"/>
  <c r="AB101" i="7" s="1"/>
  <c r="AB102" i="7" s="1"/>
  <c r="AB103" i="7" s="1"/>
  <c r="AB104" i="7" s="1"/>
  <c r="AB105" i="7" s="1"/>
  <c r="AM6" i="7"/>
  <c r="Z104" i="7"/>
  <c r="Z100" i="7"/>
  <c r="Z96" i="7"/>
  <c r="Z64" i="7"/>
  <c r="O7" i="7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M105" i="7"/>
  <c r="M104" i="7"/>
  <c r="M103" i="7"/>
  <c r="M101" i="7"/>
  <c r="M100" i="7"/>
  <c r="M99" i="7"/>
  <c r="M96" i="7"/>
  <c r="M95" i="7"/>
  <c r="M93" i="7"/>
  <c r="M92" i="7"/>
  <c r="M91" i="7"/>
  <c r="M89" i="7"/>
  <c r="M88" i="7"/>
  <c r="M85" i="7"/>
  <c r="M84" i="7"/>
  <c r="M83" i="7"/>
  <c r="M80" i="7"/>
  <c r="M79" i="7"/>
  <c r="M77" i="7"/>
  <c r="M75" i="7"/>
  <c r="M72" i="7"/>
  <c r="M69" i="7"/>
  <c r="M68" i="7"/>
  <c r="M67" i="7"/>
  <c r="M64" i="7"/>
  <c r="M63" i="7"/>
  <c r="M61" i="7"/>
  <c r="M59" i="7"/>
  <c r="M57" i="7"/>
  <c r="M56" i="7"/>
  <c r="M53" i="7"/>
  <c r="M51" i="7"/>
  <c r="M48" i="7"/>
  <c r="M45" i="7"/>
  <c r="M43" i="7"/>
  <c r="M40" i="7"/>
  <c r="M37" i="7"/>
  <c r="M34" i="7"/>
  <c r="M32" i="7"/>
  <c r="M28" i="7"/>
  <c r="M24" i="7"/>
  <c r="M20" i="7"/>
  <c r="B101" i="7"/>
  <c r="B102" i="7"/>
  <c r="B103" i="7"/>
  <c r="B104" i="7" s="1"/>
  <c r="B105" i="7" s="1"/>
  <c r="B8" i="7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7" i="7"/>
  <c r="Z42" i="6"/>
  <c r="Z41" i="6"/>
  <c r="X39" i="6"/>
  <c r="Z39" i="6" s="1"/>
  <c r="T39" i="6"/>
  <c r="T40" i="6" s="1"/>
  <c r="T41" i="6" s="1"/>
  <c r="T42" i="6" s="1"/>
  <c r="Z31" i="6"/>
  <c r="Z29" i="6"/>
  <c r="Z28" i="6"/>
  <c r="Z27" i="6"/>
  <c r="Z26" i="6"/>
  <c r="Z25" i="6"/>
  <c r="Z24" i="6"/>
  <c r="Z23" i="6"/>
  <c r="Z22" i="6"/>
  <c r="Z21" i="6"/>
  <c r="Z15" i="6"/>
  <c r="Z14" i="6"/>
  <c r="Z13" i="6"/>
  <c r="Z12" i="6"/>
  <c r="Z11" i="6"/>
  <c r="Z10" i="6"/>
  <c r="Z9" i="6"/>
  <c r="Q27" i="6"/>
  <c r="H27" i="6"/>
  <c r="Q11" i="6"/>
  <c r="Q10" i="6"/>
  <c r="H11" i="6"/>
  <c r="M60" i="19" l="1"/>
  <c r="Z61" i="19"/>
  <c r="AB64" i="19"/>
  <c r="AJ63" i="19"/>
  <c r="AF63" i="19"/>
  <c r="AI63" i="19"/>
  <c r="AE63" i="19"/>
  <c r="AL63" i="19"/>
  <c r="AH63" i="19"/>
  <c r="AD63" i="19"/>
  <c r="AK63" i="19"/>
  <c r="AG63" i="19"/>
  <c r="AC63" i="19"/>
  <c r="O63" i="19"/>
  <c r="W62" i="19"/>
  <c r="S62" i="19"/>
  <c r="V62" i="19"/>
  <c r="R62" i="19"/>
  <c r="Y62" i="19"/>
  <c r="U62" i="19"/>
  <c r="Q62" i="19"/>
  <c r="X62" i="19"/>
  <c r="T62" i="19"/>
  <c r="P62" i="19"/>
  <c r="Z62" i="19" s="1"/>
  <c r="B62" i="19"/>
  <c r="J61" i="19"/>
  <c r="F61" i="19"/>
  <c r="I61" i="19"/>
  <c r="E61" i="19"/>
  <c r="L61" i="19"/>
  <c r="H61" i="19"/>
  <c r="D61" i="19"/>
  <c r="K61" i="19"/>
  <c r="G61" i="19"/>
  <c r="C61" i="19"/>
  <c r="AZ62" i="18"/>
  <c r="AQ62" i="18"/>
  <c r="AM62" i="18"/>
  <c r="AL63" i="18"/>
  <c r="AX62" i="18"/>
  <c r="AO62" i="18"/>
  <c r="BA62" i="18"/>
  <c r="AN62" i="18"/>
  <c r="AY62" i="18"/>
  <c r="AW62" i="18"/>
  <c r="AP62" i="18"/>
  <c r="AJ61" i="18"/>
  <c r="BB61" i="18"/>
  <c r="AH62" i="18"/>
  <c r="Y62" i="18"/>
  <c r="U62" i="18"/>
  <c r="T63" i="18"/>
  <c r="AF62" i="18"/>
  <c r="W62" i="18"/>
  <c r="AE62" i="18"/>
  <c r="X62" i="18"/>
  <c r="AI62" i="18"/>
  <c r="V62" i="18"/>
  <c r="AG62" i="18"/>
  <c r="C62" i="18"/>
  <c r="R62" i="18" s="1"/>
  <c r="B63" i="18"/>
  <c r="Z17" i="6"/>
  <c r="G41" i="3" s="1"/>
  <c r="X40" i="6"/>
  <c r="Z40" i="6" s="1"/>
  <c r="BB28" i="10"/>
  <c r="AJ28" i="10"/>
  <c r="R28" i="10"/>
  <c r="B30" i="10"/>
  <c r="R29" i="10"/>
  <c r="BA29" i="10"/>
  <c r="AW29" i="10"/>
  <c r="AN29" i="10"/>
  <c r="AL30" i="10"/>
  <c r="AY29" i="10"/>
  <c r="AP29" i="10"/>
  <c r="AQ29" i="10"/>
  <c r="AO29" i="10"/>
  <c r="AZ29" i="10"/>
  <c r="AM29" i="10"/>
  <c r="AX29" i="10"/>
  <c r="AI29" i="10"/>
  <c r="AE29" i="10"/>
  <c r="V29" i="10"/>
  <c r="T30" i="10"/>
  <c r="AH29" i="10"/>
  <c r="X29" i="10"/>
  <c r="AG29" i="10"/>
  <c r="W29" i="10"/>
  <c r="AF29" i="10"/>
  <c r="U29" i="10"/>
  <c r="Y29" i="10"/>
  <c r="AM10" i="7"/>
  <c r="M11" i="7"/>
  <c r="M35" i="7"/>
  <c r="M14" i="7"/>
  <c r="M18" i="7"/>
  <c r="M22" i="7"/>
  <c r="M26" i="7"/>
  <c r="M30" i="7"/>
  <c r="M7" i="7"/>
  <c r="M9" i="7"/>
  <c r="M13" i="7"/>
  <c r="M15" i="7"/>
  <c r="M17" i="7"/>
  <c r="M19" i="7"/>
  <c r="M21" i="7"/>
  <c r="M23" i="7"/>
  <c r="M25" i="7"/>
  <c r="M27" i="7"/>
  <c r="M29" i="7"/>
  <c r="M31" i="7"/>
  <c r="M33" i="7"/>
  <c r="M8" i="7"/>
  <c r="M10" i="7"/>
  <c r="M12" i="7"/>
  <c r="M6" i="7"/>
  <c r="Z44" i="6"/>
  <c r="M61" i="19" l="1"/>
  <c r="AB65" i="19"/>
  <c r="AJ64" i="19"/>
  <c r="AF64" i="19"/>
  <c r="AI64" i="19"/>
  <c r="AE64" i="19"/>
  <c r="AL64" i="19"/>
  <c r="AH64" i="19"/>
  <c r="AD64" i="19"/>
  <c r="AG64" i="19"/>
  <c r="AC64" i="19"/>
  <c r="AK64" i="19"/>
  <c r="O64" i="19"/>
  <c r="W63" i="19"/>
  <c r="S63" i="19"/>
  <c r="V63" i="19"/>
  <c r="R63" i="19"/>
  <c r="Y63" i="19"/>
  <c r="U63" i="19"/>
  <c r="Q63" i="19"/>
  <c r="T63" i="19"/>
  <c r="P63" i="19"/>
  <c r="X63" i="19"/>
  <c r="B63" i="19"/>
  <c r="J62" i="19"/>
  <c r="F62" i="19"/>
  <c r="I62" i="19"/>
  <c r="E62" i="19"/>
  <c r="L62" i="19"/>
  <c r="H62" i="19"/>
  <c r="D62" i="19"/>
  <c r="G62" i="19"/>
  <c r="C62" i="19"/>
  <c r="K62" i="19"/>
  <c r="AM63" i="19"/>
  <c r="AJ62" i="18"/>
  <c r="BA63" i="18"/>
  <c r="AW63" i="18"/>
  <c r="AN63" i="18"/>
  <c r="AY63" i="18"/>
  <c r="AP63" i="18"/>
  <c r="AX63" i="18"/>
  <c r="AQ63" i="18"/>
  <c r="AL64" i="18"/>
  <c r="AO63" i="18"/>
  <c r="AZ63" i="18"/>
  <c r="AM63" i="18"/>
  <c r="BB63" i="18" s="1"/>
  <c r="BB62" i="18"/>
  <c r="C63" i="18"/>
  <c r="R63" i="18" s="1"/>
  <c r="B64" i="18"/>
  <c r="AI63" i="18"/>
  <c r="AE63" i="18"/>
  <c r="V63" i="18"/>
  <c r="AG63" i="18"/>
  <c r="X63" i="18"/>
  <c r="T64" i="18"/>
  <c r="W63" i="18"/>
  <c r="AH63" i="18"/>
  <c r="U63" i="18"/>
  <c r="AF63" i="18"/>
  <c r="Y63" i="18"/>
  <c r="AJ29" i="10"/>
  <c r="BB29" i="10"/>
  <c r="B31" i="10"/>
  <c r="BA30" i="10"/>
  <c r="AW30" i="10"/>
  <c r="AN30" i="10"/>
  <c r="AL31" i="10"/>
  <c r="AY30" i="10"/>
  <c r="AP30" i="10"/>
  <c r="AZ30" i="10"/>
  <c r="AM30" i="10"/>
  <c r="AX30" i="10"/>
  <c r="AQ30" i="10"/>
  <c r="AO30" i="10"/>
  <c r="AI30" i="10"/>
  <c r="AE30" i="10"/>
  <c r="V30" i="10"/>
  <c r="T31" i="10"/>
  <c r="AG30" i="10"/>
  <c r="X30" i="10"/>
  <c r="Y30" i="10"/>
  <c r="W30" i="10"/>
  <c r="AH30" i="10"/>
  <c r="U30" i="10"/>
  <c r="AF30" i="10"/>
  <c r="Q42" i="6"/>
  <c r="Q41" i="6"/>
  <c r="O39" i="6"/>
  <c r="Q39" i="6" s="1"/>
  <c r="K39" i="6"/>
  <c r="K40" i="6" s="1"/>
  <c r="K41" i="6" s="1"/>
  <c r="K42" i="6" s="1"/>
  <c r="Q31" i="6"/>
  <c r="Q29" i="6"/>
  <c r="Q28" i="6"/>
  <c r="Q26" i="6"/>
  <c r="Q25" i="6"/>
  <c r="Q24" i="6"/>
  <c r="Q23" i="6"/>
  <c r="Q22" i="6"/>
  <c r="Q21" i="6"/>
  <c r="Q15" i="6"/>
  <c r="Q14" i="6"/>
  <c r="Q13" i="6"/>
  <c r="Q12" i="6"/>
  <c r="Q9" i="6"/>
  <c r="H43" i="6"/>
  <c r="H42" i="6"/>
  <c r="H41" i="6"/>
  <c r="F39" i="6"/>
  <c r="H39" i="6" s="1"/>
  <c r="B39" i="6"/>
  <c r="B40" i="6" s="1"/>
  <c r="B41" i="6" s="1"/>
  <c r="B42" i="6" s="1"/>
  <c r="H31" i="6"/>
  <c r="H29" i="6"/>
  <c r="H28" i="6"/>
  <c r="H26" i="6"/>
  <c r="H25" i="6"/>
  <c r="H24" i="6"/>
  <c r="H23" i="6"/>
  <c r="H22" i="6"/>
  <c r="H21" i="6"/>
  <c r="H15" i="6"/>
  <c r="H14" i="6"/>
  <c r="H13" i="6"/>
  <c r="H12" i="6"/>
  <c r="H10" i="6"/>
  <c r="H9" i="6"/>
  <c r="AM64" i="19" l="1"/>
  <c r="Z63" i="19"/>
  <c r="AB66" i="19"/>
  <c r="AJ65" i="19"/>
  <c r="AF65" i="19"/>
  <c r="AI65" i="19"/>
  <c r="AE65" i="19"/>
  <c r="AL65" i="19"/>
  <c r="AH65" i="19"/>
  <c r="AD65" i="19"/>
  <c r="AC65" i="19"/>
  <c r="AK65" i="19"/>
  <c r="AG65" i="19"/>
  <c r="B64" i="19"/>
  <c r="J63" i="19"/>
  <c r="F63" i="19"/>
  <c r="I63" i="19"/>
  <c r="E63" i="19"/>
  <c r="L63" i="19"/>
  <c r="H63" i="19"/>
  <c r="D63" i="19"/>
  <c r="C63" i="19"/>
  <c r="K63" i="19"/>
  <c r="G63" i="19"/>
  <c r="M62" i="19"/>
  <c r="O65" i="19"/>
  <c r="W64" i="19"/>
  <c r="S64" i="19"/>
  <c r="V64" i="19"/>
  <c r="R64" i="19"/>
  <c r="Y64" i="19"/>
  <c r="U64" i="19"/>
  <c r="Q64" i="19"/>
  <c r="P64" i="19"/>
  <c r="X64" i="19"/>
  <c r="T64" i="19"/>
  <c r="B65" i="18"/>
  <c r="C64" i="18"/>
  <c r="R64" i="18" s="1"/>
  <c r="AJ63" i="18"/>
  <c r="T65" i="18"/>
  <c r="AF64" i="18"/>
  <c r="W64" i="18"/>
  <c r="AH64" i="18"/>
  <c r="Y64" i="18"/>
  <c r="U64" i="18"/>
  <c r="AG64" i="18"/>
  <c r="AE64" i="18"/>
  <c r="X64" i="18"/>
  <c r="AI64" i="18"/>
  <c r="V64" i="18"/>
  <c r="AL65" i="18"/>
  <c r="AX64" i="18"/>
  <c r="AO64" i="18"/>
  <c r="AZ64" i="18"/>
  <c r="AQ64" i="18"/>
  <c r="AM64" i="18"/>
  <c r="BB64" i="18" s="1"/>
  <c r="AP64" i="18"/>
  <c r="BA64" i="18"/>
  <c r="AN64" i="18"/>
  <c r="AY64" i="18"/>
  <c r="AW64" i="18"/>
  <c r="BB30" i="10"/>
  <c r="BA31" i="10"/>
  <c r="AW31" i="10"/>
  <c r="AN31" i="10"/>
  <c r="AL32" i="10"/>
  <c r="AY31" i="10"/>
  <c r="AP31" i="10"/>
  <c r="AQ31" i="10"/>
  <c r="AO31" i="10"/>
  <c r="AZ31" i="10"/>
  <c r="AM31" i="10"/>
  <c r="BB31" i="10" s="1"/>
  <c r="AX31" i="10"/>
  <c r="AI31" i="10"/>
  <c r="AE31" i="10"/>
  <c r="V31" i="10"/>
  <c r="T32" i="10"/>
  <c r="AG31" i="10"/>
  <c r="X31" i="10"/>
  <c r="AH31" i="10"/>
  <c r="U31" i="10"/>
  <c r="AF31" i="10"/>
  <c r="Y31" i="10"/>
  <c r="W31" i="10"/>
  <c r="AJ30" i="10"/>
  <c r="R30" i="10"/>
  <c r="B32" i="10"/>
  <c r="R31" i="10"/>
  <c r="Q17" i="6"/>
  <c r="F41" i="3" s="1"/>
  <c r="O40" i="6"/>
  <c r="Q40" i="6" s="1"/>
  <c r="Q44" i="6" s="1"/>
  <c r="H17" i="6"/>
  <c r="E41" i="3" s="1"/>
  <c r="F40" i="6"/>
  <c r="H40" i="6" s="1"/>
  <c r="H44" i="6" s="1"/>
  <c r="D128" i="1"/>
  <c r="D129" i="1" s="1"/>
  <c r="D130" i="1" s="1"/>
  <c r="D131" i="1" s="1"/>
  <c r="D132" i="1" s="1"/>
  <c r="D133" i="1" s="1"/>
  <c r="D134" i="1" s="1"/>
  <c r="D118" i="1"/>
  <c r="D119" i="1" s="1"/>
  <c r="D120" i="1" s="1"/>
  <c r="D121" i="1" s="1"/>
  <c r="D122" i="1" s="1"/>
  <c r="D123" i="1" s="1"/>
  <c r="D124" i="1" s="1"/>
  <c r="D108" i="1"/>
  <c r="D109" i="1" s="1"/>
  <c r="D110" i="1" s="1"/>
  <c r="D111" i="1" s="1"/>
  <c r="D112" i="1" s="1"/>
  <c r="D113" i="1" s="1"/>
  <c r="D114" i="1" s="1"/>
  <c r="D98" i="1"/>
  <c r="D99" i="1" s="1"/>
  <c r="D100" i="1" s="1"/>
  <c r="D101" i="1" s="1"/>
  <c r="D102" i="1" s="1"/>
  <c r="D103" i="1" s="1"/>
  <c r="D104" i="1" s="1"/>
  <c r="D86" i="1"/>
  <c r="D87" i="1" s="1"/>
  <c r="D88" i="1" s="1"/>
  <c r="D89" i="1" s="1"/>
  <c r="D90" i="1" s="1"/>
  <c r="D91" i="1" s="1"/>
  <c r="D92" i="1" s="1"/>
  <c r="D76" i="1"/>
  <c r="D77" i="1" s="1"/>
  <c r="D78" i="1" s="1"/>
  <c r="D79" i="1" s="1"/>
  <c r="D80" i="1" s="1"/>
  <c r="D81" i="1" s="1"/>
  <c r="D82" i="1" s="1"/>
  <c r="D67" i="1"/>
  <c r="D68" i="1" s="1"/>
  <c r="D69" i="1" s="1"/>
  <c r="D70" i="1" s="1"/>
  <c r="D71" i="1" s="1"/>
  <c r="D72" i="1" s="1"/>
  <c r="D66" i="1"/>
  <c r="D56" i="1"/>
  <c r="D57" i="1" s="1"/>
  <c r="D58" i="1" s="1"/>
  <c r="D59" i="1" s="1"/>
  <c r="D60" i="1" s="1"/>
  <c r="D61" i="1" s="1"/>
  <c r="D62" i="1" s="1"/>
  <c r="D44" i="1"/>
  <c r="D45" i="1" s="1"/>
  <c r="D46" i="1" s="1"/>
  <c r="D47" i="1" s="1"/>
  <c r="D48" i="1" s="1"/>
  <c r="D49" i="1" s="1"/>
  <c r="D50" i="1" s="1"/>
  <c r="D34" i="1"/>
  <c r="D35" i="1" s="1"/>
  <c r="D36" i="1" s="1"/>
  <c r="D37" i="1" s="1"/>
  <c r="D38" i="1" s="1"/>
  <c r="D39" i="1" s="1"/>
  <c r="D40" i="1" s="1"/>
  <c r="D24" i="1"/>
  <c r="D25" i="1" s="1"/>
  <c r="D26" i="1" s="1"/>
  <c r="D27" i="1" s="1"/>
  <c r="D28" i="1" s="1"/>
  <c r="D29" i="1" s="1"/>
  <c r="D30" i="1" s="1"/>
  <c r="D14" i="1"/>
  <c r="D15" i="1" s="1"/>
  <c r="D16" i="1" s="1"/>
  <c r="D17" i="1" s="1"/>
  <c r="D18" i="1" s="1"/>
  <c r="D19" i="1" s="1"/>
  <c r="D20" i="1" s="1"/>
  <c r="D127" i="4"/>
  <c r="D128" i="4" s="1"/>
  <c r="D129" i="4" s="1"/>
  <c r="D130" i="4" s="1"/>
  <c r="D131" i="4" s="1"/>
  <c r="D132" i="4" s="1"/>
  <c r="D133" i="4" s="1"/>
  <c r="D117" i="4"/>
  <c r="D118" i="4" s="1"/>
  <c r="D119" i="4" s="1"/>
  <c r="D120" i="4" s="1"/>
  <c r="D121" i="4" s="1"/>
  <c r="D122" i="4" s="1"/>
  <c r="D123" i="4" s="1"/>
  <c r="D108" i="4"/>
  <c r="D109" i="4" s="1"/>
  <c r="D110" i="4" s="1"/>
  <c r="D111" i="4" s="1"/>
  <c r="D112" i="4" s="1"/>
  <c r="D113" i="4" s="1"/>
  <c r="D107" i="4"/>
  <c r="D97" i="4"/>
  <c r="D98" i="4" s="1"/>
  <c r="D99" i="4" s="1"/>
  <c r="D100" i="4" s="1"/>
  <c r="D101" i="4" s="1"/>
  <c r="D102" i="4" s="1"/>
  <c r="D103" i="4" s="1"/>
  <c r="D85" i="4"/>
  <c r="D86" i="4" s="1"/>
  <c r="D87" i="4" s="1"/>
  <c r="D88" i="4" s="1"/>
  <c r="D89" i="4" s="1"/>
  <c r="D90" i="4" s="1"/>
  <c r="D91" i="4" s="1"/>
  <c r="D75" i="4"/>
  <c r="D76" i="4" s="1"/>
  <c r="D77" i="4" s="1"/>
  <c r="D78" i="4" s="1"/>
  <c r="D79" i="4" s="1"/>
  <c r="D80" i="4" s="1"/>
  <c r="D81" i="4" s="1"/>
  <c r="D65" i="4"/>
  <c r="D66" i="4" s="1"/>
  <c r="D67" i="4" s="1"/>
  <c r="D68" i="4" s="1"/>
  <c r="D69" i="4" s="1"/>
  <c r="D70" i="4" s="1"/>
  <c r="D71" i="4" s="1"/>
  <c r="D55" i="4"/>
  <c r="D56" i="4" s="1"/>
  <c r="D57" i="4" s="1"/>
  <c r="D58" i="4" s="1"/>
  <c r="D59" i="4" s="1"/>
  <c r="D60" i="4" s="1"/>
  <c r="D61" i="4" s="1"/>
  <c r="D43" i="4"/>
  <c r="D44" i="4" s="1"/>
  <c r="D45" i="4" s="1"/>
  <c r="D46" i="4" s="1"/>
  <c r="D47" i="4" s="1"/>
  <c r="D48" i="4" s="1"/>
  <c r="D49" i="4" s="1"/>
  <c r="D33" i="4"/>
  <c r="D34" i="4" s="1"/>
  <c r="D35" i="4" s="1"/>
  <c r="D36" i="4" s="1"/>
  <c r="D37" i="4" s="1"/>
  <c r="D38" i="4" s="1"/>
  <c r="D39" i="4" s="1"/>
  <c r="D23" i="4"/>
  <c r="D24" i="4" s="1"/>
  <c r="D25" i="4" s="1"/>
  <c r="D26" i="4" s="1"/>
  <c r="D27" i="4" s="1"/>
  <c r="D28" i="4" s="1"/>
  <c r="D29" i="4" s="1"/>
  <c r="D13" i="4"/>
  <c r="D14" i="4" s="1"/>
  <c r="D15" i="4" s="1"/>
  <c r="D16" i="4" s="1"/>
  <c r="D17" i="4" s="1"/>
  <c r="D18" i="4" s="1"/>
  <c r="D19" i="4" s="1"/>
  <c r="D126" i="5"/>
  <c r="D127" i="5" s="1"/>
  <c r="D128" i="5" s="1"/>
  <c r="D129" i="5" s="1"/>
  <c r="D130" i="5" s="1"/>
  <c r="D131" i="5" s="1"/>
  <c r="D132" i="5" s="1"/>
  <c r="D116" i="5"/>
  <c r="D117" i="5" s="1"/>
  <c r="D118" i="5" s="1"/>
  <c r="D119" i="5" s="1"/>
  <c r="D120" i="5" s="1"/>
  <c r="D121" i="5" s="1"/>
  <c r="D122" i="5" s="1"/>
  <c r="D106" i="5"/>
  <c r="D107" i="5" s="1"/>
  <c r="D108" i="5" s="1"/>
  <c r="D109" i="5" s="1"/>
  <c r="D110" i="5" s="1"/>
  <c r="D111" i="5" s="1"/>
  <c r="D112" i="5" s="1"/>
  <c r="D96" i="5"/>
  <c r="D97" i="5" s="1"/>
  <c r="D98" i="5" s="1"/>
  <c r="D99" i="5" s="1"/>
  <c r="D100" i="5" s="1"/>
  <c r="D101" i="5" s="1"/>
  <c r="D102" i="5" s="1"/>
  <c r="D84" i="5"/>
  <c r="D85" i="5" s="1"/>
  <c r="D86" i="5" s="1"/>
  <c r="D87" i="5" s="1"/>
  <c r="D88" i="5" s="1"/>
  <c r="D89" i="5" s="1"/>
  <c r="D90" i="5" s="1"/>
  <c r="D74" i="5"/>
  <c r="D75" i="5" s="1"/>
  <c r="D76" i="5" s="1"/>
  <c r="D77" i="5" s="1"/>
  <c r="D78" i="5" s="1"/>
  <c r="D79" i="5" s="1"/>
  <c r="D80" i="5" s="1"/>
  <c r="D64" i="5"/>
  <c r="D65" i="5" s="1"/>
  <c r="D66" i="5" s="1"/>
  <c r="D67" i="5" s="1"/>
  <c r="D68" i="5" s="1"/>
  <c r="D69" i="5" s="1"/>
  <c r="D70" i="5" s="1"/>
  <c r="D54" i="5"/>
  <c r="D55" i="5" s="1"/>
  <c r="D56" i="5" s="1"/>
  <c r="D57" i="5" s="1"/>
  <c r="D58" i="5" s="1"/>
  <c r="D59" i="5" s="1"/>
  <c r="D60" i="5" s="1"/>
  <c r="D42" i="5"/>
  <c r="D43" i="5" s="1"/>
  <c r="D44" i="5" s="1"/>
  <c r="D45" i="5" s="1"/>
  <c r="D46" i="5" s="1"/>
  <c r="D47" i="5" s="1"/>
  <c r="D48" i="5" s="1"/>
  <c r="D32" i="5"/>
  <c r="D33" i="5" s="1"/>
  <c r="D34" i="5" s="1"/>
  <c r="D35" i="5" s="1"/>
  <c r="D36" i="5" s="1"/>
  <c r="D37" i="5" s="1"/>
  <c r="D38" i="5" s="1"/>
  <c r="D22" i="5"/>
  <c r="D23" i="5" s="1"/>
  <c r="D24" i="5" s="1"/>
  <c r="D25" i="5" s="1"/>
  <c r="D26" i="5" s="1"/>
  <c r="D27" i="5" s="1"/>
  <c r="D28" i="5" s="1"/>
  <c r="D12" i="5"/>
  <c r="D13" i="5" s="1"/>
  <c r="D14" i="5" s="1"/>
  <c r="D15" i="5" s="1"/>
  <c r="D16" i="5" s="1"/>
  <c r="D17" i="5" s="1"/>
  <c r="D18" i="5" s="1"/>
  <c r="B47" i="2"/>
  <c r="B48" i="2" s="1"/>
  <c r="B49" i="2" s="1"/>
  <c r="B50" i="2" s="1"/>
  <c r="B51" i="2" s="1"/>
  <c r="B52" i="2" s="1"/>
  <c r="B53" i="2" s="1"/>
  <c r="B54" i="2" s="1"/>
  <c r="B55" i="2" s="1"/>
  <c r="B36" i="2"/>
  <c r="B37" i="2" s="1"/>
  <c r="B38" i="2" s="1"/>
  <c r="B39" i="2" s="1"/>
  <c r="B40" i="2" s="1"/>
  <c r="B41" i="2" s="1"/>
  <c r="B42" i="2" s="1"/>
  <c r="B43" i="2" s="1"/>
  <c r="B35" i="2"/>
  <c r="B23" i="2"/>
  <c r="B24" i="2" s="1"/>
  <c r="B25" i="2" s="1"/>
  <c r="B26" i="2" s="1"/>
  <c r="B27" i="2" s="1"/>
  <c r="B28" i="2" s="1"/>
  <c r="B29" i="2" s="1"/>
  <c r="B30" i="2" s="1"/>
  <c r="B31" i="2" s="1"/>
  <c r="Z64" i="19" l="1"/>
  <c r="O66" i="19"/>
  <c r="W65" i="19"/>
  <c r="S65" i="19"/>
  <c r="V65" i="19"/>
  <c r="R65" i="19"/>
  <c r="Y65" i="19"/>
  <c r="U65" i="19"/>
  <c r="Q65" i="19"/>
  <c r="X65" i="19"/>
  <c r="T65" i="19"/>
  <c r="P65" i="19"/>
  <c r="Z65" i="19" s="1"/>
  <c r="M63" i="19"/>
  <c r="B65" i="19"/>
  <c r="J64" i="19"/>
  <c r="F64" i="19"/>
  <c r="I64" i="19"/>
  <c r="E64" i="19"/>
  <c r="L64" i="19"/>
  <c r="H64" i="19"/>
  <c r="D64" i="19"/>
  <c r="K64" i="19"/>
  <c r="G64" i="19"/>
  <c r="C64" i="19"/>
  <c r="M64" i="19" s="1"/>
  <c r="AM65" i="19"/>
  <c r="AB67" i="19"/>
  <c r="AJ66" i="19"/>
  <c r="AF66" i="19"/>
  <c r="AI66" i="19"/>
  <c r="AE66" i="19"/>
  <c r="AL66" i="19"/>
  <c r="AH66" i="19"/>
  <c r="AD66" i="19"/>
  <c r="AK66" i="19"/>
  <c r="AG66" i="19"/>
  <c r="AC66" i="19"/>
  <c r="AM66" i="19" s="1"/>
  <c r="AG65" i="18"/>
  <c r="X65" i="18"/>
  <c r="AI65" i="18"/>
  <c r="AE65" i="18"/>
  <c r="V65" i="18"/>
  <c r="Y65" i="18"/>
  <c r="T66" i="18"/>
  <c r="W65" i="18"/>
  <c r="AH65" i="18"/>
  <c r="U65" i="18"/>
  <c r="AF65" i="18"/>
  <c r="AY65" i="18"/>
  <c r="AP65" i="18"/>
  <c r="BA65" i="18"/>
  <c r="AW65" i="18"/>
  <c r="AN65" i="18"/>
  <c r="AZ65" i="18"/>
  <c r="AM65" i="18"/>
  <c r="AX65" i="18"/>
  <c r="AQ65" i="18"/>
  <c r="AL66" i="18"/>
  <c r="AO65" i="18"/>
  <c r="AJ64" i="18"/>
  <c r="B66" i="18"/>
  <c r="C65" i="18"/>
  <c r="R65" i="18" s="1"/>
  <c r="H41" i="3"/>
  <c r="D30" i="6"/>
  <c r="E45" i="3"/>
  <c r="B33" i="10"/>
  <c r="R32" i="10"/>
  <c r="BA32" i="10"/>
  <c r="AW32" i="10"/>
  <c r="AN32" i="10"/>
  <c r="AL33" i="10"/>
  <c r="AY32" i="10"/>
  <c r="AP32" i="10"/>
  <c r="AZ32" i="10"/>
  <c r="AM32" i="10"/>
  <c r="AX32" i="10"/>
  <c r="AQ32" i="10"/>
  <c r="AO32" i="10"/>
  <c r="AJ31" i="10"/>
  <c r="AI32" i="10"/>
  <c r="AE32" i="10"/>
  <c r="V32" i="10"/>
  <c r="T33" i="10"/>
  <c r="AG32" i="10"/>
  <c r="X32" i="10"/>
  <c r="Y32" i="10"/>
  <c r="W32" i="10"/>
  <c r="AH32" i="10"/>
  <c r="U32" i="10"/>
  <c r="AF32" i="10"/>
  <c r="AB68" i="19" l="1"/>
  <c r="AJ67" i="19"/>
  <c r="AF67" i="19"/>
  <c r="AI67" i="19"/>
  <c r="AE67" i="19"/>
  <c r="AL67" i="19"/>
  <c r="AH67" i="19"/>
  <c r="AD67" i="19"/>
  <c r="AC67" i="19"/>
  <c r="AK67" i="19"/>
  <c r="AG67" i="19"/>
  <c r="B66" i="19"/>
  <c r="J65" i="19"/>
  <c r="F65" i="19"/>
  <c r="I65" i="19"/>
  <c r="E65" i="19"/>
  <c r="L65" i="19"/>
  <c r="H65" i="19"/>
  <c r="D65" i="19"/>
  <c r="K65" i="19"/>
  <c r="G65" i="19"/>
  <c r="C65" i="19"/>
  <c r="W66" i="19"/>
  <c r="S66" i="19"/>
  <c r="V66" i="19"/>
  <c r="R66" i="19"/>
  <c r="O67" i="19"/>
  <c r="Y66" i="19"/>
  <c r="U66" i="19"/>
  <c r="Q66" i="19"/>
  <c r="X66" i="19"/>
  <c r="T66" i="19"/>
  <c r="P66" i="19"/>
  <c r="AH66" i="18"/>
  <c r="Y66" i="18"/>
  <c r="U66" i="18"/>
  <c r="T67" i="18"/>
  <c r="AF66" i="18"/>
  <c r="W66" i="18"/>
  <c r="AI66" i="18"/>
  <c r="V66" i="18"/>
  <c r="AG66" i="18"/>
  <c r="AE66" i="18"/>
  <c r="X66" i="18"/>
  <c r="AJ65" i="18"/>
  <c r="B67" i="18"/>
  <c r="C66" i="18"/>
  <c r="R66" i="18" s="1"/>
  <c r="BB65" i="18"/>
  <c r="AZ66" i="18"/>
  <c r="AQ66" i="18"/>
  <c r="AM66" i="18"/>
  <c r="AL67" i="18"/>
  <c r="AX66" i="18"/>
  <c r="AO66" i="18"/>
  <c r="AW66" i="18"/>
  <c r="AP66" i="18"/>
  <c r="BA66" i="18"/>
  <c r="AN66" i="18"/>
  <c r="AY66" i="18"/>
  <c r="H30" i="6"/>
  <c r="H33" i="6" s="1"/>
  <c r="V30" i="6"/>
  <c r="Z30" i="6" s="1"/>
  <c r="Z33" i="6" s="1"/>
  <c r="M30" i="6"/>
  <c r="Q30" i="6" s="1"/>
  <c r="Q33" i="6" s="1"/>
  <c r="G45" i="3"/>
  <c r="F45" i="3"/>
  <c r="H45" i="3" s="1"/>
  <c r="B34" i="10"/>
  <c r="AI33" i="10"/>
  <c r="AE33" i="10"/>
  <c r="V33" i="10"/>
  <c r="T34" i="10"/>
  <c r="AG33" i="10"/>
  <c r="X33" i="10"/>
  <c r="AH33" i="10"/>
  <c r="U33" i="10"/>
  <c r="AJ33" i="10" s="1"/>
  <c r="AF33" i="10"/>
  <c r="Y33" i="10"/>
  <c r="W33" i="10"/>
  <c r="BB32" i="10"/>
  <c r="BA33" i="10"/>
  <c r="AW33" i="10"/>
  <c r="AN33" i="10"/>
  <c r="AL34" i="10"/>
  <c r="AY33" i="10"/>
  <c r="AP33" i="10"/>
  <c r="AQ33" i="10"/>
  <c r="AO33" i="10"/>
  <c r="AZ33" i="10"/>
  <c r="AM33" i="10"/>
  <c r="AX33" i="10"/>
  <c r="AJ32" i="10"/>
  <c r="B67" i="19" l="1"/>
  <c r="J66" i="19"/>
  <c r="F66" i="19"/>
  <c r="I66" i="19"/>
  <c r="E66" i="19"/>
  <c r="L66" i="19"/>
  <c r="H66" i="19"/>
  <c r="D66" i="19"/>
  <c r="G66" i="19"/>
  <c r="C66" i="19"/>
  <c r="K66" i="19"/>
  <c r="O68" i="19"/>
  <c r="V67" i="19"/>
  <c r="R67" i="19"/>
  <c r="Y67" i="19"/>
  <c r="U67" i="19"/>
  <c r="Q67" i="19"/>
  <c r="S67" i="19"/>
  <c r="X67" i="19"/>
  <c r="P67" i="19"/>
  <c r="Z67" i="19" s="1"/>
  <c r="W67" i="19"/>
  <c r="T67" i="19"/>
  <c r="M65" i="19"/>
  <c r="Z66" i="19"/>
  <c r="AM67" i="19"/>
  <c r="AB69" i="19"/>
  <c r="AJ68" i="19"/>
  <c r="AF68" i="19"/>
  <c r="AI68" i="19"/>
  <c r="AE68" i="19"/>
  <c r="AL68" i="19"/>
  <c r="AH68" i="19"/>
  <c r="AD68" i="19"/>
  <c r="AK68" i="19"/>
  <c r="AG68" i="19"/>
  <c r="AC68" i="19"/>
  <c r="AM68" i="19" s="1"/>
  <c r="AL68" i="18"/>
  <c r="BA67" i="18"/>
  <c r="AW67" i="18"/>
  <c r="AN67" i="18"/>
  <c r="AY67" i="18"/>
  <c r="AP67" i="18"/>
  <c r="AO67" i="18"/>
  <c r="AZ67" i="18"/>
  <c r="AM67" i="18"/>
  <c r="AX67" i="18"/>
  <c r="AQ67" i="18"/>
  <c r="AJ66" i="18"/>
  <c r="AI67" i="18"/>
  <c r="AE67" i="18"/>
  <c r="V67" i="18"/>
  <c r="AG67" i="18"/>
  <c r="X67" i="18"/>
  <c r="AF67" i="18"/>
  <c r="Y67" i="18"/>
  <c r="T68" i="18"/>
  <c r="W67" i="18"/>
  <c r="AH67" i="18"/>
  <c r="U67" i="18"/>
  <c r="BB66" i="18"/>
  <c r="C67" i="18"/>
  <c r="R67" i="18" s="1"/>
  <c r="B68" i="18"/>
  <c r="F42" i="3"/>
  <c r="Q35" i="6"/>
  <c r="G42" i="3"/>
  <c r="Z35" i="6"/>
  <c r="E42" i="3"/>
  <c r="H35" i="6"/>
  <c r="B35" i="10"/>
  <c r="BA34" i="10"/>
  <c r="AW34" i="10"/>
  <c r="AN34" i="10"/>
  <c r="AL35" i="10"/>
  <c r="AY34" i="10"/>
  <c r="AP34" i="10"/>
  <c r="AZ34" i="10"/>
  <c r="AM34" i="10"/>
  <c r="AX34" i="10"/>
  <c r="AQ34" i="10"/>
  <c r="AO34" i="10"/>
  <c r="AI34" i="10"/>
  <c r="AE34" i="10"/>
  <c r="V34" i="10"/>
  <c r="T35" i="10"/>
  <c r="AG34" i="10"/>
  <c r="X34" i="10"/>
  <c r="Y34" i="10"/>
  <c r="W34" i="10"/>
  <c r="AH34" i="10"/>
  <c r="U34" i="10"/>
  <c r="AF34" i="10"/>
  <c r="R33" i="10"/>
  <c r="BB33" i="10"/>
  <c r="AB70" i="19" l="1"/>
  <c r="AJ69" i="19"/>
  <c r="AF69" i="19"/>
  <c r="AI69" i="19"/>
  <c r="AE69" i="19"/>
  <c r="AL69" i="19"/>
  <c r="AH69" i="19"/>
  <c r="AD69" i="19"/>
  <c r="AK69" i="19"/>
  <c r="AG69" i="19"/>
  <c r="AC69" i="19"/>
  <c r="M66" i="19"/>
  <c r="O69" i="19"/>
  <c r="W68" i="19"/>
  <c r="S68" i="19"/>
  <c r="V68" i="19"/>
  <c r="R68" i="19"/>
  <c r="Y68" i="19"/>
  <c r="U68" i="19"/>
  <c r="Q68" i="19"/>
  <c r="X68" i="19"/>
  <c r="T68" i="19"/>
  <c r="P68" i="19"/>
  <c r="B68" i="19"/>
  <c r="L67" i="19"/>
  <c r="H67" i="19"/>
  <c r="K67" i="19"/>
  <c r="F67" i="19"/>
  <c r="J67" i="19"/>
  <c r="E67" i="19"/>
  <c r="I67" i="19"/>
  <c r="D67" i="19"/>
  <c r="C67" i="19"/>
  <c r="G67" i="19"/>
  <c r="AG68" i="18"/>
  <c r="X68" i="18"/>
  <c r="T69" i="18"/>
  <c r="AF68" i="18"/>
  <c r="W68" i="18"/>
  <c r="AH68" i="18"/>
  <c r="Y68" i="18"/>
  <c r="U68" i="18"/>
  <c r="AJ68" i="18" s="1"/>
  <c r="AE68" i="18"/>
  <c r="V68" i="18"/>
  <c r="AI68" i="18"/>
  <c r="AJ67" i="18"/>
  <c r="B69" i="18"/>
  <c r="C68" i="18"/>
  <c r="R68" i="18" s="1"/>
  <c r="BB67" i="18"/>
  <c r="AY68" i="18"/>
  <c r="AP68" i="18"/>
  <c r="AL69" i="18"/>
  <c r="AX68" i="18"/>
  <c r="AO68" i="18"/>
  <c r="AZ68" i="18"/>
  <c r="AQ68" i="18"/>
  <c r="AM68" i="18"/>
  <c r="BA68" i="18"/>
  <c r="AW68" i="18"/>
  <c r="AN68" i="18"/>
  <c r="BB34" i="10"/>
  <c r="G44" i="3"/>
  <c r="H42" i="3"/>
  <c r="E44" i="3"/>
  <c r="H44" i="3" s="1"/>
  <c r="F44" i="3"/>
  <c r="AJ34" i="10"/>
  <c r="R34" i="10"/>
  <c r="B36" i="10"/>
  <c r="R35" i="10"/>
  <c r="BA35" i="10"/>
  <c r="AW35" i="10"/>
  <c r="AN35" i="10"/>
  <c r="AL36" i="10"/>
  <c r="AY35" i="10"/>
  <c r="AP35" i="10"/>
  <c r="AQ35" i="10"/>
  <c r="AO35" i="10"/>
  <c r="AZ35" i="10"/>
  <c r="AM35" i="10"/>
  <c r="AX35" i="10"/>
  <c r="AI35" i="10"/>
  <c r="AE35" i="10"/>
  <c r="V35" i="10"/>
  <c r="T36" i="10"/>
  <c r="AG35" i="10"/>
  <c r="X35" i="10"/>
  <c r="AH35" i="10"/>
  <c r="U35" i="10"/>
  <c r="AF35" i="10"/>
  <c r="Y35" i="10"/>
  <c r="W35" i="10"/>
  <c r="B69" i="19" l="1"/>
  <c r="J68" i="19"/>
  <c r="F68" i="19"/>
  <c r="I68" i="19"/>
  <c r="E68" i="19"/>
  <c r="L68" i="19"/>
  <c r="H68" i="19"/>
  <c r="D68" i="19"/>
  <c r="G68" i="19"/>
  <c r="C68" i="19"/>
  <c r="K68" i="19"/>
  <c r="Z68" i="19"/>
  <c r="AM69" i="19"/>
  <c r="M67" i="19"/>
  <c r="O70" i="19"/>
  <c r="W69" i="19"/>
  <c r="S69" i="19"/>
  <c r="V69" i="19"/>
  <c r="R69" i="19"/>
  <c r="Y69" i="19"/>
  <c r="U69" i="19"/>
  <c r="Q69" i="19"/>
  <c r="T69" i="19"/>
  <c r="P69" i="19"/>
  <c r="Z69" i="19" s="1"/>
  <c r="X69" i="19"/>
  <c r="AB71" i="19"/>
  <c r="AJ70" i="19"/>
  <c r="AF70" i="19"/>
  <c r="AI70" i="19"/>
  <c r="AE70" i="19"/>
  <c r="AL70" i="19"/>
  <c r="AH70" i="19"/>
  <c r="AD70" i="19"/>
  <c r="AG70" i="19"/>
  <c r="AC70" i="19"/>
  <c r="AK70" i="19"/>
  <c r="BB68" i="18"/>
  <c r="AH69" i="18"/>
  <c r="Y69" i="18"/>
  <c r="U69" i="18"/>
  <c r="AJ69" i="18" s="1"/>
  <c r="AG69" i="18"/>
  <c r="X69" i="18"/>
  <c r="AI69" i="18"/>
  <c r="AE69" i="18"/>
  <c r="V69" i="18"/>
  <c r="T70" i="18"/>
  <c r="AF69" i="18"/>
  <c r="W69" i="18"/>
  <c r="AZ69" i="18"/>
  <c r="AQ69" i="18"/>
  <c r="AM69" i="18"/>
  <c r="AY69" i="18"/>
  <c r="AP69" i="18"/>
  <c r="BA69" i="18"/>
  <c r="AW69" i="18"/>
  <c r="AN69" i="18"/>
  <c r="AL70" i="18"/>
  <c r="AX69" i="18"/>
  <c r="AO69" i="18"/>
  <c r="B70" i="18"/>
  <c r="C69" i="18"/>
  <c r="R69" i="18" s="1"/>
  <c r="AJ35" i="10"/>
  <c r="H47" i="3"/>
  <c r="AI36" i="10"/>
  <c r="AE36" i="10"/>
  <c r="V36" i="10"/>
  <c r="T37" i="10"/>
  <c r="AG36" i="10"/>
  <c r="X36" i="10"/>
  <c r="Y36" i="10"/>
  <c r="W36" i="10"/>
  <c r="AH36" i="10"/>
  <c r="U36" i="10"/>
  <c r="AF36" i="10"/>
  <c r="BB35" i="10"/>
  <c r="B37" i="10"/>
  <c r="BA36" i="10"/>
  <c r="AW36" i="10"/>
  <c r="AN36" i="10"/>
  <c r="AL37" i="10"/>
  <c r="AY36" i="10"/>
  <c r="AP36" i="10"/>
  <c r="AZ36" i="10"/>
  <c r="AM36" i="10"/>
  <c r="AX36" i="10"/>
  <c r="AQ36" i="10"/>
  <c r="AO36" i="10"/>
  <c r="AB72" i="19" l="1"/>
  <c r="AJ71" i="19"/>
  <c r="AF71" i="19"/>
  <c r="AI71" i="19"/>
  <c r="AE71" i="19"/>
  <c r="AL71" i="19"/>
  <c r="AH71" i="19"/>
  <c r="AD71" i="19"/>
  <c r="AC71" i="19"/>
  <c r="AK71" i="19"/>
  <c r="AG71" i="19"/>
  <c r="M68" i="19"/>
  <c r="AM70" i="19"/>
  <c r="O71" i="19"/>
  <c r="W70" i="19"/>
  <c r="S70" i="19"/>
  <c r="V70" i="19"/>
  <c r="R70" i="19"/>
  <c r="Y70" i="19"/>
  <c r="U70" i="19"/>
  <c r="Q70" i="19"/>
  <c r="P70" i="19"/>
  <c r="X70" i="19"/>
  <c r="T70" i="19"/>
  <c r="B70" i="19"/>
  <c r="J69" i="19"/>
  <c r="F69" i="19"/>
  <c r="I69" i="19"/>
  <c r="E69" i="19"/>
  <c r="L69" i="19"/>
  <c r="H69" i="19"/>
  <c r="D69" i="19"/>
  <c r="C69" i="19"/>
  <c r="K69" i="19"/>
  <c r="G69" i="19"/>
  <c r="C70" i="18"/>
  <c r="R70" i="18" s="1"/>
  <c r="B71" i="18"/>
  <c r="BB69" i="18"/>
  <c r="AI70" i="18"/>
  <c r="AE70" i="18"/>
  <c r="V70" i="18"/>
  <c r="AH70" i="18"/>
  <c r="Y70" i="18"/>
  <c r="U70" i="18"/>
  <c r="T71" i="18"/>
  <c r="AF70" i="18"/>
  <c r="W70" i="18"/>
  <c r="AG70" i="18"/>
  <c r="X70" i="18"/>
  <c r="BA70" i="18"/>
  <c r="AW70" i="18"/>
  <c r="AN70" i="18"/>
  <c r="AZ70" i="18"/>
  <c r="AQ70" i="18"/>
  <c r="AM70" i="18"/>
  <c r="AY70" i="18"/>
  <c r="AL71" i="18"/>
  <c r="AX70" i="18"/>
  <c r="AO70" i="18"/>
  <c r="AP70" i="18"/>
  <c r="R36" i="10"/>
  <c r="B38" i="10"/>
  <c r="AI37" i="10"/>
  <c r="AE37" i="10"/>
  <c r="V37" i="10"/>
  <c r="T38" i="10"/>
  <c r="AG37" i="10"/>
  <c r="X37" i="10"/>
  <c r="AH37" i="10"/>
  <c r="U37" i="10"/>
  <c r="AF37" i="10"/>
  <c r="Y37" i="10"/>
  <c r="W37" i="10"/>
  <c r="BB36" i="10"/>
  <c r="BA37" i="10"/>
  <c r="AW37" i="10"/>
  <c r="AN37" i="10"/>
  <c r="AL38" i="10"/>
  <c r="AY37" i="10"/>
  <c r="AP37" i="10"/>
  <c r="AQ37" i="10"/>
  <c r="AO37" i="10"/>
  <c r="AZ37" i="10"/>
  <c r="AM37" i="10"/>
  <c r="AX37" i="10"/>
  <c r="AJ36" i="10"/>
  <c r="Z70" i="19" l="1"/>
  <c r="O72" i="19"/>
  <c r="W71" i="19"/>
  <c r="S71" i="19"/>
  <c r="V71" i="19"/>
  <c r="R71" i="19"/>
  <c r="Y71" i="19"/>
  <c r="U71" i="19"/>
  <c r="Q71" i="19"/>
  <c r="X71" i="19"/>
  <c r="T71" i="19"/>
  <c r="P71" i="19"/>
  <c r="Z71" i="19" s="1"/>
  <c r="M69" i="19"/>
  <c r="B71" i="19"/>
  <c r="J70" i="19"/>
  <c r="F70" i="19"/>
  <c r="I70" i="19"/>
  <c r="E70" i="19"/>
  <c r="L70" i="19"/>
  <c r="H70" i="19"/>
  <c r="D70" i="19"/>
  <c r="K70" i="19"/>
  <c r="G70" i="19"/>
  <c r="C70" i="19"/>
  <c r="M70" i="19" s="1"/>
  <c r="AM71" i="19"/>
  <c r="AB73" i="19"/>
  <c r="AJ72" i="19"/>
  <c r="AF72" i="19"/>
  <c r="AI72" i="19"/>
  <c r="AE72" i="19"/>
  <c r="AL72" i="19"/>
  <c r="AH72" i="19"/>
  <c r="AD72" i="19"/>
  <c r="AK72" i="19"/>
  <c r="AG72" i="19"/>
  <c r="AC72" i="19"/>
  <c r="AM72" i="19" s="1"/>
  <c r="BB70" i="18"/>
  <c r="AL72" i="18"/>
  <c r="AX71" i="18"/>
  <c r="AO71" i="18"/>
  <c r="BA71" i="18"/>
  <c r="AW71" i="18"/>
  <c r="AN71" i="18"/>
  <c r="AZ71" i="18"/>
  <c r="AQ71" i="18"/>
  <c r="AM71" i="18"/>
  <c r="AY71" i="18"/>
  <c r="AP71" i="18"/>
  <c r="T72" i="18"/>
  <c r="AF71" i="18"/>
  <c r="W71" i="18"/>
  <c r="AI71" i="18"/>
  <c r="AE71" i="18"/>
  <c r="V71" i="18"/>
  <c r="AH71" i="18"/>
  <c r="Y71" i="18"/>
  <c r="U71" i="18"/>
  <c r="AG71" i="18"/>
  <c r="X71" i="18"/>
  <c r="C71" i="18"/>
  <c r="R71" i="18" s="1"/>
  <c r="B72" i="18"/>
  <c r="AJ70" i="18"/>
  <c r="B39" i="10"/>
  <c r="BA38" i="10"/>
  <c r="AW38" i="10"/>
  <c r="AN38" i="10"/>
  <c r="AL39" i="10"/>
  <c r="AY38" i="10"/>
  <c r="AP38" i="10"/>
  <c r="AZ38" i="10"/>
  <c r="AM38" i="10"/>
  <c r="AX38" i="10"/>
  <c r="AQ38" i="10"/>
  <c r="AO38" i="10"/>
  <c r="AJ37" i="10"/>
  <c r="AI38" i="10"/>
  <c r="AE38" i="10"/>
  <c r="V38" i="10"/>
  <c r="T39" i="10"/>
  <c r="AG38" i="10"/>
  <c r="X38" i="10"/>
  <c r="Y38" i="10"/>
  <c r="W38" i="10"/>
  <c r="AH38" i="10"/>
  <c r="U38" i="10"/>
  <c r="AF38" i="10"/>
  <c r="R37" i="10"/>
  <c r="BB37" i="10"/>
  <c r="AB74" i="19" l="1"/>
  <c r="AJ73" i="19"/>
  <c r="AF73" i="19"/>
  <c r="AI73" i="19"/>
  <c r="AE73" i="19"/>
  <c r="AL73" i="19"/>
  <c r="AH73" i="19"/>
  <c r="AD73" i="19"/>
  <c r="AK73" i="19"/>
  <c r="AG73" i="19"/>
  <c r="AC73" i="19"/>
  <c r="B72" i="19"/>
  <c r="J71" i="19"/>
  <c r="F71" i="19"/>
  <c r="I71" i="19"/>
  <c r="E71" i="19"/>
  <c r="L71" i="19"/>
  <c r="H71" i="19"/>
  <c r="D71" i="19"/>
  <c r="K71" i="19"/>
  <c r="G71" i="19"/>
  <c r="C71" i="19"/>
  <c r="O73" i="19"/>
  <c r="W72" i="19"/>
  <c r="S72" i="19"/>
  <c r="V72" i="19"/>
  <c r="R72" i="19"/>
  <c r="Y72" i="19"/>
  <c r="U72" i="19"/>
  <c r="Q72" i="19"/>
  <c r="X72" i="19"/>
  <c r="T72" i="19"/>
  <c r="P72" i="19"/>
  <c r="BB71" i="18"/>
  <c r="AY72" i="18"/>
  <c r="AP72" i="18"/>
  <c r="AL73" i="18"/>
  <c r="AX72" i="18"/>
  <c r="AO72" i="18"/>
  <c r="BA72" i="18"/>
  <c r="AW72" i="18"/>
  <c r="AN72" i="18"/>
  <c r="AZ72" i="18"/>
  <c r="AQ72" i="18"/>
  <c r="AM72" i="18"/>
  <c r="BB72" i="18" s="1"/>
  <c r="B73" i="18"/>
  <c r="C72" i="18"/>
  <c r="R72" i="18" s="1"/>
  <c r="AJ71" i="18"/>
  <c r="AG72" i="18"/>
  <c r="X72" i="18"/>
  <c r="T73" i="18"/>
  <c r="AF72" i="18"/>
  <c r="W72" i="18"/>
  <c r="AI72" i="18"/>
  <c r="AE72" i="18"/>
  <c r="V72" i="18"/>
  <c r="AH72" i="18"/>
  <c r="Y72" i="18"/>
  <c r="U72" i="18"/>
  <c r="BB38" i="10"/>
  <c r="AJ38" i="10"/>
  <c r="R38" i="10"/>
  <c r="B40" i="10"/>
  <c r="R39" i="10"/>
  <c r="BA39" i="10"/>
  <c r="AW39" i="10"/>
  <c r="AN39" i="10"/>
  <c r="AL40" i="10"/>
  <c r="AY39" i="10"/>
  <c r="AP39" i="10"/>
  <c r="AQ39" i="10"/>
  <c r="AO39" i="10"/>
  <c r="AZ39" i="10"/>
  <c r="AM39" i="10"/>
  <c r="AX39" i="10"/>
  <c r="AI39" i="10"/>
  <c r="AE39" i="10"/>
  <c r="V39" i="10"/>
  <c r="T40" i="10"/>
  <c r="AG39" i="10"/>
  <c r="X39" i="10"/>
  <c r="AH39" i="10"/>
  <c r="U39" i="10"/>
  <c r="AF39" i="10"/>
  <c r="Y39" i="10"/>
  <c r="W39" i="10"/>
  <c r="AM73" i="19" l="1"/>
  <c r="M71" i="19"/>
  <c r="B73" i="19"/>
  <c r="J72" i="19"/>
  <c r="F72" i="19"/>
  <c r="I72" i="19"/>
  <c r="E72" i="19"/>
  <c r="L72" i="19"/>
  <c r="H72" i="19"/>
  <c r="D72" i="19"/>
  <c r="G72" i="19"/>
  <c r="C72" i="19"/>
  <c r="M72" i="19" s="1"/>
  <c r="K72" i="19"/>
  <c r="O74" i="19"/>
  <c r="W73" i="19"/>
  <c r="S73" i="19"/>
  <c r="V73" i="19"/>
  <c r="R73" i="19"/>
  <c r="Y73" i="19"/>
  <c r="U73" i="19"/>
  <c r="Q73" i="19"/>
  <c r="T73" i="19"/>
  <c r="P73" i="19"/>
  <c r="X73" i="19"/>
  <c r="Z72" i="19"/>
  <c r="AB75" i="19"/>
  <c r="AJ74" i="19"/>
  <c r="AF74" i="19"/>
  <c r="AI74" i="19"/>
  <c r="AE74" i="19"/>
  <c r="AL74" i="19"/>
  <c r="AH74" i="19"/>
  <c r="AD74" i="19"/>
  <c r="AG74" i="19"/>
  <c r="AC74" i="19"/>
  <c r="AK74" i="19"/>
  <c r="AZ73" i="18"/>
  <c r="AQ73" i="18"/>
  <c r="AM73" i="18"/>
  <c r="AY73" i="18"/>
  <c r="AP73" i="18"/>
  <c r="AL74" i="18"/>
  <c r="AX73" i="18"/>
  <c r="AO73" i="18"/>
  <c r="BA73" i="18"/>
  <c r="AW73" i="18"/>
  <c r="AN73" i="18"/>
  <c r="AJ72" i="18"/>
  <c r="AH73" i="18"/>
  <c r="Y73" i="18"/>
  <c r="U73" i="18"/>
  <c r="AG73" i="18"/>
  <c r="X73" i="18"/>
  <c r="T74" i="18"/>
  <c r="AF73" i="18"/>
  <c r="W73" i="18"/>
  <c r="AI73" i="18"/>
  <c r="AE73" i="18"/>
  <c r="V73" i="18"/>
  <c r="B74" i="18"/>
  <c r="C73" i="18"/>
  <c r="R73" i="18" s="1"/>
  <c r="AJ39" i="10"/>
  <c r="BA40" i="10"/>
  <c r="AW40" i="10"/>
  <c r="AN40" i="10"/>
  <c r="AL41" i="10"/>
  <c r="AY40" i="10"/>
  <c r="AP40" i="10"/>
  <c r="AZ40" i="10"/>
  <c r="AM40" i="10"/>
  <c r="AX40" i="10"/>
  <c r="AQ40" i="10"/>
  <c r="AO40" i="10"/>
  <c r="AI40" i="10"/>
  <c r="AE40" i="10"/>
  <c r="V40" i="10"/>
  <c r="T41" i="10"/>
  <c r="AG40" i="10"/>
  <c r="X40" i="10"/>
  <c r="Y40" i="10"/>
  <c r="W40" i="10"/>
  <c r="AH40" i="10"/>
  <c r="U40" i="10"/>
  <c r="AF40" i="10"/>
  <c r="BB39" i="10"/>
  <c r="B41" i="10"/>
  <c r="B74" i="19" l="1"/>
  <c r="J73" i="19"/>
  <c r="F73" i="19"/>
  <c r="I73" i="19"/>
  <c r="E73" i="19"/>
  <c r="L73" i="19"/>
  <c r="H73" i="19"/>
  <c r="D73" i="19"/>
  <c r="C73" i="19"/>
  <c r="K73" i="19"/>
  <c r="G73" i="19"/>
  <c r="AB76" i="19"/>
  <c r="AJ75" i="19"/>
  <c r="AF75" i="19"/>
  <c r="AI75" i="19"/>
  <c r="AE75" i="19"/>
  <c r="AL75" i="19"/>
  <c r="AH75" i="19"/>
  <c r="AD75" i="19"/>
  <c r="AC75" i="19"/>
  <c r="AM75" i="19" s="1"/>
  <c r="AK75" i="19"/>
  <c r="AG75" i="19"/>
  <c r="O75" i="19"/>
  <c r="W74" i="19"/>
  <c r="S74" i="19"/>
  <c r="V74" i="19"/>
  <c r="R74" i="19"/>
  <c r="Y74" i="19"/>
  <c r="U74" i="19"/>
  <c r="Q74" i="19"/>
  <c r="P74" i="19"/>
  <c r="X74" i="19"/>
  <c r="T74" i="19"/>
  <c r="AM74" i="19"/>
  <c r="Z73" i="19"/>
  <c r="C74" i="18"/>
  <c r="R74" i="18" s="1"/>
  <c r="B75" i="18"/>
  <c r="AJ73" i="18"/>
  <c r="BB73" i="18"/>
  <c r="AI74" i="18"/>
  <c r="AE74" i="18"/>
  <c r="V74" i="18"/>
  <c r="AH74" i="18"/>
  <c r="Y74" i="18"/>
  <c r="U74" i="18"/>
  <c r="AG74" i="18"/>
  <c r="X74" i="18"/>
  <c r="T75" i="18"/>
  <c r="AF74" i="18"/>
  <c r="W74" i="18"/>
  <c r="BA74" i="18"/>
  <c r="AW74" i="18"/>
  <c r="AN74" i="18"/>
  <c r="AZ74" i="18"/>
  <c r="AQ74" i="18"/>
  <c r="AM74" i="18"/>
  <c r="AY74" i="18"/>
  <c r="AP74" i="18"/>
  <c r="AL75" i="18"/>
  <c r="AX74" i="18"/>
  <c r="AO74" i="18"/>
  <c r="BB40" i="10"/>
  <c r="BA41" i="10"/>
  <c r="AW41" i="10"/>
  <c r="AN41" i="10"/>
  <c r="AL42" i="10"/>
  <c r="AY41" i="10"/>
  <c r="AP41" i="10"/>
  <c r="AQ41" i="10"/>
  <c r="AO41" i="10"/>
  <c r="AZ41" i="10"/>
  <c r="AM41" i="10"/>
  <c r="AX41" i="10"/>
  <c r="B42" i="10"/>
  <c r="AI41" i="10"/>
  <c r="AE41" i="10"/>
  <c r="V41" i="10"/>
  <c r="T42" i="10"/>
  <c r="AG41" i="10"/>
  <c r="X41" i="10"/>
  <c r="AH41" i="10"/>
  <c r="U41" i="10"/>
  <c r="AF41" i="10"/>
  <c r="Y41" i="10"/>
  <c r="W41" i="10"/>
  <c r="R40" i="10"/>
  <c r="AJ40" i="10"/>
  <c r="Z74" i="19" l="1"/>
  <c r="O76" i="19"/>
  <c r="W75" i="19"/>
  <c r="S75" i="19"/>
  <c r="V75" i="19"/>
  <c r="R75" i="19"/>
  <c r="Y75" i="19"/>
  <c r="U75" i="19"/>
  <c r="Q75" i="19"/>
  <c r="X75" i="19"/>
  <c r="T75" i="19"/>
  <c r="P75" i="19"/>
  <c r="Z75" i="19" s="1"/>
  <c r="AB77" i="19"/>
  <c r="AJ76" i="19"/>
  <c r="AF76" i="19"/>
  <c r="AI76" i="19"/>
  <c r="AE76" i="19"/>
  <c r="AL76" i="19"/>
  <c r="AH76" i="19"/>
  <c r="AD76" i="19"/>
  <c r="AK76" i="19"/>
  <c r="AG76" i="19"/>
  <c r="AC76" i="19"/>
  <c r="M73" i="19"/>
  <c r="B75" i="19"/>
  <c r="J74" i="19"/>
  <c r="F74" i="19"/>
  <c r="I74" i="19"/>
  <c r="E74" i="19"/>
  <c r="L74" i="19"/>
  <c r="H74" i="19"/>
  <c r="D74" i="19"/>
  <c r="K74" i="19"/>
  <c r="G74" i="19"/>
  <c r="C74" i="19"/>
  <c r="AL76" i="18"/>
  <c r="AX75" i="18"/>
  <c r="AO75" i="18"/>
  <c r="BA75" i="18"/>
  <c r="AW75" i="18"/>
  <c r="AN75" i="18"/>
  <c r="AZ75" i="18"/>
  <c r="AQ75" i="18"/>
  <c r="AM75" i="18"/>
  <c r="AY75" i="18"/>
  <c r="AP75" i="18"/>
  <c r="AJ74" i="18"/>
  <c r="C75" i="18"/>
  <c r="R75" i="18" s="1"/>
  <c r="B76" i="18"/>
  <c r="BB74" i="18"/>
  <c r="T76" i="18"/>
  <c r="AF75" i="18"/>
  <c r="W75" i="18"/>
  <c r="AI75" i="18"/>
  <c r="AE75" i="18"/>
  <c r="V75" i="18"/>
  <c r="AH75" i="18"/>
  <c r="Y75" i="18"/>
  <c r="U75" i="18"/>
  <c r="AG75" i="18"/>
  <c r="X75" i="18"/>
  <c r="AX42" i="10"/>
  <c r="AO42" i="10"/>
  <c r="BA42" i="10"/>
  <c r="AW42" i="10"/>
  <c r="AN42" i="10"/>
  <c r="AL43" i="10"/>
  <c r="AY42" i="10"/>
  <c r="AP42" i="10"/>
  <c r="AZ42" i="10"/>
  <c r="AQ42" i="10"/>
  <c r="AM42" i="10"/>
  <c r="B43" i="10"/>
  <c r="AJ41" i="10"/>
  <c r="AF42" i="10"/>
  <c r="W42" i="10"/>
  <c r="AI42" i="10"/>
  <c r="AE42" i="10"/>
  <c r="V42" i="10"/>
  <c r="T43" i="10"/>
  <c r="AG42" i="10"/>
  <c r="X42" i="10"/>
  <c r="Y42" i="10"/>
  <c r="U42" i="10"/>
  <c r="AH42" i="10"/>
  <c r="BB41" i="10"/>
  <c r="R41" i="10"/>
  <c r="AM76" i="19" l="1"/>
  <c r="O77" i="19"/>
  <c r="W76" i="19"/>
  <c r="S76" i="19"/>
  <c r="V76" i="19"/>
  <c r="R76" i="19"/>
  <c r="Y76" i="19"/>
  <c r="U76" i="19"/>
  <c r="Q76" i="19"/>
  <c r="X76" i="19"/>
  <c r="T76" i="19"/>
  <c r="P76" i="19"/>
  <c r="Z76" i="19" s="1"/>
  <c r="M74" i="19"/>
  <c r="B76" i="19"/>
  <c r="J75" i="19"/>
  <c r="F75" i="19"/>
  <c r="I75" i="19"/>
  <c r="E75" i="19"/>
  <c r="L75" i="19"/>
  <c r="H75" i="19"/>
  <c r="D75" i="19"/>
  <c r="K75" i="19"/>
  <c r="G75" i="19"/>
  <c r="C75" i="19"/>
  <c r="M75" i="19" s="1"/>
  <c r="AB78" i="19"/>
  <c r="AJ77" i="19"/>
  <c r="AF77" i="19"/>
  <c r="AI77" i="19"/>
  <c r="AE77" i="19"/>
  <c r="AL77" i="19"/>
  <c r="AH77" i="19"/>
  <c r="AD77" i="19"/>
  <c r="AK77" i="19"/>
  <c r="AG77" i="19"/>
  <c r="AC77" i="19"/>
  <c r="AJ75" i="18"/>
  <c r="AG76" i="18"/>
  <c r="X76" i="18"/>
  <c r="T77" i="18"/>
  <c r="AF76" i="18"/>
  <c r="W76" i="18"/>
  <c r="AI76" i="18"/>
  <c r="AE76" i="18"/>
  <c r="V76" i="18"/>
  <c r="AH76" i="18"/>
  <c r="Y76" i="18"/>
  <c r="U76" i="18"/>
  <c r="B77" i="18"/>
  <c r="C76" i="18"/>
  <c r="R76" i="18" s="1"/>
  <c r="BB75" i="18"/>
  <c r="AY76" i="18"/>
  <c r="AP76" i="18"/>
  <c r="AL77" i="18"/>
  <c r="AX76" i="18"/>
  <c r="AO76" i="18"/>
  <c r="BA76" i="18"/>
  <c r="AW76" i="18"/>
  <c r="AN76" i="18"/>
  <c r="AZ76" i="18"/>
  <c r="AQ76" i="18"/>
  <c r="AM76" i="18"/>
  <c r="BB76" i="18" s="1"/>
  <c r="AJ42" i="10"/>
  <c r="BB42" i="10"/>
  <c r="R42" i="10"/>
  <c r="AX43" i="10"/>
  <c r="AO43" i="10"/>
  <c r="BA43" i="10"/>
  <c r="AW43" i="10"/>
  <c r="AN43" i="10"/>
  <c r="AZ43" i="10"/>
  <c r="AL44" i="10"/>
  <c r="AY43" i="10"/>
  <c r="AP43" i="10"/>
  <c r="AQ43" i="10"/>
  <c r="AM43" i="10"/>
  <c r="AF43" i="10"/>
  <c r="W43" i="10"/>
  <c r="AI43" i="10"/>
  <c r="AE43" i="10"/>
  <c r="V43" i="10"/>
  <c r="T44" i="10"/>
  <c r="AG43" i="10"/>
  <c r="X43" i="10"/>
  <c r="U43" i="10"/>
  <c r="AH43" i="10"/>
  <c r="Y43" i="10"/>
  <c r="B44" i="10"/>
  <c r="AM77" i="19" l="1"/>
  <c r="B77" i="19"/>
  <c r="J76" i="19"/>
  <c r="F76" i="19"/>
  <c r="I76" i="19"/>
  <c r="E76" i="19"/>
  <c r="L76" i="19"/>
  <c r="H76" i="19"/>
  <c r="D76" i="19"/>
  <c r="G76" i="19"/>
  <c r="C76" i="19"/>
  <c r="K76" i="19"/>
  <c r="O78" i="19"/>
  <c r="W77" i="19"/>
  <c r="S77" i="19"/>
  <c r="V77" i="19"/>
  <c r="R77" i="19"/>
  <c r="Y77" i="19"/>
  <c r="U77" i="19"/>
  <c r="Q77" i="19"/>
  <c r="T77" i="19"/>
  <c r="P77" i="19"/>
  <c r="X77" i="19"/>
  <c r="AB79" i="19"/>
  <c r="AJ78" i="19"/>
  <c r="AF78" i="19"/>
  <c r="AI78" i="19"/>
  <c r="AE78" i="19"/>
  <c r="AL78" i="19"/>
  <c r="AH78" i="19"/>
  <c r="AD78" i="19"/>
  <c r="AG78" i="19"/>
  <c r="AC78" i="19"/>
  <c r="AK78" i="19"/>
  <c r="AJ76" i="18"/>
  <c r="AH77" i="18"/>
  <c r="Y77" i="18"/>
  <c r="U77" i="18"/>
  <c r="AG77" i="18"/>
  <c r="X77" i="18"/>
  <c r="T78" i="18"/>
  <c r="AF77" i="18"/>
  <c r="W77" i="18"/>
  <c r="AI77" i="18"/>
  <c r="AE77" i="18"/>
  <c r="V77" i="18"/>
  <c r="AZ77" i="18"/>
  <c r="AQ77" i="18"/>
  <c r="AM77" i="18"/>
  <c r="AY77" i="18"/>
  <c r="AP77" i="18"/>
  <c r="AL78" i="18"/>
  <c r="AX77" i="18"/>
  <c r="AO77" i="18"/>
  <c r="BA77" i="18"/>
  <c r="AW77" i="18"/>
  <c r="AN77" i="18"/>
  <c r="B78" i="18"/>
  <c r="C77" i="18"/>
  <c r="R77" i="18" s="1"/>
  <c r="AJ43" i="10"/>
  <c r="BB43" i="10"/>
  <c r="AX44" i="10"/>
  <c r="AO44" i="10"/>
  <c r="BA44" i="10"/>
  <c r="AW44" i="10"/>
  <c r="AN44" i="10"/>
  <c r="AZ44" i="10"/>
  <c r="AQ44" i="10"/>
  <c r="AM44" i="10"/>
  <c r="AL45" i="10"/>
  <c r="AY44" i="10"/>
  <c r="AP44" i="10"/>
  <c r="R43" i="10"/>
  <c r="AF44" i="10"/>
  <c r="W44" i="10"/>
  <c r="AI44" i="10"/>
  <c r="AE44" i="10"/>
  <c r="V44" i="10"/>
  <c r="AH44" i="10"/>
  <c r="Y44" i="10"/>
  <c r="U44" i="10"/>
  <c r="AJ44" i="10" s="1"/>
  <c r="T45" i="10"/>
  <c r="AG44" i="10"/>
  <c r="X44" i="10"/>
  <c r="B45" i="10"/>
  <c r="AB80" i="19" l="1"/>
  <c r="AJ79" i="19"/>
  <c r="AF79" i="19"/>
  <c r="AI79" i="19"/>
  <c r="AE79" i="19"/>
  <c r="AL79" i="19"/>
  <c r="AH79" i="19"/>
  <c r="AD79" i="19"/>
  <c r="AC79" i="19"/>
  <c r="AK79" i="19"/>
  <c r="AG79" i="19"/>
  <c r="M76" i="19"/>
  <c r="Z77" i="19"/>
  <c r="B78" i="19"/>
  <c r="J77" i="19"/>
  <c r="F77" i="19"/>
  <c r="I77" i="19"/>
  <c r="E77" i="19"/>
  <c r="L77" i="19"/>
  <c r="H77" i="19"/>
  <c r="D77" i="19"/>
  <c r="C77" i="19"/>
  <c r="K77" i="19"/>
  <c r="G77" i="19"/>
  <c r="AM78" i="19"/>
  <c r="O79" i="19"/>
  <c r="W78" i="19"/>
  <c r="S78" i="19"/>
  <c r="V78" i="19"/>
  <c r="R78" i="19"/>
  <c r="Y78" i="19"/>
  <c r="U78" i="19"/>
  <c r="Q78" i="19"/>
  <c r="P78" i="19"/>
  <c r="X78" i="19"/>
  <c r="T78" i="19"/>
  <c r="B79" i="18"/>
  <c r="C78" i="18"/>
  <c r="R78" i="18" s="1"/>
  <c r="AJ77" i="18"/>
  <c r="BB77" i="18"/>
  <c r="T79" i="18"/>
  <c r="AI78" i="18"/>
  <c r="AE78" i="18"/>
  <c r="V78" i="18"/>
  <c r="AH78" i="18"/>
  <c r="Y78" i="18"/>
  <c r="U78" i="18"/>
  <c r="AJ78" i="18" s="1"/>
  <c r="AG78" i="18"/>
  <c r="X78" i="18"/>
  <c r="AF78" i="18"/>
  <c r="W78" i="18"/>
  <c r="AL79" i="18"/>
  <c r="AZ78" i="18"/>
  <c r="AW78" i="18"/>
  <c r="AN78" i="18"/>
  <c r="BA78" i="18"/>
  <c r="AQ78" i="18"/>
  <c r="AM78" i="18"/>
  <c r="AY78" i="18"/>
  <c r="AP78" i="18"/>
  <c r="AX78" i="18"/>
  <c r="AO78" i="18"/>
  <c r="BB44" i="10"/>
  <c r="R44" i="10"/>
  <c r="R45" i="10"/>
  <c r="B46" i="10"/>
  <c r="AF45" i="10"/>
  <c r="W45" i="10"/>
  <c r="AI45" i="10"/>
  <c r="AE45" i="10"/>
  <c r="V45" i="10"/>
  <c r="AH45" i="10"/>
  <c r="Y45" i="10"/>
  <c r="U45" i="10"/>
  <c r="T46" i="10"/>
  <c r="AG45" i="10"/>
  <c r="X45" i="10"/>
  <c r="AX45" i="10"/>
  <c r="AO45" i="10"/>
  <c r="BA45" i="10"/>
  <c r="AW45" i="10"/>
  <c r="AN45" i="10"/>
  <c r="AZ45" i="10"/>
  <c r="AQ45" i="10"/>
  <c r="AM45" i="10"/>
  <c r="BB45" i="10" s="1"/>
  <c r="AL46" i="10"/>
  <c r="AY45" i="10"/>
  <c r="AP45" i="10"/>
  <c r="Z78" i="19" l="1"/>
  <c r="O80" i="19"/>
  <c r="W79" i="19"/>
  <c r="S79" i="19"/>
  <c r="V79" i="19"/>
  <c r="R79" i="19"/>
  <c r="Y79" i="19"/>
  <c r="U79" i="19"/>
  <c r="Q79" i="19"/>
  <c r="X79" i="19"/>
  <c r="T79" i="19"/>
  <c r="P79" i="19"/>
  <c r="Z79" i="19" s="1"/>
  <c r="M77" i="19"/>
  <c r="B79" i="19"/>
  <c r="J78" i="19"/>
  <c r="F78" i="19"/>
  <c r="I78" i="19"/>
  <c r="E78" i="19"/>
  <c r="L78" i="19"/>
  <c r="H78" i="19"/>
  <c r="D78" i="19"/>
  <c r="K78" i="19"/>
  <c r="G78" i="19"/>
  <c r="C78" i="19"/>
  <c r="M78" i="19" s="1"/>
  <c r="AM79" i="19"/>
  <c r="AB81" i="19"/>
  <c r="AJ80" i="19"/>
  <c r="AF80" i="19"/>
  <c r="AI80" i="19"/>
  <c r="AE80" i="19"/>
  <c r="AL80" i="19"/>
  <c r="AH80" i="19"/>
  <c r="AD80" i="19"/>
  <c r="AK80" i="19"/>
  <c r="AG80" i="19"/>
  <c r="AC80" i="19"/>
  <c r="AM80" i="19" s="1"/>
  <c r="AY79" i="18"/>
  <c r="AP79" i="18"/>
  <c r="BA79" i="18"/>
  <c r="AW79" i="18"/>
  <c r="AN79" i="18"/>
  <c r="AZ79" i="18"/>
  <c r="AM79" i="18"/>
  <c r="AX79" i="18"/>
  <c r="AQ79" i="18"/>
  <c r="AL80" i="18"/>
  <c r="AO79" i="18"/>
  <c r="BB78" i="18"/>
  <c r="AG79" i="18"/>
  <c r="X79" i="18"/>
  <c r="AI79" i="18"/>
  <c r="AE79" i="18"/>
  <c r="V79" i="18"/>
  <c r="Y79" i="18"/>
  <c r="T80" i="18"/>
  <c r="W79" i="18"/>
  <c r="AH79" i="18"/>
  <c r="U79" i="18"/>
  <c r="AF79" i="18"/>
  <c r="B80" i="18"/>
  <c r="C79" i="18"/>
  <c r="R79" i="18" s="1"/>
  <c r="AX46" i="10"/>
  <c r="AO46" i="10"/>
  <c r="BA46" i="10"/>
  <c r="AW46" i="10"/>
  <c r="AN46" i="10"/>
  <c r="AZ46" i="10"/>
  <c r="AQ46" i="10"/>
  <c r="AM46" i="10"/>
  <c r="AL47" i="10"/>
  <c r="AY46" i="10"/>
  <c r="AP46" i="10"/>
  <c r="AJ45" i="10"/>
  <c r="R46" i="10"/>
  <c r="B47" i="10"/>
  <c r="AF46" i="10"/>
  <c r="W46" i="10"/>
  <c r="AI46" i="10"/>
  <c r="AE46" i="10"/>
  <c r="V46" i="10"/>
  <c r="AH46" i="10"/>
  <c r="Y46" i="10"/>
  <c r="U46" i="10"/>
  <c r="T47" i="10"/>
  <c r="AG46" i="10"/>
  <c r="X46" i="10"/>
  <c r="AB82" i="19" l="1"/>
  <c r="AJ81" i="19"/>
  <c r="AF81" i="19"/>
  <c r="AI81" i="19"/>
  <c r="AE81" i="19"/>
  <c r="AL81" i="19"/>
  <c r="AH81" i="19"/>
  <c r="AD81" i="19"/>
  <c r="AK81" i="19"/>
  <c r="AG81" i="19"/>
  <c r="AC81" i="19"/>
  <c r="B80" i="19"/>
  <c r="J79" i="19"/>
  <c r="F79" i="19"/>
  <c r="I79" i="19"/>
  <c r="E79" i="19"/>
  <c r="L79" i="19"/>
  <c r="H79" i="19"/>
  <c r="D79" i="19"/>
  <c r="K79" i="19"/>
  <c r="G79" i="19"/>
  <c r="C79" i="19"/>
  <c r="O81" i="19"/>
  <c r="W80" i="19"/>
  <c r="S80" i="19"/>
  <c r="V80" i="19"/>
  <c r="R80" i="19"/>
  <c r="Y80" i="19"/>
  <c r="U80" i="19"/>
  <c r="Q80" i="19"/>
  <c r="X80" i="19"/>
  <c r="T80" i="19"/>
  <c r="P80" i="19"/>
  <c r="B81" i="18"/>
  <c r="C80" i="18"/>
  <c r="R80" i="18" s="1"/>
  <c r="AH80" i="18"/>
  <c r="Y80" i="18"/>
  <c r="U80" i="18"/>
  <c r="T81" i="18"/>
  <c r="AF80" i="18"/>
  <c r="W80" i="18"/>
  <c r="AI80" i="18"/>
  <c r="V80" i="18"/>
  <c r="AG80" i="18"/>
  <c r="AE80" i="18"/>
  <c r="X80" i="18"/>
  <c r="BB79" i="18"/>
  <c r="AJ79" i="18"/>
  <c r="AZ80" i="18"/>
  <c r="AQ80" i="18"/>
  <c r="AM80" i="18"/>
  <c r="AL81" i="18"/>
  <c r="AX80" i="18"/>
  <c r="AO80" i="18"/>
  <c r="AW80" i="18"/>
  <c r="AP80" i="18"/>
  <c r="BA80" i="18"/>
  <c r="AN80" i="18"/>
  <c r="AY80" i="18"/>
  <c r="BB46" i="10"/>
  <c r="AF47" i="10"/>
  <c r="W47" i="10"/>
  <c r="AI47" i="10"/>
  <c r="AE47" i="10"/>
  <c r="V47" i="10"/>
  <c r="AH47" i="10"/>
  <c r="Y47" i="10"/>
  <c r="U47" i="10"/>
  <c r="T48" i="10"/>
  <c r="AG47" i="10"/>
  <c r="X47" i="10"/>
  <c r="AJ46" i="10"/>
  <c r="R47" i="10"/>
  <c r="B48" i="10"/>
  <c r="AX47" i="10"/>
  <c r="AO47" i="10"/>
  <c r="BA47" i="10"/>
  <c r="AW47" i="10"/>
  <c r="AN47" i="10"/>
  <c r="AZ47" i="10"/>
  <c r="AQ47" i="10"/>
  <c r="AM47" i="10"/>
  <c r="AL48" i="10"/>
  <c r="AY47" i="10"/>
  <c r="AP47" i="10"/>
  <c r="B81" i="19" l="1"/>
  <c r="J80" i="19"/>
  <c r="F80" i="19"/>
  <c r="I80" i="19"/>
  <c r="E80" i="19"/>
  <c r="L80" i="19"/>
  <c r="H80" i="19"/>
  <c r="D80" i="19"/>
  <c r="G80" i="19"/>
  <c r="C80" i="19"/>
  <c r="K80" i="19"/>
  <c r="AM81" i="19"/>
  <c r="M79" i="19"/>
  <c r="O82" i="19"/>
  <c r="W81" i="19"/>
  <c r="S81" i="19"/>
  <c r="V81" i="19"/>
  <c r="R81" i="19"/>
  <c r="Y81" i="19"/>
  <c r="U81" i="19"/>
  <c r="Q81" i="19"/>
  <c r="T81" i="19"/>
  <c r="P81" i="19"/>
  <c r="X81" i="19"/>
  <c r="Z80" i="19"/>
  <c r="AJ82" i="19"/>
  <c r="AF82" i="19"/>
  <c r="AB83" i="19"/>
  <c r="AI82" i="19"/>
  <c r="AE82" i="19"/>
  <c r="AL82" i="19"/>
  <c r="AH82" i="19"/>
  <c r="AD82" i="19"/>
  <c r="AG82" i="19"/>
  <c r="AC82" i="19"/>
  <c r="AK82" i="19"/>
  <c r="AL82" i="18"/>
  <c r="AX81" i="18"/>
  <c r="BA81" i="18"/>
  <c r="AW81" i="18"/>
  <c r="AN81" i="18"/>
  <c r="AY81" i="18"/>
  <c r="AP81" i="18"/>
  <c r="AO81" i="18"/>
  <c r="AM81" i="18"/>
  <c r="BB81" i="18" s="1"/>
  <c r="AZ81" i="18"/>
  <c r="AQ81" i="18"/>
  <c r="BB80" i="18"/>
  <c r="T82" i="18"/>
  <c r="AI81" i="18"/>
  <c r="AE81" i="18"/>
  <c r="V81" i="18"/>
  <c r="AG81" i="18"/>
  <c r="X81" i="18"/>
  <c r="AF81" i="18"/>
  <c r="Y81" i="18"/>
  <c r="W81" i="18"/>
  <c r="AH81" i="18"/>
  <c r="U81" i="18"/>
  <c r="AJ81" i="18" s="1"/>
  <c r="AJ80" i="18"/>
  <c r="C81" i="18"/>
  <c r="R81" i="18" s="1"/>
  <c r="B82" i="18"/>
  <c r="AJ47" i="10"/>
  <c r="BB47" i="10"/>
  <c r="AX48" i="10"/>
  <c r="AO48" i="10"/>
  <c r="BA48" i="10"/>
  <c r="AW48" i="10"/>
  <c r="AN48" i="10"/>
  <c r="AZ48" i="10"/>
  <c r="AQ48" i="10"/>
  <c r="AM48" i="10"/>
  <c r="BB48" i="10" s="1"/>
  <c r="AL49" i="10"/>
  <c r="AY48" i="10"/>
  <c r="AP48" i="10"/>
  <c r="B49" i="10"/>
  <c r="AF48" i="10"/>
  <c r="W48" i="10"/>
  <c r="AI48" i="10"/>
  <c r="AE48" i="10"/>
  <c r="V48" i="10"/>
  <c r="AH48" i="10"/>
  <c r="Y48" i="10"/>
  <c r="U48" i="10"/>
  <c r="T49" i="10"/>
  <c r="AG48" i="10"/>
  <c r="X48" i="10"/>
  <c r="Z81" i="19" l="1"/>
  <c r="O83" i="19"/>
  <c r="W82" i="19"/>
  <c r="S82" i="19"/>
  <c r="V82" i="19"/>
  <c r="R82" i="19"/>
  <c r="Y82" i="19"/>
  <c r="U82" i="19"/>
  <c r="Q82" i="19"/>
  <c r="P82" i="19"/>
  <c r="X82" i="19"/>
  <c r="T82" i="19"/>
  <c r="M80" i="19"/>
  <c r="AB84" i="19"/>
  <c r="AJ83" i="19"/>
  <c r="AF83" i="19"/>
  <c r="AI83" i="19"/>
  <c r="AL83" i="19"/>
  <c r="AH83" i="19"/>
  <c r="AD83" i="19"/>
  <c r="AC83" i="19"/>
  <c r="AK83" i="19"/>
  <c r="AG83" i="19"/>
  <c r="AE83" i="19"/>
  <c r="AM82" i="19"/>
  <c r="B82" i="19"/>
  <c r="J81" i="19"/>
  <c r="F81" i="19"/>
  <c r="I81" i="19"/>
  <c r="E81" i="19"/>
  <c r="L81" i="19"/>
  <c r="H81" i="19"/>
  <c r="D81" i="19"/>
  <c r="C81" i="19"/>
  <c r="K81" i="19"/>
  <c r="G81" i="19"/>
  <c r="B83" i="18"/>
  <c r="C82" i="18"/>
  <c r="R82" i="18" s="1"/>
  <c r="AG82" i="18"/>
  <c r="X82" i="18"/>
  <c r="T83" i="18"/>
  <c r="AF82" i="18"/>
  <c r="W82" i="18"/>
  <c r="AH82" i="18"/>
  <c r="Y82" i="18"/>
  <c r="U82" i="18"/>
  <c r="AJ82" i="18" s="1"/>
  <c r="V82" i="18"/>
  <c r="AI82" i="18"/>
  <c r="AE82" i="18"/>
  <c r="AY82" i="18"/>
  <c r="AP82" i="18"/>
  <c r="AL83" i="18"/>
  <c r="AX82" i="18"/>
  <c r="AO82" i="18"/>
  <c r="AZ82" i="18"/>
  <c r="AQ82" i="18"/>
  <c r="AM82" i="18"/>
  <c r="AW82" i="18"/>
  <c r="AN82" i="18"/>
  <c r="BA82" i="18"/>
  <c r="R49" i="10"/>
  <c r="B50" i="10"/>
  <c r="R48" i="10"/>
  <c r="AJ48" i="10"/>
  <c r="AF49" i="10"/>
  <c r="W49" i="10"/>
  <c r="AI49" i="10"/>
  <c r="AE49" i="10"/>
  <c r="V49" i="10"/>
  <c r="AH49" i="10"/>
  <c r="Y49" i="10"/>
  <c r="U49" i="10"/>
  <c r="T50" i="10"/>
  <c r="AG49" i="10"/>
  <c r="X49" i="10"/>
  <c r="AX49" i="10"/>
  <c r="AO49" i="10"/>
  <c r="BA49" i="10"/>
  <c r="AW49" i="10"/>
  <c r="AN49" i="10"/>
  <c r="AZ49" i="10"/>
  <c r="AQ49" i="10"/>
  <c r="AM49" i="10"/>
  <c r="BB49" i="10" s="1"/>
  <c r="AL50" i="10"/>
  <c r="AY49" i="10"/>
  <c r="AP49" i="10"/>
  <c r="M81" i="19" l="1"/>
  <c r="B83" i="19"/>
  <c r="J82" i="19"/>
  <c r="F82" i="19"/>
  <c r="I82" i="19"/>
  <c r="E82" i="19"/>
  <c r="L82" i="19"/>
  <c r="H82" i="19"/>
  <c r="D82" i="19"/>
  <c r="K82" i="19"/>
  <c r="G82" i="19"/>
  <c r="C82" i="19"/>
  <c r="M82" i="19" s="1"/>
  <c r="AB85" i="19"/>
  <c r="AJ84" i="19"/>
  <c r="AF84" i="19"/>
  <c r="AI84" i="19"/>
  <c r="AE84" i="19"/>
  <c r="AL84" i="19"/>
  <c r="AH84" i="19"/>
  <c r="AD84" i="19"/>
  <c r="AK84" i="19"/>
  <c r="AG84" i="19"/>
  <c r="AC84" i="19"/>
  <c r="Z82" i="19"/>
  <c r="O84" i="19"/>
  <c r="Y83" i="19"/>
  <c r="W83" i="19"/>
  <c r="S83" i="19"/>
  <c r="V83" i="19"/>
  <c r="R83" i="19"/>
  <c r="U83" i="19"/>
  <c r="Q83" i="19"/>
  <c r="X83" i="19"/>
  <c r="T83" i="19"/>
  <c r="P83" i="19"/>
  <c r="AM83" i="19"/>
  <c r="AZ83" i="18"/>
  <c r="AQ83" i="18"/>
  <c r="AM83" i="18"/>
  <c r="AY83" i="18"/>
  <c r="AP83" i="18"/>
  <c r="AL84" i="18"/>
  <c r="AX83" i="18"/>
  <c r="AO83" i="18"/>
  <c r="BA83" i="18"/>
  <c r="AW83" i="18"/>
  <c r="AN83" i="18"/>
  <c r="BB82" i="18"/>
  <c r="AH83" i="18"/>
  <c r="Y83" i="18"/>
  <c r="U83" i="18"/>
  <c r="AG83" i="18"/>
  <c r="X83" i="18"/>
  <c r="T84" i="18"/>
  <c r="AI83" i="18"/>
  <c r="AE83" i="18"/>
  <c r="V83" i="18"/>
  <c r="AF83" i="18"/>
  <c r="W83" i="18"/>
  <c r="B84" i="18"/>
  <c r="C83" i="18"/>
  <c r="R83" i="18" s="1"/>
  <c r="AF50" i="10"/>
  <c r="W50" i="10"/>
  <c r="AI50" i="10"/>
  <c r="AE50" i="10"/>
  <c r="V50" i="10"/>
  <c r="AH50" i="10"/>
  <c r="Y50" i="10"/>
  <c r="U50" i="10"/>
  <c r="T51" i="10"/>
  <c r="AG50" i="10"/>
  <c r="X50" i="10"/>
  <c r="AX50" i="10"/>
  <c r="AO50" i="10"/>
  <c r="BA50" i="10"/>
  <c r="AW50" i="10"/>
  <c r="AN50" i="10"/>
  <c r="AZ50" i="10"/>
  <c r="AQ50" i="10"/>
  <c r="AM50" i="10"/>
  <c r="AL51" i="10"/>
  <c r="AY50" i="10"/>
  <c r="AP50" i="10"/>
  <c r="AJ49" i="10"/>
  <c r="R50" i="10"/>
  <c r="B51" i="10"/>
  <c r="B84" i="19" l="1"/>
  <c r="J83" i="19"/>
  <c r="F83" i="19"/>
  <c r="I83" i="19"/>
  <c r="E83" i="19"/>
  <c r="L83" i="19"/>
  <c r="H83" i="19"/>
  <c r="D83" i="19"/>
  <c r="K83" i="19"/>
  <c r="G83" i="19"/>
  <c r="C83" i="19"/>
  <c r="Z83" i="19"/>
  <c r="AM84" i="19"/>
  <c r="O85" i="19"/>
  <c r="W84" i="19"/>
  <c r="S84" i="19"/>
  <c r="V84" i="19"/>
  <c r="R84" i="19"/>
  <c r="Y84" i="19"/>
  <c r="U84" i="19"/>
  <c r="Q84" i="19"/>
  <c r="T84" i="19"/>
  <c r="P84" i="19"/>
  <c r="X84" i="19"/>
  <c r="AB86" i="19"/>
  <c r="AJ85" i="19"/>
  <c r="AF85" i="19"/>
  <c r="AI85" i="19"/>
  <c r="AE85" i="19"/>
  <c r="AL85" i="19"/>
  <c r="AH85" i="19"/>
  <c r="AD85" i="19"/>
  <c r="AG85" i="19"/>
  <c r="AC85" i="19"/>
  <c r="AK85" i="19"/>
  <c r="C84" i="18"/>
  <c r="R84" i="18" s="1"/>
  <c r="B85" i="18"/>
  <c r="AJ83" i="18"/>
  <c r="BB83" i="18"/>
  <c r="AI84" i="18"/>
  <c r="AE84" i="18"/>
  <c r="V84" i="18"/>
  <c r="AH84" i="18"/>
  <c r="Y84" i="18"/>
  <c r="U84" i="18"/>
  <c r="AG84" i="18"/>
  <c r="X84" i="18"/>
  <c r="T85" i="18"/>
  <c r="AF84" i="18"/>
  <c r="W84" i="18"/>
  <c r="BA84" i="18"/>
  <c r="AW84" i="18"/>
  <c r="AN84" i="18"/>
  <c r="AZ84" i="18"/>
  <c r="AQ84" i="18"/>
  <c r="AM84" i="18"/>
  <c r="AY84" i="18"/>
  <c r="AP84" i="18"/>
  <c r="AL85" i="18"/>
  <c r="AX84" i="18"/>
  <c r="AO84" i="18"/>
  <c r="AJ50" i="10"/>
  <c r="BB50" i="10"/>
  <c r="AX51" i="10"/>
  <c r="AO51" i="10"/>
  <c r="BA51" i="10"/>
  <c r="AW51" i="10"/>
  <c r="AN51" i="10"/>
  <c r="AZ51" i="10"/>
  <c r="AQ51" i="10"/>
  <c r="AM51" i="10"/>
  <c r="AL52" i="10"/>
  <c r="AY51" i="10"/>
  <c r="AP51" i="10"/>
  <c r="R51" i="10"/>
  <c r="B52" i="10"/>
  <c r="AF51" i="10"/>
  <c r="W51" i="10"/>
  <c r="AI51" i="10"/>
  <c r="AE51" i="10"/>
  <c r="V51" i="10"/>
  <c r="AH51" i="10"/>
  <c r="Y51" i="10"/>
  <c r="U51" i="10"/>
  <c r="T52" i="10"/>
  <c r="AG51" i="10"/>
  <c r="X51" i="10"/>
  <c r="M83" i="19" l="1"/>
  <c r="AM85" i="19"/>
  <c r="O86" i="19"/>
  <c r="W85" i="19"/>
  <c r="S85" i="19"/>
  <c r="V85" i="19"/>
  <c r="R85" i="19"/>
  <c r="Y85" i="19"/>
  <c r="U85" i="19"/>
  <c r="Q85" i="19"/>
  <c r="P85" i="19"/>
  <c r="X85" i="19"/>
  <c r="T85" i="19"/>
  <c r="Z84" i="19"/>
  <c r="AB87" i="19"/>
  <c r="AJ86" i="19"/>
  <c r="AF86" i="19"/>
  <c r="AI86" i="19"/>
  <c r="AE86" i="19"/>
  <c r="AL86" i="19"/>
  <c r="AH86" i="19"/>
  <c r="AD86" i="19"/>
  <c r="AC86" i="19"/>
  <c r="AK86" i="19"/>
  <c r="AG86" i="19"/>
  <c r="B85" i="19"/>
  <c r="J84" i="19"/>
  <c r="F84" i="19"/>
  <c r="I84" i="19"/>
  <c r="E84" i="19"/>
  <c r="L84" i="19"/>
  <c r="H84" i="19"/>
  <c r="D84" i="19"/>
  <c r="C84" i="19"/>
  <c r="K84" i="19"/>
  <c r="G84" i="19"/>
  <c r="AL86" i="18"/>
  <c r="AX85" i="18"/>
  <c r="AO85" i="18"/>
  <c r="BA85" i="18"/>
  <c r="AW85" i="18"/>
  <c r="AN85" i="18"/>
  <c r="AZ85" i="18"/>
  <c r="AQ85" i="18"/>
  <c r="AM85" i="18"/>
  <c r="AY85" i="18"/>
  <c r="AP85" i="18"/>
  <c r="AJ84" i="18"/>
  <c r="C85" i="18"/>
  <c r="R85" i="18" s="1"/>
  <c r="B86" i="18"/>
  <c r="BB84" i="18"/>
  <c r="T86" i="18"/>
  <c r="AF85" i="18"/>
  <c r="W85" i="18"/>
  <c r="AI85" i="18"/>
  <c r="AE85" i="18"/>
  <c r="V85" i="18"/>
  <c r="AH85" i="18"/>
  <c r="Y85" i="18"/>
  <c r="U85" i="18"/>
  <c r="AJ85" i="18" s="1"/>
  <c r="AG85" i="18"/>
  <c r="X85" i="18"/>
  <c r="B53" i="10"/>
  <c r="BB51" i="10"/>
  <c r="AF52" i="10"/>
  <c r="W52" i="10"/>
  <c r="AI52" i="10"/>
  <c r="AE52" i="10"/>
  <c r="V52" i="10"/>
  <c r="AH52" i="10"/>
  <c r="Y52" i="10"/>
  <c r="U52" i="10"/>
  <c r="T53" i="10"/>
  <c r="AG52" i="10"/>
  <c r="X52" i="10"/>
  <c r="AJ51" i="10"/>
  <c r="AX52" i="10"/>
  <c r="AO52" i="10"/>
  <c r="BA52" i="10"/>
  <c r="AW52" i="10"/>
  <c r="AN52" i="10"/>
  <c r="AZ52" i="10"/>
  <c r="AQ52" i="10"/>
  <c r="AM52" i="10"/>
  <c r="AL53" i="10"/>
  <c r="AY52" i="10"/>
  <c r="AP52" i="10"/>
  <c r="AM86" i="19" l="1"/>
  <c r="AB88" i="19"/>
  <c r="AJ87" i="19"/>
  <c r="AF87" i="19"/>
  <c r="AI87" i="19"/>
  <c r="AE87" i="19"/>
  <c r="AL87" i="19"/>
  <c r="AH87" i="19"/>
  <c r="AD87" i="19"/>
  <c r="AK87" i="19"/>
  <c r="AG87" i="19"/>
  <c r="AC87" i="19"/>
  <c r="AM87" i="19" s="1"/>
  <c r="Z85" i="19"/>
  <c r="O87" i="19"/>
  <c r="W86" i="19"/>
  <c r="S86" i="19"/>
  <c r="V86" i="19"/>
  <c r="R86" i="19"/>
  <c r="Y86" i="19"/>
  <c r="U86" i="19"/>
  <c r="Q86" i="19"/>
  <c r="X86" i="19"/>
  <c r="T86" i="19"/>
  <c r="P86" i="19"/>
  <c r="Z86" i="19" s="1"/>
  <c r="M84" i="19"/>
  <c r="B86" i="19"/>
  <c r="J85" i="19"/>
  <c r="F85" i="19"/>
  <c r="I85" i="19"/>
  <c r="E85" i="19"/>
  <c r="L85" i="19"/>
  <c r="H85" i="19"/>
  <c r="D85" i="19"/>
  <c r="K85" i="19"/>
  <c r="G85" i="19"/>
  <c r="C85" i="19"/>
  <c r="M85" i="19" s="1"/>
  <c r="AG86" i="18"/>
  <c r="X86" i="18"/>
  <c r="T87" i="18"/>
  <c r="AF86" i="18"/>
  <c r="W86" i="18"/>
  <c r="AI86" i="18"/>
  <c r="AE86" i="18"/>
  <c r="V86" i="18"/>
  <c r="AH86" i="18"/>
  <c r="Y86" i="18"/>
  <c r="U86" i="18"/>
  <c r="AJ86" i="18" s="1"/>
  <c r="B87" i="18"/>
  <c r="C86" i="18"/>
  <c r="R86" i="18" s="1"/>
  <c r="BB85" i="18"/>
  <c r="AY86" i="18"/>
  <c r="AP86" i="18"/>
  <c r="AX86" i="18"/>
  <c r="AO86" i="18"/>
  <c r="BA86" i="18"/>
  <c r="AW86" i="18"/>
  <c r="AN86" i="18"/>
  <c r="AL87" i="18"/>
  <c r="AZ86" i="18"/>
  <c r="AQ86" i="18"/>
  <c r="AM86" i="18"/>
  <c r="AL54" i="10"/>
  <c r="AX53" i="10"/>
  <c r="AO53" i="10"/>
  <c r="BA53" i="10"/>
  <c r="AW53" i="10"/>
  <c r="AN53" i="10"/>
  <c r="AZ53" i="10"/>
  <c r="AQ53" i="10"/>
  <c r="AM53" i="10"/>
  <c r="AY53" i="10"/>
  <c r="AP53" i="10"/>
  <c r="BB52" i="10"/>
  <c r="AJ52" i="10"/>
  <c r="R52" i="10"/>
  <c r="T54" i="10"/>
  <c r="AF53" i="10"/>
  <c r="W53" i="10"/>
  <c r="AI53" i="10"/>
  <c r="AE53" i="10"/>
  <c r="V53" i="10"/>
  <c r="AH53" i="10"/>
  <c r="Y53" i="10"/>
  <c r="U53" i="10"/>
  <c r="AG53" i="10"/>
  <c r="X53" i="10"/>
  <c r="R53" i="10"/>
  <c r="B54" i="10"/>
  <c r="B87" i="19" l="1"/>
  <c r="J86" i="19"/>
  <c r="F86" i="19"/>
  <c r="I86" i="19"/>
  <c r="E86" i="19"/>
  <c r="L86" i="19"/>
  <c r="H86" i="19"/>
  <c r="D86" i="19"/>
  <c r="K86" i="19"/>
  <c r="G86" i="19"/>
  <c r="C86" i="19"/>
  <c r="O88" i="19"/>
  <c r="W87" i="19"/>
  <c r="S87" i="19"/>
  <c r="V87" i="19"/>
  <c r="R87" i="19"/>
  <c r="Y87" i="19"/>
  <c r="U87" i="19"/>
  <c r="Q87" i="19"/>
  <c r="X87" i="19"/>
  <c r="T87" i="19"/>
  <c r="P87" i="19"/>
  <c r="AB89" i="19"/>
  <c r="AJ88" i="19"/>
  <c r="AF88" i="19"/>
  <c r="AI88" i="19"/>
  <c r="AE88" i="19"/>
  <c r="AL88" i="19"/>
  <c r="AH88" i="19"/>
  <c r="AD88" i="19"/>
  <c r="AK88" i="19"/>
  <c r="AG88" i="19"/>
  <c r="AC88" i="19"/>
  <c r="BB86" i="18"/>
  <c r="B88" i="18"/>
  <c r="C87" i="18"/>
  <c r="R87" i="18" s="1"/>
  <c r="AI87" i="18"/>
  <c r="AE87" i="18"/>
  <c r="V87" i="18"/>
  <c r="AH87" i="18"/>
  <c r="Y87" i="18"/>
  <c r="U87" i="18"/>
  <c r="T88" i="18"/>
  <c r="W87" i="18"/>
  <c r="AG87" i="18"/>
  <c r="AF87" i="18"/>
  <c r="X87" i="18"/>
  <c r="BA87" i="18"/>
  <c r="AW87" i="18"/>
  <c r="AN87" i="18"/>
  <c r="AZ87" i="18"/>
  <c r="AQ87" i="18"/>
  <c r="AM87" i="18"/>
  <c r="AX87" i="18"/>
  <c r="AP87" i="18"/>
  <c r="AL88" i="18"/>
  <c r="AO87" i="18"/>
  <c r="AY87" i="18"/>
  <c r="AJ53" i="10"/>
  <c r="T55" i="10"/>
  <c r="AI54" i="10"/>
  <c r="AE54" i="10"/>
  <c r="V54" i="10"/>
  <c r="Y54" i="10"/>
  <c r="AH54" i="10"/>
  <c r="X54" i="10"/>
  <c r="AG54" i="10"/>
  <c r="W54" i="10"/>
  <c r="AF54" i="10"/>
  <c r="U54" i="10"/>
  <c r="B55" i="10"/>
  <c r="BB53" i="10"/>
  <c r="AL55" i="10"/>
  <c r="AY54" i="10"/>
  <c r="AP54" i="10"/>
  <c r="BA54" i="10"/>
  <c r="AW54" i="10"/>
  <c r="AN54" i="10"/>
  <c r="AX54" i="10"/>
  <c r="AQ54" i="10"/>
  <c r="AO54" i="10"/>
  <c r="AZ54" i="10"/>
  <c r="AM54" i="10"/>
  <c r="O89" i="19" l="1"/>
  <c r="W88" i="19"/>
  <c r="S88" i="19"/>
  <c r="V88" i="19"/>
  <c r="R88" i="19"/>
  <c r="Y88" i="19"/>
  <c r="U88" i="19"/>
  <c r="Q88" i="19"/>
  <c r="T88" i="19"/>
  <c r="P88" i="19"/>
  <c r="X88" i="19"/>
  <c r="AJ89" i="19"/>
  <c r="AF89" i="19"/>
  <c r="AI89" i="19"/>
  <c r="AE89" i="19"/>
  <c r="AB90" i="19"/>
  <c r="AL89" i="19"/>
  <c r="AH89" i="19"/>
  <c r="AD89" i="19"/>
  <c r="AG89" i="19"/>
  <c r="AC89" i="19"/>
  <c r="AK89" i="19"/>
  <c r="M86" i="19"/>
  <c r="Z87" i="19"/>
  <c r="AM88" i="19"/>
  <c r="B88" i="19"/>
  <c r="J87" i="19"/>
  <c r="F87" i="19"/>
  <c r="I87" i="19"/>
  <c r="E87" i="19"/>
  <c r="L87" i="19"/>
  <c r="H87" i="19"/>
  <c r="D87" i="19"/>
  <c r="G87" i="19"/>
  <c r="C87" i="19"/>
  <c r="K87" i="19"/>
  <c r="BB87" i="18"/>
  <c r="AL89" i="18"/>
  <c r="AX88" i="18"/>
  <c r="AO88" i="18"/>
  <c r="BA88" i="18"/>
  <c r="AW88" i="18"/>
  <c r="AN88" i="18"/>
  <c r="AP88" i="18"/>
  <c r="AZ88" i="18"/>
  <c r="AM88" i="18"/>
  <c r="AY88" i="18"/>
  <c r="AQ88" i="18"/>
  <c r="T89" i="18"/>
  <c r="AF88" i="18"/>
  <c r="W88" i="18"/>
  <c r="AI88" i="18"/>
  <c r="AE88" i="18"/>
  <c r="V88" i="18"/>
  <c r="AG88" i="18"/>
  <c r="Y88" i="18"/>
  <c r="X88" i="18"/>
  <c r="AH88" i="18"/>
  <c r="U88" i="18"/>
  <c r="AJ88" i="18" s="1"/>
  <c r="C88" i="18"/>
  <c r="R88" i="18" s="1"/>
  <c r="B89" i="18"/>
  <c r="AJ87" i="18"/>
  <c r="AJ54" i="10"/>
  <c r="BB54" i="10"/>
  <c r="T56" i="10"/>
  <c r="AG55" i="10"/>
  <c r="X55" i="10"/>
  <c r="AI55" i="10"/>
  <c r="AE55" i="10"/>
  <c r="V55" i="10"/>
  <c r="AF55" i="10"/>
  <c r="Y55" i="10"/>
  <c r="W55" i="10"/>
  <c r="AH55" i="10"/>
  <c r="U55" i="10"/>
  <c r="AL56" i="10"/>
  <c r="AY55" i="10"/>
  <c r="AP55" i="10"/>
  <c r="BA55" i="10"/>
  <c r="AW55" i="10"/>
  <c r="AN55" i="10"/>
  <c r="AO55" i="10"/>
  <c r="AZ55" i="10"/>
  <c r="AM55" i="10"/>
  <c r="AX55" i="10"/>
  <c r="AQ55" i="10"/>
  <c r="R54" i="10"/>
  <c r="B56" i="10"/>
  <c r="B89" i="19" l="1"/>
  <c r="J88" i="19"/>
  <c r="F88" i="19"/>
  <c r="I88" i="19"/>
  <c r="E88" i="19"/>
  <c r="L88" i="19"/>
  <c r="H88" i="19"/>
  <c r="D88" i="19"/>
  <c r="C88" i="19"/>
  <c r="K88" i="19"/>
  <c r="G88" i="19"/>
  <c r="Z88" i="19"/>
  <c r="AL90" i="19"/>
  <c r="AH90" i="19"/>
  <c r="AD90" i="19"/>
  <c r="AK90" i="19"/>
  <c r="AG90" i="19"/>
  <c r="AC90" i="19"/>
  <c r="AB91" i="19"/>
  <c r="AF90" i="19"/>
  <c r="AE90" i="19"/>
  <c r="AJ90" i="19"/>
  <c r="AI90" i="19"/>
  <c r="M87" i="19"/>
  <c r="AM89" i="19"/>
  <c r="O90" i="19"/>
  <c r="W89" i="19"/>
  <c r="S89" i="19"/>
  <c r="V89" i="19"/>
  <c r="R89" i="19"/>
  <c r="Y89" i="19"/>
  <c r="U89" i="19"/>
  <c r="Q89" i="19"/>
  <c r="P89" i="19"/>
  <c r="X89" i="19"/>
  <c r="T89" i="19"/>
  <c r="BB88" i="18"/>
  <c r="AY89" i="18"/>
  <c r="AP89" i="18"/>
  <c r="AL90" i="18"/>
  <c r="AX89" i="18"/>
  <c r="AO89" i="18"/>
  <c r="AZ89" i="18"/>
  <c r="AM89" i="18"/>
  <c r="AW89" i="18"/>
  <c r="AQ89" i="18"/>
  <c r="BA89" i="18"/>
  <c r="AN89" i="18"/>
  <c r="B90" i="18"/>
  <c r="C89" i="18"/>
  <c r="R89" i="18" s="1"/>
  <c r="AG89" i="18"/>
  <c r="X89" i="18"/>
  <c r="T90" i="18"/>
  <c r="AF89" i="18"/>
  <c r="W89" i="18"/>
  <c r="Y89" i="18"/>
  <c r="AI89" i="18"/>
  <c r="V89" i="18"/>
  <c r="AH89" i="18"/>
  <c r="U89" i="18"/>
  <c r="AJ89" i="18" s="1"/>
  <c r="AE89" i="18"/>
  <c r="AJ55" i="10"/>
  <c r="T57" i="10"/>
  <c r="AG56" i="10"/>
  <c r="X56" i="10"/>
  <c r="AI56" i="10"/>
  <c r="AE56" i="10"/>
  <c r="V56" i="10"/>
  <c r="W56" i="10"/>
  <c r="AH56" i="10"/>
  <c r="U56" i="10"/>
  <c r="AF56" i="10"/>
  <c r="Y56" i="10"/>
  <c r="R55" i="10"/>
  <c r="B57" i="10"/>
  <c r="R56" i="10"/>
  <c r="BB55" i="10"/>
  <c r="AL57" i="10"/>
  <c r="AY56" i="10"/>
  <c r="AP56" i="10"/>
  <c r="BA56" i="10"/>
  <c r="AW56" i="10"/>
  <c r="AN56" i="10"/>
  <c r="AX56" i="10"/>
  <c r="AQ56" i="10"/>
  <c r="AO56" i="10"/>
  <c r="AZ56" i="10"/>
  <c r="AM56" i="10"/>
  <c r="AL91" i="19" l="1"/>
  <c r="AH91" i="19"/>
  <c r="AD91" i="19"/>
  <c r="AK91" i="19"/>
  <c r="AG91" i="19"/>
  <c r="AC91" i="19"/>
  <c r="AB92" i="19"/>
  <c r="AJ91" i="19"/>
  <c r="AF91" i="19"/>
  <c r="AI91" i="19"/>
  <c r="AE91" i="19"/>
  <c r="Z89" i="19"/>
  <c r="Y90" i="19"/>
  <c r="X90" i="19"/>
  <c r="O91" i="19"/>
  <c r="W90" i="19"/>
  <c r="S90" i="19"/>
  <c r="V90" i="19"/>
  <c r="R90" i="19"/>
  <c r="U90" i="19"/>
  <c r="Q90" i="19"/>
  <c r="T90" i="19"/>
  <c r="P90" i="19"/>
  <c r="AM90" i="19"/>
  <c r="M88" i="19"/>
  <c r="B90" i="19"/>
  <c r="J89" i="19"/>
  <c r="F89" i="19"/>
  <c r="I89" i="19"/>
  <c r="E89" i="19"/>
  <c r="L89" i="19"/>
  <c r="H89" i="19"/>
  <c r="D89" i="19"/>
  <c r="K89" i="19"/>
  <c r="G89" i="19"/>
  <c r="C89" i="19"/>
  <c r="M89" i="19" s="1"/>
  <c r="BB89" i="18"/>
  <c r="AZ90" i="18"/>
  <c r="AQ90" i="18"/>
  <c r="AM90" i="18"/>
  <c r="AY90" i="18"/>
  <c r="AP90" i="18"/>
  <c r="AW90" i="18"/>
  <c r="AL91" i="18"/>
  <c r="AO90" i="18"/>
  <c r="BA90" i="18"/>
  <c r="AN90" i="18"/>
  <c r="AX90" i="18"/>
  <c r="AH90" i="18"/>
  <c r="Y90" i="18"/>
  <c r="U90" i="18"/>
  <c r="AJ90" i="18" s="1"/>
  <c r="AG90" i="18"/>
  <c r="X90" i="18"/>
  <c r="AI90" i="18"/>
  <c r="V90" i="18"/>
  <c r="AF90" i="18"/>
  <c r="AE90" i="18"/>
  <c r="T91" i="18"/>
  <c r="W90" i="18"/>
  <c r="B91" i="18"/>
  <c r="C90" i="18"/>
  <c r="R90" i="18" s="1"/>
  <c r="BB56" i="10"/>
  <c r="AL58" i="10"/>
  <c r="AY57" i="10"/>
  <c r="AP57" i="10"/>
  <c r="BA57" i="10"/>
  <c r="AW57" i="10"/>
  <c r="AN57" i="10"/>
  <c r="AO57" i="10"/>
  <c r="AZ57" i="10"/>
  <c r="AM57" i="10"/>
  <c r="AX57" i="10"/>
  <c r="AQ57" i="10"/>
  <c r="B58" i="10"/>
  <c r="AJ56" i="10"/>
  <c r="T58" i="10"/>
  <c r="AG57" i="10"/>
  <c r="X57" i="10"/>
  <c r="AI57" i="10"/>
  <c r="AE57" i="10"/>
  <c r="V57" i="10"/>
  <c r="AF57" i="10"/>
  <c r="Y57" i="10"/>
  <c r="W57" i="10"/>
  <c r="AH57" i="10"/>
  <c r="U57" i="10"/>
  <c r="Z90" i="19" l="1"/>
  <c r="Y91" i="19"/>
  <c r="U91" i="19"/>
  <c r="Q91" i="19"/>
  <c r="X91" i="19"/>
  <c r="T91" i="19"/>
  <c r="P91" i="19"/>
  <c r="O92" i="19"/>
  <c r="W91" i="19"/>
  <c r="S91" i="19"/>
  <c r="R91" i="19"/>
  <c r="V91" i="19"/>
  <c r="AL92" i="19"/>
  <c r="AH92" i="19"/>
  <c r="AD92" i="19"/>
  <c r="AK92" i="19"/>
  <c r="AG92" i="19"/>
  <c r="AC92" i="19"/>
  <c r="AB93" i="19"/>
  <c r="AJ92" i="19"/>
  <c r="AF92" i="19"/>
  <c r="AE92" i="19"/>
  <c r="AI92" i="19"/>
  <c r="B91" i="19"/>
  <c r="J90" i="19"/>
  <c r="F90" i="19"/>
  <c r="I90" i="19"/>
  <c r="E90" i="19"/>
  <c r="L90" i="19"/>
  <c r="H90" i="19"/>
  <c r="D90" i="19"/>
  <c r="K90" i="19"/>
  <c r="G90" i="19"/>
  <c r="C90" i="19"/>
  <c r="AM91" i="19"/>
  <c r="C91" i="18"/>
  <c r="R91" i="18" s="1"/>
  <c r="B92" i="18"/>
  <c r="AL92" i="18"/>
  <c r="BA91" i="18"/>
  <c r="AW91" i="18"/>
  <c r="AN91" i="18"/>
  <c r="AZ91" i="18"/>
  <c r="AQ91" i="18"/>
  <c r="AM91" i="18"/>
  <c r="BB91" i="18" s="1"/>
  <c r="AO91" i="18"/>
  <c r="AY91" i="18"/>
  <c r="AX91" i="18"/>
  <c r="AP91" i="18"/>
  <c r="BB90" i="18"/>
  <c r="T92" i="18"/>
  <c r="AI91" i="18"/>
  <c r="AE91" i="18"/>
  <c r="V91" i="18"/>
  <c r="AH91" i="18"/>
  <c r="Y91" i="18"/>
  <c r="U91" i="18"/>
  <c r="AJ91" i="18" s="1"/>
  <c r="AF91" i="18"/>
  <c r="X91" i="18"/>
  <c r="W91" i="18"/>
  <c r="AG91" i="18"/>
  <c r="T59" i="10"/>
  <c r="AG58" i="10"/>
  <c r="X58" i="10"/>
  <c r="AI58" i="10"/>
  <c r="AE58" i="10"/>
  <c r="V58" i="10"/>
  <c r="W58" i="10"/>
  <c r="AH58" i="10"/>
  <c r="U58" i="10"/>
  <c r="AF58" i="10"/>
  <c r="Y58" i="10"/>
  <c r="R57" i="10"/>
  <c r="B59" i="10"/>
  <c r="R58" i="10"/>
  <c r="AJ57" i="10"/>
  <c r="BB57" i="10"/>
  <c r="AL59" i="10"/>
  <c r="AY58" i="10"/>
  <c r="AP58" i="10"/>
  <c r="BA58" i="10"/>
  <c r="AW58" i="10"/>
  <c r="AN58" i="10"/>
  <c r="AX58" i="10"/>
  <c r="AQ58" i="10"/>
  <c r="AO58" i="10"/>
  <c r="AZ58" i="10"/>
  <c r="AM58" i="10"/>
  <c r="L91" i="19" l="1"/>
  <c r="H91" i="19"/>
  <c r="D91" i="19"/>
  <c r="K91" i="19"/>
  <c r="G91" i="19"/>
  <c r="C91" i="19"/>
  <c r="B92" i="19"/>
  <c r="J91" i="19"/>
  <c r="F91" i="19"/>
  <c r="I91" i="19"/>
  <c r="E91" i="19"/>
  <c r="AL93" i="19"/>
  <c r="AH93" i="19"/>
  <c r="AD93" i="19"/>
  <c r="AK93" i="19"/>
  <c r="AG93" i="19"/>
  <c r="AC93" i="19"/>
  <c r="AB94" i="19"/>
  <c r="AJ93" i="19"/>
  <c r="AF93" i="19"/>
  <c r="AI93" i="19"/>
  <c r="AE93" i="19"/>
  <c r="Z91" i="19"/>
  <c r="M90" i="19"/>
  <c r="AM92" i="19"/>
  <c r="Y92" i="19"/>
  <c r="U92" i="19"/>
  <c r="Q92" i="19"/>
  <c r="X92" i="19"/>
  <c r="T92" i="19"/>
  <c r="P92" i="19"/>
  <c r="O93" i="19"/>
  <c r="W92" i="19"/>
  <c r="S92" i="19"/>
  <c r="V92" i="19"/>
  <c r="R92" i="19"/>
  <c r="AL93" i="18"/>
  <c r="AY92" i="18"/>
  <c r="AP92" i="18"/>
  <c r="AX92" i="18"/>
  <c r="AO92" i="18"/>
  <c r="BA92" i="18"/>
  <c r="AW92" i="18"/>
  <c r="AN92" i="18"/>
  <c r="AZ92" i="18"/>
  <c r="AQ92" i="18"/>
  <c r="AM92" i="18"/>
  <c r="BB92" i="18" s="1"/>
  <c r="AG92" i="18"/>
  <c r="X92" i="18"/>
  <c r="T93" i="18"/>
  <c r="AF92" i="18"/>
  <c r="W92" i="18"/>
  <c r="AI92" i="18"/>
  <c r="AE92" i="18"/>
  <c r="V92" i="18"/>
  <c r="AH92" i="18"/>
  <c r="Y92" i="18"/>
  <c r="U92" i="18"/>
  <c r="B93" i="18"/>
  <c r="C92" i="18"/>
  <c r="R92" i="18" s="1"/>
  <c r="BB58" i="10"/>
  <c r="AL60" i="10"/>
  <c r="AY59" i="10"/>
  <c r="AP59" i="10"/>
  <c r="BA59" i="10"/>
  <c r="AW59" i="10"/>
  <c r="AN59" i="10"/>
  <c r="AO59" i="10"/>
  <c r="AZ59" i="10"/>
  <c r="AM59" i="10"/>
  <c r="AX59" i="10"/>
  <c r="AQ59" i="10"/>
  <c r="B60" i="10"/>
  <c r="AJ58" i="10"/>
  <c r="T60" i="10"/>
  <c r="AG59" i="10"/>
  <c r="X59" i="10"/>
  <c r="AI59" i="10"/>
  <c r="AE59" i="10"/>
  <c r="V59" i="10"/>
  <c r="AF59" i="10"/>
  <c r="Y59" i="10"/>
  <c r="W59" i="10"/>
  <c r="AH59" i="10"/>
  <c r="U59" i="10"/>
  <c r="Y93" i="19" l="1"/>
  <c r="U93" i="19"/>
  <c r="Q93" i="19"/>
  <c r="X93" i="19"/>
  <c r="T93" i="19"/>
  <c r="P93" i="19"/>
  <c r="O94" i="19"/>
  <c r="W93" i="19"/>
  <c r="S93" i="19"/>
  <c r="V93" i="19"/>
  <c r="R93" i="19"/>
  <c r="Z92" i="19"/>
  <c r="L92" i="19"/>
  <c r="H92" i="19"/>
  <c r="D92" i="19"/>
  <c r="K92" i="19"/>
  <c r="G92" i="19"/>
  <c r="C92" i="19"/>
  <c r="B93" i="19"/>
  <c r="J92" i="19"/>
  <c r="F92" i="19"/>
  <c r="I92" i="19"/>
  <c r="E92" i="19"/>
  <c r="AL94" i="19"/>
  <c r="AH94" i="19"/>
  <c r="AD94" i="19"/>
  <c r="AK94" i="19"/>
  <c r="AG94" i="19"/>
  <c r="AC94" i="19"/>
  <c r="AB95" i="19"/>
  <c r="AJ94" i="19"/>
  <c r="AF94" i="19"/>
  <c r="AI94" i="19"/>
  <c r="AE94" i="19"/>
  <c r="M91" i="19"/>
  <c r="AM93" i="19"/>
  <c r="B94" i="18"/>
  <c r="C93" i="18"/>
  <c r="R93" i="18" s="1"/>
  <c r="AJ92" i="18"/>
  <c r="T94" i="18"/>
  <c r="AG93" i="18"/>
  <c r="AI93" i="18"/>
  <c r="Y93" i="18"/>
  <c r="U93" i="18"/>
  <c r="AH93" i="18"/>
  <c r="X93" i="18"/>
  <c r="AF93" i="18"/>
  <c r="W93" i="18"/>
  <c r="AE93" i="18"/>
  <c r="V93" i="18"/>
  <c r="AL94" i="18"/>
  <c r="AX93" i="18"/>
  <c r="AO93" i="18"/>
  <c r="AY93" i="18"/>
  <c r="AP93" i="18"/>
  <c r="AW93" i="18"/>
  <c r="AQ93" i="18"/>
  <c r="BA93" i="18"/>
  <c r="AN93" i="18"/>
  <c r="AZ93" i="18"/>
  <c r="AM93" i="18"/>
  <c r="T61" i="10"/>
  <c r="AG60" i="10"/>
  <c r="X60" i="10"/>
  <c r="AI60" i="10"/>
  <c r="AE60" i="10"/>
  <c r="V60" i="10"/>
  <c r="W60" i="10"/>
  <c r="AH60" i="10"/>
  <c r="U60" i="10"/>
  <c r="AF60" i="10"/>
  <c r="Y60" i="10"/>
  <c r="R59" i="10"/>
  <c r="B61" i="10"/>
  <c r="R60" i="10"/>
  <c r="AJ59" i="10"/>
  <c r="BB59" i="10"/>
  <c r="AL61" i="10"/>
  <c r="AY60" i="10"/>
  <c r="AP60" i="10"/>
  <c r="BA60" i="10"/>
  <c r="AW60" i="10"/>
  <c r="AN60" i="10"/>
  <c r="AX60" i="10"/>
  <c r="AQ60" i="10"/>
  <c r="AO60" i="10"/>
  <c r="AZ60" i="10"/>
  <c r="AM60" i="10"/>
  <c r="L93" i="19" l="1"/>
  <c r="H93" i="19"/>
  <c r="D93" i="19"/>
  <c r="K93" i="19"/>
  <c r="G93" i="19"/>
  <c r="C93" i="19"/>
  <c r="B94" i="19"/>
  <c r="J93" i="19"/>
  <c r="F93" i="19"/>
  <c r="I93" i="19"/>
  <c r="E93" i="19"/>
  <c r="Y94" i="19"/>
  <c r="U94" i="19"/>
  <c r="Q94" i="19"/>
  <c r="X94" i="19"/>
  <c r="T94" i="19"/>
  <c r="P94" i="19"/>
  <c r="O95" i="19"/>
  <c r="W94" i="19"/>
  <c r="S94" i="19"/>
  <c r="V94" i="19"/>
  <c r="R94" i="19"/>
  <c r="AB96" i="19"/>
  <c r="AL95" i="19"/>
  <c r="AH95" i="19"/>
  <c r="AD95" i="19"/>
  <c r="AK95" i="19"/>
  <c r="AG95" i="19"/>
  <c r="AC95" i="19"/>
  <c r="AJ95" i="19"/>
  <c r="AF95" i="19"/>
  <c r="AI95" i="19"/>
  <c r="AE95" i="19"/>
  <c r="M92" i="19"/>
  <c r="Z93" i="19"/>
  <c r="AM94" i="19"/>
  <c r="AJ93" i="18"/>
  <c r="AG94" i="18"/>
  <c r="X94" i="18"/>
  <c r="AH94" i="18"/>
  <c r="Y94" i="18"/>
  <c r="U94" i="18"/>
  <c r="AF94" i="18"/>
  <c r="AE94" i="18"/>
  <c r="T95" i="18"/>
  <c r="W94" i="18"/>
  <c r="AI94" i="18"/>
  <c r="V94" i="18"/>
  <c r="AY94" i="18"/>
  <c r="AP94" i="18"/>
  <c r="AZ94" i="18"/>
  <c r="AQ94" i="18"/>
  <c r="AM94" i="18"/>
  <c r="AL95" i="18"/>
  <c r="AO94" i="18"/>
  <c r="BA94" i="18"/>
  <c r="AN94" i="18"/>
  <c r="AX94" i="18"/>
  <c r="AW94" i="18"/>
  <c r="BB93" i="18"/>
  <c r="B95" i="18"/>
  <c r="C94" i="18"/>
  <c r="R94" i="18" s="1"/>
  <c r="AJ60" i="10"/>
  <c r="BB60" i="10"/>
  <c r="AL62" i="10"/>
  <c r="AY61" i="10"/>
  <c r="AP61" i="10"/>
  <c r="BA61" i="10"/>
  <c r="AW61" i="10"/>
  <c r="AN61" i="10"/>
  <c r="AO61" i="10"/>
  <c r="AZ61" i="10"/>
  <c r="AM61" i="10"/>
  <c r="BB61" i="10" s="1"/>
  <c r="AX61" i="10"/>
  <c r="AQ61" i="10"/>
  <c r="B62" i="10"/>
  <c r="T62" i="10"/>
  <c r="AG61" i="10"/>
  <c r="X61" i="10"/>
  <c r="AI61" i="10"/>
  <c r="AE61" i="10"/>
  <c r="V61" i="10"/>
  <c r="AF61" i="10"/>
  <c r="Y61" i="10"/>
  <c r="W61" i="10"/>
  <c r="AH61" i="10"/>
  <c r="U61" i="10"/>
  <c r="AB97" i="19" l="1"/>
  <c r="AJ96" i="19"/>
  <c r="AF96" i="19"/>
  <c r="AL96" i="19"/>
  <c r="AG96" i="19"/>
  <c r="AK96" i="19"/>
  <c r="AE96" i="19"/>
  <c r="AI96" i="19"/>
  <c r="AD96" i="19"/>
  <c r="AH96" i="19"/>
  <c r="AC96" i="19"/>
  <c r="L94" i="19"/>
  <c r="H94" i="19"/>
  <c r="D94" i="19"/>
  <c r="K94" i="19"/>
  <c r="G94" i="19"/>
  <c r="C94" i="19"/>
  <c r="B95" i="19"/>
  <c r="J94" i="19"/>
  <c r="F94" i="19"/>
  <c r="E94" i="19"/>
  <c r="I94" i="19"/>
  <c r="Y95" i="19"/>
  <c r="U95" i="19"/>
  <c r="Q95" i="19"/>
  <c r="X95" i="19"/>
  <c r="T95" i="19"/>
  <c r="P95" i="19"/>
  <c r="O96" i="19"/>
  <c r="W95" i="19"/>
  <c r="S95" i="19"/>
  <c r="R95" i="19"/>
  <c r="V95" i="19"/>
  <c r="M93" i="19"/>
  <c r="AM95" i="19"/>
  <c r="Z94" i="19"/>
  <c r="AZ95" i="18"/>
  <c r="AQ95" i="18"/>
  <c r="AM95" i="18"/>
  <c r="BA95" i="18"/>
  <c r="AW95" i="18"/>
  <c r="AN95" i="18"/>
  <c r="AY95" i="18"/>
  <c r="AX95" i="18"/>
  <c r="AP95" i="18"/>
  <c r="AO95" i="18"/>
  <c r="AL96" i="18"/>
  <c r="AJ94" i="18"/>
  <c r="C95" i="18"/>
  <c r="R95" i="18" s="1"/>
  <c r="B96" i="18"/>
  <c r="BB94" i="18"/>
  <c r="AH95" i="18"/>
  <c r="Y95" i="18"/>
  <c r="U95" i="18"/>
  <c r="AI95" i="18"/>
  <c r="AE95" i="18"/>
  <c r="V95" i="18"/>
  <c r="X95" i="18"/>
  <c r="T96" i="18"/>
  <c r="W95" i="18"/>
  <c r="AG95" i="18"/>
  <c r="AF95" i="18"/>
  <c r="AJ61" i="10"/>
  <c r="R61" i="10"/>
  <c r="B63" i="10"/>
  <c r="T63" i="10"/>
  <c r="AG62" i="10"/>
  <c r="X62" i="10"/>
  <c r="AI62" i="10"/>
  <c r="AE62" i="10"/>
  <c r="V62" i="10"/>
  <c r="W62" i="10"/>
  <c r="AH62" i="10"/>
  <c r="U62" i="10"/>
  <c r="AF62" i="10"/>
  <c r="Y62" i="10"/>
  <c r="AL63" i="10"/>
  <c r="AY62" i="10"/>
  <c r="AP62" i="10"/>
  <c r="BA62" i="10"/>
  <c r="AW62" i="10"/>
  <c r="AN62" i="10"/>
  <c r="AX62" i="10"/>
  <c r="AQ62" i="10"/>
  <c r="AO62" i="10"/>
  <c r="AZ62" i="10"/>
  <c r="AM62" i="10"/>
  <c r="Z95" i="19" l="1"/>
  <c r="AM96" i="19"/>
  <c r="L95" i="19"/>
  <c r="H95" i="19"/>
  <c r="D95" i="19"/>
  <c r="K95" i="19"/>
  <c r="G95" i="19"/>
  <c r="C95" i="19"/>
  <c r="M95" i="19" s="1"/>
  <c r="B96" i="19"/>
  <c r="J95" i="19"/>
  <c r="F95" i="19"/>
  <c r="I95" i="19"/>
  <c r="E95" i="19"/>
  <c r="O97" i="19"/>
  <c r="W96" i="19"/>
  <c r="U96" i="19"/>
  <c r="Q96" i="19"/>
  <c r="Y96" i="19"/>
  <c r="T96" i="19"/>
  <c r="P96" i="19"/>
  <c r="X96" i="19"/>
  <c r="S96" i="19"/>
  <c r="V96" i="19"/>
  <c r="R96" i="19"/>
  <c r="M94" i="19"/>
  <c r="AK97" i="19"/>
  <c r="AG97" i="19"/>
  <c r="AC97" i="19"/>
  <c r="AM97" i="19" s="1"/>
  <c r="AB98" i="19"/>
  <c r="AJ97" i="19"/>
  <c r="AF97" i="19"/>
  <c r="AH97" i="19"/>
  <c r="AE97" i="19"/>
  <c r="AL97" i="19"/>
  <c r="AD97" i="19"/>
  <c r="AI97" i="19"/>
  <c r="BA96" i="18"/>
  <c r="AW96" i="18"/>
  <c r="AN96" i="18"/>
  <c r="AL97" i="18"/>
  <c r="AX96" i="18"/>
  <c r="AO96" i="18"/>
  <c r="AQ96" i="18"/>
  <c r="AP96" i="18"/>
  <c r="AZ96" i="18"/>
  <c r="AM96" i="18"/>
  <c r="BB96" i="18" s="1"/>
  <c r="AY96" i="18"/>
  <c r="BB95" i="18"/>
  <c r="AI96" i="18"/>
  <c r="AE96" i="18"/>
  <c r="V96" i="18"/>
  <c r="T97" i="18"/>
  <c r="AF96" i="18"/>
  <c r="W96" i="18"/>
  <c r="AH96" i="18"/>
  <c r="U96" i="18"/>
  <c r="AG96" i="18"/>
  <c r="Y96" i="18"/>
  <c r="X96" i="18"/>
  <c r="AJ95" i="18"/>
  <c r="C96" i="18"/>
  <c r="R96" i="18" s="1"/>
  <c r="B97" i="18"/>
  <c r="AL64" i="10"/>
  <c r="AY63" i="10"/>
  <c r="AP63" i="10"/>
  <c r="BA63" i="10"/>
  <c r="AW63" i="10"/>
  <c r="AN63" i="10"/>
  <c r="AO63" i="10"/>
  <c r="AZ63" i="10"/>
  <c r="AM63" i="10"/>
  <c r="AX63" i="10"/>
  <c r="AQ63" i="10"/>
  <c r="R62" i="10"/>
  <c r="BB62" i="10"/>
  <c r="B64" i="10"/>
  <c r="AJ62" i="10"/>
  <c r="T64" i="10"/>
  <c r="AG63" i="10"/>
  <c r="X63" i="10"/>
  <c r="AI63" i="10"/>
  <c r="AE63" i="10"/>
  <c r="V63" i="10"/>
  <c r="AF63" i="10"/>
  <c r="Y63" i="10"/>
  <c r="W63" i="10"/>
  <c r="AH63" i="10"/>
  <c r="U63" i="10"/>
  <c r="AJ63" i="10" s="1"/>
  <c r="Z96" i="19" l="1"/>
  <c r="X97" i="19"/>
  <c r="T97" i="19"/>
  <c r="O98" i="19"/>
  <c r="W97" i="19"/>
  <c r="S97" i="19"/>
  <c r="Y97" i="19"/>
  <c r="Q97" i="19"/>
  <c r="V97" i="19"/>
  <c r="P97" i="19"/>
  <c r="U97" i="19"/>
  <c r="R97" i="19"/>
  <c r="AK98" i="19"/>
  <c r="AG98" i="19"/>
  <c r="AC98" i="19"/>
  <c r="AB99" i="19"/>
  <c r="AJ98" i="19"/>
  <c r="AF98" i="19"/>
  <c r="AL98" i="19"/>
  <c r="AD98" i="19"/>
  <c r="AI98" i="19"/>
  <c r="AH98" i="19"/>
  <c r="AE98" i="19"/>
  <c r="B97" i="19"/>
  <c r="L96" i="19"/>
  <c r="H96" i="19"/>
  <c r="D96" i="19"/>
  <c r="K96" i="19"/>
  <c r="G96" i="19"/>
  <c r="C96" i="19"/>
  <c r="J96" i="19"/>
  <c r="F96" i="19"/>
  <c r="I96" i="19"/>
  <c r="E96" i="19"/>
  <c r="AJ96" i="18"/>
  <c r="T98" i="18"/>
  <c r="AF97" i="18"/>
  <c r="W97" i="18"/>
  <c r="AG97" i="18"/>
  <c r="X97" i="18"/>
  <c r="AE97" i="18"/>
  <c r="Y97" i="18"/>
  <c r="AI97" i="18"/>
  <c r="V97" i="18"/>
  <c r="AH97" i="18"/>
  <c r="U97" i="18"/>
  <c r="AJ97" i="18" s="1"/>
  <c r="AL98" i="18"/>
  <c r="AX97" i="18"/>
  <c r="AO97" i="18"/>
  <c r="AY97" i="18"/>
  <c r="AP97" i="18"/>
  <c r="BA97" i="18"/>
  <c r="AN97" i="18"/>
  <c r="AZ97" i="18"/>
  <c r="AM97" i="18"/>
  <c r="AW97" i="18"/>
  <c r="AQ97" i="18"/>
  <c r="B98" i="18"/>
  <c r="C97" i="18"/>
  <c r="R97" i="18" s="1"/>
  <c r="T65" i="10"/>
  <c r="AG64" i="10"/>
  <c r="X64" i="10"/>
  <c r="AI64" i="10"/>
  <c r="AE64" i="10"/>
  <c r="V64" i="10"/>
  <c r="W64" i="10"/>
  <c r="AH64" i="10"/>
  <c r="U64" i="10"/>
  <c r="AF64" i="10"/>
  <c r="Y64" i="10"/>
  <c r="R63" i="10"/>
  <c r="B65" i="10"/>
  <c r="R64" i="10"/>
  <c r="BB63" i="10"/>
  <c r="AL65" i="10"/>
  <c r="AY64" i="10"/>
  <c r="AP64" i="10"/>
  <c r="BA64" i="10"/>
  <c r="AW64" i="10"/>
  <c r="AN64" i="10"/>
  <c r="AX64" i="10"/>
  <c r="AQ64" i="10"/>
  <c r="AO64" i="10"/>
  <c r="AZ64" i="10"/>
  <c r="AM64" i="10"/>
  <c r="BB64" i="10" s="1"/>
  <c r="AM98" i="19" l="1"/>
  <c r="M96" i="19"/>
  <c r="Z97" i="19"/>
  <c r="B98" i="19"/>
  <c r="J97" i="19"/>
  <c r="F97" i="19"/>
  <c r="K97" i="19"/>
  <c r="E97" i="19"/>
  <c r="I97" i="19"/>
  <c r="D97" i="19"/>
  <c r="H97" i="19"/>
  <c r="C97" i="19"/>
  <c r="M97" i="19" s="1"/>
  <c r="L97" i="19"/>
  <c r="G97" i="19"/>
  <c r="AL99" i="19"/>
  <c r="AK99" i="19"/>
  <c r="AG99" i="19"/>
  <c r="AC99" i="19"/>
  <c r="AB100" i="19"/>
  <c r="AJ99" i="19"/>
  <c r="AF99" i="19"/>
  <c r="AH99" i="19"/>
  <c r="AE99" i="19"/>
  <c r="AD99" i="19"/>
  <c r="AI99" i="19"/>
  <c r="X98" i="19"/>
  <c r="T98" i="19"/>
  <c r="P98" i="19"/>
  <c r="O99" i="19"/>
  <c r="W98" i="19"/>
  <c r="S98" i="19"/>
  <c r="U98" i="19"/>
  <c r="R98" i="19"/>
  <c r="Y98" i="19"/>
  <c r="Q98" i="19"/>
  <c r="V98" i="19"/>
  <c r="B99" i="18"/>
  <c r="C98" i="18"/>
  <c r="R98" i="18" s="1"/>
  <c r="AG98" i="18"/>
  <c r="X98" i="18"/>
  <c r="AH98" i="18"/>
  <c r="Y98" i="18"/>
  <c r="U98" i="18"/>
  <c r="AJ98" i="18" s="1"/>
  <c r="T99" i="18"/>
  <c r="W98" i="18"/>
  <c r="AI98" i="18"/>
  <c r="V98" i="18"/>
  <c r="AF98" i="18"/>
  <c r="AE98" i="18"/>
  <c r="BB97" i="18"/>
  <c r="AY98" i="18"/>
  <c r="AP98" i="18"/>
  <c r="AZ98" i="18"/>
  <c r="AQ98" i="18"/>
  <c r="AM98" i="18"/>
  <c r="AX98" i="18"/>
  <c r="AW98" i="18"/>
  <c r="AL99" i="18"/>
  <c r="AO98" i="18"/>
  <c r="AN98" i="18"/>
  <c r="BA98" i="18"/>
  <c r="AL66" i="10"/>
  <c r="AY65" i="10"/>
  <c r="AP65" i="10"/>
  <c r="BA65" i="10"/>
  <c r="AW65" i="10"/>
  <c r="AN65" i="10"/>
  <c r="AO65" i="10"/>
  <c r="AZ65" i="10"/>
  <c r="AM65" i="10"/>
  <c r="AX65" i="10"/>
  <c r="AQ65" i="10"/>
  <c r="B66" i="10"/>
  <c r="R65" i="10"/>
  <c r="AJ64" i="10"/>
  <c r="T66" i="10"/>
  <c r="AG65" i="10"/>
  <c r="X65" i="10"/>
  <c r="AI65" i="10"/>
  <c r="AE65" i="10"/>
  <c r="V65" i="10"/>
  <c r="AF65" i="10"/>
  <c r="Y65" i="10"/>
  <c r="W65" i="10"/>
  <c r="AH65" i="10"/>
  <c r="U65" i="10"/>
  <c r="Z98" i="19" l="1"/>
  <c r="K98" i="19"/>
  <c r="G98" i="19"/>
  <c r="C98" i="19"/>
  <c r="B99" i="19"/>
  <c r="J98" i="19"/>
  <c r="F98" i="19"/>
  <c r="L98" i="19"/>
  <c r="D98" i="19"/>
  <c r="I98" i="19"/>
  <c r="H98" i="19"/>
  <c r="E98" i="19"/>
  <c r="AL100" i="19"/>
  <c r="AH100" i="19"/>
  <c r="AD100" i="19"/>
  <c r="AK100" i="19"/>
  <c r="AG100" i="19"/>
  <c r="AC100" i="19"/>
  <c r="AB101" i="19"/>
  <c r="AJ100" i="19"/>
  <c r="AF100" i="19"/>
  <c r="AI100" i="19"/>
  <c r="AE100" i="19"/>
  <c r="AM99" i="19"/>
  <c r="X99" i="19"/>
  <c r="T99" i="19"/>
  <c r="P99" i="19"/>
  <c r="O100" i="19"/>
  <c r="W99" i="19"/>
  <c r="S99" i="19"/>
  <c r="Y99" i="19"/>
  <c r="Q99" i="19"/>
  <c r="V99" i="19"/>
  <c r="U99" i="19"/>
  <c r="R99" i="19"/>
  <c r="AH99" i="18"/>
  <c r="Y99" i="18"/>
  <c r="U99" i="18"/>
  <c r="AI99" i="18"/>
  <c r="AE99" i="18"/>
  <c r="V99" i="18"/>
  <c r="AG99" i="18"/>
  <c r="AF99" i="18"/>
  <c r="X99" i="18"/>
  <c r="W99" i="18"/>
  <c r="T100" i="18"/>
  <c r="BB98" i="18"/>
  <c r="AZ99" i="18"/>
  <c r="AQ99" i="18"/>
  <c r="AM99" i="18"/>
  <c r="BA99" i="18"/>
  <c r="AW99" i="18"/>
  <c r="AN99" i="18"/>
  <c r="AP99" i="18"/>
  <c r="AL100" i="18"/>
  <c r="AO99" i="18"/>
  <c r="AY99" i="18"/>
  <c r="AX99" i="18"/>
  <c r="C99" i="18"/>
  <c r="R99" i="18" s="1"/>
  <c r="B100" i="18"/>
  <c r="T67" i="10"/>
  <c r="AG66" i="10"/>
  <c r="X66" i="10"/>
  <c r="AI66" i="10"/>
  <c r="AE66" i="10"/>
  <c r="V66" i="10"/>
  <c r="W66" i="10"/>
  <c r="AH66" i="10"/>
  <c r="U66" i="10"/>
  <c r="AF66" i="10"/>
  <c r="Y66" i="10"/>
  <c r="B67" i="10"/>
  <c r="AJ65" i="10"/>
  <c r="BB65" i="10"/>
  <c r="AZ66" i="10"/>
  <c r="AQ66" i="10"/>
  <c r="AL67" i="10"/>
  <c r="AY66" i="10"/>
  <c r="AP66" i="10"/>
  <c r="BA66" i="10"/>
  <c r="AW66" i="10"/>
  <c r="AN66" i="10"/>
  <c r="AX66" i="10"/>
  <c r="AO66" i="10"/>
  <c r="AM66" i="10"/>
  <c r="AM100" i="19" l="1"/>
  <c r="Y100" i="19"/>
  <c r="U100" i="19"/>
  <c r="Q100" i="19"/>
  <c r="X100" i="19"/>
  <c r="T100" i="19"/>
  <c r="P100" i="19"/>
  <c r="O101" i="19"/>
  <c r="W100" i="19"/>
  <c r="S100" i="19"/>
  <c r="V100" i="19"/>
  <c r="R100" i="19"/>
  <c r="M98" i="19"/>
  <c r="Z99" i="19"/>
  <c r="AL101" i="19"/>
  <c r="AH101" i="19"/>
  <c r="AD101" i="19"/>
  <c r="AK101" i="19"/>
  <c r="AG101" i="19"/>
  <c r="AC101" i="19"/>
  <c r="AB102" i="19"/>
  <c r="AJ101" i="19"/>
  <c r="AF101" i="19"/>
  <c r="AI101" i="19"/>
  <c r="AE101" i="19"/>
  <c r="K99" i="19"/>
  <c r="G99" i="19"/>
  <c r="C99" i="19"/>
  <c r="B100" i="19"/>
  <c r="J99" i="19"/>
  <c r="F99" i="19"/>
  <c r="H99" i="19"/>
  <c r="E99" i="19"/>
  <c r="L99" i="19"/>
  <c r="D99" i="19"/>
  <c r="I99" i="19"/>
  <c r="C100" i="18"/>
  <c r="R100" i="18" s="1"/>
  <c r="B101" i="18"/>
  <c r="BA100" i="18"/>
  <c r="AW100" i="18"/>
  <c r="AN100" i="18"/>
  <c r="AL101" i="18"/>
  <c r="AX100" i="18"/>
  <c r="AO100" i="18"/>
  <c r="AZ100" i="18"/>
  <c r="AM100" i="18"/>
  <c r="AY100" i="18"/>
  <c r="AQ100" i="18"/>
  <c r="AP100" i="18"/>
  <c r="BB99" i="18"/>
  <c r="AJ99" i="18"/>
  <c r="AI100" i="18"/>
  <c r="AE100" i="18"/>
  <c r="V100" i="18"/>
  <c r="T101" i="18"/>
  <c r="AF100" i="18"/>
  <c r="W100" i="18"/>
  <c r="Y100" i="18"/>
  <c r="X100" i="18"/>
  <c r="AH100" i="18"/>
  <c r="U100" i="18"/>
  <c r="AJ100" i="18" s="1"/>
  <c r="AG100" i="18"/>
  <c r="BB66" i="10"/>
  <c r="AJ66" i="10"/>
  <c r="B68" i="10"/>
  <c r="AZ67" i="10"/>
  <c r="AQ67" i="10"/>
  <c r="AM67" i="10"/>
  <c r="AY67" i="10"/>
  <c r="AP67" i="10"/>
  <c r="AL68" i="10"/>
  <c r="BA67" i="10"/>
  <c r="AW67" i="10"/>
  <c r="AN67" i="10"/>
  <c r="AX67" i="10"/>
  <c r="AO67" i="10"/>
  <c r="R66" i="10"/>
  <c r="T68" i="10"/>
  <c r="AH67" i="10"/>
  <c r="Y67" i="10"/>
  <c r="U67" i="10"/>
  <c r="AG67" i="10"/>
  <c r="X67" i="10"/>
  <c r="AI67" i="10"/>
  <c r="AE67" i="10"/>
  <c r="V67" i="10"/>
  <c r="W67" i="10"/>
  <c r="AF67" i="10"/>
  <c r="Z100" i="19" l="1"/>
  <c r="L100" i="19"/>
  <c r="H100" i="19"/>
  <c r="D100" i="19"/>
  <c r="K100" i="19"/>
  <c r="G100" i="19"/>
  <c r="C100" i="19"/>
  <c r="B101" i="19"/>
  <c r="J100" i="19"/>
  <c r="F100" i="19"/>
  <c r="I100" i="19"/>
  <c r="E100" i="19"/>
  <c r="AL102" i="19"/>
  <c r="AH102" i="19"/>
  <c r="AD102" i="19"/>
  <c r="AK102" i="19"/>
  <c r="AG102" i="19"/>
  <c r="AC102" i="19"/>
  <c r="AB103" i="19"/>
  <c r="AJ102" i="19"/>
  <c r="AF102" i="19"/>
  <c r="AI102" i="19"/>
  <c r="AE102" i="19"/>
  <c r="M99" i="19"/>
  <c r="AM101" i="19"/>
  <c r="Y101" i="19"/>
  <c r="U101" i="19"/>
  <c r="Q101" i="19"/>
  <c r="X101" i="19"/>
  <c r="T101" i="19"/>
  <c r="P101" i="19"/>
  <c r="O102" i="19"/>
  <c r="W101" i="19"/>
  <c r="S101" i="19"/>
  <c r="V101" i="19"/>
  <c r="R101" i="19"/>
  <c r="T102" i="18"/>
  <c r="AF101" i="18"/>
  <c r="W101" i="18"/>
  <c r="AG101" i="18"/>
  <c r="X101" i="18"/>
  <c r="AI101" i="18"/>
  <c r="V101" i="18"/>
  <c r="AH101" i="18"/>
  <c r="U101" i="18"/>
  <c r="AE101" i="18"/>
  <c r="Y101" i="18"/>
  <c r="BB100" i="18"/>
  <c r="AL102" i="18"/>
  <c r="AX101" i="18"/>
  <c r="AO101" i="18"/>
  <c r="AY101" i="18"/>
  <c r="AP101" i="18"/>
  <c r="AW101" i="18"/>
  <c r="AQ101" i="18"/>
  <c r="BA101" i="18"/>
  <c r="AN101" i="18"/>
  <c r="AZ101" i="18"/>
  <c r="AM101" i="18"/>
  <c r="BB101" i="18" s="1"/>
  <c r="B102" i="18"/>
  <c r="C101" i="18"/>
  <c r="R101" i="18" s="1"/>
  <c r="AJ67" i="10"/>
  <c r="R67" i="10"/>
  <c r="BB67" i="10"/>
  <c r="AX68" i="10"/>
  <c r="AO68" i="10"/>
  <c r="AZ68" i="10"/>
  <c r="AQ68" i="10"/>
  <c r="AM68" i="10"/>
  <c r="AL69" i="10"/>
  <c r="AP68" i="10"/>
  <c r="BA68" i="10"/>
  <c r="AN68" i="10"/>
  <c r="AY68" i="10"/>
  <c r="AW68" i="10"/>
  <c r="AF68" i="10"/>
  <c r="W68" i="10"/>
  <c r="AH68" i="10"/>
  <c r="Y68" i="10"/>
  <c r="U68" i="10"/>
  <c r="AG68" i="10"/>
  <c r="AE68" i="10"/>
  <c r="T69" i="10"/>
  <c r="X68" i="10"/>
  <c r="AI68" i="10"/>
  <c r="V68" i="10"/>
  <c r="B69" i="10"/>
  <c r="Y102" i="19" l="1"/>
  <c r="U102" i="19"/>
  <c r="Q102" i="19"/>
  <c r="X102" i="19"/>
  <c r="T102" i="19"/>
  <c r="P102" i="19"/>
  <c r="O103" i="19"/>
  <c r="W102" i="19"/>
  <c r="S102" i="19"/>
  <c r="R102" i="19"/>
  <c r="V102" i="19"/>
  <c r="AL103" i="19"/>
  <c r="AH103" i="19"/>
  <c r="AD103" i="19"/>
  <c r="AK103" i="19"/>
  <c r="AG103" i="19"/>
  <c r="AC103" i="19"/>
  <c r="AB104" i="19"/>
  <c r="AJ103" i="19"/>
  <c r="AF103" i="19"/>
  <c r="AE103" i="19"/>
  <c r="AI103" i="19"/>
  <c r="M100" i="19"/>
  <c r="L101" i="19"/>
  <c r="H101" i="19"/>
  <c r="D101" i="19"/>
  <c r="K101" i="19"/>
  <c r="G101" i="19"/>
  <c r="C101" i="19"/>
  <c r="B102" i="19"/>
  <c r="J101" i="19"/>
  <c r="F101" i="19"/>
  <c r="E101" i="19"/>
  <c r="I101" i="19"/>
  <c r="Z101" i="19"/>
  <c r="AM102" i="19"/>
  <c r="B103" i="18"/>
  <c r="C102" i="18"/>
  <c r="R102" i="18" s="1"/>
  <c r="AY102" i="18"/>
  <c r="AP102" i="18"/>
  <c r="AZ102" i="18"/>
  <c r="AQ102" i="18"/>
  <c r="AM102" i="18"/>
  <c r="AL103" i="18"/>
  <c r="AO102" i="18"/>
  <c r="BA102" i="18"/>
  <c r="AN102" i="18"/>
  <c r="AX102" i="18"/>
  <c r="AW102" i="18"/>
  <c r="AJ101" i="18"/>
  <c r="AG102" i="18"/>
  <c r="X102" i="18"/>
  <c r="AH102" i="18"/>
  <c r="Y102" i="18"/>
  <c r="U102" i="18"/>
  <c r="AJ102" i="18" s="1"/>
  <c r="AF102" i="18"/>
  <c r="AE102" i="18"/>
  <c r="T103" i="18"/>
  <c r="W102" i="18"/>
  <c r="V102" i="18"/>
  <c r="AI102" i="18"/>
  <c r="AX69" i="10"/>
  <c r="AO69" i="10"/>
  <c r="AZ69" i="10"/>
  <c r="AQ69" i="10"/>
  <c r="AM69" i="10"/>
  <c r="AY69" i="10"/>
  <c r="AW69" i="10"/>
  <c r="AL70" i="10"/>
  <c r="AP69" i="10"/>
  <c r="BA69" i="10"/>
  <c r="AN69" i="10"/>
  <c r="BB68" i="10"/>
  <c r="B70" i="10"/>
  <c r="AJ68" i="10"/>
  <c r="R68" i="10"/>
  <c r="AF69" i="10"/>
  <c r="W69" i="10"/>
  <c r="AH69" i="10"/>
  <c r="Y69" i="10"/>
  <c r="U69" i="10"/>
  <c r="T70" i="10"/>
  <c r="X69" i="10"/>
  <c r="AI69" i="10"/>
  <c r="V69" i="10"/>
  <c r="AG69" i="10"/>
  <c r="AE69" i="10"/>
  <c r="Y103" i="19" l="1"/>
  <c r="U103" i="19"/>
  <c r="Q103" i="19"/>
  <c r="X103" i="19"/>
  <c r="T103" i="19"/>
  <c r="P103" i="19"/>
  <c r="O104" i="19"/>
  <c r="W103" i="19"/>
  <c r="S103" i="19"/>
  <c r="V103" i="19"/>
  <c r="R103" i="19"/>
  <c r="L102" i="19"/>
  <c r="H102" i="19"/>
  <c r="D102" i="19"/>
  <c r="K102" i="19"/>
  <c r="G102" i="19"/>
  <c r="C102" i="19"/>
  <c r="B103" i="19"/>
  <c r="J102" i="19"/>
  <c r="F102" i="19"/>
  <c r="I102" i="19"/>
  <c r="E102" i="19"/>
  <c r="AL104" i="19"/>
  <c r="AH104" i="19"/>
  <c r="AD104" i="19"/>
  <c r="AK104" i="19"/>
  <c r="AG104" i="19"/>
  <c r="AC104" i="19"/>
  <c r="AM104" i="19" s="1"/>
  <c r="AB105" i="19"/>
  <c r="AJ104" i="19"/>
  <c r="AF104" i="19"/>
  <c r="AI104" i="19"/>
  <c r="AE104" i="19"/>
  <c r="Z102" i="19"/>
  <c r="M101" i="19"/>
  <c r="AM103" i="19"/>
  <c r="AZ103" i="18"/>
  <c r="AQ103" i="18"/>
  <c r="AM103" i="18"/>
  <c r="BA103" i="18"/>
  <c r="AW103" i="18"/>
  <c r="AN103" i="18"/>
  <c r="AY103" i="18"/>
  <c r="AX103" i="18"/>
  <c r="AP103" i="18"/>
  <c r="AL104" i="18"/>
  <c r="AO103" i="18"/>
  <c r="BB102" i="18"/>
  <c r="AH103" i="18"/>
  <c r="Y103" i="18"/>
  <c r="U103" i="18"/>
  <c r="AJ103" i="18" s="1"/>
  <c r="AI103" i="18"/>
  <c r="AE103" i="18"/>
  <c r="V103" i="18"/>
  <c r="X103" i="18"/>
  <c r="T104" i="18"/>
  <c r="W103" i="18"/>
  <c r="AG103" i="18"/>
  <c r="AF103" i="18"/>
  <c r="C103" i="18"/>
  <c r="R103" i="18" s="1"/>
  <c r="B104" i="18"/>
  <c r="B71" i="10"/>
  <c r="AX70" i="10"/>
  <c r="AO70" i="10"/>
  <c r="AZ70" i="10"/>
  <c r="AQ70" i="10"/>
  <c r="AM70" i="10"/>
  <c r="AL71" i="10"/>
  <c r="AP70" i="10"/>
  <c r="BA70" i="10"/>
  <c r="AN70" i="10"/>
  <c r="AY70" i="10"/>
  <c r="AW70" i="10"/>
  <c r="AF70" i="10"/>
  <c r="W70" i="10"/>
  <c r="AH70" i="10"/>
  <c r="Y70" i="10"/>
  <c r="U70" i="10"/>
  <c r="AG70" i="10"/>
  <c r="AE70" i="10"/>
  <c r="T71" i="10"/>
  <c r="X70" i="10"/>
  <c r="AI70" i="10"/>
  <c r="V70" i="10"/>
  <c r="AJ69" i="10"/>
  <c r="R69" i="10"/>
  <c r="BB69" i="10"/>
  <c r="Y104" i="19" l="1"/>
  <c r="U104" i="19"/>
  <c r="Q104" i="19"/>
  <c r="X104" i="19"/>
  <c r="T104" i="19"/>
  <c r="P104" i="19"/>
  <c r="O105" i="19"/>
  <c r="W104" i="19"/>
  <c r="S104" i="19"/>
  <c r="V104" i="19"/>
  <c r="R104" i="19"/>
  <c r="L103" i="19"/>
  <c r="H103" i="19"/>
  <c r="D103" i="19"/>
  <c r="K103" i="19"/>
  <c r="G103" i="19"/>
  <c r="C103" i="19"/>
  <c r="B104" i="19"/>
  <c r="J103" i="19"/>
  <c r="F103" i="19"/>
  <c r="I103" i="19"/>
  <c r="E103" i="19"/>
  <c r="Z103" i="19"/>
  <c r="AL105" i="19"/>
  <c r="AH105" i="19"/>
  <c r="AD105" i="19"/>
  <c r="AK105" i="19"/>
  <c r="AG105" i="19"/>
  <c r="AC105" i="19"/>
  <c r="AJ105" i="19"/>
  <c r="AF105" i="19"/>
  <c r="AI105" i="19"/>
  <c r="AE105" i="19"/>
  <c r="M102" i="19"/>
  <c r="AI104" i="18"/>
  <c r="AE104" i="18"/>
  <c r="V104" i="18"/>
  <c r="T105" i="18"/>
  <c r="AF104" i="18"/>
  <c r="W104" i="18"/>
  <c r="AH104" i="18"/>
  <c r="U104" i="18"/>
  <c r="AG104" i="18"/>
  <c r="Y104" i="18"/>
  <c r="X104" i="18"/>
  <c r="BB103" i="18"/>
  <c r="BA104" i="18"/>
  <c r="AW104" i="18"/>
  <c r="AN104" i="18"/>
  <c r="AL105" i="18"/>
  <c r="AX104" i="18"/>
  <c r="AO104" i="18"/>
  <c r="AQ104" i="18"/>
  <c r="AP104" i="18"/>
  <c r="AZ104" i="18"/>
  <c r="AM104" i="18"/>
  <c r="AY104" i="18"/>
  <c r="C104" i="18"/>
  <c r="R104" i="18" s="1"/>
  <c r="B105" i="18"/>
  <c r="C105" i="18" s="1"/>
  <c r="R105" i="18" s="1"/>
  <c r="BB70" i="10"/>
  <c r="AJ70" i="10"/>
  <c r="AF71" i="10"/>
  <c r="W71" i="10"/>
  <c r="AH71" i="10"/>
  <c r="Y71" i="10"/>
  <c r="U71" i="10"/>
  <c r="T72" i="10"/>
  <c r="X71" i="10"/>
  <c r="AI71" i="10"/>
  <c r="V71" i="10"/>
  <c r="AG71" i="10"/>
  <c r="AE71" i="10"/>
  <c r="B72" i="10"/>
  <c r="AX71" i="10"/>
  <c r="AO71" i="10"/>
  <c r="AZ71" i="10"/>
  <c r="AQ71" i="10"/>
  <c r="AM71" i="10"/>
  <c r="AY71" i="10"/>
  <c r="AW71" i="10"/>
  <c r="AL72" i="10"/>
  <c r="AP71" i="10"/>
  <c r="BA71" i="10"/>
  <c r="AN71" i="10"/>
  <c r="R70" i="10"/>
  <c r="Y105" i="19" l="1"/>
  <c r="U105" i="19"/>
  <c r="Q105" i="19"/>
  <c r="X105" i="19"/>
  <c r="T105" i="19"/>
  <c r="P105" i="19"/>
  <c r="W105" i="19"/>
  <c r="S105" i="19"/>
  <c r="V105" i="19"/>
  <c r="R105" i="19"/>
  <c r="L104" i="19"/>
  <c r="H104" i="19"/>
  <c r="D104" i="19"/>
  <c r="K104" i="19"/>
  <c r="G104" i="19"/>
  <c r="C104" i="19"/>
  <c r="M104" i="19" s="1"/>
  <c r="B105" i="19"/>
  <c r="J104" i="19"/>
  <c r="F104" i="19"/>
  <c r="I104" i="19"/>
  <c r="E104" i="19"/>
  <c r="Z104" i="19"/>
  <c r="AM105" i="19"/>
  <c r="M103" i="19"/>
  <c r="AX105" i="18"/>
  <c r="AO105" i="18"/>
  <c r="AY105" i="18"/>
  <c r="AP105" i="18"/>
  <c r="BA105" i="18"/>
  <c r="AN105" i="18"/>
  <c r="AZ105" i="18"/>
  <c r="AM105" i="18"/>
  <c r="BB105" i="18" s="1"/>
  <c r="AW105" i="18"/>
  <c r="AQ105" i="18"/>
  <c r="AJ104" i="18"/>
  <c r="AF105" i="18"/>
  <c r="W105" i="18"/>
  <c r="AG105" i="18"/>
  <c r="X105" i="18"/>
  <c r="AE105" i="18"/>
  <c r="Y105" i="18"/>
  <c r="AI105" i="18"/>
  <c r="V105" i="18"/>
  <c r="AH105" i="18"/>
  <c r="U105" i="18"/>
  <c r="BB104" i="18"/>
  <c r="BB71" i="10"/>
  <c r="AX72" i="10"/>
  <c r="AO72" i="10"/>
  <c r="AZ72" i="10"/>
  <c r="AQ72" i="10"/>
  <c r="AM72" i="10"/>
  <c r="AL73" i="10"/>
  <c r="AP72" i="10"/>
  <c r="BA72" i="10"/>
  <c r="AN72" i="10"/>
  <c r="AY72" i="10"/>
  <c r="AW72" i="10"/>
  <c r="AF72" i="10"/>
  <c r="W72" i="10"/>
  <c r="AH72" i="10"/>
  <c r="Y72" i="10"/>
  <c r="U72" i="10"/>
  <c r="AG72" i="10"/>
  <c r="AE72" i="10"/>
  <c r="T73" i="10"/>
  <c r="X72" i="10"/>
  <c r="AI72" i="10"/>
  <c r="V72" i="10"/>
  <c r="AJ71" i="10"/>
  <c r="R71" i="10"/>
  <c r="B73" i="10"/>
  <c r="Z105" i="19" l="1"/>
  <c r="L105" i="19"/>
  <c r="H105" i="19"/>
  <c r="D105" i="19"/>
  <c r="K105" i="19"/>
  <c r="G105" i="19"/>
  <c r="C105" i="19"/>
  <c r="J105" i="19"/>
  <c r="F105" i="19"/>
  <c r="E105" i="19"/>
  <c r="I105" i="19"/>
  <c r="AJ105" i="18"/>
  <c r="AF73" i="10"/>
  <c r="W73" i="10"/>
  <c r="AH73" i="10"/>
  <c r="Y73" i="10"/>
  <c r="U73" i="10"/>
  <c r="T74" i="10"/>
  <c r="X73" i="10"/>
  <c r="AI73" i="10"/>
  <c r="V73" i="10"/>
  <c r="AG73" i="10"/>
  <c r="AE73" i="10"/>
  <c r="AX73" i="10"/>
  <c r="AO73" i="10"/>
  <c r="AZ73" i="10"/>
  <c r="AQ73" i="10"/>
  <c r="AM73" i="10"/>
  <c r="AY73" i="10"/>
  <c r="AW73" i="10"/>
  <c r="AL74" i="10"/>
  <c r="AP73" i="10"/>
  <c r="BA73" i="10"/>
  <c r="AN73" i="10"/>
  <c r="B74" i="10"/>
  <c r="R72" i="10"/>
  <c r="BB72" i="10"/>
  <c r="AJ72" i="10"/>
  <c r="M105" i="19" l="1"/>
  <c r="BB73" i="10"/>
  <c r="R73" i="10"/>
  <c r="AX74" i="10"/>
  <c r="AO74" i="10"/>
  <c r="AZ74" i="10"/>
  <c r="AQ74" i="10"/>
  <c r="AM74" i="10"/>
  <c r="AL75" i="10"/>
  <c r="AP74" i="10"/>
  <c r="BA74" i="10"/>
  <c r="AN74" i="10"/>
  <c r="AY74" i="10"/>
  <c r="AW74" i="10"/>
  <c r="B75" i="10"/>
  <c r="AF74" i="10"/>
  <c r="W74" i="10"/>
  <c r="AH74" i="10"/>
  <c r="Y74" i="10"/>
  <c r="U74" i="10"/>
  <c r="AG74" i="10"/>
  <c r="AE74" i="10"/>
  <c r="T75" i="10"/>
  <c r="X74" i="10"/>
  <c r="AI74" i="10"/>
  <c r="V74" i="10"/>
  <c r="AJ73" i="10"/>
  <c r="AF75" i="10" l="1"/>
  <c r="W75" i="10"/>
  <c r="AH75" i="10"/>
  <c r="Y75" i="10"/>
  <c r="U75" i="10"/>
  <c r="T76" i="10"/>
  <c r="X75" i="10"/>
  <c r="AI75" i="10"/>
  <c r="V75" i="10"/>
  <c r="AG75" i="10"/>
  <c r="AE75" i="10"/>
  <c r="AX75" i="10"/>
  <c r="AO75" i="10"/>
  <c r="AZ75" i="10"/>
  <c r="AQ75" i="10"/>
  <c r="AM75" i="10"/>
  <c r="AY75" i="10"/>
  <c r="AW75" i="10"/>
  <c r="AL76" i="10"/>
  <c r="AP75" i="10"/>
  <c r="BA75" i="10"/>
  <c r="AN75" i="10"/>
  <c r="B76" i="10"/>
  <c r="BB74" i="10"/>
  <c r="R74" i="10"/>
  <c r="AJ74" i="10"/>
  <c r="BB75" i="10" l="1"/>
  <c r="R75" i="10"/>
  <c r="AX76" i="10"/>
  <c r="AO76" i="10"/>
  <c r="AZ76" i="10"/>
  <c r="AQ76" i="10"/>
  <c r="AM76" i="10"/>
  <c r="AL77" i="10"/>
  <c r="AP76" i="10"/>
  <c r="BA76" i="10"/>
  <c r="AN76" i="10"/>
  <c r="AY76" i="10"/>
  <c r="AW76" i="10"/>
  <c r="B77" i="10"/>
  <c r="AF76" i="10"/>
  <c r="W76" i="10"/>
  <c r="AH76" i="10"/>
  <c r="Y76" i="10"/>
  <c r="U76" i="10"/>
  <c r="AG76" i="10"/>
  <c r="AE76" i="10"/>
  <c r="T77" i="10"/>
  <c r="X76" i="10"/>
  <c r="AI76" i="10"/>
  <c r="V76" i="10"/>
  <c r="AJ75" i="10"/>
  <c r="T78" i="10" l="1"/>
  <c r="AF77" i="10"/>
  <c r="W77" i="10"/>
  <c r="AH77" i="10"/>
  <c r="Y77" i="10"/>
  <c r="U77" i="10"/>
  <c r="X77" i="10"/>
  <c r="AI77" i="10"/>
  <c r="V77" i="10"/>
  <c r="AG77" i="10"/>
  <c r="AE77" i="10"/>
  <c r="AL78" i="10"/>
  <c r="AX77" i="10"/>
  <c r="AO77" i="10"/>
  <c r="AZ77" i="10"/>
  <c r="AQ77" i="10"/>
  <c r="AM77" i="10"/>
  <c r="AY77" i="10"/>
  <c r="AW77" i="10"/>
  <c r="AP77" i="10"/>
  <c r="BA77" i="10"/>
  <c r="AN77" i="10"/>
  <c r="B78" i="10"/>
  <c r="BB76" i="10"/>
  <c r="R76" i="10"/>
  <c r="AJ76" i="10"/>
  <c r="R77" i="10" l="1"/>
  <c r="AL79" i="10"/>
  <c r="AY78" i="10"/>
  <c r="AP78" i="10"/>
  <c r="AX78" i="10"/>
  <c r="AO78" i="10"/>
  <c r="AZ78" i="10"/>
  <c r="AQ78" i="10"/>
  <c r="AM78" i="10"/>
  <c r="AN78" i="10"/>
  <c r="BA78" i="10"/>
  <c r="AW78" i="10"/>
  <c r="B79" i="10"/>
  <c r="AJ77" i="10"/>
  <c r="BB77" i="10"/>
  <c r="T79" i="10"/>
  <c r="AG78" i="10"/>
  <c r="X78" i="10"/>
  <c r="AF78" i="10"/>
  <c r="W78" i="10"/>
  <c r="AH78" i="10"/>
  <c r="Y78" i="10"/>
  <c r="U78" i="10"/>
  <c r="AI78" i="10"/>
  <c r="AE78" i="10"/>
  <c r="V78" i="10"/>
  <c r="AJ78" i="10" l="1"/>
  <c r="BB78" i="10"/>
  <c r="R78" i="10"/>
  <c r="T80" i="10"/>
  <c r="AG79" i="10"/>
  <c r="X79" i="10"/>
  <c r="AF79" i="10"/>
  <c r="W79" i="10"/>
  <c r="AH79" i="10"/>
  <c r="Y79" i="10"/>
  <c r="U79" i="10"/>
  <c r="AI79" i="10"/>
  <c r="AE79" i="10"/>
  <c r="V79" i="10"/>
  <c r="AL80" i="10"/>
  <c r="AY79" i="10"/>
  <c r="AP79" i="10"/>
  <c r="AX79" i="10"/>
  <c r="AO79" i="10"/>
  <c r="BA79" i="10"/>
  <c r="AW79" i="10"/>
  <c r="AN79" i="10"/>
  <c r="AZ79" i="10"/>
  <c r="AQ79" i="10"/>
  <c r="AM79" i="10"/>
  <c r="B80" i="10"/>
  <c r="R79" i="10"/>
  <c r="BB79" i="10" l="1"/>
  <c r="B81" i="10"/>
  <c r="R80" i="10"/>
  <c r="T81" i="10"/>
  <c r="AG80" i="10"/>
  <c r="X80" i="10"/>
  <c r="AF80" i="10"/>
  <c r="W80" i="10"/>
  <c r="AI80" i="10"/>
  <c r="AE80" i="10"/>
  <c r="V80" i="10"/>
  <c r="AH80" i="10"/>
  <c r="Y80" i="10"/>
  <c r="U80" i="10"/>
  <c r="AL81" i="10"/>
  <c r="AY80" i="10"/>
  <c r="AP80" i="10"/>
  <c r="AX80" i="10"/>
  <c r="AO80" i="10"/>
  <c r="BA80" i="10"/>
  <c r="AW80" i="10"/>
  <c r="AN80" i="10"/>
  <c r="AZ80" i="10"/>
  <c r="AQ80" i="10"/>
  <c r="AM80" i="10"/>
  <c r="AJ79" i="10"/>
  <c r="T82" i="10" l="1"/>
  <c r="AG81" i="10"/>
  <c r="X81" i="10"/>
  <c r="AF81" i="10"/>
  <c r="W81" i="10"/>
  <c r="AI81" i="10"/>
  <c r="AE81" i="10"/>
  <c r="V81" i="10"/>
  <c r="AH81" i="10"/>
  <c r="Y81" i="10"/>
  <c r="U81" i="10"/>
  <c r="AL82" i="10"/>
  <c r="AY81" i="10"/>
  <c r="AP81" i="10"/>
  <c r="AX81" i="10"/>
  <c r="AO81" i="10"/>
  <c r="BA81" i="10"/>
  <c r="AW81" i="10"/>
  <c r="AN81" i="10"/>
  <c r="AZ81" i="10"/>
  <c r="AQ81" i="10"/>
  <c r="AM81" i="10"/>
  <c r="AJ80" i="10"/>
  <c r="BB80" i="10"/>
  <c r="B82" i="10"/>
  <c r="AJ81" i="10" l="1"/>
  <c r="AL83" i="10"/>
  <c r="AY82" i="10"/>
  <c r="AP82" i="10"/>
  <c r="AX82" i="10"/>
  <c r="AO82" i="10"/>
  <c r="BA82" i="10"/>
  <c r="AW82" i="10"/>
  <c r="AN82" i="10"/>
  <c r="AZ82" i="10"/>
  <c r="AQ82" i="10"/>
  <c r="AM82" i="10"/>
  <c r="BB82" i="10" s="1"/>
  <c r="R81" i="10"/>
  <c r="BB81" i="10"/>
  <c r="B83" i="10"/>
  <c r="R82" i="10"/>
  <c r="T83" i="10"/>
  <c r="AG82" i="10"/>
  <c r="X82" i="10"/>
  <c r="AF82" i="10"/>
  <c r="W82" i="10"/>
  <c r="AI82" i="10"/>
  <c r="AE82" i="10"/>
  <c r="V82" i="10"/>
  <c r="AH82" i="10"/>
  <c r="Y82" i="10"/>
  <c r="U82" i="10"/>
  <c r="AJ82" i="10" l="1"/>
  <c r="B84" i="10"/>
  <c r="R83" i="10"/>
  <c r="T84" i="10"/>
  <c r="AG83" i="10"/>
  <c r="X83" i="10"/>
  <c r="AF83" i="10"/>
  <c r="W83" i="10"/>
  <c r="AI83" i="10"/>
  <c r="AE83" i="10"/>
  <c r="V83" i="10"/>
  <c r="AH83" i="10"/>
  <c r="Y83" i="10"/>
  <c r="U83" i="10"/>
  <c r="AL84" i="10"/>
  <c r="AY83" i="10"/>
  <c r="AP83" i="10"/>
  <c r="AX83" i="10"/>
  <c r="AO83" i="10"/>
  <c r="BA83" i="10"/>
  <c r="AW83" i="10"/>
  <c r="AN83" i="10"/>
  <c r="AZ83" i="10"/>
  <c r="AQ83" i="10"/>
  <c r="AM83" i="10"/>
  <c r="AL85" i="10" l="1"/>
  <c r="AY84" i="10"/>
  <c r="AP84" i="10"/>
  <c r="AX84" i="10"/>
  <c r="AO84" i="10"/>
  <c r="BA84" i="10"/>
  <c r="AW84" i="10"/>
  <c r="AN84" i="10"/>
  <c r="AZ84" i="10"/>
  <c r="AQ84" i="10"/>
  <c r="AM84" i="10"/>
  <c r="AJ83" i="10"/>
  <c r="BB83" i="10"/>
  <c r="B85" i="10"/>
  <c r="T85" i="10"/>
  <c r="AG84" i="10"/>
  <c r="X84" i="10"/>
  <c r="AF84" i="10"/>
  <c r="W84" i="10"/>
  <c r="AI84" i="10"/>
  <c r="AE84" i="10"/>
  <c r="V84" i="10"/>
  <c r="AH84" i="10"/>
  <c r="Y84" i="10"/>
  <c r="U84" i="10"/>
  <c r="BB84" i="10" l="1"/>
  <c r="AJ84" i="10"/>
  <c r="T86" i="10"/>
  <c r="AG85" i="10"/>
  <c r="X85" i="10"/>
  <c r="AF85" i="10"/>
  <c r="W85" i="10"/>
  <c r="AI85" i="10"/>
  <c r="AE85" i="10"/>
  <c r="V85" i="10"/>
  <c r="AH85" i="10"/>
  <c r="Y85" i="10"/>
  <c r="U85" i="10"/>
  <c r="R84" i="10"/>
  <c r="B86" i="10"/>
  <c r="R85" i="10"/>
  <c r="AL86" i="10"/>
  <c r="AY85" i="10"/>
  <c r="AP85" i="10"/>
  <c r="AX85" i="10"/>
  <c r="AO85" i="10"/>
  <c r="BA85" i="10"/>
  <c r="AW85" i="10"/>
  <c r="AN85" i="10"/>
  <c r="AZ85" i="10"/>
  <c r="AQ85" i="10"/>
  <c r="AM85" i="10"/>
  <c r="AJ85" i="10" l="1"/>
  <c r="BA86" i="10"/>
  <c r="AW86" i="10"/>
  <c r="AL87" i="10"/>
  <c r="AZ86" i="10"/>
  <c r="AP86" i="10"/>
  <c r="AY86" i="10"/>
  <c r="AO86" i="10"/>
  <c r="AX86" i="10"/>
  <c r="AN86" i="10"/>
  <c r="AQ86" i="10"/>
  <c r="AM86" i="10"/>
  <c r="BB86" i="10" s="1"/>
  <c r="BB85" i="10"/>
  <c r="B87" i="10"/>
  <c r="R86" i="10"/>
  <c r="T87" i="10"/>
  <c r="AG86" i="10"/>
  <c r="X86" i="10"/>
  <c r="AF86" i="10"/>
  <c r="W86" i="10"/>
  <c r="AI86" i="10"/>
  <c r="AE86" i="10"/>
  <c r="V86" i="10"/>
  <c r="AH86" i="10"/>
  <c r="Y86" i="10"/>
  <c r="U86" i="10"/>
  <c r="AI87" i="10" l="1"/>
  <c r="AE87" i="10"/>
  <c r="V87" i="10"/>
  <c r="AH87" i="10"/>
  <c r="Y87" i="10"/>
  <c r="U87" i="10"/>
  <c r="T88" i="10"/>
  <c r="AG87" i="10"/>
  <c r="X87" i="10"/>
  <c r="AF87" i="10"/>
  <c r="W87" i="10"/>
  <c r="B88" i="10"/>
  <c r="R87" i="10"/>
  <c r="BA87" i="10"/>
  <c r="AW87" i="10"/>
  <c r="AN87" i="10"/>
  <c r="AZ87" i="10"/>
  <c r="AQ87" i="10"/>
  <c r="AM87" i="10"/>
  <c r="AL88" i="10"/>
  <c r="AY87" i="10"/>
  <c r="AP87" i="10"/>
  <c r="AX87" i="10"/>
  <c r="AO87" i="10"/>
  <c r="AJ86" i="10"/>
  <c r="BB87" i="10" l="1"/>
  <c r="B89" i="10"/>
  <c r="AI88" i="10"/>
  <c r="AE88" i="10"/>
  <c r="V88" i="10"/>
  <c r="AH88" i="10"/>
  <c r="Y88" i="10"/>
  <c r="U88" i="10"/>
  <c r="T89" i="10"/>
  <c r="AG88" i="10"/>
  <c r="X88" i="10"/>
  <c r="AF88" i="10"/>
  <c r="W88" i="10"/>
  <c r="AJ87" i="10"/>
  <c r="BA88" i="10"/>
  <c r="AW88" i="10"/>
  <c r="AN88" i="10"/>
  <c r="AZ88" i="10"/>
  <c r="AQ88" i="10"/>
  <c r="AM88" i="10"/>
  <c r="AL89" i="10"/>
  <c r="AY88" i="10"/>
  <c r="AP88" i="10"/>
  <c r="AX88" i="10"/>
  <c r="AO88" i="10"/>
  <c r="B90" i="10" l="1"/>
  <c r="R88" i="10"/>
  <c r="AI89" i="10"/>
  <c r="AE89" i="10"/>
  <c r="V89" i="10"/>
  <c r="AH89" i="10"/>
  <c r="Y89" i="10"/>
  <c r="U89" i="10"/>
  <c r="T90" i="10"/>
  <c r="AG89" i="10"/>
  <c r="X89" i="10"/>
  <c r="AF89" i="10"/>
  <c r="W89" i="10"/>
  <c r="BB88" i="10"/>
  <c r="AJ88" i="10"/>
  <c r="BA89" i="10"/>
  <c r="AW89" i="10"/>
  <c r="AN89" i="10"/>
  <c r="AZ89" i="10"/>
  <c r="AQ89" i="10"/>
  <c r="AM89" i="10"/>
  <c r="AL90" i="10"/>
  <c r="AY89" i="10"/>
  <c r="AP89" i="10"/>
  <c r="AX89" i="10"/>
  <c r="AO89" i="10"/>
  <c r="BA90" i="10" l="1"/>
  <c r="AW90" i="10"/>
  <c r="AN90" i="10"/>
  <c r="AZ90" i="10"/>
  <c r="AQ90" i="10"/>
  <c r="AM90" i="10"/>
  <c r="AL91" i="10"/>
  <c r="AY90" i="10"/>
  <c r="AP90" i="10"/>
  <c r="AX90" i="10"/>
  <c r="AO90" i="10"/>
  <c r="BB89" i="10"/>
  <c r="AI90" i="10"/>
  <c r="AE90" i="10"/>
  <c r="V90" i="10"/>
  <c r="AH90" i="10"/>
  <c r="Y90" i="10"/>
  <c r="U90" i="10"/>
  <c r="T91" i="10"/>
  <c r="AG90" i="10"/>
  <c r="X90" i="10"/>
  <c r="AF90" i="10"/>
  <c r="W90" i="10"/>
  <c r="B91" i="10"/>
  <c r="AJ89" i="10"/>
  <c r="R89" i="10"/>
  <c r="AI91" i="10" l="1"/>
  <c r="AE91" i="10"/>
  <c r="AH91" i="10"/>
  <c r="Y91" i="10"/>
  <c r="AG91" i="10"/>
  <c r="V91" i="10"/>
  <c r="AF91" i="10"/>
  <c r="U91" i="10"/>
  <c r="T92" i="10"/>
  <c r="X91" i="10"/>
  <c r="W91" i="10"/>
  <c r="BA91" i="10"/>
  <c r="AW91" i="10"/>
  <c r="AN91" i="10"/>
  <c r="AZ91" i="10"/>
  <c r="AQ91" i="10"/>
  <c r="AM91" i="10"/>
  <c r="AL92" i="10"/>
  <c r="AP91" i="10"/>
  <c r="AO91" i="10"/>
  <c r="AY91" i="10"/>
  <c r="AX91" i="10"/>
  <c r="B92" i="10"/>
  <c r="R91" i="10"/>
  <c r="AJ90" i="10"/>
  <c r="BB90" i="10"/>
  <c r="R90" i="10"/>
  <c r="AJ91" i="10" l="1"/>
  <c r="B93" i="10"/>
  <c r="BA92" i="10"/>
  <c r="AW92" i="10"/>
  <c r="AN92" i="10"/>
  <c r="AZ92" i="10"/>
  <c r="AQ92" i="10"/>
  <c r="AM92" i="10"/>
  <c r="AY92" i="10"/>
  <c r="AX92" i="10"/>
  <c r="AL93" i="10"/>
  <c r="AP92" i="10"/>
  <c r="AO92" i="10"/>
  <c r="BB91" i="10"/>
  <c r="AI92" i="10"/>
  <c r="AE92" i="10"/>
  <c r="V92" i="10"/>
  <c r="AH92" i="10"/>
  <c r="Y92" i="10"/>
  <c r="U92" i="10"/>
  <c r="T93" i="10"/>
  <c r="X92" i="10"/>
  <c r="W92" i="10"/>
  <c r="AG92" i="10"/>
  <c r="AF92" i="10"/>
  <c r="R92" i="10" l="1"/>
  <c r="AI93" i="10"/>
  <c r="AE93" i="10"/>
  <c r="V93" i="10"/>
  <c r="AH93" i="10"/>
  <c r="Y93" i="10"/>
  <c r="U93" i="10"/>
  <c r="AG93" i="10"/>
  <c r="AF93" i="10"/>
  <c r="T94" i="10"/>
  <c r="X93" i="10"/>
  <c r="W93" i="10"/>
  <c r="AJ92" i="10"/>
  <c r="BB92" i="10"/>
  <c r="B94" i="10"/>
  <c r="BA93" i="10"/>
  <c r="AW93" i="10"/>
  <c r="AN93" i="10"/>
  <c r="AZ93" i="10"/>
  <c r="AQ93" i="10"/>
  <c r="AM93" i="10"/>
  <c r="AL94" i="10"/>
  <c r="AP93" i="10"/>
  <c r="AO93" i="10"/>
  <c r="AY93" i="10"/>
  <c r="AX93" i="10"/>
  <c r="BB93" i="10" l="1"/>
  <c r="BA94" i="10"/>
  <c r="AW94" i="10"/>
  <c r="AN94" i="10"/>
  <c r="AZ94" i="10"/>
  <c r="AQ94" i="10"/>
  <c r="AM94" i="10"/>
  <c r="AY94" i="10"/>
  <c r="AX94" i="10"/>
  <c r="AL95" i="10"/>
  <c r="AP94" i="10"/>
  <c r="AO94" i="10"/>
  <c r="R93" i="10"/>
  <c r="AJ93" i="10"/>
  <c r="AI94" i="10"/>
  <c r="AE94" i="10"/>
  <c r="V94" i="10"/>
  <c r="AH94" i="10"/>
  <c r="Y94" i="10"/>
  <c r="U94" i="10"/>
  <c r="T95" i="10"/>
  <c r="X94" i="10"/>
  <c r="W94" i="10"/>
  <c r="AG94" i="10"/>
  <c r="AF94" i="10"/>
  <c r="B95" i="10"/>
  <c r="AI95" i="10" l="1"/>
  <c r="AE95" i="10"/>
  <c r="V95" i="10"/>
  <c r="AH95" i="10"/>
  <c r="Y95" i="10"/>
  <c r="U95" i="10"/>
  <c r="AG95" i="10"/>
  <c r="AF95" i="10"/>
  <c r="T96" i="10"/>
  <c r="X95" i="10"/>
  <c r="W95" i="10"/>
  <c r="AJ94" i="10"/>
  <c r="BB94" i="10"/>
  <c r="R94" i="10"/>
  <c r="B96" i="10"/>
  <c r="BA95" i="10"/>
  <c r="AW95" i="10"/>
  <c r="AN95" i="10"/>
  <c r="AZ95" i="10"/>
  <c r="AQ95" i="10"/>
  <c r="AM95" i="10"/>
  <c r="AP95" i="10"/>
  <c r="AL96" i="10"/>
  <c r="AO95" i="10"/>
  <c r="AY95" i="10"/>
  <c r="AX95" i="10"/>
  <c r="R95" i="10" l="1"/>
  <c r="BB95" i="10"/>
  <c r="AJ95" i="10"/>
  <c r="BA96" i="10"/>
  <c r="AW96" i="10"/>
  <c r="AN96" i="10"/>
  <c r="AL97" i="10"/>
  <c r="AZ96" i="10"/>
  <c r="AP96" i="10"/>
  <c r="AY96" i="10"/>
  <c r="AO96" i="10"/>
  <c r="AM96" i="10"/>
  <c r="BB96" i="10" s="1"/>
  <c r="AX96" i="10"/>
  <c r="AQ96" i="10"/>
  <c r="B97" i="10"/>
  <c r="AI96" i="10"/>
  <c r="T97" i="10"/>
  <c r="AE96" i="10"/>
  <c r="V96" i="10"/>
  <c r="AH96" i="10"/>
  <c r="Y96" i="10"/>
  <c r="U96" i="10"/>
  <c r="X96" i="10"/>
  <c r="W96" i="10"/>
  <c r="AG96" i="10"/>
  <c r="AF96" i="10"/>
  <c r="AJ96" i="10" l="1"/>
  <c r="R96" i="10"/>
  <c r="BA97" i="10"/>
  <c r="AW97" i="10"/>
  <c r="AN97" i="10"/>
  <c r="AL98" i="10"/>
  <c r="AY97" i="10"/>
  <c r="AP97" i="10"/>
  <c r="AZ97" i="10"/>
  <c r="AM97" i="10"/>
  <c r="AX97" i="10"/>
  <c r="AQ97" i="10"/>
  <c r="AO97" i="10"/>
  <c r="AI97" i="10"/>
  <c r="AE97" i="10"/>
  <c r="V97" i="10"/>
  <c r="T98" i="10"/>
  <c r="AG97" i="10"/>
  <c r="X97" i="10"/>
  <c r="Y97" i="10"/>
  <c r="W97" i="10"/>
  <c r="U97" i="10"/>
  <c r="AH97" i="10"/>
  <c r="AF97" i="10"/>
  <c r="B98" i="10"/>
  <c r="BB97" i="10" l="1"/>
  <c r="AJ97" i="10"/>
  <c r="R97" i="10"/>
  <c r="AI98" i="10"/>
  <c r="AE98" i="10"/>
  <c r="V98" i="10"/>
  <c r="T99" i="10"/>
  <c r="AG98" i="10"/>
  <c r="X98" i="10"/>
  <c r="AH98" i="10"/>
  <c r="U98" i="10"/>
  <c r="AF98" i="10"/>
  <c r="Y98" i="10"/>
  <c r="W98" i="10"/>
  <c r="B99" i="10"/>
  <c r="R98" i="10"/>
  <c r="BA98" i="10"/>
  <c r="AW98" i="10"/>
  <c r="AN98" i="10"/>
  <c r="AL99" i="10"/>
  <c r="AY98" i="10"/>
  <c r="AP98" i="10"/>
  <c r="AQ98" i="10"/>
  <c r="AO98" i="10"/>
  <c r="AM98" i="10"/>
  <c r="AZ98" i="10"/>
  <c r="AX98" i="10"/>
  <c r="AJ98" i="10" l="1"/>
  <c r="BB98" i="10"/>
  <c r="B100" i="10"/>
  <c r="BA99" i="10"/>
  <c r="AW99" i="10"/>
  <c r="AN99" i="10"/>
  <c r="AL100" i="10"/>
  <c r="AY99" i="10"/>
  <c r="AP99" i="10"/>
  <c r="AZ99" i="10"/>
  <c r="AM99" i="10"/>
  <c r="AX99" i="10"/>
  <c r="AQ99" i="10"/>
  <c r="AO99" i="10"/>
  <c r="AI99" i="10"/>
  <c r="AE99" i="10"/>
  <c r="V99" i="10"/>
  <c r="T100" i="10"/>
  <c r="AG99" i="10"/>
  <c r="X99" i="10"/>
  <c r="Y99" i="10"/>
  <c r="W99" i="10"/>
  <c r="AH99" i="10"/>
  <c r="AF99" i="10"/>
  <c r="U99" i="10"/>
  <c r="BB99" i="10" l="1"/>
  <c r="BA100" i="10"/>
  <c r="AW100" i="10"/>
  <c r="AN100" i="10"/>
  <c r="AL101" i="10"/>
  <c r="AY100" i="10"/>
  <c r="AP100" i="10"/>
  <c r="AQ100" i="10"/>
  <c r="AO100" i="10"/>
  <c r="AZ100" i="10"/>
  <c r="AX100" i="10"/>
  <c r="AM100" i="10"/>
  <c r="AI100" i="10"/>
  <c r="AE100" i="10"/>
  <c r="V100" i="10"/>
  <c r="T101" i="10"/>
  <c r="AG100" i="10"/>
  <c r="X100" i="10"/>
  <c r="AH100" i="10"/>
  <c r="U100" i="10"/>
  <c r="AF100" i="10"/>
  <c r="Y100" i="10"/>
  <c r="W100" i="10"/>
  <c r="AJ99" i="10"/>
  <c r="R99" i="10"/>
  <c r="B101" i="10"/>
  <c r="AJ100" i="10" l="1"/>
  <c r="BB100" i="10"/>
  <c r="AI101" i="10"/>
  <c r="AE101" i="10"/>
  <c r="V101" i="10"/>
  <c r="T102" i="10"/>
  <c r="AG101" i="10"/>
  <c r="X101" i="10"/>
  <c r="Y101" i="10"/>
  <c r="W101" i="10"/>
  <c r="U101" i="10"/>
  <c r="AH101" i="10"/>
  <c r="AF101" i="10"/>
  <c r="R100" i="10"/>
  <c r="B102" i="10"/>
  <c r="BA101" i="10"/>
  <c r="AW101" i="10"/>
  <c r="AN101" i="10"/>
  <c r="AL102" i="10"/>
  <c r="AY101" i="10"/>
  <c r="AP101" i="10"/>
  <c r="AZ101" i="10"/>
  <c r="AM101" i="10"/>
  <c r="AX101" i="10"/>
  <c r="AQ101" i="10"/>
  <c r="AO101" i="10"/>
  <c r="BB101" i="10" l="1"/>
  <c r="R101" i="10"/>
  <c r="B103" i="10"/>
  <c r="R102" i="10"/>
  <c r="AI102" i="10"/>
  <c r="AE102" i="10"/>
  <c r="V102" i="10"/>
  <c r="T103" i="10"/>
  <c r="AG102" i="10"/>
  <c r="X102" i="10"/>
  <c r="AH102" i="10"/>
  <c r="U102" i="10"/>
  <c r="AJ102" i="10" s="1"/>
  <c r="AF102" i="10"/>
  <c r="Y102" i="10"/>
  <c r="W102" i="10"/>
  <c r="BA102" i="10"/>
  <c r="AW102" i="10"/>
  <c r="AN102" i="10"/>
  <c r="AL103" i="10"/>
  <c r="AY102" i="10"/>
  <c r="AP102" i="10"/>
  <c r="AQ102" i="10"/>
  <c r="AO102" i="10"/>
  <c r="AM102" i="10"/>
  <c r="BB102" i="10" s="1"/>
  <c r="AZ102" i="10"/>
  <c r="AX102" i="10"/>
  <c r="AJ101" i="10"/>
  <c r="AI103" i="10" l="1"/>
  <c r="AE103" i="10"/>
  <c r="V103" i="10"/>
  <c r="T104" i="10"/>
  <c r="AG103" i="10"/>
  <c r="X103" i="10"/>
  <c r="Y103" i="10"/>
  <c r="W103" i="10"/>
  <c r="AH103" i="10"/>
  <c r="AF103" i="10"/>
  <c r="U103" i="10"/>
  <c r="BA103" i="10"/>
  <c r="AW103" i="10"/>
  <c r="AN103" i="10"/>
  <c r="AL104" i="10"/>
  <c r="AY103" i="10"/>
  <c r="AP103" i="10"/>
  <c r="AZ103" i="10"/>
  <c r="AM103" i="10"/>
  <c r="AX103" i="10"/>
  <c r="AQ103" i="10"/>
  <c r="AO103" i="10"/>
  <c r="B104" i="10"/>
  <c r="AJ103" i="10" l="1"/>
  <c r="BB103" i="10"/>
  <c r="AI104" i="10"/>
  <c r="AE104" i="10"/>
  <c r="V104" i="10"/>
  <c r="AH104" i="10"/>
  <c r="T105" i="10"/>
  <c r="AG104" i="10"/>
  <c r="X104" i="10"/>
  <c r="U104" i="10"/>
  <c r="AF104" i="10"/>
  <c r="Y104" i="10"/>
  <c r="W104" i="10"/>
  <c r="BA104" i="10"/>
  <c r="AW104" i="10"/>
  <c r="AN104" i="10"/>
  <c r="AZ104" i="10"/>
  <c r="AQ104" i="10"/>
  <c r="AM104" i="10"/>
  <c r="AL105" i="10"/>
  <c r="AY104" i="10"/>
  <c r="AP104" i="10"/>
  <c r="AX104" i="10"/>
  <c r="AO104" i="10"/>
  <c r="R103" i="10"/>
  <c r="B105" i="10"/>
  <c r="R104" i="10" l="1"/>
  <c r="AJ104" i="10"/>
  <c r="C105" i="10"/>
  <c r="AX105" i="10"/>
  <c r="AO105" i="10"/>
  <c r="BA105" i="10"/>
  <c r="AW105" i="10"/>
  <c r="AN105" i="10"/>
  <c r="AZ105" i="10"/>
  <c r="AQ105" i="10"/>
  <c r="AM105" i="10"/>
  <c r="AY105" i="10"/>
  <c r="AP105" i="10"/>
  <c r="BB104" i="10"/>
  <c r="AF105" i="10"/>
  <c r="W105" i="10"/>
  <c r="AI105" i="10"/>
  <c r="AE105" i="10"/>
  <c r="V105" i="10"/>
  <c r="AH105" i="10"/>
  <c r="Y105" i="10"/>
  <c r="U105" i="10"/>
  <c r="AG105" i="10"/>
  <c r="X105" i="10"/>
  <c r="BB105" i="10" l="1"/>
  <c r="R105" i="10"/>
  <c r="AJ105" i="10"/>
</calcChain>
</file>

<file path=xl/sharedStrings.xml><?xml version="1.0" encoding="utf-8"?>
<sst xmlns="http://schemas.openxmlformats.org/spreadsheetml/2006/main" count="5018" uniqueCount="1288">
  <si>
    <t>DATA POTENSI PERTANIAN, PETERNAKAN DAN PERIKANAN</t>
  </si>
  <si>
    <t xml:space="preserve">I. </t>
  </si>
  <si>
    <t>II.</t>
  </si>
  <si>
    <t>JAGUNG HIBRIDA</t>
  </si>
  <si>
    <t>A.</t>
  </si>
  <si>
    <t>Luas Lahan (m2)</t>
  </si>
  <si>
    <t>D E S A :</t>
  </si>
  <si>
    <t>KECAMATAN :</t>
  </si>
  <si>
    <t>KABUPATEN :</t>
  </si>
  <si>
    <t>PROPINSI :</t>
  </si>
  <si>
    <t>JAWA TENGAH</t>
  </si>
  <si>
    <t>WONOSOBO</t>
  </si>
  <si>
    <t>Tahap Persiapan (m2)</t>
  </si>
  <si>
    <t>Tahap Pemeliharaan (m2)</t>
  </si>
  <si>
    <t>Tahap Panen (m2)</t>
  </si>
  <si>
    <t>TANGGAL PENDATAAN :</t>
  </si>
  <si>
    <t>KOMODITAS  TANAMAN</t>
  </si>
  <si>
    <t>A-1</t>
  </si>
  <si>
    <t>Tanggal Mulai Tanam</t>
  </si>
  <si>
    <t>Tanggal Panen</t>
  </si>
  <si>
    <t>Jumlah Tanaman (pohon)</t>
  </si>
  <si>
    <t>A-2</t>
  </si>
  <si>
    <t>JAGUNG MANIS</t>
  </si>
  <si>
    <t>A-3</t>
  </si>
  <si>
    <t>CABE RAWIT</t>
  </si>
  <si>
    <t>A-4</t>
  </si>
  <si>
    <t>PADI</t>
  </si>
  <si>
    <t>III.</t>
  </si>
  <si>
    <t>KOMODITAS  TERNAK</t>
  </si>
  <si>
    <t>B-1</t>
  </si>
  <si>
    <t>B-2</t>
  </si>
  <si>
    <t>B-3</t>
  </si>
  <si>
    <t>B-4</t>
  </si>
  <si>
    <t>SAPI POTONG</t>
  </si>
  <si>
    <t>Luas KANDANG (m2)</t>
  </si>
  <si>
    <t>Tanggal MASUK TERNAK</t>
  </si>
  <si>
    <t>Jumlah TERNAK (ekor)</t>
  </si>
  <si>
    <t>Estimasi Hasil Panen (ekor)</t>
  </si>
  <si>
    <t>TOTAL</t>
  </si>
  <si>
    <t>01  APRIL 2019</t>
  </si>
  <si>
    <t>NAMA - KORDES</t>
  </si>
  <si>
    <t>NAMA - KORCAM</t>
  </si>
  <si>
    <t>NAMA - KORKAB</t>
  </si>
  <si>
    <t>NAMA - KORPROP</t>
  </si>
  <si>
    <t>PT. OASE</t>
  </si>
  <si>
    <t>CV. AGRI MANDIRI SEJAHTERA</t>
  </si>
  <si>
    <t>IV.</t>
  </si>
  <si>
    <t>KOMODITAS  IKAN</t>
  </si>
  <si>
    <t>C-1</t>
  </si>
  <si>
    <t>IKAN LELE</t>
  </si>
  <si>
    <t>Luas KOLAM (m2)</t>
  </si>
  <si>
    <t>Tanggal TEBAR IKAN</t>
  </si>
  <si>
    <t>Jumlah IKAN (ekor)</t>
  </si>
  <si>
    <t>C-2</t>
  </si>
  <si>
    <t>IKAN NILA</t>
  </si>
  <si>
    <t>BELUT</t>
  </si>
  <si>
    <t>C-3</t>
  </si>
  <si>
    <t>C-4</t>
  </si>
  <si>
    <t>IKAN ……</t>
  </si>
  <si>
    <t>KAMBING POTONG</t>
  </si>
  <si>
    <t>SAPI PERAH</t>
  </si>
  <si>
    <t>AYAM PEDAGING</t>
  </si>
  <si>
    <t>Estimasi Hasil Panen (kg)</t>
  </si>
  <si>
    <t>SISTEM INFORMASI PERTANIAN</t>
  </si>
  <si>
    <t>ROLE - KORDES</t>
  </si>
  <si>
    <t>ROLE - KORCAM</t>
  </si>
  <si>
    <t>ROLE - KORKAB</t>
  </si>
  <si>
    <t>ROLE - KORPROP</t>
  </si>
  <si>
    <t xml:space="preserve"> A.  KOMODITAS TERNAK</t>
  </si>
  <si>
    <t>A-5</t>
  </si>
  <si>
    <t>A-6</t>
  </si>
  <si>
    <t>A-7</t>
  </si>
  <si>
    <t>A-8</t>
  </si>
  <si>
    <t xml:space="preserve"> B.  KOMODITAS TANAMAN</t>
  </si>
  <si>
    <t xml:space="preserve"> C.  KOMODITAS IKAN</t>
  </si>
  <si>
    <t>C-5</t>
  </si>
  <si>
    <t>C-6</t>
  </si>
  <si>
    <t>C-7</t>
  </si>
  <si>
    <t>C-8</t>
  </si>
  <si>
    <t>B-5</t>
  </si>
  <si>
    <t>B-6</t>
  </si>
  <si>
    <t>B-7</t>
  </si>
  <si>
    <t>B-8</t>
  </si>
  <si>
    <t>Input data potensi produksi per petani/peternak/petani ikan</t>
  </si>
  <si>
    <t>Kordes tidak dapat mengakses data Kordes lainnya</t>
  </si>
  <si>
    <t>Korcam tidak dapat mengakses data Korcam lainnya</t>
  </si>
  <si>
    <t>Korcam bertugas memasukkan data lokasi petani.</t>
  </si>
  <si>
    <t>Kordes-1</t>
  </si>
  <si>
    <t>Kordes-2</t>
  </si>
  <si>
    <t>Kordes-3</t>
  </si>
  <si>
    <t>Kordes-4</t>
  </si>
  <si>
    <t>Kordes-5</t>
  </si>
  <si>
    <t>Kordes-6</t>
  </si>
  <si>
    <t>Kordes-7</t>
  </si>
  <si>
    <t>Kordes-8</t>
  </si>
  <si>
    <t>Kordes-9</t>
  </si>
  <si>
    <t>Kordes-10</t>
  </si>
  <si>
    <t>DATA HARIAN - KORKAB</t>
  </si>
  <si>
    <t>I.</t>
  </si>
  <si>
    <t>DATA HARIAN - KORCAM</t>
  </si>
  <si>
    <t>Korcam-1</t>
  </si>
  <si>
    <t>Korcam-2</t>
  </si>
  <si>
    <t>Korcam-3</t>
  </si>
  <si>
    <t>Korcam-4</t>
  </si>
  <si>
    <t>Korcam-5</t>
  </si>
  <si>
    <t>Korcam-6</t>
  </si>
  <si>
    <t>Korcam-7</t>
  </si>
  <si>
    <t>Korcam-8</t>
  </si>
  <si>
    <t>Korcam-9</t>
  </si>
  <si>
    <t>Korcam-10</t>
  </si>
  <si>
    <t>Petani-7</t>
  </si>
  <si>
    <t>Petani-8</t>
  </si>
  <si>
    <t>Petani-9</t>
  </si>
  <si>
    <t>Petani-10</t>
  </si>
  <si>
    <t>Korkab tidak dapat mengakses data Korkab lainnya</t>
  </si>
  <si>
    <t>Korprop dapat mengakses data Korkab di wilayahnya, tetapi tidak dapat mengakses data di Korkab lainnya</t>
  </si>
  <si>
    <t>Korprop tidak dapat mengakses data Korprop lainnya</t>
  </si>
  <si>
    <t xml:space="preserve"> - Berisi data kebutuhan komoditas-komoditas pertanian serta informasi harga komoditas di desa</t>
  </si>
  <si>
    <t xml:space="preserve"> - Berisi data potensi lahan, produksi komoditas pertanian, peternakan dan perikanan di desa</t>
  </si>
  <si>
    <t>Disediakan oleh PT. OASE :</t>
  </si>
  <si>
    <t>APLIKASI SISTEM INFORMASI PERTANIAN BERBASIS WEB DAN MOBILE</t>
  </si>
  <si>
    <t xml:space="preserve"> a.  Perangkat development</t>
  </si>
  <si>
    <t xml:space="preserve"> b.  Analisis kebutuhan</t>
  </si>
  <si>
    <t xml:space="preserve"> c.  Design fungsi</t>
  </si>
  <si>
    <t xml:space="preserve"> d.  Pemrograman</t>
  </si>
  <si>
    <t>Rp/bulan</t>
  </si>
  <si>
    <t>Rp/tahun</t>
  </si>
  <si>
    <t>tahun</t>
  </si>
  <si>
    <t>Total Nilai</t>
  </si>
  <si>
    <t>Rp/unit</t>
  </si>
  <si>
    <t>unit</t>
  </si>
  <si>
    <t xml:space="preserve">      - Laptop</t>
  </si>
  <si>
    <t xml:space="preserve">      - Koneksi Internet</t>
  </si>
  <si>
    <t>bulan</t>
  </si>
  <si>
    <t xml:space="preserve">      - Software (Window 10 Pro)</t>
  </si>
  <si>
    <t xml:space="preserve"> a.  Server (hosting + domain) :</t>
  </si>
  <si>
    <t xml:space="preserve">      - Hosting</t>
  </si>
  <si>
    <t xml:space="preserve"> b.  Komputer (PC)</t>
  </si>
  <si>
    <t xml:space="preserve"> c.  Koneksi Internet (Modem ISP, dll.)</t>
  </si>
  <si>
    <t xml:space="preserve"> d.  Printer + Scanner</t>
  </si>
  <si>
    <t>Sub Total Jasa Pembuatan (Develop) Program</t>
  </si>
  <si>
    <t>Rp.</t>
  </si>
  <si>
    <r>
      <t>Sub Total Jasa Pembuatan (</t>
    </r>
    <r>
      <rPr>
        <b/>
        <i/>
        <sz val="14"/>
        <color theme="1"/>
        <rFont val="Cambria"/>
        <family val="1"/>
        <scheme val="major"/>
      </rPr>
      <t>Develop</t>
    </r>
    <r>
      <rPr>
        <b/>
        <sz val="14"/>
        <color theme="1"/>
        <rFont val="Cambria"/>
        <family val="1"/>
        <scheme val="major"/>
      </rPr>
      <t>) Program</t>
    </r>
  </si>
  <si>
    <t>Sub Total Biaya yang disediakan oleh PT. OASe</t>
  </si>
  <si>
    <t>PEMBUATAN PROGRAM SISTEM INFORMASI PERTANIAN</t>
  </si>
  <si>
    <r>
      <t>Jasa pembuatan (</t>
    </r>
    <r>
      <rPr>
        <b/>
        <i/>
        <sz val="14"/>
        <color theme="1"/>
        <rFont val="Cambria"/>
        <family val="1"/>
        <scheme val="major"/>
      </rPr>
      <t>develop</t>
    </r>
    <r>
      <rPr>
        <b/>
        <sz val="14"/>
        <color theme="1"/>
        <rFont val="Cambria"/>
        <family val="1"/>
        <scheme val="major"/>
      </rPr>
      <t>) program</t>
    </r>
  </si>
  <si>
    <t xml:space="preserve"> i.  Dokumentasi</t>
  </si>
  <si>
    <t>Rp/paket</t>
  </si>
  <si>
    <t>Paket pelatihan untuk pelatih (TFT)</t>
  </si>
  <si>
    <t>Jumlah peserta</t>
  </si>
  <si>
    <t>orang</t>
  </si>
  <si>
    <t>Biaya Konsumsi</t>
  </si>
  <si>
    <t>Rp/orang</t>
  </si>
  <si>
    <t>Alat tulis</t>
  </si>
  <si>
    <t>Tempat pelatihan</t>
  </si>
  <si>
    <t>Pelatih (Trainer)</t>
  </si>
  <si>
    <t>Total biaya pelatihan per paket</t>
  </si>
  <si>
    <t>paket</t>
  </si>
  <si>
    <t xml:space="preserve"> e.  Maintenance &amp; Support</t>
  </si>
  <si>
    <t>TOTAL BIAYA PEMBUATAN PROGRAM SISTEM INFORMASI PERTANIAN</t>
  </si>
  <si>
    <t>RENCANA ANGGARAN BIAYA - PROGRAM SIINTAN-1</t>
  </si>
  <si>
    <t>RENCANA ANGGARAN BIAYA - PROGRAM SIINTAN-2</t>
  </si>
  <si>
    <t>Korcam dapat mengakses data Kordes di wilayahnya, tetapi tidak dapat mengakses data Kordes di Korcam lainnya</t>
  </si>
  <si>
    <t>Korkab dapat mengakses data Korcam di wilayahnya, tetapi tidak dapat mengakses data Korcam di Korkab lainnya</t>
  </si>
  <si>
    <t xml:space="preserve">      - Domain INTERNAL</t>
  </si>
  <si>
    <t xml:space="preserve">      - Domain EKSTERNAL</t>
  </si>
  <si>
    <t xml:space="preserve"> e.  Designer Web</t>
  </si>
  <si>
    <t xml:space="preserve"> f.  Pengujian</t>
  </si>
  <si>
    <t xml:space="preserve"> g.   Instalasi</t>
  </si>
  <si>
    <t xml:space="preserve"> h.  Pelatihan untuk pelatih (TFT)</t>
  </si>
  <si>
    <t xml:space="preserve"> g.  Instalasi</t>
  </si>
  <si>
    <t>RENCANA ANGGARAN BIAYA - PROGRAM SIINTAN-3</t>
  </si>
  <si>
    <t>Korkab bertugas menghitung HPP (Harga Pokok Produksi) setiap komoditas</t>
  </si>
  <si>
    <t>RENCANA PRODUKSI HARIAN</t>
  </si>
  <si>
    <t>TANGGAL</t>
  </si>
  <si>
    <t>JUMLAH PRODUKSI (EKOR) PER PETANI</t>
  </si>
  <si>
    <t>JUMLAH PRODUKSI (KG) PER PETANI</t>
  </si>
  <si>
    <t>Kordes mencatat data realisasi produksi/panen setiap komoditas</t>
  </si>
  <si>
    <t xml:space="preserve"> - Output program untuk internal PT. OASE, meliputi :</t>
  </si>
  <si>
    <t>Potensi lahan/kandang/kolam yang tersedia untuk budidaya</t>
  </si>
  <si>
    <t>Rencana produksi/panen tiap komoditas di setiap desa</t>
  </si>
  <si>
    <t xml:space="preserve"> - Berisi program TOKO ONLINE, dengan output meliputi :</t>
  </si>
  <si>
    <t>Penetapan harga jual berdasarkan basis (prangko) Kabupaten Wonosobo</t>
  </si>
  <si>
    <t>KEUNGGULAN SISTEM INFORMASI PERTANIAN PT. OASE :</t>
  </si>
  <si>
    <t>Melibatkan komunitas agribisnis, bukan perorangan atau per individu petani</t>
  </si>
  <si>
    <r>
      <t>Informasi harga pasar setiap komoditas di daerah (</t>
    </r>
    <r>
      <rPr>
        <b/>
        <i/>
        <sz val="12"/>
        <color theme="1"/>
        <rFont val="Cambria"/>
        <family val="1"/>
        <scheme val="major"/>
      </rPr>
      <t>real time</t>
    </r>
    <r>
      <rPr>
        <sz val="12"/>
        <color theme="1"/>
        <rFont val="Cambria"/>
        <family val="1"/>
        <scheme val="major"/>
      </rPr>
      <t>)</t>
    </r>
  </si>
  <si>
    <t xml:space="preserve">Data kebutuhan setiap komoditas di daerah </t>
  </si>
  <si>
    <t>Jumlah/kuantitas lebih banyak tersedia untuk setiap komoditas karena berbasis komunitas</t>
  </si>
  <si>
    <t>Pengambilan barang bisa dilakukan dengan pengambilan sendiri oleh pembeli atau dikirim oleh PT. OASE</t>
  </si>
  <si>
    <t>Ongkos kirim (ongkir) ditetapkan secara fixed per zona wilayah per komoditas</t>
  </si>
  <si>
    <t>Pembeli menyebutkan jumlah kommoditas dan waktu delivery yang diharapkan</t>
  </si>
  <si>
    <t>Pengiriman barang dilakukan setelah PT. OASE menerima pembayaran lunas dari pembeli</t>
  </si>
  <si>
    <t>Harga jual lebih murah karena produktivitas lebih tinggi dan jalur distribusi lebih pendek</t>
  </si>
  <si>
    <t>HPP (Harga Pokok Produksi) setiap komoditas per periode</t>
  </si>
  <si>
    <t>Lokasi budidaya setiap komoditas</t>
  </si>
  <si>
    <t>Penawaran komoditas ternak, tanaman dan ikan, berisi harga satuan dan jumlah tersedia</t>
  </si>
  <si>
    <t>BIAYA PEMBUATAN PROGRAM</t>
  </si>
  <si>
    <t>B.</t>
  </si>
  <si>
    <t>TOTAL BIAYA PEMBUATAN PER KABUPATEN</t>
  </si>
  <si>
    <t>Kontinyuitas suplai lebih terjamin karena berbasis komunitas bukan perorangan</t>
  </si>
  <si>
    <t>Data real time per desa</t>
  </si>
  <si>
    <t>PROPINSI</t>
  </si>
  <si>
    <t>KABUPATEN</t>
  </si>
  <si>
    <t>KAB. CILACAP</t>
  </si>
  <si>
    <t>KAB. BANYUMAS</t>
  </si>
  <si>
    <t>KAB. PURBALINGGA</t>
  </si>
  <si>
    <t>KAB. BANJARNEGARA</t>
  </si>
  <si>
    <t>KAB. KEBUMEN</t>
  </si>
  <si>
    <t>KAB. PURWOREJO</t>
  </si>
  <si>
    <t>KAB. WONOSOBO</t>
  </si>
  <si>
    <t>KAB. MAGELANG</t>
  </si>
  <si>
    <t>KAB. BOYOLALI</t>
  </si>
  <si>
    <t>KAB. KLATEN</t>
  </si>
  <si>
    <t>KAB. SUKOHARJO</t>
  </si>
  <si>
    <t>KAB. WONOGIRI</t>
  </si>
  <si>
    <t>KAB. KARANGANYAR</t>
  </si>
  <si>
    <t>KAB. SRAGEN</t>
  </si>
  <si>
    <t>KAB. GROBOGAN</t>
  </si>
  <si>
    <t>KAB. BLORA</t>
  </si>
  <si>
    <t>KAB. REMBANG</t>
  </si>
  <si>
    <t>KAB. PATI</t>
  </si>
  <si>
    <t>KAB. KUDUS</t>
  </si>
  <si>
    <t>KAB. JEPARA</t>
  </si>
  <si>
    <t>KAB. DEMAK</t>
  </si>
  <si>
    <t>KAB. SEMARANG</t>
  </si>
  <si>
    <t>KAB. TEMANGGUNG</t>
  </si>
  <si>
    <t>KAB. KENDAL</t>
  </si>
  <si>
    <t>KAB. BATANG</t>
  </si>
  <si>
    <t>KAB. PEKALONGAN</t>
  </si>
  <si>
    <t>KAB. PEMALANG</t>
  </si>
  <si>
    <t>KAB. TEGAL</t>
  </si>
  <si>
    <t>KAB. BREBES</t>
  </si>
  <si>
    <t>KOTA MAGELANG</t>
  </si>
  <si>
    <t>KOTA SURAKARTA</t>
  </si>
  <si>
    <t>KOTA SALATIGA</t>
  </si>
  <si>
    <t>KOTA SEMARANG</t>
  </si>
  <si>
    <t>KOTA PEKALONGAN</t>
  </si>
  <si>
    <t>KOTA TEGAL</t>
  </si>
  <si>
    <t>ZONE</t>
  </si>
  <si>
    <t>AREA</t>
  </si>
  <si>
    <t>A-9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</si>
  <si>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</si>
  <si>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</si>
  <si>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</si>
  <si>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</si>
  <si>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</si>
  <si>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</si>
  <si>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</si>
  <si>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</si>
  <si>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</si>
  <si>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</si>
  <si>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</si>
  <si>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</si>
  <si>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</si>
  <si>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</si>
  <si>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</si>
  <si>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</si>
  <si>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</si>
  <si>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A-27</t>
  </si>
  <si>
    <t>A-28</t>
  </si>
  <si>
    <t>A-29</t>
  </si>
  <si>
    <t>A-30</t>
  </si>
  <si>
    <t>A-31</t>
  </si>
  <si>
    <t>A-32</t>
  </si>
  <si>
    <t>A-33</t>
  </si>
  <si>
    <t>A-34</t>
  </si>
  <si>
    <t>A-35</t>
  </si>
  <si>
    <t>Jawa Tengah</t>
  </si>
  <si>
    <t>Rupiah</t>
  </si>
  <si>
    <t>Satuan</t>
  </si>
  <si>
    <t>KAB. BOGOR</t>
  </si>
  <si>
    <t>KAB. SUKABUMI</t>
  </si>
  <si>
    <t>KAB. CIANJUR</t>
  </si>
  <si>
    <t>KAB. BANDUNG</t>
  </si>
  <si>
    <t>KAB. GARUT</t>
  </si>
  <si>
    <t>KAB. TASIKMALAYA</t>
  </si>
  <si>
    <t>KAB. CIAMIS</t>
  </si>
  <si>
    <t>KAB. KUNINGAN</t>
  </si>
  <si>
    <t>KAB. CIREBON</t>
  </si>
  <si>
    <t>KAB. MAJALENGKA</t>
  </si>
  <si>
    <t>KAB. SUMEDANG</t>
  </si>
  <si>
    <t>KAB. INDRAMAYU</t>
  </si>
  <si>
    <t>KAB. SUBANG</t>
  </si>
  <si>
    <t>KAB. PURWAKARTA</t>
  </si>
  <si>
    <t>KAB. KARAWANG</t>
  </si>
  <si>
    <t>KAB. BEKASI</t>
  </si>
  <si>
    <t>KAB. BANDUNG BARAT</t>
  </si>
  <si>
    <t>KAB.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</si>
  <si>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</si>
  <si>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</si>
  <si>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</si>
  <si>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</si>
  <si>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</si>
  <si>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</si>
  <si>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</si>
  <si>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</si>
  <si>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</si>
  <si>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Jawa Barat</t>
  </si>
  <si>
    <t>B-9</t>
  </si>
  <si>
    <t>B-10</t>
  </si>
  <si>
    <t>B-11</t>
  </si>
  <si>
    <t>B-12</t>
  </si>
  <si>
    <t>B-13</t>
  </si>
  <si>
    <t>B-14</t>
  </si>
  <si>
    <t>B-15</t>
  </si>
  <si>
    <t>B-16</t>
  </si>
  <si>
    <t>B-17</t>
  </si>
  <si>
    <t>B-18</t>
  </si>
  <si>
    <t>B-19</t>
  </si>
  <si>
    <t>B-20</t>
  </si>
  <si>
    <t>B-21</t>
  </si>
  <si>
    <t>B-22</t>
  </si>
  <si>
    <t>B-23</t>
  </si>
  <si>
    <t>B-24</t>
  </si>
  <si>
    <t>B-25</t>
  </si>
  <si>
    <t>B-26</t>
  </si>
  <si>
    <t>B-27</t>
  </si>
  <si>
    <t>TARIF BIAYA PENGIRIMAN PER KOMODITAS PERTANIAN</t>
  </si>
  <si>
    <t>JAGUNG PIPIL</t>
  </si>
  <si>
    <t>per kg</t>
  </si>
  <si>
    <t>PENGIRIMAN KOMODITAS DARI :</t>
  </si>
  <si>
    <t>WONOSOBO-JATENG</t>
  </si>
  <si>
    <t>BERLAKU PER :</t>
  </si>
  <si>
    <t>KAB. KULON PROGO</t>
  </si>
  <si>
    <t>KAB. BANTUL</t>
  </si>
  <si>
    <t>KAB. GUNUNGKIDUL</t>
  </si>
  <si>
    <t>KAB. SLEMAN</t>
  </si>
  <si>
    <t>KOTA YOGYAKARTA</t>
  </si>
  <si>
    <t>A-36</t>
  </si>
  <si>
    <t>A-37</t>
  </si>
  <si>
    <t>A-38</t>
  </si>
  <si>
    <t>A-39</t>
  </si>
  <si>
    <t>A-40</t>
  </si>
  <si>
    <t>DI Yogyakarta</t>
  </si>
  <si>
    <t>Jawa Timur</t>
  </si>
  <si>
    <t>C-9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</si>
  <si>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</si>
  <si>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</si>
  <si>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</si>
  <si>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</si>
  <si>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</si>
  <si>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</si>
  <si>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</si>
  <si>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</si>
  <si>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</si>
  <si>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</si>
  <si>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</si>
  <si>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</si>
  <si>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</si>
  <si>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</si>
  <si>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</si>
  <si>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</si>
  <si>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</si>
  <si>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</si>
  <si>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</si>
  <si>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</si>
  <si>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C-30</t>
  </si>
  <si>
    <t>C-31</t>
  </si>
  <si>
    <t>C-32</t>
  </si>
  <si>
    <t>C-33</t>
  </si>
  <si>
    <t>C-34</t>
  </si>
  <si>
    <t>C-35</t>
  </si>
  <si>
    <t>C-36</t>
  </si>
  <si>
    <t>C-37</t>
  </si>
  <si>
    <t>C-38</t>
  </si>
  <si>
    <t>KAB. PACITAN</t>
  </si>
  <si>
    <t>KAB. PONOROGO</t>
  </si>
  <si>
    <t>KAB. TRENGGALEK</t>
  </si>
  <si>
    <t>KAB. TULUNGAGUNG</t>
  </si>
  <si>
    <t>KAB. BLITAR</t>
  </si>
  <si>
    <t>KAB. KEDIRI</t>
  </si>
  <si>
    <t>KAB. MALANG</t>
  </si>
  <si>
    <t>KAB. LUMAJANG</t>
  </si>
  <si>
    <t>KAB. JEMBER</t>
  </si>
  <si>
    <t>KAB. BANYUWANGI</t>
  </si>
  <si>
    <t>KAB. BONDOWOSO</t>
  </si>
  <si>
    <t>KAB. SITUBONDO</t>
  </si>
  <si>
    <t>KAB. PROBOLINGGO</t>
  </si>
  <si>
    <t>KAB. PASURUAN</t>
  </si>
  <si>
    <t>KAB. SIDOARJO</t>
  </si>
  <si>
    <t>KAB. MOJOKERTO</t>
  </si>
  <si>
    <t>KAB. JOMBANG</t>
  </si>
  <si>
    <t>KAB. NGANJUK</t>
  </si>
  <si>
    <t>KAB. MADIUN</t>
  </si>
  <si>
    <t>KAB. MAGETAN</t>
  </si>
  <si>
    <t>KAB. NGAWI</t>
  </si>
  <si>
    <t>KAB. BOJONEGORO</t>
  </si>
  <si>
    <t>KAB. TUBAN</t>
  </si>
  <si>
    <t>KAB. LAMONGAN</t>
  </si>
  <si>
    <t>KAB. GRESIK</t>
  </si>
  <si>
    <t>KAB. BANGKALAN</t>
  </si>
  <si>
    <t>KAB. SAMPANG</t>
  </si>
  <si>
    <t>KAB. PAMEKASAN</t>
  </si>
  <si>
    <t>KAB.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</si>
  <si>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</si>
  <si>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</si>
  <si>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</si>
  <si>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</si>
  <si>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</si>
  <si>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</si>
  <si>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</si>
  <si>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</si>
  <si>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</si>
  <si>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KAB. ADM. KEP. SERIBU</t>
  </si>
  <si>
    <t>KOTA ADM. JAKARTA PUSAT</t>
  </si>
  <si>
    <t>KOTA ADM. JAKARTA UTARA</t>
  </si>
  <si>
    <t>KOTA ADM. JAKARTA BARAT</t>
  </si>
  <si>
    <t>KOTA ADM. JAKARTA</t>
  </si>
  <si>
    <t>KOTA ADM. JAKARTA TIMUR</t>
  </si>
  <si>
    <t>DKI JAKARTA</t>
  </si>
  <si>
    <t>D-1</t>
  </si>
  <si>
    <t>D-2</t>
  </si>
  <si>
    <t>D-3</t>
  </si>
  <si>
    <t>D-4</t>
  </si>
  <si>
    <t>D-5</t>
  </si>
  <si>
    <t>D-6</t>
  </si>
  <si>
    <t>KAB. PANDEGLANG</t>
  </si>
  <si>
    <t>KAB. LEBAK</t>
  </si>
  <si>
    <t>KAB. TANGERANG</t>
  </si>
  <si>
    <t>KAB. SERANG</t>
  </si>
  <si>
    <t>KOTA TANGERANG</t>
  </si>
  <si>
    <t>KOTA CILEGON</t>
  </si>
  <si>
    <t>KOTA SERANG</t>
  </si>
  <si>
    <t>KOTA TANGERANG SELATAN</t>
  </si>
  <si>
    <t>BANTEN</t>
  </si>
  <si>
    <t>D-7</t>
  </si>
  <si>
    <t>D-8</t>
  </si>
  <si>
    <t>D-9</t>
  </si>
  <si>
    <t>D-10</t>
  </si>
  <si>
    <t>D-11</t>
  </si>
  <si>
    <t>D-12</t>
  </si>
  <si>
    <t>D-13</t>
  </si>
  <si>
    <t>D-14</t>
  </si>
  <si>
    <t>DATA POTENSI LAHAN PERTANIAN</t>
  </si>
  <si>
    <t>TOTAL LAHAN TERSEDIA (M2)</t>
  </si>
  <si>
    <t>Korcam bertugas mendampingi setiap Kordes di lapangan</t>
  </si>
  <si>
    <t>Korkab bertugas mendampingi setiap Korcam di lapangan</t>
  </si>
  <si>
    <t>Khasip</t>
  </si>
  <si>
    <t>Laryo</t>
  </si>
  <si>
    <t>- Desa Garung (Kodepos : 56353)</t>
  </si>
  <si>
    <t>- Desa Gemblengan (Kodepos : 56353)</t>
  </si>
  <si>
    <t>- Desa Jengkol (Kodepos : 56353)</t>
  </si>
  <si>
    <t>- Desa Kayugiyang (Kodepos : 56353)</t>
  </si>
  <si>
    <t>- Desa Kuripan (Kodepos : 56353)</t>
  </si>
  <si>
    <t>- Desa Larangan Lor (Kodepos : 56353)</t>
  </si>
  <si>
    <t>- Desa Lengkong (Kodepos : 56353)</t>
  </si>
  <si>
    <t>- Desa Maron (Kodepos : 56353)</t>
  </si>
  <si>
    <t>- Desa Menjer (Kodepos : 56353)</t>
  </si>
  <si>
    <t>- Desa Mlandi (Kodepos : 56353)</t>
  </si>
  <si>
    <t>- Desa Sendangsari (Kodepos : 56353)</t>
  </si>
  <si>
    <t>- Desa Sitiharjo (Kodepos : 56353)</t>
  </si>
  <si>
    <t>- Desa Siwuran (Kodepos : 56353)</t>
  </si>
  <si>
    <t>- Desa Tegalsari (Kodepos : 56353)</t>
  </si>
  <si>
    <t>- Desa Tlogo (Kodepos : 56353)</t>
  </si>
  <si>
    <t>Garung</t>
  </si>
  <si>
    <t>- Desa Dempel (Kodepos : 56373)</t>
  </si>
  <si>
    <t>- Desa Depok (Kodepos : 56373)</t>
  </si>
  <si>
    <t>- Desa Kalialang (Kodepos : 56373)</t>
  </si>
  <si>
    <t>- Desa Kalikarung (Kodepos : 56373)</t>
  </si>
  <si>
    <t>- Desa Karangsambung (Kodepos : 56373)</t>
  </si>
  <si>
    <t>- Desa Mergolangu (Kodepos : 56373)</t>
  </si>
  <si>
    <t>- Desa Pengarengan (Kodepos : 56373)</t>
  </si>
  <si>
    <t>- Desa Tempurejo (Kodepos : 56373)</t>
  </si>
  <si>
    <t>Kalibawang</t>
  </si>
  <si>
    <t>- Desa Bowongso (Kodepos : 56372)</t>
  </si>
  <si>
    <t>- Desa Butuh (Kodepos : 56372)</t>
  </si>
  <si>
    <t>- Desa Butuh Kidul (Kodepos : 56372)</t>
  </si>
  <si>
    <t>- Desa Kalikajar (Kodepos : 56372)</t>
  </si>
  <si>
    <t>- Desa Kalikuning (Kodepos : 56372)</t>
  </si>
  <si>
    <t>- Desa Karangduwur (Kodepos : 56372)</t>
  </si>
  <si>
    <t>- Desa Kedalon (Kodepos : 56372)</t>
  </si>
  <si>
    <t>- Desa Kembaran (Kodepos : 56372)</t>
  </si>
  <si>
    <t>- Desa Kwadungan (Kodepos : 56372)</t>
  </si>
  <si>
    <t>- Desa Lamuk (Kodepos : 56372)</t>
  </si>
  <si>
    <t>- Desa Maduretno (Kodepos : 56372)</t>
  </si>
  <si>
    <t>- Desa Mangunrejo (Kodepos : 56372)</t>
  </si>
  <si>
    <t>- Desa Mungkung (Kodepos : 56372)</t>
  </si>
  <si>
    <t>- Desa Perboto (Kodepos : 56372)</t>
  </si>
  <si>
    <t>- Desa Purwojiwo (Kodepos : 56372)</t>
  </si>
  <si>
    <t>- Desa Rejosari (Kodepos : 56372)</t>
  </si>
  <si>
    <t>- Desa Simbang (Kodepos : 56372)</t>
  </si>
  <si>
    <t>- Desa Tegalombo (Kodepos : 56372)</t>
  </si>
  <si>
    <t>- Desa Wonosari (Kodepos : 56372)</t>
  </si>
  <si>
    <t>- Desa Bendungan (Kodepos : 56364)</t>
  </si>
  <si>
    <t>- Desa Cledok (Kodepos : 56364)</t>
  </si>
  <si>
    <t>- Desa Gambaran (Kodepos : 56364)</t>
  </si>
  <si>
    <t>- Desa Grugu (Kodepos : 56364)</t>
  </si>
  <si>
    <t>- Desa Kaliguwo (Kodepos : 56364)</t>
  </si>
  <si>
    <t>- Desa Kaliwiro (Kodepos : 56364)</t>
  </si>
  <si>
    <t>- Desa Kauman (Kodepos : 56364)</t>
  </si>
  <si>
    <t>- Desa Kemiriombo (Kodepos : 56364)</t>
  </si>
  <si>
    <t>- Desa Lamuk (Kodepos : 56364)</t>
  </si>
  <si>
    <t>- Desa Lebak (Kodepos : 56364)</t>
  </si>
  <si>
    <t>- Desa Medono (Kodepos : 56364)</t>
  </si>
  <si>
    <t>- Desa Ngadisono (Kodepos : 56364)</t>
  </si>
  <si>
    <t>- Desa Ngasinan (Kodepos : 56364)</t>
  </si>
  <si>
    <t>- Desa Pesodongan (Kodepos : 56364)</t>
  </si>
  <si>
    <t>- Desa Pucungkerep (Kodepos : 56364)</t>
  </si>
  <si>
    <t>- Desa Purwosari (Kodepos : 56364)</t>
  </si>
  <si>
    <t>- Desa Selomanik (Kodepos : 56364)</t>
  </si>
  <si>
    <t>- Desa Sukoreno (Kodepos : 56364)</t>
  </si>
  <si>
    <t>- Desa Tanjunganom (Kodepos : 56364)</t>
  </si>
  <si>
    <t>- Desa Tracap (Kodepos : 56364)</t>
  </si>
  <si>
    <t>- Desa Winongsari (Kodepos : 56364)</t>
  </si>
  <si>
    <t>- Desa Campursari (Kodepos : 56314)</t>
  </si>
  <si>
    <t>- Desa Buntu (Kodepos : 56354)</t>
  </si>
  <si>
    <t>- Desa Dieng (Kodepos : 56354)</t>
  </si>
  <si>
    <t>- Desa Igirmranak (Kodepos : 56354)</t>
  </si>
  <si>
    <t>- Desa Jojogan (Kodepos : 56354)</t>
  </si>
  <si>
    <t>- Desa Kejajar (Kodepos : 56354)</t>
  </si>
  <si>
    <t>- Desa Kreo (Kodepos : 56354)</t>
  </si>
  <si>
    <t>- Desa Parikesit (Kodepos : 56354)</t>
  </si>
  <si>
    <t>- Desa Patakbanteng (Kodepos : 56354)</t>
  </si>
  <si>
    <t>- Desa Sembungan (Kodepos : 56354)</t>
  </si>
  <si>
    <t>- Desa Serang (Kodepos : 56354)</t>
  </si>
  <si>
    <t>- Desa Sigedang (Kodepos : 56354)</t>
  </si>
  <si>
    <t>- Desa Sikunang (Kodepos : 56354)</t>
  </si>
  <si>
    <t>- Desa Surengede (Kodepos : 56354)</t>
  </si>
  <si>
    <t>- Desa Tambi (Kodepos : 56354)</t>
  </si>
  <si>
    <t>- Desa Tieng (Kodepos : 56354)</t>
  </si>
  <si>
    <t>- Desa Bener (Kodepos : 56374)</t>
  </si>
  <si>
    <t>- Desa Beran (Kodepos : 56374)</t>
  </si>
  <si>
    <t>- Desa Burat (Kodepos : 56374)</t>
  </si>
  <si>
    <t>- Desa Gadingrejo (Kodepos : 56374)</t>
  </si>
  <si>
    <t>- Desa Gadingsukuh (Kodepos : 56374)</t>
  </si>
  <si>
    <t>- Desa Gondowulan (Kodepos : 56374)</t>
  </si>
  <si>
    <t>- Desa Jangkrikan (Kodepos : 56374)</t>
  </si>
  <si>
    <t>- Desa Kagungan (Kodepos : 56374)</t>
  </si>
  <si>
    <t>- Desa Kalipuru (Kodepos : 56374)</t>
  </si>
  <si>
    <t>- Desa Kaliwuluh (Kodepos : 56374)</t>
  </si>
  <si>
    <t>- Desa Kapulogo (Kodepos : 56374)</t>
  </si>
  <si>
    <t>- Desa Kepil (Kodepos : 56374)</t>
  </si>
  <si>
    <t>- Desa Ngalian (Kodepos : 56374)</t>
  </si>
  <si>
    <t>- Desa Pulosaren (Kodepos : 56374)</t>
  </si>
  <si>
    <t>- Desa Randusari (Kodepos : 56374)</t>
  </si>
  <si>
    <t>- Desa Rejosari (Kodepos : 56374)</t>
  </si>
  <si>
    <t>- Desa Ropoh (Kodepos : 56374)</t>
  </si>
  <si>
    <t>- Desa Tanjunganom (Kodepos : 56374)</t>
  </si>
  <si>
    <t>- Desa Tegalgot (Kodepos : 56374)</t>
  </si>
  <si>
    <t>- Desa Teges Wetan (Kodepos : 56374)</t>
  </si>
  <si>
    <t>- Desa Warangan (Kodepos : 56374)</t>
  </si>
  <si>
    <t>- Desa Banjar (Kodepos : 56371)</t>
  </si>
  <si>
    <t>- Desa Bejiarum (Kodepos : 56371)</t>
  </si>
  <si>
    <t>- Desa Bojasari (Kodepos : 56371)</t>
  </si>
  <si>
    <t>- Desa Candimulyo (Kodepos : 56371)</t>
  </si>
  <si>
    <t>- Desa Candiyasan (Kodepos : 56371)</t>
  </si>
  <si>
    <t>- Desa Damarkasian (Kodepos : 56371)</t>
  </si>
  <si>
    <t>- Desa Kapencar (Kodepos : 56371)</t>
  </si>
  <si>
    <t>- Desa Karangluhur (Kodepos : 56371)</t>
  </si>
  <si>
    <t>- Desa Kertek (Kodepos : 56371)</t>
  </si>
  <si>
    <t>- Desa Ngadikusuman (Kodepos : 56371)</t>
  </si>
  <si>
    <t>- Desa Pagerejo (Kodepos : 56371)</t>
  </si>
  <si>
    <t>- Desa Purbosono (Kodepos : 56371)</t>
  </si>
  <si>
    <t>- Desa Purwojati (Kodepos : 56371)</t>
  </si>
  <si>
    <t>- Desa Reco (Kodepos : 56371)</t>
  </si>
  <si>
    <t>- Desa Sindupaten (Kodepos : 56371)</t>
  </si>
  <si>
    <t>- Desa Sudungdewo (Kodepos : 56371)</t>
  </si>
  <si>
    <t>- Desa Sumberdalem (Kodepos : 56371)</t>
  </si>
  <si>
    <t>- Desa Surengede (Kodepos : 56371)</t>
  </si>
  <si>
    <t>- Desa Tlogodalem (Kodepos : 56371)</t>
  </si>
  <si>
    <t>- Desa Tlogomulyo (Kodepos : 56371)</t>
  </si>
  <si>
    <t>- Desa Wringinanom (Kodepos : 56371)</t>
  </si>
  <si>
    <t>- Desa Besani (Kodepos : 56362)</t>
  </si>
  <si>
    <t>- Desa Durensawit (Kodepos : 56362)</t>
  </si>
  <si>
    <t>- Desa Jlamprang (Kodepos : 56362)</t>
  </si>
  <si>
    <t>- Desa Jonggolsari (Kodepos : 56362)</t>
  </si>
  <si>
    <t>- Desa Kalimendong (Kodepos : 56362)</t>
  </si>
  <si>
    <t>- Desa Leksono (Kodepos : 56362)</t>
  </si>
  <si>
    <t>- Desa Lipursari (Kodepos : 56362)</t>
  </si>
  <si>
    <t>- Desa Manggis (Kodepos : 56362)</t>
  </si>
  <si>
    <t>- Desa Pacarmulyo (Kodepos : 56362)</t>
  </si>
  <si>
    <t>- Desa Sawangan (Kodepos : 56362)</t>
  </si>
  <si>
    <t>- Desa Selokromo (Kodepos : 56362)</t>
  </si>
  <si>
    <t>- Desa Sojokerto (Kodepos : 56362)</t>
  </si>
  <si>
    <t>- Desa Timbang (Kodepos : 56362)</t>
  </si>
  <si>
    <t>- Desa Wonokerto (Kodepos : 56362)</t>
  </si>
  <si>
    <t>- Desa Andongsili (Kodepos : 56351)</t>
  </si>
  <si>
    <t>- Desa Blederan (Kodepos : 56351)</t>
  </si>
  <si>
    <t>- Desa Bumirejo (Kodepos : 56351)</t>
  </si>
  <si>
    <t>- Desa Candirejo (Kodepos : 56351)</t>
  </si>
  <si>
    <t>- Desa Deroduwur (Kodepos : 56351)</t>
  </si>
  <si>
    <t>- Desa Derongisor (Kodepos : 56351)</t>
  </si>
  <si>
    <t>- Desa Guntur Madu (Kodepos : 56351)</t>
  </si>
  <si>
    <t>- Desa Kalibeber (Kodepos : 56351)</t>
  </si>
  <si>
    <t>- Desa Kebrengan (Kodepos : 56351)</t>
  </si>
  <si>
    <t>- Desa Keseneng (Kodepos : 56351)</t>
  </si>
  <si>
    <t>- Desa Krasak (Kodepos : 56351)</t>
  </si>
  <si>
    <t>- Desa Larangan Kulon (Kodepos : 56351)</t>
  </si>
  <si>
    <t>- Desa Mojosari (Kodepos : 56351)</t>
  </si>
  <si>
    <t>- Desa Mudal (Kodepos : 56351)</t>
  </si>
  <si>
    <t>- Desa Pungangan (Kodepos : 56351)</t>
  </si>
  <si>
    <t>- Desa Slukatan (Kodepos : 56351)</t>
  </si>
  <si>
    <t>- Desa Sojopuro (Kodepos : 56351)</t>
  </si>
  <si>
    <t>- Desa Sukorejo (Kodepos : 56351)</t>
  </si>
  <si>
    <t>- Desa Wonokromo (Kodepos : 56351)</t>
  </si>
  <si>
    <t>- Desa Banyumudal (Kodepos : 56373)</t>
  </si>
  <si>
    <t>- Desa Batursari (Kodepos : 56373)</t>
  </si>
  <si>
    <t>- Desa Bogoran (Kodepos : 56373)</t>
  </si>
  <si>
    <t>- Desa Glagah (Kodepos : 56373)</t>
  </si>
  <si>
    <t>- Desa Jolontoro (Kodepos : 56373)</t>
  </si>
  <si>
    <t>- Desa Karangsari (Kodepos : 56373)</t>
  </si>
  <si>
    <t>- Desa Marongsari (Kodepos : 56373)</t>
  </si>
  <si>
    <t>- Desa Ngadikerso (Kodepos : 56373)</t>
  </si>
  <si>
    <t>- Desa Ngadisalam (Kodepos : 56373)</t>
  </si>
  <si>
    <t>- Desa Pecekelan (Kodepos : 56373)</t>
  </si>
  <si>
    <t>- Desa Rimpak (Kodepos : 56373)</t>
  </si>
  <si>
    <t>- Desa Sapuran (Kodepos : 56373)</t>
  </si>
  <si>
    <t>- Desa Sedayu (Kodepos : 56373)</t>
  </si>
  <si>
    <t>- Desa Surojoyo (Kodepos : 56373)</t>
  </si>
  <si>
    <t>- Desa Talunombo (Kodepos : 56373)</t>
  </si>
  <si>
    <t>- Desa Tempuranduwur (Kodepos : 56373)</t>
  </si>
  <si>
    <t>- Desa Tempursari (Kodepos : 56373)</t>
  </si>
  <si>
    <t>- Desa Adiwarno (Kodepos : 56361)</t>
  </si>
  <si>
    <t>- Desa Balekambang (Kodepos : 56361)</t>
  </si>
  <si>
    <t>- Desa Bumitirto (Kodepos : 56361)</t>
  </si>
  <si>
    <t>- Desa Candi (Kodepos : 56361)</t>
  </si>
  <si>
    <t>- Desa Gunungtawang (Kodepos : 56361)</t>
  </si>
  <si>
    <t>- Desa Kadipaten (Kodepos : 56361)</t>
  </si>
  <si>
    <t>- Desa Kalierang (Kodepos : 56361)</t>
  </si>
  <si>
    <t>- Desa Kaliputih (Kodepos : 56361)</t>
  </si>
  <si>
    <t>- Desa Karangrejo (Kodepos : 56361)</t>
  </si>
  <si>
    <t>- Desa Kecis (Kodepos : 56361)</t>
  </si>
  <si>
    <t>- Desa Krasak (Kodepos : 56361)</t>
  </si>
  <si>
    <t>- Desa Ngadimulyo (Kodepos : 56361)</t>
  </si>
  <si>
    <t>- Desa Pakuncen (Kodepos : 56361)</t>
  </si>
  <si>
    <t>- Desa Plobangan (Kodepos : 56361)</t>
  </si>
  <si>
    <t>- Desa Selomerto (Kodepos : 56361)</t>
  </si>
  <si>
    <t>- Desa Semayu (Kodepos : 56361)</t>
  </si>
  <si>
    <t>- Desa Sidorejo (Kodepos : 56361)</t>
  </si>
  <si>
    <t>- Desa Simbarejo (Kodepos : 56361)</t>
  </si>
  <si>
    <t>- Desa Sinduagung (Kodepos : 56361)</t>
  </si>
  <si>
    <t>- Desa Sumberwulan (Kodepos : 56361)</t>
  </si>
  <si>
    <t>- Desa Tumenggungan (Kodepos : 56361)</t>
  </si>
  <si>
    <t>- Desa Wilayu (Kodepos : 56361)</t>
  </si>
  <si>
    <t>- Desa Wonorejo (Kodepos : 56361)</t>
  </si>
  <si>
    <t>- Desa Wulungsari (Kodepos : 56361)</t>
  </si>
  <si>
    <t>- Desa Garunglor (Kodepos : 56362)</t>
  </si>
  <si>
    <t>- Desa Gumiwang (Kodepos : 56362)</t>
  </si>
  <si>
    <t>- Desa Gunungtugel (Kodepos : 56362)</t>
  </si>
  <si>
    <t>- Desa Jebengplampitan (Kodepos : 56362)</t>
  </si>
  <si>
    <t>- Desa Kajeksan (Kodepos : 56362)</t>
  </si>
  <si>
    <t>- Desa Kalibening (Kodepos : 56362)</t>
  </si>
  <si>
    <t>- Desa Karanganyar (Kodepos : 56362)</t>
  </si>
  <si>
    <t>- Desa Kupangan (Kodepos : 56362)</t>
  </si>
  <si>
    <t>- Desa Mergosari (Kodepos : 56362)</t>
  </si>
  <si>
    <t>- Desa Plodongan (Kodepos : 56362)</t>
  </si>
  <si>
    <t>- Desa Pucung Wetan (Kodepos : 56362)</t>
  </si>
  <si>
    <t>- Desa Pulus (Kodepos : 56362)</t>
  </si>
  <si>
    <t>- Desa Rogojati (Kodepos : 56362)</t>
  </si>
  <si>
    <t>- Desa Sempol (Kodepos : 56362)</t>
  </si>
  <si>
    <t>- Desa Sukoharjo (Kodepos : 56362)</t>
  </si>
  <si>
    <t>- Desa Suroyudan (Kodepos : 56362)</t>
  </si>
  <si>
    <t>- Desa Tlogo (Kodepos : 56362)</t>
  </si>
  <si>
    <t>- Desa Besuki (Kodepos : 56365)</t>
  </si>
  <si>
    <t>- Desa Erorejo (Kodepos : 56365)</t>
  </si>
  <si>
    <t>- Desa Gumelar (Kodepos : 56365)</t>
  </si>
  <si>
    <t>- Desa Kalidadap (Kodepos : 56365)</t>
  </si>
  <si>
    <t>- Desa Kaligowong (Kodepos : 56365)</t>
  </si>
  <si>
    <t>- Desa Karang Anyar (Kodepos : 56365)</t>
  </si>
  <si>
    <t>- Desa Kumejing (Kodepos : 56365)</t>
  </si>
  <si>
    <t>- Desa Lancar (Kodepos : 56365)</t>
  </si>
  <si>
    <t>- Desa Ngalian (Kodepos : 56365)</t>
  </si>
  <si>
    <t>- Desa Panerusan (Kodepos : 56365)</t>
  </si>
  <si>
    <t>- Desa Plunjaran (Kodepos : 56365)</t>
  </si>
  <si>
    <t>- Desa Somogede (Kodepos : 56365)</t>
  </si>
  <si>
    <t>- Desa Sumberejo (Kodepos : 56365)</t>
  </si>
  <si>
    <t>- Desa Sumbersari (Kodepos : 56365)</t>
  </si>
  <si>
    <t>- Desa Tirip (Kodepos : 56365)</t>
  </si>
  <si>
    <t>- Desa Trimulyo (Kodepos : 56365)</t>
  </si>
  <si>
    <t>- Desa Wadas Lintang (Kodepos : 56365)</t>
  </si>
  <si>
    <t>- Desa Banyukembar (Kodepos : 56352)</t>
  </si>
  <si>
    <t>- Desa Binangun (Kodepos : 56352)</t>
  </si>
  <si>
    <t>- Desa Bumiroso (Kodepos : 56352)</t>
  </si>
  <si>
    <t>- Desa Gondang (Kodepos : 56352)</t>
  </si>
  <si>
    <t>- Desa Gumawang Kidul (Kodepos : 56352)</t>
  </si>
  <si>
    <t>- Desa Kalidesel (Kodepos : 56352)</t>
  </si>
  <si>
    <t>- Desa Krinjing (Kodepos : 56352)</t>
  </si>
  <si>
    <t>- Desa Kuripan (Kodepos : 56352)</t>
  </si>
  <si>
    <t>- Desa Limbangan (Kodepos : 56352)</t>
  </si>
  <si>
    <t>- Desa Lumajang (Kodepos : 56352)</t>
  </si>
  <si>
    <t>- Desa Mutisari (Kodepos : 56352)</t>
  </si>
  <si>
    <t>- Desa Pasuruhan (Kodepos : 56352)</t>
  </si>
  <si>
    <t>- Desa Watumalang (Kodepos : 56352)</t>
  </si>
  <si>
    <t>- Desa Wonokampir (Kodepos : 56352)</t>
  </si>
  <si>
    <t>- Desa Wonoroto (Kodepos : 56352)</t>
  </si>
  <si>
    <t>- Desa Wonosroyo (Kodepos : 56352)</t>
  </si>
  <si>
    <t>- Desa Kejiwan (Kodepos : 56311)</t>
  </si>
  <si>
    <t>- Desa Wonosobo Barat (Kodepos : 56311)</t>
  </si>
  <si>
    <t>- Desa Mlipak (Kodepos : 56312)</t>
  </si>
  <si>
    <t>- Desa Sambek (Kodepos : 56312)</t>
  </si>
  <si>
    <t>- Desa Tawangsari (Kodepos : 56313)</t>
  </si>
  <si>
    <t>- Desa Wonolelo (Kodepos : 56313)</t>
  </si>
  <si>
    <t>- Desa Jaraksari (Kodepos : 56314)</t>
  </si>
  <si>
    <t>- Desa Pagerkukuh (Kodepos : 56314)</t>
  </si>
  <si>
    <t>- Desa Jogoyitnan (Kodepos : 56315)</t>
  </si>
  <si>
    <t>- Desa Kramatan (Kodepos : 56315)</t>
  </si>
  <si>
    <t>- Desa Pancurwening (Kodepos : 56316)</t>
  </si>
  <si>
    <t>- Desa Rojoimo (Kodepos : 56316)</t>
  </si>
  <si>
    <t>- Desa Bumireso (Kodepos : 56317)</t>
  </si>
  <si>
    <t>- Desa Sariyoso (Kodepos : 56317)</t>
  </si>
  <si>
    <t>- Desa Tlogojati (Kodepos : 56317)</t>
  </si>
  <si>
    <t>- Desa Wonosobo Timur (Kodepos : 56317)</t>
  </si>
  <si>
    <t>- Desa Bomerto (Kodepos : 56318)</t>
  </si>
  <si>
    <t>- Desa Wonosari (Kodepos : 56318)</t>
  </si>
  <si>
    <t>- Desa Jlamprang (Kodepos : 56319)</t>
  </si>
  <si>
    <t>- Desa Kalianget (Kodepos : 56319)</t>
  </si>
  <si>
    <t>Kalikajar</t>
  </si>
  <si>
    <t>Kaliwiro</t>
  </si>
  <si>
    <t>Kejajar</t>
  </si>
  <si>
    <t>Wonosobo</t>
  </si>
  <si>
    <t>Watumalang</t>
  </si>
  <si>
    <t>Wadaslintang</t>
  </si>
  <si>
    <t>Sukoharjo</t>
  </si>
  <si>
    <t>Selomerto</t>
  </si>
  <si>
    <t>Sapuran</t>
  </si>
  <si>
    <t>Mojotengah</t>
  </si>
  <si>
    <t>Leksono</t>
  </si>
  <si>
    <t>Kertek</t>
  </si>
  <si>
    <t>Kepil</t>
  </si>
  <si>
    <t>NAMA KECAMATAN DAN DESA/KELURAHAN DI KABUPATEN WONOSOBO - JAWA TENGAH</t>
  </si>
  <si>
    <t>No.</t>
  </si>
  <si>
    <t>KOMODITAS</t>
  </si>
  <si>
    <t>SATUAN</t>
  </si>
  <si>
    <t>HARGA SATUAN</t>
  </si>
  <si>
    <t>PRODUSEN</t>
  </si>
  <si>
    <t>NAMA</t>
  </si>
  <si>
    <t>No HP</t>
  </si>
  <si>
    <t>A.  PRODUK SEGAR</t>
  </si>
  <si>
    <t>B.  PRODUK OLAHAN</t>
  </si>
  <si>
    <t>Lele segar</t>
  </si>
  <si>
    <t>Abon Lele</t>
  </si>
  <si>
    <t>Nata de coco</t>
  </si>
  <si>
    <t>Gula Kelapa Kristal</t>
  </si>
  <si>
    <t>size 10</t>
  </si>
  <si>
    <t>kg</t>
  </si>
  <si>
    <t>bungkus</t>
  </si>
  <si>
    <t>@ 100 gram</t>
  </si>
  <si>
    <t>Siti Mungawanah</t>
  </si>
  <si>
    <t>0823.2451.6143</t>
  </si>
  <si>
    <t xml:space="preserve">Edamame </t>
  </si>
  <si>
    <t>kedelai Jepang</t>
  </si>
  <si>
    <t>SPESIFIKASI (KETERANGAN)</t>
  </si>
  <si>
    <t>Bibit Lele</t>
  </si>
  <si>
    <t>size 68</t>
  </si>
  <si>
    <t>size 79</t>
  </si>
  <si>
    <t>ekor</t>
  </si>
  <si>
    <t>Mugi</t>
  </si>
  <si>
    <t>0852.9006.8894</t>
  </si>
  <si>
    <t>0852.9006.8895</t>
  </si>
  <si>
    <t>Singkong segar</t>
  </si>
  <si>
    <t>Sularyo</t>
  </si>
  <si>
    <t>KETERSEDIAAN</t>
  </si>
  <si>
    <t>JUMLAH</t>
  </si>
  <si>
    <t>WAKTU</t>
  </si>
  <si>
    <t>setiap hari</t>
  </si>
  <si>
    <t>RENCANA PRODUKSI/PENJUALAN</t>
  </si>
  <si>
    <t>KORKAB  WONOSOBO</t>
  </si>
  <si>
    <t>NAMA PRODUSEN</t>
  </si>
  <si>
    <t>HARGA JUAL</t>
  </si>
  <si>
    <t>RENCANA PRODUKSI / PENJUALAN</t>
  </si>
  <si>
    <t>1.  LELE SEGAR</t>
  </si>
  <si>
    <t>2.  BIBIT LELE  7-9</t>
  </si>
  <si>
    <t>4.  SINGKONG SEGAR</t>
  </si>
  <si>
    <t>5.  ………..</t>
  </si>
  <si>
    <t>TOTAL-LELE SEGAR</t>
  </si>
  <si>
    <t>TOTAL-LELE BIBIT  7-9</t>
  </si>
  <si>
    <t>5.  EDAMAME</t>
  </si>
  <si>
    <t>3.  BIBIT LELE  6-8</t>
  </si>
  <si>
    <t>1.  LELE ABON</t>
  </si>
  <si>
    <t>TOTAL-LELE ABON</t>
  </si>
  <si>
    <t>2.  LELE BUMBU</t>
  </si>
  <si>
    <t>3.  LELE BAKSO</t>
  </si>
  <si>
    <t>TOTAL-LELE BUMBU</t>
  </si>
  <si>
    <t>TOTAL-LELE BAKSO</t>
  </si>
  <si>
    <t>TOTAL-SINGKONG SEGAR</t>
  </si>
  <si>
    <t>TOTAL-EDAMAME</t>
  </si>
  <si>
    <t>TOTAL-</t>
  </si>
  <si>
    <t>TOTAL-LELE BIBIT 6-8</t>
  </si>
  <si>
    <t>UNTUNG</t>
  </si>
  <si>
    <t>Tambahan Pelatihan Non TFT, 270 orang @ 1 hari</t>
  </si>
  <si>
    <t>Tambahan biaya per tambahan 1 Kabupaten selain pelatihan</t>
  </si>
  <si>
    <t>Hotel 2 orang per kamar</t>
  </si>
  <si>
    <t>Rp/kamar</t>
  </si>
  <si>
    <t>kamar</t>
  </si>
  <si>
    <t>Untung</t>
  </si>
  <si>
    <t>Kabul</t>
  </si>
  <si>
    <t>Santosa</t>
  </si>
  <si>
    <t>Pono</t>
  </si>
  <si>
    <t xml:space="preserve">Data stok/ketersediaan setiap komoditas ditampilkan jumlah dan tanggal panennya </t>
  </si>
  <si>
    <t>T E R N A K</t>
  </si>
  <si>
    <t>TANAMAN</t>
  </si>
  <si>
    <t>I K A N</t>
  </si>
  <si>
    <t>Perlengkapan pelatihan</t>
  </si>
  <si>
    <t>Informasi inovasi pertanian baik informasi pasar maupun teknologi pertanian</t>
  </si>
  <si>
    <t>RENCANA ANGGARAN BIAYA - PROGRAM SITANITERNAKIKAN-1</t>
  </si>
  <si>
    <t>SISTEM INFORMASI PERTANIAN, PETERNAKAN &amp; PERIKANAN</t>
  </si>
  <si>
    <t>SITANI-TERNAKIKAN-1</t>
  </si>
  <si>
    <t>SITANI-TERNAKIKAN-2</t>
  </si>
  <si>
    <t>SITANI-TERNAKIKAN-3</t>
  </si>
  <si>
    <t>PROGRAM SITANI-TERNAK-IKAN #1</t>
  </si>
  <si>
    <t>PROGRAM SITANI-TERNAK-IKAN #2</t>
  </si>
  <si>
    <t>PROGRAM SITANI-TERNAK-IKAN # 3</t>
  </si>
  <si>
    <t>PROYEKSI PENDAPATAN PER BULAN</t>
  </si>
  <si>
    <t>SINGKONG</t>
  </si>
  <si>
    <t>T O T A L</t>
  </si>
  <si>
    <t>I.  Estimasi penjualan per jaringan</t>
  </si>
  <si>
    <t>PRODUSEN (Petani/Peternak)</t>
  </si>
  <si>
    <t>ekor/produsen</t>
  </si>
  <si>
    <t>KORDES</t>
  </si>
  <si>
    <t>KORCAM</t>
  </si>
  <si>
    <t>KORKAB</t>
  </si>
  <si>
    <t>KORPROP</t>
  </si>
  <si>
    <t>PT.OASE</t>
  </si>
  <si>
    <t>II.  Jumlah jaringan yang dikelola</t>
  </si>
  <si>
    <t>petani</t>
  </si>
  <si>
    <t>desa</t>
  </si>
  <si>
    <t>kecamatan</t>
  </si>
  <si>
    <t>kabupaten</t>
  </si>
  <si>
    <t>propinsi</t>
  </si>
  <si>
    <t>III.  Jumlah komoditas yang dijual</t>
  </si>
  <si>
    <t>IV.  Besaran Margin per komoditas</t>
  </si>
  <si>
    <t>Rp/ekor</t>
  </si>
  <si>
    <t>Rp/kg</t>
  </si>
  <si>
    <t>V.  Total nilai margin penjualan</t>
  </si>
  <si>
    <t>VI.  Prosentase margin per jaringan</t>
  </si>
  <si>
    <t>%</t>
  </si>
  <si>
    <t>VII.  Nilai margin yang diterima</t>
  </si>
  <si>
    <t>Korcam-11</t>
  </si>
  <si>
    <t>Korcam-12</t>
  </si>
  <si>
    <t>Korcam-13</t>
  </si>
  <si>
    <t>Korcam-14</t>
  </si>
  <si>
    <t>Korcam-15</t>
  </si>
  <si>
    <t>Kordes-11</t>
  </si>
  <si>
    <t>Kordes-12</t>
  </si>
  <si>
    <t>Kordes-13</t>
  </si>
  <si>
    <t>Kordes-14</t>
  </si>
  <si>
    <t>Kordes-15</t>
  </si>
  <si>
    <t>KOMUNITAS AGRIBISNIS WONOSOBO - KAW #1</t>
  </si>
  <si>
    <t>NAMA KORCAM :</t>
  </si>
  <si>
    <t>NAMA KORDES</t>
  </si>
  <si>
    <r>
      <rPr>
        <sz val="12"/>
        <color theme="1"/>
        <rFont val="Cambria"/>
        <family val="1"/>
        <scheme val="major"/>
      </rPr>
      <t>NAMA KORCAM</t>
    </r>
    <r>
      <rPr>
        <b/>
        <sz val="12"/>
        <color theme="1"/>
        <rFont val="Cambria"/>
        <family val="1"/>
        <scheme val="major"/>
      </rPr>
      <t xml:space="preserve"> : AKHMAD </t>
    </r>
  </si>
  <si>
    <t>KOMUNITAS AGRIBISNIS WONOSOBO - KAW #2</t>
  </si>
  <si>
    <t>WONOSOBO,  SELOMERTO,  LEKSONO,  SUKOHARJO,  WATUMALANG,  KALIWIRO,  WADASLINTANG, &amp;  KALIBAWANG</t>
  </si>
  <si>
    <t>KAW-1-1 : WONOSOBO</t>
  </si>
  <si>
    <r>
      <rPr>
        <sz val="12"/>
        <color theme="1"/>
        <rFont val="Cambria"/>
        <family val="1"/>
        <scheme val="major"/>
      </rPr>
      <t>NAMA KORCAM</t>
    </r>
    <r>
      <rPr>
        <b/>
        <sz val="12"/>
        <color theme="1"/>
        <rFont val="Cambria"/>
        <family val="1"/>
        <scheme val="major"/>
      </rPr>
      <t xml:space="preserve"> : ROSYID</t>
    </r>
  </si>
  <si>
    <t>KAW-2-1 : KEJAJAR</t>
  </si>
  <si>
    <t>KAW-2-2 : GARUNG</t>
  </si>
  <si>
    <t>KAW-2-3 : MOJOTENGAH</t>
  </si>
  <si>
    <t>KAW-2-4 : KERTEK</t>
  </si>
  <si>
    <t>KAW-2-5 : KALIKAJAR</t>
  </si>
  <si>
    <t>KAW-2-6 : SAPURAN</t>
  </si>
  <si>
    <t>KAW-2-7 : K E P I L</t>
  </si>
  <si>
    <t>KAW-1-2 : SELOMERTO</t>
  </si>
  <si>
    <t>KAW-1-3 : LEKSONO</t>
  </si>
  <si>
    <t>KAW-1-4 : SUKOHARJO</t>
  </si>
  <si>
    <t>KAW-1-5 : WATUMALANG</t>
  </si>
  <si>
    <t>KAW-1-6 : KALIWIRO</t>
  </si>
  <si>
    <t>KAW-1-7 : WADASLINTANG</t>
  </si>
  <si>
    <t>KAW-1-8 : KALIBAWANG</t>
  </si>
  <si>
    <t xml:space="preserve">  KEJAJAR,  GARUNG,  MOJOTENGAH,  KERTEK, KALIKAJAR,  SAPURAN  &amp;  KEPIL</t>
  </si>
  <si>
    <r>
      <rPr>
        <sz val="12"/>
        <color theme="1"/>
        <rFont val="Cambria"/>
        <family val="1"/>
        <scheme val="major"/>
      </rPr>
      <t>NAMA KORCAM</t>
    </r>
    <r>
      <rPr>
        <b/>
        <sz val="12"/>
        <color theme="1"/>
        <rFont val="Cambria"/>
        <family val="1"/>
        <scheme val="major"/>
      </rPr>
      <t xml:space="preserve"> : MUN IMAH</t>
    </r>
  </si>
  <si>
    <r>
      <rPr>
        <sz val="12"/>
        <color theme="1"/>
        <rFont val="Cambria"/>
        <family val="1"/>
        <scheme val="major"/>
      </rPr>
      <t>NAMA KORCAM</t>
    </r>
    <r>
      <rPr>
        <b/>
        <sz val="12"/>
        <color theme="1"/>
        <rFont val="Cambria"/>
        <family val="1"/>
        <scheme val="major"/>
      </rPr>
      <t xml:space="preserve"> : HERIYANTO</t>
    </r>
  </si>
  <si>
    <r>
      <rPr>
        <sz val="12"/>
        <color theme="1"/>
        <rFont val="Cambria"/>
        <family val="1"/>
        <scheme val="major"/>
      </rPr>
      <t>NAMA KORCAM</t>
    </r>
    <r>
      <rPr>
        <b/>
        <sz val="12"/>
        <color theme="1"/>
        <rFont val="Cambria"/>
        <family val="1"/>
        <scheme val="major"/>
      </rPr>
      <t xml:space="preserve"> : SRI SUWARTI</t>
    </r>
  </si>
  <si>
    <r>
      <rPr>
        <sz val="12"/>
        <color theme="1"/>
        <rFont val="Cambria"/>
        <family val="1"/>
        <scheme val="major"/>
      </rPr>
      <t>NAMA KORCAM</t>
    </r>
    <r>
      <rPr>
        <b/>
        <sz val="12"/>
        <color theme="1"/>
        <rFont val="Cambria"/>
        <family val="1"/>
        <scheme val="major"/>
      </rPr>
      <t xml:space="preserve"> : KHASIP DARUS</t>
    </r>
  </si>
  <si>
    <r>
      <rPr>
        <sz val="12"/>
        <color theme="1"/>
        <rFont val="Cambria"/>
        <family val="1"/>
        <scheme val="major"/>
      </rPr>
      <t>NAMA KORCAM</t>
    </r>
    <r>
      <rPr>
        <b/>
        <sz val="12"/>
        <color theme="1"/>
        <rFont val="Cambria"/>
        <family val="1"/>
        <scheme val="major"/>
      </rPr>
      <t xml:space="preserve"> : BANI ADAM WIJAYA</t>
    </r>
  </si>
  <si>
    <r>
      <rPr>
        <sz val="12"/>
        <color theme="1"/>
        <rFont val="Cambria"/>
        <family val="1"/>
        <scheme val="major"/>
      </rPr>
      <t>NAMA KORCAM</t>
    </r>
    <r>
      <rPr>
        <b/>
        <sz val="12"/>
        <color theme="1"/>
        <rFont val="Cambria"/>
        <family val="1"/>
        <scheme val="major"/>
      </rPr>
      <t xml:space="preserve"> : SITI SUMARNI</t>
    </r>
  </si>
  <si>
    <r>
      <rPr>
        <sz val="12"/>
        <color theme="1"/>
        <rFont val="Cambria"/>
        <family val="1"/>
        <scheme val="major"/>
      </rPr>
      <t>NAMA KORCAM</t>
    </r>
    <r>
      <rPr>
        <b/>
        <sz val="12"/>
        <color theme="1"/>
        <rFont val="Cambria"/>
        <family val="1"/>
        <scheme val="major"/>
      </rPr>
      <t xml:space="preserve"> : GRAND IS HEROS</t>
    </r>
  </si>
  <si>
    <r>
      <rPr>
        <sz val="12"/>
        <color theme="1"/>
        <rFont val="Cambria"/>
        <family val="1"/>
        <scheme val="major"/>
      </rPr>
      <t>NAMA KORCAM</t>
    </r>
    <r>
      <rPr>
        <b/>
        <sz val="12"/>
        <color theme="1"/>
        <rFont val="Cambria"/>
        <family val="1"/>
        <scheme val="major"/>
      </rPr>
      <t xml:space="preserve"> : SUWAGINO</t>
    </r>
  </si>
  <si>
    <r>
      <rPr>
        <sz val="12"/>
        <color theme="1"/>
        <rFont val="Cambria"/>
        <family val="1"/>
        <scheme val="major"/>
      </rPr>
      <t>NAMA KORCAM</t>
    </r>
    <r>
      <rPr>
        <b/>
        <sz val="12"/>
        <color theme="1"/>
        <rFont val="Cambria"/>
        <family val="1"/>
        <scheme val="major"/>
      </rPr>
      <t xml:space="preserve"> : SIBYAN SUMILYAN</t>
    </r>
  </si>
  <si>
    <r>
      <rPr>
        <sz val="12"/>
        <color theme="1"/>
        <rFont val="Cambria"/>
        <family val="1"/>
        <scheme val="major"/>
      </rPr>
      <t>NAMA KORCAM</t>
    </r>
    <r>
      <rPr>
        <b/>
        <sz val="12"/>
        <color theme="1"/>
        <rFont val="Cambria"/>
        <family val="1"/>
        <scheme val="major"/>
      </rPr>
      <t xml:space="preserve"> : HENDRI</t>
    </r>
  </si>
  <si>
    <r>
      <rPr>
        <sz val="12"/>
        <color theme="1"/>
        <rFont val="Cambria"/>
        <family val="1"/>
        <scheme val="major"/>
      </rPr>
      <t>NAMA KORCAM</t>
    </r>
    <r>
      <rPr>
        <b/>
        <sz val="12"/>
        <color theme="1"/>
        <rFont val="Cambria"/>
        <family val="1"/>
        <scheme val="major"/>
      </rPr>
      <t xml:space="preserve"> : FAJAR ADIB</t>
    </r>
  </si>
  <si>
    <r>
      <rPr>
        <sz val="12"/>
        <color theme="1"/>
        <rFont val="Cambria"/>
        <family val="1"/>
        <scheme val="major"/>
      </rPr>
      <t>NAMA KORCAM</t>
    </r>
    <r>
      <rPr>
        <b/>
        <sz val="12"/>
        <color theme="1"/>
        <rFont val="Cambria"/>
        <family val="1"/>
        <scheme val="major"/>
      </rPr>
      <t xml:space="preserve"> : ISKHUR SUFIKTO</t>
    </r>
  </si>
  <si>
    <r>
      <rPr>
        <sz val="12"/>
        <color theme="1"/>
        <rFont val="Cambria"/>
        <family val="1"/>
        <scheme val="major"/>
      </rPr>
      <t>NAMA KORCAM</t>
    </r>
    <r>
      <rPr>
        <b/>
        <sz val="12"/>
        <color theme="1"/>
        <rFont val="Cambria"/>
        <family val="1"/>
        <scheme val="major"/>
      </rPr>
      <t xml:space="preserve"> : 085291045393</t>
    </r>
  </si>
  <si>
    <t>TUSSINAH</t>
  </si>
  <si>
    <t>SURIPTO</t>
  </si>
  <si>
    <t>DENNY</t>
  </si>
  <si>
    <t>085728773477</t>
  </si>
  <si>
    <t>HAFINUDIN</t>
  </si>
  <si>
    <t>ZAMAAH</t>
  </si>
  <si>
    <t>EDO</t>
  </si>
  <si>
    <t>MAHASIM</t>
  </si>
  <si>
    <t>SUKISNO</t>
  </si>
  <si>
    <t>TONO</t>
  </si>
  <si>
    <t>BASIRUN</t>
  </si>
  <si>
    <t>SUMARYO</t>
  </si>
  <si>
    <t>MARGIYONO</t>
  </si>
  <si>
    <t>JIMAJI WERKUDORO</t>
  </si>
  <si>
    <t>RINA</t>
  </si>
  <si>
    <t>WARSITO</t>
  </si>
  <si>
    <t>ROMADHON</t>
  </si>
  <si>
    <t>NURHAMID</t>
  </si>
  <si>
    <t>MUSTAQO</t>
  </si>
  <si>
    <t>WAHERI</t>
  </si>
  <si>
    <t>ROKHIM</t>
  </si>
  <si>
    <t>NURUL</t>
  </si>
  <si>
    <t>SUNARJO</t>
  </si>
  <si>
    <t>TRIMO</t>
  </si>
  <si>
    <t>HERDIAN D.</t>
  </si>
  <si>
    <t>MUNHAMIR</t>
  </si>
  <si>
    <t>RUDI HIDAYAT</t>
  </si>
  <si>
    <t>SUTOYO</t>
  </si>
  <si>
    <t>FATNUR ROHMAT</t>
  </si>
  <si>
    <t>ALFAN</t>
  </si>
  <si>
    <t>BAGIYO</t>
  </si>
  <si>
    <t>SLAMET KAMSURI</t>
  </si>
  <si>
    <t>EDY YUSUF / NASIRUDIN</t>
  </si>
  <si>
    <t>WARDI</t>
  </si>
  <si>
    <t>NANDAR</t>
  </si>
  <si>
    <t>RIDWAN</t>
  </si>
  <si>
    <t>GUFRON</t>
  </si>
  <si>
    <t>FUADI AMRI KHIKAM</t>
  </si>
  <si>
    <t xml:space="preserve">MUH ARIF </t>
  </si>
  <si>
    <t>S. HAMID</t>
  </si>
  <si>
    <t>B. SUTRISNO</t>
  </si>
  <si>
    <t>ALWAN</t>
  </si>
  <si>
    <t>PRAYOGO SATRIYO NEGORO</t>
  </si>
  <si>
    <t>MUSLIHIN</t>
  </si>
  <si>
    <t>SANTRI BERDAYA</t>
  </si>
  <si>
    <t>082324895865</t>
  </si>
  <si>
    <t>ANI RAKHMAWATI</t>
  </si>
  <si>
    <t>H. PURWADI</t>
  </si>
  <si>
    <t xml:space="preserve">@+62 852-9393-7001  </t>
  </si>
  <si>
    <t>FATHONI</t>
  </si>
  <si>
    <t xml:space="preserve">@+62 856-4369-9885  </t>
  </si>
  <si>
    <t>@+62 857-4317-8284</t>
  </si>
  <si>
    <t>IMAM MUALIF</t>
  </si>
  <si>
    <t xml:space="preserve">@ifintanimaju27  </t>
  </si>
  <si>
    <t xml:space="preserve">@wp369527 </t>
  </si>
  <si>
    <t>THORIQ</t>
  </si>
  <si>
    <t>RISYANTO</t>
  </si>
  <si>
    <t>AGUNG MUTIARA PERSADA</t>
  </si>
  <si>
    <t>EDI</t>
  </si>
  <si>
    <t>DAMAR</t>
  </si>
  <si>
    <t>MASKOKO</t>
  </si>
  <si>
    <t>BURHAN PAGUDE</t>
  </si>
  <si>
    <t>PUJI LIMAS GARDEN</t>
  </si>
  <si>
    <t>WIDODO ROWOPENI</t>
  </si>
  <si>
    <t>GNUNGTERNEWS</t>
  </si>
  <si>
    <t>MUHAMMAD FAQIH</t>
  </si>
  <si>
    <t>SAIKHU</t>
  </si>
  <si>
    <t xml:space="preserve">@+62 822-2012-1117  </t>
  </si>
  <si>
    <t xml:space="preserve">@bpake  </t>
  </si>
  <si>
    <t>@Optimis</t>
  </si>
  <si>
    <t>NURHASAN 085292824277</t>
  </si>
  <si>
    <t>INONG 082220608910</t>
  </si>
  <si>
    <t>BUDI 081328878301</t>
  </si>
  <si>
    <t>RINTO 089691690146</t>
  </si>
  <si>
    <t>HAKIM 085227007128</t>
  </si>
  <si>
    <t>ROHMAT 087719203999</t>
  </si>
  <si>
    <t>NARKO 085325669658</t>
  </si>
  <si>
    <t>GUNAWAN</t>
  </si>
  <si>
    <t>VERY 081328878301</t>
  </si>
  <si>
    <t>JOKO</t>
  </si>
  <si>
    <t>WAHYU HIDAYAT</t>
  </si>
  <si>
    <t>RENA</t>
  </si>
  <si>
    <t>NURHAMID/AGUSTINA</t>
  </si>
  <si>
    <t>KAW-1-1-1</t>
  </si>
  <si>
    <t>KAW-1-1-2</t>
  </si>
  <si>
    <t>KAW-1-1-3</t>
  </si>
  <si>
    <t>KAW-1-1-4</t>
  </si>
  <si>
    <t>KAW-1-1-5</t>
  </si>
  <si>
    <t>KAW-1-1-6</t>
  </si>
  <si>
    <t>KAW-1-1-7</t>
  </si>
  <si>
    <t>KAW-1-1-8</t>
  </si>
  <si>
    <t>KAW-1-1-9</t>
  </si>
  <si>
    <t>KAW-1-1-10</t>
  </si>
  <si>
    <t>KAW-1-1-11</t>
  </si>
  <si>
    <t>KAW-1-1-12</t>
  </si>
  <si>
    <t>KAW-1-1-13</t>
  </si>
  <si>
    <t>KAW-1-1-14</t>
  </si>
  <si>
    <t>KAW-1-1-15</t>
  </si>
  <si>
    <t>KAW-1-1-16</t>
  </si>
  <si>
    <t>KAW-1-1-17</t>
  </si>
  <si>
    <t>KAW-1-1-18</t>
  </si>
  <si>
    <t>KAW-1-1-19</t>
  </si>
  <si>
    <t>KAW-1-1-20</t>
  </si>
  <si>
    <t>KAW-2-2-1</t>
  </si>
  <si>
    <t>KAW-2-2-2</t>
  </si>
  <si>
    <t>KAW-2-2-3</t>
  </si>
  <si>
    <t>KAW-2-2-4</t>
  </si>
  <si>
    <t>KAW-2-2-5</t>
  </si>
  <si>
    <t>KAW-2-2-6</t>
  </si>
  <si>
    <t>KAW-2-2-7</t>
  </si>
  <si>
    <t>KAW-2-2-8</t>
  </si>
  <si>
    <t>KAW-2-2-9</t>
  </si>
  <si>
    <t>KAW-2-2-10</t>
  </si>
  <si>
    <t>KAW-2-2-11</t>
  </si>
  <si>
    <t>KAW-2-2-12</t>
  </si>
  <si>
    <t>KAW-2-2-13</t>
  </si>
  <si>
    <t>KAW-2-2-14</t>
  </si>
  <si>
    <t>KAW-2-2-15</t>
  </si>
  <si>
    <t>KAW-2-2-16</t>
  </si>
  <si>
    <t>KAW-1-2-1</t>
  </si>
  <si>
    <t>KAW-1-2-2</t>
  </si>
  <si>
    <t>KAW-1-2-3</t>
  </si>
  <si>
    <t>KAW-1-2-4</t>
  </si>
  <si>
    <t>KAW-1-2-5</t>
  </si>
  <si>
    <t>KAW-1-2-6</t>
  </si>
  <si>
    <t>KAW-1-2-7</t>
  </si>
  <si>
    <t>KAW-1-2-8</t>
  </si>
  <si>
    <t>KAW-1-2-9</t>
  </si>
  <si>
    <t>KAW-1-2-10</t>
  </si>
  <si>
    <t>KAW-1-2-11</t>
  </si>
  <si>
    <t>KAW-1-2-12</t>
  </si>
  <si>
    <t>KAW-1-2-13</t>
  </si>
  <si>
    <t>KAW-1-2-14</t>
  </si>
  <si>
    <t>KAW-1-2-15</t>
  </si>
  <si>
    <t>KAW-1-2-16</t>
  </si>
  <si>
    <t>KAW-1-2-17</t>
  </si>
  <si>
    <t>KAW-1-2-18</t>
  </si>
  <si>
    <t>KAW-1-2-19</t>
  </si>
  <si>
    <t>KAW-1-2-20</t>
  </si>
  <si>
    <t>KAW-1-2-21</t>
  </si>
  <si>
    <t>KAW-1-2-22</t>
  </si>
  <si>
    <t>KAW-1-2-23</t>
  </si>
  <si>
    <t>KAW-1-2-24</t>
  </si>
  <si>
    <t>KAW-2-3-1</t>
  </si>
  <si>
    <t>KAW-2-3-2</t>
  </si>
  <si>
    <t>KAW-2-3-3</t>
  </si>
  <si>
    <t>KAW-2-3-4</t>
  </si>
  <si>
    <t>KAW-2-3-5</t>
  </si>
  <si>
    <t>KAW-2-3-6</t>
  </si>
  <si>
    <t>KAW-2-3-7</t>
  </si>
  <si>
    <t>KAW-2-3-8</t>
  </si>
  <si>
    <t>KAW-2-3-9</t>
  </si>
  <si>
    <t>KAW-2-3-10</t>
  </si>
  <si>
    <t>KAW-2-3-11</t>
  </si>
  <si>
    <t>KAW-2-3-12</t>
  </si>
  <si>
    <t>KAW-2-3-13</t>
  </si>
  <si>
    <t>KAW-2-3-14</t>
  </si>
  <si>
    <t>KAW-2-3-15</t>
  </si>
  <si>
    <t>KAW-2-3-16</t>
  </si>
  <si>
    <t>KAW-2-3-17</t>
  </si>
  <si>
    <t>KAW-2-3-18</t>
  </si>
  <si>
    <t>KAW-2-3-19</t>
  </si>
  <si>
    <t>KAW-1-3-1</t>
  </si>
  <si>
    <t>KAW-1-3-2</t>
  </si>
  <si>
    <t>KAW-1-3-3</t>
  </si>
  <si>
    <t>KAW-1-3-4</t>
  </si>
  <si>
    <t>KAW-1-3-5</t>
  </si>
  <si>
    <t>KAW-1-3-6</t>
  </si>
  <si>
    <t>KAW-1-3-7</t>
  </si>
  <si>
    <t>KAW-1-3-8</t>
  </si>
  <si>
    <t>KAW-1-3-9</t>
  </si>
  <si>
    <t>KAW-1-3-10</t>
  </si>
  <si>
    <t>KAW-1-3-11</t>
  </si>
  <si>
    <t>KAW-1-3-12</t>
  </si>
  <si>
    <t>KAW-1-3-13</t>
  </si>
  <si>
    <t>KAW-1-3-14</t>
  </si>
  <si>
    <t>KAW-2-4-1</t>
  </si>
  <si>
    <t>KAW-2-4-2</t>
  </si>
  <si>
    <t>KAW-2-4-3</t>
  </si>
  <si>
    <t>KAW-2-4-4</t>
  </si>
  <si>
    <t>KAW-2-4-5</t>
  </si>
  <si>
    <t>KAW-2-4-6</t>
  </si>
  <si>
    <t>KAW-2-4-7</t>
  </si>
  <si>
    <t>KAW-2-4-8</t>
  </si>
  <si>
    <t>KAW-2-4-9</t>
  </si>
  <si>
    <t>KAW-2-4-10</t>
  </si>
  <si>
    <t>KAW-2-4-11</t>
  </si>
  <si>
    <t>KAW-2-4-12</t>
  </si>
  <si>
    <t>KAW-2-4-13</t>
  </si>
  <si>
    <t>KAW-2-4-14</t>
  </si>
  <si>
    <t>KAW-2-4-15</t>
  </si>
  <si>
    <t>KAW-2-4-16</t>
  </si>
  <si>
    <t>KAW-2-4-17</t>
  </si>
  <si>
    <t>KAW-2-4-18</t>
  </si>
  <si>
    <t>KAW-2-4-19</t>
  </si>
  <si>
    <t>KAW-2-4-20</t>
  </si>
  <si>
    <t>KAW-2-4-21</t>
  </si>
  <si>
    <t>KAW-1-4-1</t>
  </si>
  <si>
    <t>KAW-1-4-2</t>
  </si>
  <si>
    <t>KAW-1-4-3</t>
  </si>
  <si>
    <t>KAW-1-4-4</t>
  </si>
  <si>
    <t>KAW-1-4-5</t>
  </si>
  <si>
    <t>KAW-1-4-6</t>
  </si>
  <si>
    <t>KAW-1-4-7</t>
  </si>
  <si>
    <t>KAW-1-4-8</t>
  </si>
  <si>
    <t>KAW-1-4-9</t>
  </si>
  <si>
    <t>KAW-1-4-10</t>
  </si>
  <si>
    <t>KAW-1-4-11</t>
  </si>
  <si>
    <t>KAW-1-4-12</t>
  </si>
  <si>
    <t>KAW-1-4-13</t>
  </si>
  <si>
    <t>KAW-1-4-14</t>
  </si>
  <si>
    <t>KAW-1-4-15</t>
  </si>
  <si>
    <t>KAW-1-4-16</t>
  </si>
  <si>
    <t>KAW-1-4-17</t>
  </si>
  <si>
    <t>KAW-2-5-1</t>
  </si>
  <si>
    <t>KAW-2-5-2</t>
  </si>
  <si>
    <t>KAW-2-5-3</t>
  </si>
  <si>
    <t>KAW-2-5-4</t>
  </si>
  <si>
    <t>KAW-2-5-5</t>
  </si>
  <si>
    <t>KAW-2-5-6</t>
  </si>
  <si>
    <t>KAW-2-5-7</t>
  </si>
  <si>
    <t>KAW-2-5-8</t>
  </si>
  <si>
    <t>KAW-2-5-9</t>
  </si>
  <si>
    <t>KAW-2-5-10</t>
  </si>
  <si>
    <t>KAW-2-5-11</t>
  </si>
  <si>
    <t>KAW-2-5-12</t>
  </si>
  <si>
    <t>KAW-2-5-13</t>
  </si>
  <si>
    <t>KAW-2-5-14</t>
  </si>
  <si>
    <t>KAW-2-5-15</t>
  </si>
  <si>
    <t>KAW-2-5-16</t>
  </si>
  <si>
    <t>KAW-2-5-17</t>
  </si>
  <si>
    <t>KAW-2-5-18</t>
  </si>
  <si>
    <t>KAW-2-5-19</t>
  </si>
  <si>
    <t>KAW-1-5-1</t>
  </si>
  <si>
    <t>KAW-1-5-2</t>
  </si>
  <si>
    <t>KAW-1-5-3</t>
  </si>
  <si>
    <t>KAW-1-5-4</t>
  </si>
  <si>
    <t>KAW-1-5-5</t>
  </si>
  <si>
    <t>KAW-1-5-6</t>
  </si>
  <si>
    <t>KAW-1-5-7</t>
  </si>
  <si>
    <t>KAW-1-5-8</t>
  </si>
  <si>
    <t>KAW-1-5-9</t>
  </si>
  <si>
    <t>KAW-1-5-10</t>
  </si>
  <si>
    <t>KAW-1-5-11</t>
  </si>
  <si>
    <t>KAW-1-5-12</t>
  </si>
  <si>
    <t>KAW-1-5-13</t>
  </si>
  <si>
    <t>KAW-1-5-14</t>
  </si>
  <si>
    <t>KAW-1-5-15</t>
  </si>
  <si>
    <t>KAW-1-5-16</t>
  </si>
  <si>
    <t>KAW-2-6-1</t>
  </si>
  <si>
    <t>KAW-2-6-2</t>
  </si>
  <si>
    <t>KAW-2-6-3</t>
  </si>
  <si>
    <t>KAW-2-6-4</t>
  </si>
  <si>
    <t>KAW-2-6-5</t>
  </si>
  <si>
    <t>KAW-2-6-6</t>
  </si>
  <si>
    <t>KAW-2-6-7</t>
  </si>
  <si>
    <t>KAW-2-6-8</t>
  </si>
  <si>
    <t>KAW-2-6-9</t>
  </si>
  <si>
    <t>KAW-2-6-10</t>
  </si>
  <si>
    <t>KAW-2-6-11</t>
  </si>
  <si>
    <t>KAW-2-6-12</t>
  </si>
  <si>
    <t>KAW-2-6-13</t>
  </si>
  <si>
    <t>KAW-2-6-14</t>
  </si>
  <si>
    <t>KAW-2-6-15</t>
  </si>
  <si>
    <t>KAW-2-6-16</t>
  </si>
  <si>
    <t>KAW-2-6-17</t>
  </si>
  <si>
    <t>KAW-1-6-1</t>
  </si>
  <si>
    <t>KAW-1-6-2</t>
  </si>
  <si>
    <t>KAW-1-6-3</t>
  </si>
  <si>
    <t>KAW-1-6-4</t>
  </si>
  <si>
    <t>KAW-1-6-5</t>
  </si>
  <si>
    <t>KAW-1-6-6</t>
  </si>
  <si>
    <t>KAW-1-6-7</t>
  </si>
  <si>
    <t>KAW-1-6-8</t>
  </si>
  <si>
    <t>KAW-1-6-9</t>
  </si>
  <si>
    <t>KAW-1-6-10</t>
  </si>
  <si>
    <t>KAW-1-6-11</t>
  </si>
  <si>
    <t>KAW-1-6-12</t>
  </si>
  <si>
    <t>KAW-1-6-13</t>
  </si>
  <si>
    <t>KAW-1-6-14</t>
  </si>
  <si>
    <t>KAW-1-6-15</t>
  </si>
  <si>
    <t>KAW-1-6-16</t>
  </si>
  <si>
    <t>KAW-1-6-17</t>
  </si>
  <si>
    <t>KAW-1-6-18</t>
  </si>
  <si>
    <t>KAW-1-6-19</t>
  </si>
  <si>
    <t>KAW-1-6-20</t>
  </si>
  <si>
    <t>KAW-1-6-21</t>
  </si>
  <si>
    <t>KAW-2-7-1</t>
  </si>
  <si>
    <t>KAW-2-7-2</t>
  </si>
  <si>
    <t>KAW-2-7-3</t>
  </si>
  <si>
    <t>KAW-2-7-4</t>
  </si>
  <si>
    <t>KAW-2-7-5</t>
  </si>
  <si>
    <t>KAW-2-7-6</t>
  </si>
  <si>
    <t>KAW-2-7-7</t>
  </si>
  <si>
    <t>KAW-2-7-8</t>
  </si>
  <si>
    <t>KAW-2-7-9</t>
  </si>
  <si>
    <t>KAW-2-7-10</t>
  </si>
  <si>
    <t>KAW-2-7-11</t>
  </si>
  <si>
    <t>KAW-2-7-12</t>
  </si>
  <si>
    <t>KAW-2-7-13</t>
  </si>
  <si>
    <t>KAW-2-7-14</t>
  </si>
  <si>
    <t>KAW-2-7-15</t>
  </si>
  <si>
    <t>KAW-2-7-16</t>
  </si>
  <si>
    <t>KAW-2-7-17</t>
  </si>
  <si>
    <t>KAW-2-7-18</t>
  </si>
  <si>
    <t>KAW-2-7-19</t>
  </si>
  <si>
    <t>KAW-2-7-20</t>
  </si>
  <si>
    <t>KAW-2-7-21</t>
  </si>
  <si>
    <t>KAW-1-7-1</t>
  </si>
  <si>
    <t>KAW-1-7-2</t>
  </si>
  <si>
    <t>KAW-1-7-3</t>
  </si>
  <si>
    <t>KAW-1-7-4</t>
  </si>
  <si>
    <t>KAW-1-7-5</t>
  </si>
  <si>
    <t>KAW-1-7-6</t>
  </si>
  <si>
    <t>KAW-1-7-7</t>
  </si>
  <si>
    <t>KAW-1-7-8</t>
  </si>
  <si>
    <t>KAW-1-7-9</t>
  </si>
  <si>
    <t>KAW-1-7-10</t>
  </si>
  <si>
    <t>KAW-1-7-11</t>
  </si>
  <si>
    <t>KAW-1-7-12</t>
  </si>
  <si>
    <t>KAW-1-7-13</t>
  </si>
  <si>
    <t>KAW-1-7-14</t>
  </si>
  <si>
    <t>KAW-1-7-15</t>
  </si>
  <si>
    <t>KAW-1-7-16</t>
  </si>
  <si>
    <t>KAW-1-7-17</t>
  </si>
  <si>
    <t>KAW-1-8-1</t>
  </si>
  <si>
    <t>KAW-1-8-2</t>
  </si>
  <si>
    <t>KAW-1-8-3</t>
  </si>
  <si>
    <t>KAW-1-8-4</t>
  </si>
  <si>
    <t>KAW-1-8-5</t>
  </si>
  <si>
    <t>KAW-1-8-6</t>
  </si>
  <si>
    <t>KAW-1-8-7</t>
  </si>
  <si>
    <t>KAW-1-8-8</t>
  </si>
  <si>
    <t>LAELI</t>
  </si>
  <si>
    <t>AHMAD KHOIRI</t>
  </si>
  <si>
    <t>HP / WA KORDES</t>
  </si>
  <si>
    <t>ALAMAT DOMISILI KORDES</t>
  </si>
  <si>
    <t>KODE</t>
  </si>
  <si>
    <t>NAMA DESA</t>
  </si>
  <si>
    <t>KAW-1-1</t>
  </si>
  <si>
    <t>RASYID</t>
  </si>
  <si>
    <t>NOMOR HP/WA :</t>
  </si>
  <si>
    <t>ALAMAT DOMISILI :</t>
  </si>
  <si>
    <t>NAMA KECAMATAN :</t>
  </si>
  <si>
    <t>KAW-2-1</t>
  </si>
  <si>
    <t>KEJAJAR</t>
  </si>
  <si>
    <t>AHMAD</t>
  </si>
  <si>
    <t>KAW-1-2</t>
  </si>
  <si>
    <t>SELOMERTO</t>
  </si>
  <si>
    <t>MUN IMAH</t>
  </si>
  <si>
    <t>KAW-1-3</t>
  </si>
  <si>
    <t>LEKSONO</t>
  </si>
  <si>
    <t>HERIYANTO</t>
  </si>
  <si>
    <t>KAW-1-4</t>
  </si>
  <si>
    <t>SUKOHARJO</t>
  </si>
  <si>
    <t>SRI SUWARTI</t>
  </si>
  <si>
    <t>KAW-1-5</t>
  </si>
  <si>
    <t>WATUMALANG</t>
  </si>
  <si>
    <t>KHASIP DARUS</t>
  </si>
  <si>
    <t>KAW-1-6</t>
  </si>
  <si>
    <t>KALIWIRO</t>
  </si>
  <si>
    <t>GRAND IS HEROS</t>
  </si>
  <si>
    <t>KAW-1-7</t>
  </si>
  <si>
    <t>WADASLINTANG</t>
  </si>
  <si>
    <t>BANI ADAM WIJAYA</t>
  </si>
  <si>
    <t>KAW-1-8</t>
  </si>
  <si>
    <t>KALIBAWANG</t>
  </si>
  <si>
    <t>SITI SUMARNI</t>
  </si>
  <si>
    <t>KAW-2-2</t>
  </si>
  <si>
    <t>GARUNG</t>
  </si>
  <si>
    <t>SUWAGINO</t>
  </si>
  <si>
    <t>KAW-2-3</t>
  </si>
  <si>
    <t>MOJOTENGAH</t>
  </si>
  <si>
    <t>SIBYAN SUMILYAN</t>
  </si>
  <si>
    <t>KAW-2-4</t>
  </si>
  <si>
    <t>KERTEK</t>
  </si>
  <si>
    <t>HENDRI</t>
  </si>
  <si>
    <t>KAW-2-5</t>
  </si>
  <si>
    <t>KALIKAJAR</t>
  </si>
  <si>
    <t>085291045393</t>
  </si>
  <si>
    <t>KAW-2-6</t>
  </si>
  <si>
    <t>SAPURAN</t>
  </si>
  <si>
    <t>FAJAR ADIB</t>
  </si>
  <si>
    <t>KAW-2-7</t>
  </si>
  <si>
    <t xml:space="preserve">AGUNG </t>
  </si>
  <si>
    <t>MUTIARA PERSADA</t>
  </si>
  <si>
    <t xml:space="preserve">PUJI </t>
  </si>
  <si>
    <t>LIMAS GARDEN</t>
  </si>
  <si>
    <t xml:space="preserve">WIDODO </t>
  </si>
  <si>
    <t>ROWOPENI</t>
  </si>
  <si>
    <t>08233088209</t>
  </si>
  <si>
    <t>RT 04/02 BLEDERAN</t>
  </si>
  <si>
    <t>085283723670</t>
  </si>
  <si>
    <t>BLEDERAN RT01/01</t>
  </si>
  <si>
    <t>RENA WIJAYANTI</t>
  </si>
  <si>
    <t>SUTRIMO</t>
  </si>
  <si>
    <t>085293388310</t>
  </si>
  <si>
    <t>082243374203</t>
  </si>
  <si>
    <t>KALIBEBER</t>
  </si>
  <si>
    <t>NGAGLIK RT 01/01</t>
  </si>
  <si>
    <t>082329255749</t>
  </si>
  <si>
    <t>085840441225</t>
  </si>
  <si>
    <t>KRASAK</t>
  </si>
  <si>
    <t>KESENENG</t>
  </si>
  <si>
    <t>TAUFIK</t>
  </si>
  <si>
    <t>NURUL HUDA</t>
  </si>
  <si>
    <t>085227649068</t>
  </si>
  <si>
    <t>085385156936</t>
  </si>
  <si>
    <t>PUNGANGAN</t>
  </si>
  <si>
    <t>SOJOPURO</t>
  </si>
  <si>
    <t>ISKHUR SUFIKTO</t>
  </si>
  <si>
    <t>K E P I L</t>
  </si>
  <si>
    <t>FIKA HERMAWANTO</t>
  </si>
  <si>
    <t>08112627811</t>
  </si>
  <si>
    <t>SUPONO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</si>
</sst>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b/>
      <u/>
      <sz val="14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u/>
      <sz val="12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sz val="10"/>
      <color rgb="FF333333"/>
      <name val="Cambria"/>
      <family val="1"/>
      <scheme val="maj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4"/>
      <color theme="1"/>
      <name val="Cambria"/>
      <family val="1"/>
    </font>
    <font>
      <b/>
      <sz val="10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color rgb="FF333333"/>
      <name val="Cambria"/>
      <family val="1"/>
      <scheme val="major"/>
    </font>
    <font>
      <sz val="14"/>
      <color theme="1"/>
      <name val="Cambria"/>
      <family val="1"/>
      <scheme val="maj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249977111117893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inden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left" indent="1"/>
    </xf>
    <xf numFmtId="0" fontId="2" fillId="0" borderId="6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 indent="1"/>
    </xf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14" xfId="0" applyFont="1" applyBorder="1" applyAlignment="1">
      <alignment horizontal="center" vertical="center"/>
    </xf>
    <xf numFmtId="0" fontId="2" fillId="0" borderId="29" xfId="0" applyFont="1" applyBorder="1"/>
    <xf numFmtId="0" fontId="2" fillId="0" borderId="0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 applyAlignment="1">
      <alignment horizontal="left" indent="1"/>
    </xf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11" xfId="0" applyFont="1" applyBorder="1"/>
    <xf numFmtId="0" fontId="2" fillId="5" borderId="15" xfId="0" applyFont="1" applyFill="1" applyBorder="1" applyAlignment="1">
      <alignment horizontal="center" vertical="center"/>
    </xf>
    <xf numFmtId="0" fontId="2" fillId="5" borderId="13" xfId="0" applyFont="1" applyFill="1" applyBorder="1"/>
    <xf numFmtId="0" fontId="2" fillId="5" borderId="7" xfId="0" applyFont="1" applyFill="1" applyBorder="1"/>
    <xf numFmtId="0" fontId="2" fillId="5" borderId="36" xfId="0" applyFont="1" applyFill="1" applyBorder="1"/>
    <xf numFmtId="0" fontId="2" fillId="5" borderId="4" xfId="0" applyFont="1" applyFill="1" applyBorder="1"/>
    <xf numFmtId="0" fontId="2" fillId="5" borderId="10" xfId="0" applyFont="1" applyFill="1" applyBorder="1"/>
    <xf numFmtId="0" fontId="2" fillId="2" borderId="18" xfId="0" applyFont="1" applyFill="1" applyBorder="1" applyAlignment="1">
      <alignment horizontal="right"/>
    </xf>
    <xf numFmtId="0" fontId="2" fillId="2" borderId="21" xfId="0" applyFont="1" applyFill="1" applyBorder="1" applyAlignment="1">
      <alignment horizontal="right"/>
    </xf>
    <xf numFmtId="0" fontId="2" fillId="2" borderId="23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left" indent="1"/>
    </xf>
    <xf numFmtId="0" fontId="2" fillId="6" borderId="3" xfId="0" applyFont="1" applyFill="1" applyBorder="1"/>
    <xf numFmtId="0" fontId="2" fillId="6" borderId="5" xfId="0" applyFont="1" applyFill="1" applyBorder="1"/>
    <xf numFmtId="0" fontId="3" fillId="6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 indent="1"/>
    </xf>
    <xf numFmtId="0" fontId="2" fillId="6" borderId="6" xfId="0" applyFont="1" applyFill="1" applyBorder="1"/>
    <xf numFmtId="0" fontId="2" fillId="6" borderId="6" xfId="0" applyFont="1" applyFill="1" applyBorder="1" applyAlignment="1">
      <alignment horizontal="left" indent="1"/>
    </xf>
    <xf numFmtId="0" fontId="2" fillId="6" borderId="6" xfId="0" applyFont="1" applyFill="1" applyBorder="1" applyAlignment="1">
      <alignment horizontal="center"/>
    </xf>
    <xf numFmtId="0" fontId="2" fillId="6" borderId="8" xfId="0" applyFont="1" applyFill="1" applyBorder="1"/>
    <xf numFmtId="0" fontId="2" fillId="6" borderId="9" xfId="0" applyFont="1" applyFill="1" applyBorder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5" borderId="18" xfId="0" applyFont="1" applyFill="1" applyBorder="1" applyAlignment="1">
      <alignment horizontal="right"/>
    </xf>
    <xf numFmtId="0" fontId="2" fillId="5" borderId="21" xfId="0" applyFont="1" applyFill="1" applyBorder="1" applyAlignment="1">
      <alignment horizontal="right"/>
    </xf>
    <xf numFmtId="0" fontId="2" fillId="5" borderId="23" xfId="0" applyFont="1" applyFill="1" applyBorder="1" applyAlignment="1">
      <alignment horizontal="righ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left" indent="1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 indent="1"/>
    </xf>
    <xf numFmtId="0" fontId="10" fillId="0" borderId="0" xfId="0" applyFont="1"/>
    <xf numFmtId="164" fontId="4" fillId="0" borderId="0" xfId="1" applyNumberFormat="1" applyFont="1"/>
    <xf numFmtId="0" fontId="4" fillId="0" borderId="0" xfId="0" applyFont="1" applyAlignment="1">
      <alignment horizontal="left" indent="1"/>
    </xf>
    <xf numFmtId="15" fontId="10" fillId="0" borderId="0" xfId="0" applyNumberFormat="1" applyFont="1"/>
    <xf numFmtId="0" fontId="4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5" fillId="5" borderId="39" xfId="0" applyFont="1" applyFill="1" applyBorder="1" applyAlignment="1">
      <alignment horizontal="center" vertical="center"/>
    </xf>
    <xf numFmtId="164" fontId="5" fillId="5" borderId="40" xfId="0" applyNumberFormat="1" applyFont="1" applyFill="1" applyBorder="1" applyAlignment="1">
      <alignment vertical="center"/>
    </xf>
    <xf numFmtId="0" fontId="4" fillId="0" borderId="0" xfId="0" applyFont="1" applyBorder="1"/>
    <xf numFmtId="0" fontId="10" fillId="0" borderId="0" xfId="0" applyFont="1" applyBorder="1"/>
    <xf numFmtId="164" fontId="10" fillId="0" borderId="0" xfId="1" applyNumberFormat="1" applyFont="1" applyBorder="1"/>
    <xf numFmtId="164" fontId="10" fillId="0" borderId="0" xfId="0" applyNumberFormat="1" applyFont="1" applyBorder="1"/>
    <xf numFmtId="0" fontId="5" fillId="0" borderId="0" xfId="0" applyFont="1" applyBorder="1" applyAlignment="1">
      <alignment horizontal="left" indent="1"/>
    </xf>
    <xf numFmtId="0" fontId="4" fillId="5" borderId="1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vertical="center"/>
    </xf>
    <xf numFmtId="164" fontId="4" fillId="3" borderId="4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vertical="center"/>
    </xf>
    <xf numFmtId="0" fontId="10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10" fillId="0" borderId="44" xfId="0" applyFont="1" applyBorder="1"/>
    <xf numFmtId="0" fontId="10" fillId="0" borderId="45" xfId="0" applyFont="1" applyBorder="1"/>
    <xf numFmtId="0" fontId="5" fillId="0" borderId="44" xfId="0" applyFont="1" applyBorder="1"/>
    <xf numFmtId="0" fontId="4" fillId="0" borderId="44" xfId="0" applyFont="1" applyBorder="1"/>
    <xf numFmtId="0" fontId="10" fillId="0" borderId="46" xfId="0" applyFont="1" applyBorder="1"/>
    <xf numFmtId="0" fontId="10" fillId="0" borderId="47" xfId="0" applyFont="1" applyBorder="1"/>
    <xf numFmtId="0" fontId="10" fillId="0" borderId="48" xfId="0" applyFont="1" applyBorder="1"/>
    <xf numFmtId="0" fontId="5" fillId="8" borderId="50" xfId="0" applyFont="1" applyFill="1" applyBorder="1" applyAlignment="1">
      <alignment horizontal="center" vertical="center"/>
    </xf>
    <xf numFmtId="164" fontId="5" fillId="8" borderId="50" xfId="0" applyNumberFormat="1" applyFont="1" applyFill="1" applyBorder="1" applyAlignment="1">
      <alignment vertical="center"/>
    </xf>
    <xf numFmtId="0" fontId="10" fillId="8" borderId="51" xfId="0" applyFont="1" applyFill="1" applyBorder="1"/>
    <xf numFmtId="0" fontId="13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 vertical="center"/>
    </xf>
    <xf numFmtId="15" fontId="2" fillId="0" borderId="52" xfId="0" applyNumberFormat="1" applyFont="1" applyBorder="1" applyAlignment="1">
      <alignment horizontal="left" indent="1"/>
    </xf>
    <xf numFmtId="15" fontId="2" fillId="0" borderId="54" xfId="0" applyNumberFormat="1" applyFont="1" applyBorder="1" applyAlignment="1">
      <alignment horizontal="left" indent="1"/>
    </xf>
    <xf numFmtId="0" fontId="2" fillId="0" borderId="56" xfId="0" applyFont="1" applyBorder="1" applyAlignment="1">
      <alignment horizontal="left"/>
    </xf>
    <xf numFmtId="0" fontId="2" fillId="0" borderId="57" xfId="0" applyFont="1" applyBorder="1"/>
    <xf numFmtId="0" fontId="2" fillId="0" borderId="58" xfId="0" applyFont="1" applyBorder="1"/>
    <xf numFmtId="164" fontId="2" fillId="0" borderId="55" xfId="1" applyNumberFormat="1" applyFont="1" applyBorder="1"/>
    <xf numFmtId="164" fontId="2" fillId="0" borderId="53" xfId="1" applyNumberFormat="1" applyFont="1" applyBorder="1"/>
    <xf numFmtId="15" fontId="2" fillId="0" borderId="59" xfId="0" applyNumberFormat="1" applyFont="1" applyBorder="1" applyAlignment="1">
      <alignment horizontal="left" indent="1"/>
    </xf>
    <xf numFmtId="164" fontId="2" fillId="0" borderId="61" xfId="1" applyNumberFormat="1" applyFont="1" applyBorder="1"/>
    <xf numFmtId="164" fontId="2" fillId="0" borderId="60" xfId="1" applyNumberFormat="1" applyFont="1" applyBorder="1"/>
    <xf numFmtId="164" fontId="2" fillId="0" borderId="6" xfId="1" applyNumberFormat="1" applyFont="1" applyBorder="1"/>
    <xf numFmtId="164" fontId="2" fillId="0" borderId="57" xfId="1" applyNumberFormat="1" applyFont="1" applyBorder="1"/>
    <xf numFmtId="15" fontId="2" fillId="0" borderId="6" xfId="0" applyNumberFormat="1" applyFont="1" applyBorder="1"/>
    <xf numFmtId="164" fontId="2" fillId="5" borderId="7" xfId="1" applyNumberFormat="1" applyFont="1" applyFill="1" applyBorder="1"/>
    <xf numFmtId="0" fontId="2" fillId="9" borderId="0" xfId="0" applyFont="1" applyFill="1"/>
    <xf numFmtId="0" fontId="2" fillId="9" borderId="0" xfId="0" applyFont="1" applyFill="1" applyAlignment="1">
      <alignment vertical="center"/>
    </xf>
    <xf numFmtId="0" fontId="10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  <xf numFmtId="164" fontId="4" fillId="5" borderId="1" xfId="1" applyNumberFormat="1" applyFont="1" applyFill="1" applyBorder="1" applyAlignment="1">
      <alignment vertical="center"/>
    </xf>
    <xf numFmtId="0" fontId="5" fillId="5" borderId="3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2" fillId="0" borderId="52" xfId="0" applyFont="1" applyBorder="1"/>
    <xf numFmtId="0" fontId="2" fillId="0" borderId="63" xfId="0" applyFont="1" applyBorder="1"/>
    <xf numFmtId="0" fontId="2" fillId="0" borderId="54" xfId="0" applyFont="1" applyBorder="1" applyAlignment="1">
      <alignment horizontal="center"/>
    </xf>
    <xf numFmtId="0" fontId="0" fillId="0" borderId="6" xfId="0" applyBorder="1"/>
    <xf numFmtId="0" fontId="2" fillId="0" borderId="54" xfId="0" applyFont="1" applyBorder="1"/>
    <xf numFmtId="0" fontId="2" fillId="0" borderId="56" xfId="0" applyFont="1" applyBorder="1"/>
    <xf numFmtId="0" fontId="3" fillId="10" borderId="62" xfId="0" applyFont="1" applyFill="1" applyBorder="1" applyAlignment="1">
      <alignment horizontal="center" vertical="center"/>
    </xf>
    <xf numFmtId="0" fontId="2" fillId="10" borderId="63" xfId="0" applyFont="1" applyFill="1" applyBorder="1"/>
    <xf numFmtId="0" fontId="2" fillId="10" borderId="57" xfId="0" applyFont="1" applyFill="1" applyBorder="1"/>
    <xf numFmtId="0" fontId="14" fillId="10" borderId="6" xfId="0" applyFont="1" applyFill="1" applyBorder="1" applyAlignment="1">
      <alignment horizontal="left" indent="1"/>
    </xf>
    <xf numFmtId="0" fontId="14" fillId="0" borderId="6" xfId="0" applyFont="1" applyBorder="1" applyAlignment="1">
      <alignment horizontal="left" indent="1"/>
    </xf>
    <xf numFmtId="0" fontId="2" fillId="0" borderId="0" xfId="0" applyFont="1" applyAlignment="1">
      <alignment horizontal="right" vertical="center"/>
    </xf>
    <xf numFmtId="17" fontId="4" fillId="5" borderId="0" xfId="0" applyNumberFormat="1" applyFont="1" applyFill="1" applyAlignment="1">
      <alignment horizontal="center" vertical="center"/>
    </xf>
    <xf numFmtId="164" fontId="2" fillId="10" borderId="63" xfId="1" applyNumberFormat="1" applyFont="1" applyFill="1" applyBorder="1"/>
    <xf numFmtId="164" fontId="2" fillId="10" borderId="6" xfId="1" applyNumberFormat="1" applyFont="1" applyFill="1" applyBorder="1"/>
    <xf numFmtId="164" fontId="2" fillId="10" borderId="57" xfId="1" applyNumberFormat="1" applyFont="1" applyFill="1" applyBorder="1"/>
    <xf numFmtId="164" fontId="4" fillId="0" borderId="64" xfId="1" applyNumberFormat="1" applyFont="1" applyBorder="1" applyAlignment="1">
      <alignment vertical="center"/>
    </xf>
    <xf numFmtId="0" fontId="4" fillId="5" borderId="15" xfId="0" applyFont="1" applyFill="1" applyBorder="1" applyAlignment="1">
      <alignment horizontal="center" vertical="center"/>
    </xf>
    <xf numFmtId="0" fontId="10" fillId="0" borderId="29" xfId="0" applyFont="1" applyBorder="1"/>
    <xf numFmtId="164" fontId="10" fillId="0" borderId="30" xfId="1" applyNumberFormat="1" applyFont="1" applyBorder="1"/>
    <xf numFmtId="164" fontId="4" fillId="5" borderId="66" xfId="1" applyNumberFormat="1" applyFont="1" applyFill="1" applyBorder="1" applyAlignment="1">
      <alignment vertical="center"/>
    </xf>
    <xf numFmtId="0" fontId="10" fillId="0" borderId="30" xfId="0" applyFont="1" applyBorder="1"/>
    <xf numFmtId="0" fontId="10" fillId="0" borderId="31" xfId="0" applyFont="1" applyBorder="1"/>
    <xf numFmtId="0" fontId="10" fillId="0" borderId="32" xfId="0" applyFont="1" applyBorder="1"/>
    <xf numFmtId="0" fontId="10" fillId="0" borderId="33" xfId="0" applyFont="1" applyBorder="1"/>
    <xf numFmtId="15" fontId="2" fillId="6" borderId="6" xfId="0" applyNumberFormat="1" applyFont="1" applyFill="1" applyBorder="1"/>
    <xf numFmtId="0" fontId="15" fillId="0" borderId="0" xfId="0" applyFont="1"/>
    <xf numFmtId="0" fontId="5" fillId="0" borderId="0" xfId="0" applyFont="1" applyAlignment="1">
      <alignment horizontal="left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indent="1"/>
    </xf>
    <xf numFmtId="0" fontId="2" fillId="0" borderId="9" xfId="0" applyFont="1" applyBorder="1" applyAlignment="1">
      <alignment horizontal="center"/>
    </xf>
    <xf numFmtId="164" fontId="2" fillId="0" borderId="9" xfId="1" applyNumberFormat="1" applyFont="1" applyBorder="1"/>
    <xf numFmtId="0" fontId="2" fillId="0" borderId="6" xfId="0" quotePrefix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quotePrefix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164" fontId="2" fillId="0" borderId="2" xfId="1" applyNumberFormat="1" applyFont="1" applyBorder="1"/>
    <xf numFmtId="164" fontId="2" fillId="0" borderId="5" xfId="1" applyNumberFormat="1" applyFont="1" applyBorder="1"/>
    <xf numFmtId="164" fontId="2" fillId="0" borderId="8" xfId="1" applyNumberFormat="1" applyFont="1" applyBorder="1"/>
    <xf numFmtId="0" fontId="2" fillId="0" borderId="4" xfId="0" applyFont="1" applyBorder="1" applyAlignment="1">
      <alignment horizontal="center"/>
    </xf>
    <xf numFmtId="15" fontId="2" fillId="0" borderId="7" xfId="0" applyNumberFormat="1" applyFont="1" applyBorder="1" applyAlignment="1">
      <alignment horizontal="center"/>
    </xf>
    <xf numFmtId="43" fontId="2" fillId="0" borderId="6" xfId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1" xfId="0" applyFont="1" applyBorder="1"/>
    <xf numFmtId="0" fontId="16" fillId="0" borderId="63" xfId="0" applyFont="1" applyBorder="1"/>
    <xf numFmtId="0" fontId="16" fillId="0" borderId="53" xfId="0" applyFont="1" applyBorder="1"/>
    <xf numFmtId="0" fontId="16" fillId="0" borderId="54" xfId="0" applyFont="1" applyBorder="1" applyAlignment="1">
      <alignment horizontal="center"/>
    </xf>
    <xf numFmtId="0" fontId="16" fillId="0" borderId="6" xfId="0" applyFont="1" applyBorder="1"/>
    <xf numFmtId="0" fontId="16" fillId="0" borderId="55" xfId="0" applyFont="1" applyBorder="1"/>
    <xf numFmtId="0" fontId="16" fillId="0" borderId="6" xfId="0" applyFont="1" applyBorder="1" applyAlignment="1">
      <alignment horizontal="center"/>
    </xf>
    <xf numFmtId="1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6" xfId="0" applyFont="1" applyBorder="1" applyAlignment="1">
      <alignment horizontal="left" indent="1"/>
    </xf>
    <xf numFmtId="0" fontId="16" fillId="0" borderId="68" xfId="0" applyFont="1" applyBorder="1" applyAlignment="1">
      <alignment horizontal="center"/>
    </xf>
    <xf numFmtId="0" fontId="16" fillId="0" borderId="35" xfId="0" applyFont="1" applyBorder="1" applyAlignment="1">
      <alignment horizontal="left" indent="1"/>
    </xf>
    <xf numFmtId="0" fontId="16" fillId="0" borderId="35" xfId="0" applyFont="1" applyBorder="1"/>
    <xf numFmtId="0" fontId="16" fillId="0" borderId="69" xfId="0" applyFont="1" applyBorder="1"/>
    <xf numFmtId="0" fontId="16" fillId="0" borderId="12" xfId="0" applyFont="1" applyBorder="1"/>
    <xf numFmtId="0" fontId="16" fillId="0" borderId="71" xfId="0" applyFont="1" applyBorder="1"/>
    <xf numFmtId="0" fontId="16" fillId="5" borderId="1" xfId="0" applyFont="1" applyFill="1" applyBorder="1"/>
    <xf numFmtId="164" fontId="16" fillId="5" borderId="1" xfId="1" applyNumberFormat="1" applyFont="1" applyFill="1" applyBorder="1"/>
    <xf numFmtId="0" fontId="16" fillId="5" borderId="1" xfId="0" applyFont="1" applyFill="1" applyBorder="1" applyAlignment="1">
      <alignment vertical="center"/>
    </xf>
    <xf numFmtId="164" fontId="16" fillId="5" borderId="1" xfId="1" applyNumberFormat="1" applyFont="1" applyFill="1" applyBorder="1" applyAlignment="1">
      <alignment vertical="center"/>
    </xf>
    <xf numFmtId="0" fontId="16" fillId="5" borderId="1" xfId="0" applyFont="1" applyFill="1" applyBorder="1" applyAlignment="1">
      <alignment horizontal="center" vertical="center"/>
    </xf>
    <xf numFmtId="164" fontId="16" fillId="5" borderId="1" xfId="1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 indent="1"/>
    </xf>
    <xf numFmtId="0" fontId="2" fillId="6" borderId="6" xfId="0" applyFont="1" applyFill="1" applyBorder="1" applyAlignment="1">
      <alignment horizontal="left" vertical="center" inden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indent="1"/>
    </xf>
    <xf numFmtId="0" fontId="2" fillId="6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left" vertical="center" inden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 indent="1"/>
    </xf>
    <xf numFmtId="0" fontId="0" fillId="14" borderId="27" xfId="0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0" fontId="0" fillId="14" borderId="32" xfId="0" applyFill="1" applyBorder="1" applyAlignment="1">
      <alignment vertical="center"/>
    </xf>
    <xf numFmtId="0" fontId="2" fillId="3" borderId="0" xfId="0" applyFont="1" applyFill="1" applyBorder="1" applyAlignment="1">
      <alignment horizontal="left" indent="1"/>
    </xf>
    <xf numFmtId="0" fontId="2" fillId="3" borderId="22" xfId="0" applyFont="1" applyFill="1" applyBorder="1" applyAlignment="1">
      <alignment horizontal="left" indent="1"/>
    </xf>
    <xf numFmtId="0" fontId="2" fillId="3" borderId="19" xfId="0" applyFont="1" applyFill="1" applyBorder="1" applyAlignment="1">
      <alignment horizontal="left" indent="1"/>
    </xf>
    <xf numFmtId="0" fontId="2" fillId="3" borderId="20" xfId="0" applyFont="1" applyFill="1" applyBorder="1" applyAlignment="1">
      <alignment horizontal="left" indent="1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2" fillId="2" borderId="19" xfId="0" applyFont="1" applyFill="1" applyBorder="1" applyAlignment="1">
      <alignment horizontal="left" indent="1"/>
    </xf>
    <xf numFmtId="0" fontId="2" fillId="2" borderId="2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left" indent="1"/>
    </xf>
    <xf numFmtId="0" fontId="2" fillId="2" borderId="22" xfId="0" applyFont="1" applyFill="1" applyBorder="1" applyAlignment="1">
      <alignment horizontal="left" indent="1"/>
    </xf>
    <xf numFmtId="0" fontId="2" fillId="3" borderId="18" xfId="0" applyFont="1" applyFill="1" applyBorder="1" applyAlignment="1">
      <alignment horizontal="right" indent="1"/>
    </xf>
    <xf numFmtId="0" fontId="2" fillId="3" borderId="19" xfId="0" applyFont="1" applyFill="1" applyBorder="1" applyAlignment="1">
      <alignment horizontal="right" indent="1"/>
    </xf>
    <xf numFmtId="0" fontId="2" fillId="3" borderId="21" xfId="0" applyFont="1" applyFill="1" applyBorder="1" applyAlignment="1">
      <alignment horizontal="right" indent="1"/>
    </xf>
    <xf numFmtId="0" fontId="2" fillId="3" borderId="0" xfId="0" applyFont="1" applyFill="1" applyBorder="1" applyAlignment="1">
      <alignment horizontal="right" indent="1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left" indent="1"/>
    </xf>
    <xf numFmtId="0" fontId="2" fillId="2" borderId="25" xfId="0" applyFont="1" applyFill="1" applyBorder="1" applyAlignment="1">
      <alignment horizontal="left" indent="1"/>
    </xf>
    <xf numFmtId="0" fontId="7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10" borderId="72" xfId="0" applyFont="1" applyFill="1" applyBorder="1" applyAlignment="1">
      <alignment horizontal="center" vertical="center"/>
    </xf>
    <xf numFmtId="0" fontId="3" fillId="10" borderId="73" xfId="0" applyFont="1" applyFill="1" applyBorder="1" applyAlignment="1">
      <alignment horizontal="center" vertical="center"/>
    </xf>
    <xf numFmtId="0" fontId="3" fillId="13" borderId="74" xfId="0" applyFont="1" applyFill="1" applyBorder="1" applyAlignment="1">
      <alignment horizontal="center" vertical="center"/>
    </xf>
    <xf numFmtId="0" fontId="3" fillId="13" borderId="73" xfId="0" applyFont="1" applyFill="1" applyBorder="1" applyAlignment="1">
      <alignment horizontal="center" vertical="center"/>
    </xf>
    <xf numFmtId="0" fontId="3" fillId="11" borderId="74" xfId="0" applyFont="1" applyFill="1" applyBorder="1" applyAlignment="1">
      <alignment horizontal="center" vertical="center"/>
    </xf>
    <xf numFmtId="0" fontId="3" fillId="11" borderId="75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left" indent="1"/>
    </xf>
    <xf numFmtId="0" fontId="2" fillId="5" borderId="20" xfId="0" applyFont="1" applyFill="1" applyBorder="1" applyAlignment="1">
      <alignment horizontal="left" indent="1"/>
    </xf>
    <xf numFmtId="0" fontId="2" fillId="5" borderId="24" xfId="0" applyFont="1" applyFill="1" applyBorder="1" applyAlignment="1">
      <alignment horizontal="left" indent="1"/>
    </xf>
    <xf numFmtId="0" fontId="2" fillId="5" borderId="25" xfId="0" applyFont="1" applyFill="1" applyBorder="1" applyAlignment="1">
      <alignment horizontal="left" indent="1"/>
    </xf>
    <xf numFmtId="0" fontId="5" fillId="8" borderId="37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indent="1"/>
    </xf>
    <xf numFmtId="0" fontId="2" fillId="5" borderId="22" xfId="0" applyFont="1" applyFill="1" applyBorder="1" applyAlignment="1">
      <alignment horizontal="left" indent="1"/>
    </xf>
    <xf numFmtId="0" fontId="5" fillId="7" borderId="37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4" fillId="8" borderId="49" xfId="0" applyFont="1" applyFill="1" applyBorder="1" applyAlignment="1">
      <alignment horizontal="center" vertical="center"/>
    </xf>
    <xf numFmtId="0" fontId="4" fillId="8" borderId="5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67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/>
    </xf>
    <xf numFmtId="0" fontId="17" fillId="11" borderId="70" xfId="0" applyFont="1" applyFill="1" applyBorder="1" applyAlignment="1">
      <alignment horizontal="center"/>
    </xf>
    <xf numFmtId="0" fontId="17" fillId="11" borderId="12" xfId="0" applyFont="1" applyFill="1" applyBorder="1" applyAlignment="1">
      <alignment horizontal="center"/>
    </xf>
    <xf numFmtId="0" fontId="17" fillId="11" borderId="52" xfId="0" applyFont="1" applyFill="1" applyBorder="1" applyAlignment="1">
      <alignment horizontal="center"/>
    </xf>
    <xf numFmtId="0" fontId="17" fillId="11" borderId="63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/>
    </xf>
    <xf numFmtId="0" fontId="16" fillId="8" borderId="23" xfId="0" applyFont="1" applyFill="1" applyBorder="1" applyAlignment="1">
      <alignment horizontal="center"/>
    </xf>
    <xf numFmtId="0" fontId="16" fillId="8" borderId="24" xfId="0" applyFont="1" applyFill="1" applyBorder="1" applyAlignment="1">
      <alignment horizontal="center"/>
    </xf>
    <xf numFmtId="0" fontId="16" fillId="3" borderId="24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7" fillId="2" borderId="52" xfId="0" applyFont="1" applyFill="1" applyBorder="1" applyAlignment="1">
      <alignment horizontal="center"/>
    </xf>
    <xf numFmtId="0" fontId="17" fillId="2" borderId="63" xfId="0" applyFont="1" applyFill="1" applyBorder="1" applyAlignment="1">
      <alignment horizontal="center"/>
    </xf>
    <xf numFmtId="164" fontId="10" fillId="0" borderId="0" xfId="1" applyNumberFormat="1" applyFont="1" applyBorder="1" applyAlignment="1">
      <alignment horizontal="left" indent="1"/>
    </xf>
    <xf numFmtId="0" fontId="19" fillId="0" borderId="14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62" xfId="0" applyFont="1" applyFill="1" applyBorder="1" applyAlignment="1">
      <alignment horizontal="center" vertical="center"/>
    </xf>
    <xf numFmtId="164" fontId="2" fillId="0" borderId="62" xfId="1" applyNumberFormat="1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164" fontId="2" fillId="10" borderId="62" xfId="1" applyNumberFormat="1" applyFont="1" applyFill="1" applyBorder="1" applyAlignment="1">
      <alignment horizontal="center" vertical="center"/>
    </xf>
    <xf numFmtId="0" fontId="2" fillId="10" borderId="62" xfId="0" applyFont="1" applyFill="1" applyBorder="1" applyAlignment="1">
      <alignment horizontal="center" vertical="center"/>
    </xf>
    <xf numFmtId="0" fontId="20" fillId="0" borderId="2" xfId="0" applyFont="1" applyBorder="1"/>
    <xf numFmtId="0" fontId="20" fillId="0" borderId="3" xfId="0" applyFont="1" applyBorder="1" applyAlignment="1">
      <alignment horizontal="left" indent="1"/>
    </xf>
    <xf numFmtId="164" fontId="2" fillId="0" borderId="3" xfId="1" applyNumberFormat="1" applyFont="1" applyBorder="1"/>
    <xf numFmtId="0" fontId="14" fillId="0" borderId="3" xfId="0" applyFont="1" applyBorder="1" applyAlignment="1">
      <alignment horizontal="left" indent="1"/>
    </xf>
    <xf numFmtId="164" fontId="2" fillId="10" borderId="3" xfId="1" applyNumberFormat="1" applyFont="1" applyFill="1" applyBorder="1"/>
    <xf numFmtId="0" fontId="14" fillId="10" borderId="4" xfId="0" applyFont="1" applyFill="1" applyBorder="1" applyAlignment="1">
      <alignment horizontal="left" indent="1"/>
    </xf>
    <xf numFmtId="0" fontId="4" fillId="10" borderId="5" xfId="0" applyFont="1" applyFill="1" applyBorder="1" applyAlignment="1">
      <alignment horizontal="left" indent="1"/>
    </xf>
    <xf numFmtId="0" fontId="4" fillId="10" borderId="6" xfId="0" applyFont="1" applyFill="1" applyBorder="1" applyAlignment="1">
      <alignment horizontal="left" indent="1"/>
    </xf>
    <xf numFmtId="0" fontId="14" fillId="10" borderId="7" xfId="0" applyFont="1" applyFill="1" applyBorder="1" applyAlignment="1">
      <alignment horizontal="left" indent="1"/>
    </xf>
    <xf numFmtId="43" fontId="2" fillId="0" borderId="6" xfId="1" applyFont="1" applyBorder="1"/>
    <xf numFmtId="9" fontId="2" fillId="10" borderId="6" xfId="2" applyFont="1" applyFill="1" applyBorder="1" applyAlignment="1">
      <alignment horizontal="center"/>
    </xf>
    <xf numFmtId="9" fontId="14" fillId="10" borderId="7" xfId="2" applyFont="1" applyFill="1" applyBorder="1" applyAlignment="1">
      <alignment horizontal="right" indent="1"/>
    </xf>
    <xf numFmtId="43" fontId="2" fillId="0" borderId="6" xfId="1" applyNumberFormat="1" applyFont="1" applyBorder="1"/>
    <xf numFmtId="0" fontId="4" fillId="0" borderId="5" xfId="0" applyFont="1" applyBorder="1" applyAlignment="1">
      <alignment horizontal="left" indent="1"/>
    </xf>
    <xf numFmtId="0" fontId="2" fillId="10" borderId="9" xfId="0" applyFont="1" applyFill="1" applyBorder="1"/>
    <xf numFmtId="0" fontId="2" fillId="10" borderId="10" xfId="0" applyFont="1" applyFill="1" applyBorder="1"/>
    <xf numFmtId="164" fontId="2" fillId="0" borderId="0" xfId="1" applyNumberFormat="1" applyFont="1"/>
    <xf numFmtId="0" fontId="2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2" fillId="0" borderId="6" xfId="0" applyFont="1" applyBorder="1"/>
    <xf numFmtId="0" fontId="4" fillId="10" borderId="6" xfId="0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10" borderId="5" xfId="0" applyFont="1" applyFill="1" applyBorder="1" applyAlignment="1">
      <alignment horizontal="left" vertical="center" indent="1"/>
    </xf>
    <xf numFmtId="0" fontId="4" fillId="10" borderId="7" xfId="0" applyFont="1" applyFill="1" applyBorder="1" applyAlignment="1">
      <alignment horizontal="center" vertical="center"/>
    </xf>
    <xf numFmtId="0" fontId="2" fillId="0" borderId="7" xfId="0" applyFont="1" applyBorder="1"/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" fillId="0" borderId="10" xfId="0" applyFont="1" applyBorder="1"/>
    <xf numFmtId="0" fontId="3" fillId="0" borderId="8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 wrapText="1"/>
    </xf>
    <xf numFmtId="0" fontId="5" fillId="5" borderId="31" xfId="0" applyFont="1" applyFill="1" applyBorder="1" applyAlignment="1">
      <alignment horizontal="center" vertical="center" wrapText="1"/>
    </xf>
    <xf numFmtId="0" fontId="5" fillId="5" borderId="32" xfId="0" applyFont="1" applyFill="1" applyBorder="1" applyAlignment="1">
      <alignment horizontal="center" vertical="center" wrapText="1"/>
    </xf>
    <xf numFmtId="0" fontId="5" fillId="5" borderId="33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indent="1"/>
    </xf>
    <xf numFmtId="0" fontId="2" fillId="0" borderId="10" xfId="0" applyFont="1" applyBorder="1" applyAlignment="1">
      <alignment horizontal="left" indent="1"/>
    </xf>
    <xf numFmtId="0" fontId="2" fillId="0" borderId="7" xfId="0" quotePrefix="1" applyFont="1" applyBorder="1" applyAlignment="1">
      <alignment horizontal="left" indent="1"/>
    </xf>
    <xf numFmtId="0" fontId="23" fillId="0" borderId="3" xfId="0" applyFont="1" applyBorder="1" applyAlignment="1">
      <alignment horizontal="right" vertical="center" indent="1"/>
    </xf>
    <xf numFmtId="0" fontId="5" fillId="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right" vertical="center" indent="1"/>
    </xf>
    <xf numFmtId="0" fontId="5" fillId="0" borderId="7" xfId="0" applyFont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2" fillId="0" borderId="6" xfId="0" quotePrefix="1" applyFont="1" applyBorder="1" applyAlignment="1">
      <alignment horizontal="left" indent="1"/>
    </xf>
    <xf numFmtId="0" fontId="5" fillId="3" borderId="5" xfId="0" applyFont="1" applyFill="1" applyBorder="1" applyAlignment="1">
      <alignment horizontal="center" vertical="center"/>
    </xf>
    <xf numFmtId="0" fontId="2" fillId="0" borderId="6" xfId="0" quotePrefix="1" applyFont="1" applyBorder="1"/>
    <xf numFmtId="0" fontId="5" fillId="0" borderId="4" xfId="0" quotePrefix="1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6"/>
  <sheetViews>
    <sheetView zoomScale="80" zoomScaleNormal="80" workbookViewId="0">
      <pane xSplit="5" ySplit="10" topLeftCell="F53" activePane="bottomRight" state="frozen"/>
      <selection pane="topRight" activeCell="F1" sqref="F1"/>
      <selection pane="bottomLeft" activeCell="A12" sqref="A12"/>
      <selection pane="bottomRight" activeCell="F62" sqref="F62"/>
    </sheetView>
  </sheetViews>
  <sheetFormatPr defaultRowHeight="14.25" x14ac:dyDescent="0.2"/>
  <cols>
    <col min="1" max="1" width="4" style="1" customWidth="1"/>
    <col min="2" max="2" width="4.7109375" style="1" customWidth="1"/>
    <col min="3" max="3" width="5.5703125" style="1" customWidth="1"/>
    <col min="4" max="4" width="4.28515625" style="1" customWidth="1"/>
    <col min="5" max="5" width="27.5703125" style="1" bestFit="1" customWidth="1"/>
    <col min="6" max="6" width="10.5703125" style="1" customWidth="1"/>
    <col min="7" max="7" width="10.28515625" style="1" bestFit="1" customWidth="1"/>
    <col min="8" max="16" width="9.7109375" style="1" customWidth="1"/>
    <col min="17" max="16384" width="9.140625" style="1"/>
  </cols>
  <sheetData>
    <row r="1" spans="2:16" ht="15" thickBot="1" x14ac:dyDescent="0.25"/>
    <row r="2" spans="2:16" ht="20.25" x14ac:dyDescent="0.3">
      <c r="B2" s="210" t="s">
        <v>0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2"/>
    </row>
    <row r="3" spans="2:16" x14ac:dyDescent="0.2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9"/>
    </row>
    <row r="4" spans="2:16" x14ac:dyDescent="0.2">
      <c r="B4" s="17"/>
      <c r="D4" s="18"/>
      <c r="E4" s="33" t="s">
        <v>6</v>
      </c>
      <c r="F4" s="213"/>
      <c r="G4" s="213"/>
      <c r="H4" s="214"/>
      <c r="I4" s="18"/>
      <c r="J4" s="217" t="s">
        <v>40</v>
      </c>
      <c r="K4" s="218"/>
      <c r="L4" s="208"/>
      <c r="M4" s="208"/>
      <c r="N4" s="208"/>
      <c r="O4" s="209"/>
      <c r="P4" s="19"/>
    </row>
    <row r="5" spans="2:16" x14ac:dyDescent="0.2">
      <c r="B5" s="17"/>
      <c r="D5" s="18"/>
      <c r="E5" s="34" t="s">
        <v>7</v>
      </c>
      <c r="F5" s="215"/>
      <c r="G5" s="215"/>
      <c r="H5" s="216"/>
      <c r="I5" s="18"/>
      <c r="J5" s="219" t="s">
        <v>41</v>
      </c>
      <c r="K5" s="220"/>
      <c r="L5" s="206"/>
      <c r="M5" s="206"/>
      <c r="N5" s="206"/>
      <c r="O5" s="207"/>
      <c r="P5" s="19"/>
    </row>
    <row r="6" spans="2:16" x14ac:dyDescent="0.2">
      <c r="B6" s="17"/>
      <c r="D6" s="18"/>
      <c r="E6" s="34" t="s">
        <v>8</v>
      </c>
      <c r="F6" s="215" t="s">
        <v>11</v>
      </c>
      <c r="G6" s="215"/>
      <c r="H6" s="216"/>
      <c r="I6" s="18"/>
      <c r="J6" s="219" t="s">
        <v>42</v>
      </c>
      <c r="K6" s="220"/>
      <c r="L6" s="206" t="s">
        <v>45</v>
      </c>
      <c r="M6" s="206"/>
      <c r="N6" s="206"/>
      <c r="O6" s="207"/>
      <c r="P6" s="19"/>
    </row>
    <row r="7" spans="2:16" x14ac:dyDescent="0.2">
      <c r="B7" s="17"/>
      <c r="D7" s="18"/>
      <c r="E7" s="34" t="s">
        <v>9</v>
      </c>
      <c r="F7" s="215" t="s">
        <v>10</v>
      </c>
      <c r="G7" s="215"/>
      <c r="H7" s="216"/>
      <c r="I7" s="18"/>
      <c r="J7" s="219" t="s">
        <v>43</v>
      </c>
      <c r="K7" s="220"/>
      <c r="L7" s="206" t="s">
        <v>44</v>
      </c>
      <c r="M7" s="206"/>
      <c r="N7" s="206"/>
      <c r="O7" s="207"/>
      <c r="P7" s="19"/>
    </row>
    <row r="8" spans="2:16" ht="15" customHeight="1" x14ac:dyDescent="0.2">
      <c r="B8" s="17"/>
      <c r="D8" s="18"/>
      <c r="E8" s="35" t="s">
        <v>15</v>
      </c>
      <c r="F8" s="227" t="s">
        <v>39</v>
      </c>
      <c r="G8" s="227"/>
      <c r="H8" s="228"/>
      <c r="I8" s="18"/>
      <c r="J8" s="221"/>
      <c r="K8" s="222"/>
      <c r="L8" s="222"/>
      <c r="M8" s="222"/>
      <c r="N8" s="222"/>
      <c r="O8" s="223"/>
      <c r="P8" s="19"/>
    </row>
    <row r="9" spans="2:16" ht="15" thickBot="1" x14ac:dyDescent="0.25">
      <c r="B9" s="20"/>
      <c r="C9" s="21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3"/>
    </row>
    <row r="10" spans="2:16" ht="22.5" customHeight="1" x14ac:dyDescent="0.2">
      <c r="B10" s="224" t="s">
        <v>97</v>
      </c>
      <c r="C10" s="225"/>
      <c r="D10" s="225"/>
      <c r="E10" s="226"/>
      <c r="F10" s="16" t="s">
        <v>784</v>
      </c>
      <c r="G10" s="16" t="s">
        <v>785</v>
      </c>
      <c r="H10" s="16" t="s">
        <v>438</v>
      </c>
      <c r="I10" s="16" t="s">
        <v>437</v>
      </c>
      <c r="J10" s="16" t="s">
        <v>786</v>
      </c>
      <c r="K10" s="16" t="s">
        <v>787</v>
      </c>
      <c r="L10" s="16" t="s">
        <v>110</v>
      </c>
      <c r="M10" s="16" t="s">
        <v>111</v>
      </c>
      <c r="N10" s="16" t="s">
        <v>112</v>
      </c>
      <c r="O10" s="16" t="s">
        <v>113</v>
      </c>
      <c r="P10" s="27" t="s">
        <v>38</v>
      </c>
    </row>
    <row r="11" spans="2:16" x14ac:dyDescent="0.2">
      <c r="B11" s="5" t="s">
        <v>98</v>
      </c>
      <c r="C11" s="6" t="s">
        <v>28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29"/>
    </row>
    <row r="12" spans="2:16" x14ac:dyDescent="0.2">
      <c r="B12" s="8"/>
      <c r="C12" s="10" t="s">
        <v>17</v>
      </c>
      <c r="D12" s="6" t="s">
        <v>33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29"/>
    </row>
    <row r="13" spans="2:16" x14ac:dyDescent="0.2">
      <c r="B13" s="8"/>
      <c r="C13" s="9"/>
      <c r="D13" s="11">
        <v>1</v>
      </c>
      <c r="E13" s="9" t="s">
        <v>34</v>
      </c>
      <c r="F13" s="7">
        <v>100</v>
      </c>
      <c r="G13" s="7"/>
      <c r="H13" s="7"/>
      <c r="I13" s="7"/>
      <c r="J13" s="7"/>
      <c r="K13" s="7"/>
      <c r="L13" s="7"/>
      <c r="M13" s="7"/>
      <c r="N13" s="7"/>
      <c r="O13" s="7"/>
      <c r="P13" s="108">
        <f>SUM(F13:O13)</f>
        <v>100</v>
      </c>
    </row>
    <row r="14" spans="2:16" x14ac:dyDescent="0.2">
      <c r="B14" s="8"/>
      <c r="C14" s="9"/>
      <c r="D14" s="11">
        <f>D13+1</f>
        <v>2</v>
      </c>
      <c r="E14" s="9" t="s">
        <v>12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108">
        <f t="shared" ref="P14:P20" si="0">SUM(F14:O14)</f>
        <v>0</v>
      </c>
    </row>
    <row r="15" spans="2:16" x14ac:dyDescent="0.2">
      <c r="B15" s="8"/>
      <c r="C15" s="9"/>
      <c r="D15" s="11">
        <f t="shared" ref="D15:D20" si="1">D14+1</f>
        <v>3</v>
      </c>
      <c r="E15" s="9" t="s">
        <v>13</v>
      </c>
      <c r="F15" s="7">
        <v>10</v>
      </c>
      <c r="G15" s="7"/>
      <c r="H15" s="7"/>
      <c r="I15" s="7"/>
      <c r="J15" s="7"/>
      <c r="K15" s="7"/>
      <c r="L15" s="7"/>
      <c r="M15" s="7"/>
      <c r="N15" s="7"/>
      <c r="O15" s="7"/>
      <c r="P15" s="108">
        <f t="shared" si="0"/>
        <v>10</v>
      </c>
    </row>
    <row r="16" spans="2:16" x14ac:dyDescent="0.2">
      <c r="B16" s="8"/>
      <c r="C16" s="9"/>
      <c r="D16" s="11">
        <f t="shared" si="1"/>
        <v>4</v>
      </c>
      <c r="E16" s="9" t="s">
        <v>14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108">
        <f t="shared" si="0"/>
        <v>0</v>
      </c>
    </row>
    <row r="17" spans="2:16" x14ac:dyDescent="0.2">
      <c r="B17" s="8"/>
      <c r="C17" s="9"/>
      <c r="D17" s="11">
        <f t="shared" si="1"/>
        <v>5</v>
      </c>
      <c r="E17" s="9" t="s">
        <v>35</v>
      </c>
      <c r="F17" s="107">
        <v>43525</v>
      </c>
      <c r="G17" s="7"/>
      <c r="H17" s="7"/>
      <c r="I17" s="7"/>
      <c r="J17" s="7"/>
      <c r="K17" s="7"/>
      <c r="L17" s="7"/>
      <c r="M17" s="7"/>
      <c r="N17" s="7"/>
      <c r="O17" s="7"/>
      <c r="P17" s="108"/>
    </row>
    <row r="18" spans="2:16" x14ac:dyDescent="0.2">
      <c r="B18" s="12"/>
      <c r="C18" s="9"/>
      <c r="D18" s="11">
        <f t="shared" si="1"/>
        <v>6</v>
      </c>
      <c r="E18" s="9" t="s">
        <v>36</v>
      </c>
      <c r="F18" s="7">
        <v>10</v>
      </c>
      <c r="G18" s="7"/>
      <c r="H18" s="7"/>
      <c r="I18" s="7"/>
      <c r="J18" s="7"/>
      <c r="K18" s="7"/>
      <c r="L18" s="7"/>
      <c r="M18" s="7"/>
      <c r="N18" s="7"/>
      <c r="O18" s="7"/>
      <c r="P18" s="108">
        <f t="shared" si="0"/>
        <v>10</v>
      </c>
    </row>
    <row r="19" spans="2:16" x14ac:dyDescent="0.2">
      <c r="B19" s="12"/>
      <c r="C19" s="9"/>
      <c r="D19" s="11">
        <f t="shared" si="1"/>
        <v>7</v>
      </c>
      <c r="E19" s="9" t="s">
        <v>19</v>
      </c>
      <c r="F19" s="107">
        <v>43570</v>
      </c>
      <c r="G19" s="107">
        <v>43583</v>
      </c>
      <c r="H19" s="7"/>
      <c r="I19" s="107">
        <v>43590</v>
      </c>
      <c r="J19" s="7"/>
      <c r="K19" s="7"/>
      <c r="L19" s="7"/>
      <c r="M19" s="7"/>
      <c r="N19" s="7"/>
      <c r="O19" s="7"/>
      <c r="P19" s="108"/>
    </row>
    <row r="20" spans="2:16" x14ac:dyDescent="0.2">
      <c r="B20" s="12"/>
      <c r="C20" s="9"/>
      <c r="D20" s="11">
        <f t="shared" si="1"/>
        <v>8</v>
      </c>
      <c r="E20" s="9" t="s">
        <v>37</v>
      </c>
      <c r="F20" s="7">
        <v>10</v>
      </c>
      <c r="G20" s="7">
        <v>10</v>
      </c>
      <c r="H20" s="7"/>
      <c r="I20" s="7">
        <v>45</v>
      </c>
      <c r="J20" s="7"/>
      <c r="K20" s="7"/>
      <c r="L20" s="7"/>
      <c r="M20" s="7"/>
      <c r="N20" s="7"/>
      <c r="O20" s="7"/>
      <c r="P20" s="108">
        <f t="shared" si="0"/>
        <v>65</v>
      </c>
    </row>
    <row r="21" spans="2:16" x14ac:dyDescent="0.2">
      <c r="B21" s="12"/>
      <c r="C21" s="9"/>
      <c r="D21" s="7"/>
      <c r="E21" s="9"/>
      <c r="F21" s="7"/>
      <c r="G21" s="7"/>
      <c r="H21" s="7"/>
      <c r="I21" s="7"/>
      <c r="J21" s="7"/>
      <c r="K21" s="7"/>
      <c r="L21" s="7"/>
      <c r="M21" s="7"/>
      <c r="N21" s="7"/>
      <c r="O21" s="7"/>
      <c r="P21" s="29"/>
    </row>
    <row r="22" spans="2:16" x14ac:dyDescent="0.2">
      <c r="B22" s="12"/>
      <c r="C22" s="10" t="s">
        <v>21</v>
      </c>
      <c r="D22" s="6" t="s">
        <v>59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9"/>
    </row>
    <row r="23" spans="2:16" x14ac:dyDescent="0.2">
      <c r="B23" s="12"/>
      <c r="C23" s="9"/>
      <c r="D23" s="11">
        <v>1</v>
      </c>
      <c r="E23" s="9" t="s">
        <v>34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108">
        <f>SUM(F23:O23)</f>
        <v>0</v>
      </c>
    </row>
    <row r="24" spans="2:16" x14ac:dyDescent="0.2">
      <c r="B24" s="12"/>
      <c r="C24" s="9"/>
      <c r="D24" s="11">
        <f>D23+1</f>
        <v>2</v>
      </c>
      <c r="E24" s="9" t="s">
        <v>12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108">
        <f t="shared" ref="P24:P30" si="2">SUM(F24:O24)</f>
        <v>0</v>
      </c>
    </row>
    <row r="25" spans="2:16" x14ac:dyDescent="0.2">
      <c r="B25" s="12"/>
      <c r="C25" s="9"/>
      <c r="D25" s="11">
        <f t="shared" ref="D25:D30" si="3">D24+1</f>
        <v>3</v>
      </c>
      <c r="E25" s="9" t="s">
        <v>13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108">
        <f t="shared" si="2"/>
        <v>0</v>
      </c>
    </row>
    <row r="26" spans="2:16" x14ac:dyDescent="0.2">
      <c r="B26" s="12"/>
      <c r="C26" s="9"/>
      <c r="D26" s="11">
        <f t="shared" si="3"/>
        <v>4</v>
      </c>
      <c r="E26" s="9" t="s">
        <v>14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108">
        <f t="shared" si="2"/>
        <v>0</v>
      </c>
    </row>
    <row r="27" spans="2:16" x14ac:dyDescent="0.2">
      <c r="B27" s="12"/>
      <c r="C27" s="9"/>
      <c r="D27" s="11">
        <f t="shared" si="3"/>
        <v>5</v>
      </c>
      <c r="E27" s="9" t="s">
        <v>35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108"/>
    </row>
    <row r="28" spans="2:16" x14ac:dyDescent="0.2">
      <c r="B28" s="12"/>
      <c r="C28" s="9"/>
      <c r="D28" s="11">
        <f t="shared" si="3"/>
        <v>6</v>
      </c>
      <c r="E28" s="9" t="s">
        <v>36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108">
        <f t="shared" si="2"/>
        <v>0</v>
      </c>
    </row>
    <row r="29" spans="2:16" x14ac:dyDescent="0.2">
      <c r="B29" s="12"/>
      <c r="C29" s="9"/>
      <c r="D29" s="11">
        <f t="shared" si="3"/>
        <v>7</v>
      </c>
      <c r="E29" s="9" t="s">
        <v>19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108"/>
    </row>
    <row r="30" spans="2:16" x14ac:dyDescent="0.2">
      <c r="B30" s="12"/>
      <c r="C30" s="9"/>
      <c r="D30" s="11">
        <f t="shared" si="3"/>
        <v>8</v>
      </c>
      <c r="E30" s="9" t="s">
        <v>37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108">
        <f t="shared" si="2"/>
        <v>0</v>
      </c>
    </row>
    <row r="31" spans="2:16" x14ac:dyDescent="0.2">
      <c r="B31" s="1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29"/>
    </row>
    <row r="32" spans="2:16" x14ac:dyDescent="0.2">
      <c r="B32" s="12"/>
      <c r="C32" s="10" t="s">
        <v>23</v>
      </c>
      <c r="D32" s="6" t="s">
        <v>60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29"/>
    </row>
    <row r="33" spans="2:16" x14ac:dyDescent="0.2">
      <c r="B33" s="12"/>
      <c r="C33" s="9"/>
      <c r="D33" s="11">
        <v>1</v>
      </c>
      <c r="E33" s="9" t="s">
        <v>34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108">
        <f>SUM(F33:O33)</f>
        <v>0</v>
      </c>
    </row>
    <row r="34" spans="2:16" x14ac:dyDescent="0.2">
      <c r="B34" s="12"/>
      <c r="C34" s="9"/>
      <c r="D34" s="11">
        <f>D33+1</f>
        <v>2</v>
      </c>
      <c r="E34" s="9" t="s">
        <v>12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108">
        <f t="shared" ref="P34:P40" si="4">SUM(F34:O34)</f>
        <v>0</v>
      </c>
    </row>
    <row r="35" spans="2:16" x14ac:dyDescent="0.2">
      <c r="B35" s="12"/>
      <c r="C35" s="9"/>
      <c r="D35" s="11">
        <f t="shared" ref="D35:D40" si="5">D34+1</f>
        <v>3</v>
      </c>
      <c r="E35" s="9" t="s">
        <v>13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108">
        <f t="shared" si="4"/>
        <v>0</v>
      </c>
    </row>
    <row r="36" spans="2:16" x14ac:dyDescent="0.2">
      <c r="B36" s="12"/>
      <c r="C36" s="9"/>
      <c r="D36" s="11">
        <f t="shared" si="5"/>
        <v>4</v>
      </c>
      <c r="E36" s="9" t="s">
        <v>14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108">
        <f t="shared" si="4"/>
        <v>0</v>
      </c>
    </row>
    <row r="37" spans="2:16" x14ac:dyDescent="0.2">
      <c r="B37" s="12"/>
      <c r="C37" s="9"/>
      <c r="D37" s="11">
        <f t="shared" si="5"/>
        <v>5</v>
      </c>
      <c r="E37" s="9" t="s">
        <v>35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108"/>
    </row>
    <row r="38" spans="2:16" x14ac:dyDescent="0.2">
      <c r="B38" s="12"/>
      <c r="C38" s="9"/>
      <c r="D38" s="11">
        <f t="shared" si="5"/>
        <v>6</v>
      </c>
      <c r="E38" s="9" t="s">
        <v>36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108">
        <f t="shared" si="4"/>
        <v>0</v>
      </c>
    </row>
    <row r="39" spans="2:16" x14ac:dyDescent="0.2">
      <c r="B39" s="12"/>
      <c r="C39" s="9"/>
      <c r="D39" s="11">
        <f t="shared" si="5"/>
        <v>7</v>
      </c>
      <c r="E39" s="9" t="s">
        <v>19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108"/>
    </row>
    <row r="40" spans="2:16" x14ac:dyDescent="0.2">
      <c r="B40" s="12"/>
      <c r="C40" s="9"/>
      <c r="D40" s="11">
        <f t="shared" si="5"/>
        <v>8</v>
      </c>
      <c r="E40" s="9" t="s">
        <v>37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108">
        <f t="shared" si="4"/>
        <v>0</v>
      </c>
    </row>
    <row r="41" spans="2:16" x14ac:dyDescent="0.2">
      <c r="B41" s="12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29"/>
    </row>
    <row r="42" spans="2:16" x14ac:dyDescent="0.2">
      <c r="B42" s="12"/>
      <c r="C42" s="10" t="s">
        <v>25</v>
      </c>
      <c r="D42" s="6" t="s">
        <v>61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29"/>
    </row>
    <row r="43" spans="2:16" x14ac:dyDescent="0.2">
      <c r="B43" s="12"/>
      <c r="C43" s="9"/>
      <c r="D43" s="11">
        <v>1</v>
      </c>
      <c r="E43" s="9" t="s">
        <v>34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108">
        <f>SUM(F43:O43)</f>
        <v>0</v>
      </c>
    </row>
    <row r="44" spans="2:16" x14ac:dyDescent="0.2">
      <c r="B44" s="12"/>
      <c r="C44" s="9"/>
      <c r="D44" s="11">
        <f>D43+1</f>
        <v>2</v>
      </c>
      <c r="E44" s="9" t="s">
        <v>12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108">
        <f t="shared" ref="P44:P50" si="6">SUM(F44:O44)</f>
        <v>0</v>
      </c>
    </row>
    <row r="45" spans="2:16" x14ac:dyDescent="0.2">
      <c r="B45" s="12"/>
      <c r="C45" s="9"/>
      <c r="D45" s="11">
        <f t="shared" ref="D45:D50" si="7">D44+1</f>
        <v>3</v>
      </c>
      <c r="E45" s="9" t="s">
        <v>13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108">
        <f t="shared" si="6"/>
        <v>0</v>
      </c>
    </row>
    <row r="46" spans="2:16" x14ac:dyDescent="0.2">
      <c r="B46" s="12"/>
      <c r="C46" s="9"/>
      <c r="D46" s="11">
        <f t="shared" si="7"/>
        <v>4</v>
      </c>
      <c r="E46" s="9" t="s">
        <v>14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108">
        <f t="shared" si="6"/>
        <v>0</v>
      </c>
    </row>
    <row r="47" spans="2:16" x14ac:dyDescent="0.2">
      <c r="B47" s="12"/>
      <c r="C47" s="9"/>
      <c r="D47" s="11">
        <f t="shared" si="7"/>
        <v>5</v>
      </c>
      <c r="E47" s="9" t="s">
        <v>35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108"/>
    </row>
    <row r="48" spans="2:16" x14ac:dyDescent="0.2">
      <c r="B48" s="12"/>
      <c r="C48" s="9"/>
      <c r="D48" s="11">
        <f t="shared" si="7"/>
        <v>6</v>
      </c>
      <c r="E48" s="9" t="s">
        <v>36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108">
        <f t="shared" si="6"/>
        <v>0</v>
      </c>
    </row>
    <row r="49" spans="2:16" x14ac:dyDescent="0.2">
      <c r="B49" s="12"/>
      <c r="C49" s="9"/>
      <c r="D49" s="11">
        <f t="shared" si="7"/>
        <v>7</v>
      </c>
      <c r="E49" s="9" t="s">
        <v>19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108"/>
    </row>
    <row r="50" spans="2:16" x14ac:dyDescent="0.2">
      <c r="B50" s="12"/>
      <c r="C50" s="9"/>
      <c r="D50" s="11">
        <f t="shared" si="7"/>
        <v>8</v>
      </c>
      <c r="E50" s="9" t="s">
        <v>37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108">
        <f t="shared" si="6"/>
        <v>0</v>
      </c>
    </row>
    <row r="51" spans="2:16" x14ac:dyDescent="0.2">
      <c r="B51" s="1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29"/>
    </row>
    <row r="52" spans="2:16" ht="15" thickBot="1" x14ac:dyDescent="0.25">
      <c r="B52" s="24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30"/>
    </row>
    <row r="53" spans="2:16" x14ac:dyDescent="0.2">
      <c r="B53" s="36" t="s">
        <v>2</v>
      </c>
      <c r="C53" s="37" t="s">
        <v>16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1"/>
    </row>
    <row r="54" spans="2:16" x14ac:dyDescent="0.2">
      <c r="B54" s="39"/>
      <c r="C54" s="40" t="s">
        <v>29</v>
      </c>
      <c r="D54" s="41" t="s">
        <v>3</v>
      </c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29"/>
    </row>
    <row r="55" spans="2:16" x14ac:dyDescent="0.2">
      <c r="B55" s="39"/>
      <c r="C55" s="43"/>
      <c r="D55" s="44">
        <v>1</v>
      </c>
      <c r="E55" s="43" t="s">
        <v>5</v>
      </c>
      <c r="F55" s="42">
        <v>2000</v>
      </c>
      <c r="G55" s="42"/>
      <c r="H55" s="42"/>
      <c r="I55" s="42"/>
      <c r="J55" s="42"/>
      <c r="K55" s="42"/>
      <c r="L55" s="42"/>
      <c r="M55" s="42"/>
      <c r="N55" s="42"/>
      <c r="O55" s="42"/>
      <c r="P55" s="108">
        <f>SUM(F55:O55)</f>
        <v>2000</v>
      </c>
    </row>
    <row r="56" spans="2:16" x14ac:dyDescent="0.2">
      <c r="B56" s="39"/>
      <c r="C56" s="43"/>
      <c r="D56" s="44">
        <f>D55+1</f>
        <v>2</v>
      </c>
      <c r="E56" s="43" t="s">
        <v>12</v>
      </c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108">
        <f t="shared" ref="P56:P62" si="8">SUM(F56:O56)</f>
        <v>0</v>
      </c>
    </row>
    <row r="57" spans="2:16" x14ac:dyDescent="0.2">
      <c r="B57" s="39"/>
      <c r="C57" s="43"/>
      <c r="D57" s="44">
        <f t="shared" ref="D57:D62" si="9">D56+1</f>
        <v>3</v>
      </c>
      <c r="E57" s="43" t="s">
        <v>13</v>
      </c>
      <c r="F57" s="42">
        <v>2000</v>
      </c>
      <c r="G57" s="42"/>
      <c r="H57" s="42"/>
      <c r="I57" s="42"/>
      <c r="J57" s="42"/>
      <c r="K57" s="42"/>
      <c r="L57" s="42"/>
      <c r="M57" s="42"/>
      <c r="N57" s="42"/>
      <c r="O57" s="42"/>
      <c r="P57" s="108">
        <f t="shared" si="8"/>
        <v>2000</v>
      </c>
    </row>
    <row r="58" spans="2:16" x14ac:dyDescent="0.2">
      <c r="B58" s="39"/>
      <c r="C58" s="43"/>
      <c r="D58" s="44">
        <f t="shared" si="9"/>
        <v>4</v>
      </c>
      <c r="E58" s="43" t="s">
        <v>14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108">
        <f t="shared" si="8"/>
        <v>0</v>
      </c>
    </row>
    <row r="59" spans="2:16" x14ac:dyDescent="0.2">
      <c r="B59" s="39"/>
      <c r="C59" s="43"/>
      <c r="D59" s="44">
        <f t="shared" si="9"/>
        <v>5</v>
      </c>
      <c r="E59" s="43" t="s">
        <v>18</v>
      </c>
      <c r="F59" s="144">
        <v>43466</v>
      </c>
      <c r="G59" s="42"/>
      <c r="H59" s="42"/>
      <c r="I59" s="42"/>
      <c r="J59" s="42"/>
      <c r="K59" s="42"/>
      <c r="L59" s="42"/>
      <c r="M59" s="42"/>
      <c r="N59" s="42"/>
      <c r="O59" s="42"/>
      <c r="P59" s="108"/>
    </row>
    <row r="60" spans="2:16" x14ac:dyDescent="0.2">
      <c r="B60" s="39"/>
      <c r="C60" s="43"/>
      <c r="D60" s="44">
        <f t="shared" si="9"/>
        <v>6</v>
      </c>
      <c r="E60" s="43" t="s">
        <v>20</v>
      </c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108">
        <f t="shared" si="8"/>
        <v>0</v>
      </c>
    </row>
    <row r="61" spans="2:16" x14ac:dyDescent="0.2">
      <c r="B61" s="39"/>
      <c r="C61" s="43"/>
      <c r="D61" s="44">
        <f t="shared" si="9"/>
        <v>7</v>
      </c>
      <c r="E61" s="43" t="s">
        <v>19</v>
      </c>
      <c r="F61" s="144">
        <v>43556</v>
      </c>
      <c r="G61" s="42"/>
      <c r="H61" s="42"/>
      <c r="I61" s="42"/>
      <c r="J61" s="42"/>
      <c r="K61" s="42"/>
      <c r="L61" s="42"/>
      <c r="M61" s="42"/>
      <c r="N61" s="42"/>
      <c r="O61" s="42"/>
      <c r="P61" s="108"/>
    </row>
    <row r="62" spans="2:16" x14ac:dyDescent="0.2">
      <c r="B62" s="39"/>
      <c r="C62" s="43"/>
      <c r="D62" s="44">
        <f t="shared" si="9"/>
        <v>8</v>
      </c>
      <c r="E62" s="43" t="s">
        <v>62</v>
      </c>
      <c r="F62" s="42">
        <v>2000</v>
      </c>
      <c r="G62" s="42"/>
      <c r="H62" s="42"/>
      <c r="I62" s="42"/>
      <c r="J62" s="42"/>
      <c r="K62" s="42"/>
      <c r="L62" s="42"/>
      <c r="M62" s="42"/>
      <c r="N62" s="42"/>
      <c r="O62" s="42"/>
      <c r="P62" s="108">
        <f t="shared" si="8"/>
        <v>2000</v>
      </c>
    </row>
    <row r="63" spans="2:16" x14ac:dyDescent="0.2">
      <c r="B63" s="39"/>
      <c r="C63" s="43"/>
      <c r="D63" s="42"/>
      <c r="E63" s="43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29"/>
    </row>
    <row r="64" spans="2:16" x14ac:dyDescent="0.2">
      <c r="B64" s="39"/>
      <c r="C64" s="40" t="s">
        <v>30</v>
      </c>
      <c r="D64" s="41" t="s">
        <v>22</v>
      </c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29"/>
    </row>
    <row r="65" spans="2:16" x14ac:dyDescent="0.2">
      <c r="B65" s="39"/>
      <c r="C65" s="43"/>
      <c r="D65" s="44">
        <v>1</v>
      </c>
      <c r="E65" s="43" t="s">
        <v>5</v>
      </c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108">
        <f>SUM(F65:O65)</f>
        <v>0</v>
      </c>
    </row>
    <row r="66" spans="2:16" x14ac:dyDescent="0.2">
      <c r="B66" s="39"/>
      <c r="C66" s="43"/>
      <c r="D66" s="44">
        <f>D65+1</f>
        <v>2</v>
      </c>
      <c r="E66" s="43" t="s">
        <v>12</v>
      </c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108">
        <f t="shared" ref="P66:P72" si="10">SUM(F66:O66)</f>
        <v>0</v>
      </c>
    </row>
    <row r="67" spans="2:16" x14ac:dyDescent="0.2">
      <c r="B67" s="39"/>
      <c r="C67" s="43"/>
      <c r="D67" s="44">
        <f t="shared" ref="D67:D72" si="11">D66+1</f>
        <v>3</v>
      </c>
      <c r="E67" s="43" t="s">
        <v>13</v>
      </c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108">
        <f t="shared" si="10"/>
        <v>0</v>
      </c>
    </row>
    <row r="68" spans="2:16" x14ac:dyDescent="0.2">
      <c r="B68" s="39"/>
      <c r="C68" s="43"/>
      <c r="D68" s="44">
        <f t="shared" si="11"/>
        <v>4</v>
      </c>
      <c r="E68" s="43" t="s">
        <v>14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108">
        <f t="shared" si="10"/>
        <v>0</v>
      </c>
    </row>
    <row r="69" spans="2:16" x14ac:dyDescent="0.2">
      <c r="B69" s="39"/>
      <c r="C69" s="43"/>
      <c r="D69" s="44">
        <f t="shared" si="11"/>
        <v>5</v>
      </c>
      <c r="E69" s="43" t="s">
        <v>18</v>
      </c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108"/>
    </row>
    <row r="70" spans="2:16" x14ac:dyDescent="0.2">
      <c r="B70" s="39"/>
      <c r="C70" s="43"/>
      <c r="D70" s="44">
        <f t="shared" si="11"/>
        <v>6</v>
      </c>
      <c r="E70" s="43" t="s">
        <v>20</v>
      </c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108">
        <f t="shared" si="10"/>
        <v>0</v>
      </c>
    </row>
    <row r="71" spans="2:16" x14ac:dyDescent="0.2">
      <c r="B71" s="39"/>
      <c r="C71" s="43"/>
      <c r="D71" s="44">
        <f t="shared" si="11"/>
        <v>7</v>
      </c>
      <c r="E71" s="43" t="s">
        <v>19</v>
      </c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108"/>
    </row>
    <row r="72" spans="2:16" x14ac:dyDescent="0.2">
      <c r="B72" s="39"/>
      <c r="C72" s="43"/>
      <c r="D72" s="44">
        <f t="shared" si="11"/>
        <v>8</v>
      </c>
      <c r="E72" s="43" t="s">
        <v>62</v>
      </c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108">
        <f t="shared" si="10"/>
        <v>0</v>
      </c>
    </row>
    <row r="73" spans="2:16" x14ac:dyDescent="0.2">
      <c r="B73" s="39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29"/>
    </row>
    <row r="74" spans="2:16" x14ac:dyDescent="0.2">
      <c r="B74" s="39"/>
      <c r="C74" s="40" t="s">
        <v>31</v>
      </c>
      <c r="D74" s="41" t="s">
        <v>24</v>
      </c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29"/>
    </row>
    <row r="75" spans="2:16" x14ac:dyDescent="0.2">
      <c r="B75" s="39"/>
      <c r="C75" s="43"/>
      <c r="D75" s="44">
        <v>1</v>
      </c>
      <c r="E75" s="43" t="s">
        <v>5</v>
      </c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108">
        <f>SUM(F75:O75)</f>
        <v>0</v>
      </c>
    </row>
    <row r="76" spans="2:16" x14ac:dyDescent="0.2">
      <c r="B76" s="39"/>
      <c r="C76" s="43"/>
      <c r="D76" s="44">
        <f>D75+1</f>
        <v>2</v>
      </c>
      <c r="E76" s="43" t="s">
        <v>12</v>
      </c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108">
        <f t="shared" ref="P76:P82" si="12">SUM(F76:O76)</f>
        <v>0</v>
      </c>
    </row>
    <row r="77" spans="2:16" x14ac:dyDescent="0.2">
      <c r="B77" s="39"/>
      <c r="C77" s="43"/>
      <c r="D77" s="44">
        <f t="shared" ref="D77:D82" si="13">D76+1</f>
        <v>3</v>
      </c>
      <c r="E77" s="43" t="s">
        <v>13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108">
        <f t="shared" si="12"/>
        <v>0</v>
      </c>
    </row>
    <row r="78" spans="2:16" x14ac:dyDescent="0.2">
      <c r="B78" s="39"/>
      <c r="C78" s="43"/>
      <c r="D78" s="44">
        <f t="shared" si="13"/>
        <v>4</v>
      </c>
      <c r="E78" s="43" t="s">
        <v>14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108">
        <f t="shared" si="12"/>
        <v>0</v>
      </c>
    </row>
    <row r="79" spans="2:16" x14ac:dyDescent="0.2">
      <c r="B79" s="39"/>
      <c r="C79" s="43"/>
      <c r="D79" s="44">
        <f t="shared" si="13"/>
        <v>5</v>
      </c>
      <c r="E79" s="43" t="s">
        <v>18</v>
      </c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108"/>
    </row>
    <row r="80" spans="2:16" x14ac:dyDescent="0.2">
      <c r="B80" s="39"/>
      <c r="C80" s="43"/>
      <c r="D80" s="44">
        <f t="shared" si="13"/>
        <v>6</v>
      </c>
      <c r="E80" s="43" t="s">
        <v>20</v>
      </c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108">
        <f t="shared" si="12"/>
        <v>0</v>
      </c>
    </row>
    <row r="81" spans="2:16" x14ac:dyDescent="0.2">
      <c r="B81" s="39"/>
      <c r="C81" s="43"/>
      <c r="D81" s="44">
        <f t="shared" si="13"/>
        <v>7</v>
      </c>
      <c r="E81" s="43" t="s">
        <v>19</v>
      </c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108"/>
    </row>
    <row r="82" spans="2:16" x14ac:dyDescent="0.2">
      <c r="B82" s="39"/>
      <c r="C82" s="43"/>
      <c r="D82" s="44">
        <f t="shared" si="13"/>
        <v>8</v>
      </c>
      <c r="E82" s="43" t="s">
        <v>62</v>
      </c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108">
        <f t="shared" si="12"/>
        <v>0</v>
      </c>
    </row>
    <row r="83" spans="2:16" x14ac:dyDescent="0.2">
      <c r="B83" s="39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29"/>
    </row>
    <row r="84" spans="2:16" x14ac:dyDescent="0.2">
      <c r="B84" s="39"/>
      <c r="C84" s="40" t="s">
        <v>32</v>
      </c>
      <c r="D84" s="41" t="s">
        <v>26</v>
      </c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29"/>
    </row>
    <row r="85" spans="2:16" x14ac:dyDescent="0.2">
      <c r="B85" s="39"/>
      <c r="C85" s="43"/>
      <c r="D85" s="44">
        <v>1</v>
      </c>
      <c r="E85" s="43" t="s">
        <v>5</v>
      </c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108">
        <f>SUM(F85:O85)</f>
        <v>0</v>
      </c>
    </row>
    <row r="86" spans="2:16" x14ac:dyDescent="0.2">
      <c r="B86" s="39"/>
      <c r="C86" s="43"/>
      <c r="D86" s="44">
        <f>D85+1</f>
        <v>2</v>
      </c>
      <c r="E86" s="43" t="s">
        <v>12</v>
      </c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108">
        <f t="shared" ref="P86:P92" si="14">SUM(F86:O86)</f>
        <v>0</v>
      </c>
    </row>
    <row r="87" spans="2:16" x14ac:dyDescent="0.2">
      <c r="B87" s="39"/>
      <c r="C87" s="43"/>
      <c r="D87" s="44">
        <f t="shared" ref="D87:D92" si="15">D86+1</f>
        <v>3</v>
      </c>
      <c r="E87" s="43" t="s">
        <v>13</v>
      </c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108">
        <f t="shared" si="14"/>
        <v>0</v>
      </c>
    </row>
    <row r="88" spans="2:16" x14ac:dyDescent="0.2">
      <c r="B88" s="39"/>
      <c r="C88" s="43"/>
      <c r="D88" s="44">
        <f t="shared" si="15"/>
        <v>4</v>
      </c>
      <c r="E88" s="43" t="s">
        <v>14</v>
      </c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108">
        <f t="shared" si="14"/>
        <v>0</v>
      </c>
    </row>
    <row r="89" spans="2:16" x14ac:dyDescent="0.2">
      <c r="B89" s="39"/>
      <c r="C89" s="43"/>
      <c r="D89" s="44">
        <f t="shared" si="15"/>
        <v>5</v>
      </c>
      <c r="E89" s="43" t="s">
        <v>18</v>
      </c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108"/>
    </row>
    <row r="90" spans="2:16" x14ac:dyDescent="0.2">
      <c r="B90" s="39"/>
      <c r="C90" s="43"/>
      <c r="D90" s="44">
        <f t="shared" si="15"/>
        <v>6</v>
      </c>
      <c r="E90" s="43" t="s">
        <v>20</v>
      </c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108">
        <f t="shared" si="14"/>
        <v>0</v>
      </c>
    </row>
    <row r="91" spans="2:16" x14ac:dyDescent="0.2">
      <c r="B91" s="39"/>
      <c r="C91" s="43"/>
      <c r="D91" s="44">
        <f t="shared" si="15"/>
        <v>7</v>
      </c>
      <c r="E91" s="43" t="s">
        <v>19</v>
      </c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108"/>
    </row>
    <row r="92" spans="2:16" x14ac:dyDescent="0.2">
      <c r="B92" s="39"/>
      <c r="C92" s="43"/>
      <c r="D92" s="44">
        <f t="shared" si="15"/>
        <v>8</v>
      </c>
      <c r="E92" s="43" t="s">
        <v>62</v>
      </c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108">
        <f t="shared" si="14"/>
        <v>0</v>
      </c>
    </row>
    <row r="93" spans="2:16" ht="15" thickBot="1" x14ac:dyDescent="0.25">
      <c r="B93" s="45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32"/>
    </row>
    <row r="94" spans="2:16" x14ac:dyDescent="0.2">
      <c r="B94" s="26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28"/>
    </row>
    <row r="95" spans="2:16" x14ac:dyDescent="0.2">
      <c r="B95" s="5" t="s">
        <v>27</v>
      </c>
      <c r="C95" s="6" t="s">
        <v>47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29"/>
    </row>
    <row r="96" spans="2:16" x14ac:dyDescent="0.2">
      <c r="B96" s="8"/>
      <c r="C96" s="10" t="s">
        <v>48</v>
      </c>
      <c r="D96" s="6" t="s">
        <v>49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29"/>
    </row>
    <row r="97" spans="2:16" x14ac:dyDescent="0.2">
      <c r="B97" s="8"/>
      <c r="C97" s="9"/>
      <c r="D97" s="11">
        <v>1</v>
      </c>
      <c r="E97" s="9" t="s">
        <v>50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108">
        <f>SUM(F97:O97)</f>
        <v>0</v>
      </c>
    </row>
    <row r="98" spans="2:16" x14ac:dyDescent="0.2">
      <c r="B98" s="8"/>
      <c r="C98" s="9"/>
      <c r="D98" s="11">
        <f>D97+1</f>
        <v>2</v>
      </c>
      <c r="E98" s="9" t="s">
        <v>12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108">
        <f t="shared" ref="P98:P104" si="16">SUM(F98:O98)</f>
        <v>0</v>
      </c>
    </row>
    <row r="99" spans="2:16" x14ac:dyDescent="0.2">
      <c r="B99" s="8"/>
      <c r="C99" s="9"/>
      <c r="D99" s="11">
        <f t="shared" ref="D99:D104" si="17">D98+1</f>
        <v>3</v>
      </c>
      <c r="E99" s="9" t="s">
        <v>13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108">
        <f t="shared" si="16"/>
        <v>0</v>
      </c>
    </row>
    <row r="100" spans="2:16" x14ac:dyDescent="0.2">
      <c r="B100" s="8"/>
      <c r="C100" s="9"/>
      <c r="D100" s="11">
        <f t="shared" si="17"/>
        <v>4</v>
      </c>
      <c r="E100" s="9" t="s">
        <v>14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108">
        <f t="shared" si="16"/>
        <v>0</v>
      </c>
    </row>
    <row r="101" spans="2:16" x14ac:dyDescent="0.2">
      <c r="B101" s="8"/>
      <c r="C101" s="9"/>
      <c r="D101" s="11">
        <f t="shared" si="17"/>
        <v>5</v>
      </c>
      <c r="E101" s="9" t="s">
        <v>51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108"/>
    </row>
    <row r="102" spans="2:16" x14ac:dyDescent="0.2">
      <c r="B102" s="12"/>
      <c r="C102" s="9"/>
      <c r="D102" s="11">
        <f t="shared" si="17"/>
        <v>6</v>
      </c>
      <c r="E102" s="9" t="s">
        <v>52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108">
        <f t="shared" si="16"/>
        <v>0</v>
      </c>
    </row>
    <row r="103" spans="2:16" x14ac:dyDescent="0.2">
      <c r="B103" s="12"/>
      <c r="C103" s="9"/>
      <c r="D103" s="11">
        <f t="shared" si="17"/>
        <v>7</v>
      </c>
      <c r="E103" s="9" t="s">
        <v>19</v>
      </c>
      <c r="F103" s="107">
        <v>43575</v>
      </c>
      <c r="G103" s="7"/>
      <c r="H103" s="107">
        <v>43586</v>
      </c>
      <c r="I103" s="7"/>
      <c r="J103" s="7"/>
      <c r="K103" s="7"/>
      <c r="L103" s="7"/>
      <c r="M103" s="7"/>
      <c r="N103" s="7"/>
      <c r="O103" s="7"/>
      <c r="P103" s="108"/>
    </row>
    <row r="104" spans="2:16" x14ac:dyDescent="0.2">
      <c r="B104" s="12"/>
      <c r="C104" s="9"/>
      <c r="D104" s="11">
        <f t="shared" si="17"/>
        <v>8</v>
      </c>
      <c r="E104" s="9" t="s">
        <v>62</v>
      </c>
      <c r="F104" s="7">
        <v>350</v>
      </c>
      <c r="G104" s="7"/>
      <c r="H104" s="7">
        <v>450</v>
      </c>
      <c r="I104" s="7"/>
      <c r="J104" s="7"/>
      <c r="K104" s="7"/>
      <c r="L104" s="7"/>
      <c r="M104" s="7"/>
      <c r="N104" s="7"/>
      <c r="O104" s="7"/>
      <c r="P104" s="108">
        <f t="shared" si="16"/>
        <v>800</v>
      </c>
    </row>
    <row r="105" spans="2:16" x14ac:dyDescent="0.2">
      <c r="B105" s="12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29"/>
    </row>
    <row r="106" spans="2:16" x14ac:dyDescent="0.2">
      <c r="B106" s="12"/>
      <c r="C106" s="10" t="s">
        <v>53</v>
      </c>
      <c r="D106" s="6" t="s">
        <v>54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29"/>
    </row>
    <row r="107" spans="2:16" x14ac:dyDescent="0.2">
      <c r="B107" s="12"/>
      <c r="C107" s="9"/>
      <c r="D107" s="11">
        <v>1</v>
      </c>
      <c r="E107" s="9" t="s">
        <v>50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108">
        <f>SUM(F107:O107)</f>
        <v>0</v>
      </c>
    </row>
    <row r="108" spans="2:16" x14ac:dyDescent="0.2">
      <c r="B108" s="12"/>
      <c r="C108" s="9"/>
      <c r="D108" s="11">
        <f>D107+1</f>
        <v>2</v>
      </c>
      <c r="E108" s="9" t="s">
        <v>12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108">
        <f t="shared" ref="P108:P114" si="18">SUM(F108:O108)</f>
        <v>0</v>
      </c>
    </row>
    <row r="109" spans="2:16" x14ac:dyDescent="0.2">
      <c r="B109" s="12"/>
      <c r="C109" s="9"/>
      <c r="D109" s="11">
        <f t="shared" ref="D109:D114" si="19">D108+1</f>
        <v>3</v>
      </c>
      <c r="E109" s="9" t="s">
        <v>13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108">
        <f t="shared" si="18"/>
        <v>0</v>
      </c>
    </row>
    <row r="110" spans="2:16" x14ac:dyDescent="0.2">
      <c r="B110" s="12"/>
      <c r="C110" s="9"/>
      <c r="D110" s="11">
        <f t="shared" si="19"/>
        <v>4</v>
      </c>
      <c r="E110" s="9" t="s">
        <v>14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108">
        <f t="shared" si="18"/>
        <v>0</v>
      </c>
    </row>
    <row r="111" spans="2:16" x14ac:dyDescent="0.2">
      <c r="B111" s="12"/>
      <c r="C111" s="9"/>
      <c r="D111" s="11">
        <f t="shared" si="19"/>
        <v>5</v>
      </c>
      <c r="E111" s="9" t="s">
        <v>51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108"/>
    </row>
    <row r="112" spans="2:16" x14ac:dyDescent="0.2">
      <c r="B112" s="12"/>
      <c r="C112" s="9"/>
      <c r="D112" s="11">
        <f t="shared" si="19"/>
        <v>6</v>
      </c>
      <c r="E112" s="9" t="s">
        <v>52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108">
        <f t="shared" si="18"/>
        <v>0</v>
      </c>
    </row>
    <row r="113" spans="2:16" x14ac:dyDescent="0.2">
      <c r="B113" s="12"/>
      <c r="C113" s="9"/>
      <c r="D113" s="11">
        <f t="shared" si="19"/>
        <v>7</v>
      </c>
      <c r="E113" s="9" t="s">
        <v>19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108"/>
    </row>
    <row r="114" spans="2:16" x14ac:dyDescent="0.2">
      <c r="B114" s="12"/>
      <c r="C114" s="9"/>
      <c r="D114" s="11">
        <f t="shared" si="19"/>
        <v>8</v>
      </c>
      <c r="E114" s="9" t="s">
        <v>62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108">
        <f t="shared" si="18"/>
        <v>0</v>
      </c>
    </row>
    <row r="115" spans="2:16" x14ac:dyDescent="0.2">
      <c r="B115" s="12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29"/>
    </row>
    <row r="116" spans="2:16" x14ac:dyDescent="0.2">
      <c r="B116" s="12"/>
      <c r="C116" s="10" t="s">
        <v>56</v>
      </c>
      <c r="D116" s="6" t="s">
        <v>55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29"/>
    </row>
    <row r="117" spans="2:16" x14ac:dyDescent="0.2">
      <c r="B117" s="12"/>
      <c r="C117" s="9"/>
      <c r="D117" s="11">
        <v>1</v>
      </c>
      <c r="E117" s="9" t="s">
        <v>50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108">
        <f>SUM(F117:O117)</f>
        <v>0</v>
      </c>
    </row>
    <row r="118" spans="2:16" x14ac:dyDescent="0.2">
      <c r="B118" s="12"/>
      <c r="C118" s="9"/>
      <c r="D118" s="11">
        <f>D117+1</f>
        <v>2</v>
      </c>
      <c r="E118" s="9" t="s">
        <v>12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108">
        <f t="shared" ref="P118:P124" si="20">SUM(F118:O118)</f>
        <v>0</v>
      </c>
    </row>
    <row r="119" spans="2:16" x14ac:dyDescent="0.2">
      <c r="B119" s="12"/>
      <c r="C119" s="9"/>
      <c r="D119" s="11">
        <f t="shared" ref="D119:D124" si="21">D118+1</f>
        <v>3</v>
      </c>
      <c r="E119" s="9" t="s">
        <v>13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108">
        <f t="shared" si="20"/>
        <v>0</v>
      </c>
    </row>
    <row r="120" spans="2:16" x14ac:dyDescent="0.2">
      <c r="B120" s="12"/>
      <c r="C120" s="9"/>
      <c r="D120" s="11">
        <f t="shared" si="21"/>
        <v>4</v>
      </c>
      <c r="E120" s="9" t="s">
        <v>14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108">
        <f t="shared" si="20"/>
        <v>0</v>
      </c>
    </row>
    <row r="121" spans="2:16" x14ac:dyDescent="0.2">
      <c r="B121" s="12"/>
      <c r="C121" s="9"/>
      <c r="D121" s="11">
        <f t="shared" si="21"/>
        <v>5</v>
      </c>
      <c r="E121" s="9" t="s">
        <v>51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108"/>
    </row>
    <row r="122" spans="2:16" x14ac:dyDescent="0.2">
      <c r="B122" s="12"/>
      <c r="C122" s="9"/>
      <c r="D122" s="11">
        <f t="shared" si="21"/>
        <v>6</v>
      </c>
      <c r="E122" s="9" t="s">
        <v>52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108">
        <f t="shared" si="20"/>
        <v>0</v>
      </c>
    </row>
    <row r="123" spans="2:16" x14ac:dyDescent="0.2">
      <c r="B123" s="12"/>
      <c r="C123" s="9"/>
      <c r="D123" s="11">
        <f t="shared" si="21"/>
        <v>7</v>
      </c>
      <c r="E123" s="9" t="s">
        <v>19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108"/>
    </row>
    <row r="124" spans="2:16" x14ac:dyDescent="0.2">
      <c r="B124" s="12"/>
      <c r="C124" s="9"/>
      <c r="D124" s="11">
        <f t="shared" si="21"/>
        <v>8</v>
      </c>
      <c r="E124" s="9" t="s">
        <v>62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108">
        <f t="shared" si="20"/>
        <v>0</v>
      </c>
    </row>
    <row r="125" spans="2:16" x14ac:dyDescent="0.2">
      <c r="B125" s="12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29"/>
    </row>
    <row r="126" spans="2:16" x14ac:dyDescent="0.2">
      <c r="B126" s="12"/>
      <c r="C126" s="10" t="s">
        <v>57</v>
      </c>
      <c r="D126" s="6" t="s">
        <v>58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29"/>
    </row>
    <row r="127" spans="2:16" x14ac:dyDescent="0.2">
      <c r="B127" s="12"/>
      <c r="C127" s="9"/>
      <c r="D127" s="11">
        <v>1</v>
      </c>
      <c r="E127" s="9" t="s">
        <v>50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108">
        <f>SUM(F127:O127)</f>
        <v>0</v>
      </c>
    </row>
    <row r="128" spans="2:16" x14ac:dyDescent="0.2">
      <c r="B128" s="12"/>
      <c r="C128" s="9"/>
      <c r="D128" s="11">
        <f>D127+1</f>
        <v>2</v>
      </c>
      <c r="E128" s="9" t="s">
        <v>12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108">
        <f t="shared" ref="P128:P134" si="22">SUM(F128:O128)</f>
        <v>0</v>
      </c>
    </row>
    <row r="129" spans="2:16" x14ac:dyDescent="0.2">
      <c r="B129" s="12"/>
      <c r="C129" s="9"/>
      <c r="D129" s="11">
        <f t="shared" ref="D129:D134" si="23">D128+1</f>
        <v>3</v>
      </c>
      <c r="E129" s="9" t="s">
        <v>13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108">
        <f t="shared" si="22"/>
        <v>0</v>
      </c>
    </row>
    <row r="130" spans="2:16" x14ac:dyDescent="0.2">
      <c r="B130" s="12"/>
      <c r="C130" s="9"/>
      <c r="D130" s="11">
        <f t="shared" si="23"/>
        <v>4</v>
      </c>
      <c r="E130" s="9" t="s">
        <v>14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108">
        <f t="shared" si="22"/>
        <v>0</v>
      </c>
    </row>
    <row r="131" spans="2:16" x14ac:dyDescent="0.2">
      <c r="B131" s="12"/>
      <c r="C131" s="9"/>
      <c r="D131" s="11">
        <f t="shared" si="23"/>
        <v>5</v>
      </c>
      <c r="E131" s="9" t="s">
        <v>51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108"/>
    </row>
    <row r="132" spans="2:16" x14ac:dyDescent="0.2">
      <c r="B132" s="12"/>
      <c r="C132" s="9"/>
      <c r="D132" s="11">
        <f t="shared" si="23"/>
        <v>6</v>
      </c>
      <c r="E132" s="9" t="s">
        <v>52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108">
        <f t="shared" si="22"/>
        <v>0</v>
      </c>
    </row>
    <row r="133" spans="2:16" x14ac:dyDescent="0.2">
      <c r="B133" s="12"/>
      <c r="C133" s="9"/>
      <c r="D133" s="11">
        <f t="shared" si="23"/>
        <v>7</v>
      </c>
      <c r="E133" s="9" t="s">
        <v>19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108"/>
    </row>
    <row r="134" spans="2:16" x14ac:dyDescent="0.2">
      <c r="B134" s="12"/>
      <c r="C134" s="9"/>
      <c r="D134" s="11">
        <f t="shared" si="23"/>
        <v>8</v>
      </c>
      <c r="E134" s="9" t="s">
        <v>62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108">
        <f t="shared" si="22"/>
        <v>0</v>
      </c>
    </row>
    <row r="135" spans="2:16" x14ac:dyDescent="0.2">
      <c r="B135" s="12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29"/>
    </row>
    <row r="136" spans="2:16" ht="15" thickBot="1" x14ac:dyDescent="0.25">
      <c r="B136" s="13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32"/>
    </row>
  </sheetData>
  <mergeCells count="17">
    <mergeCell ref="J8:K8"/>
    <mergeCell ref="L8:O8"/>
    <mergeCell ref="B10:E10"/>
    <mergeCell ref="L6:O6"/>
    <mergeCell ref="L7:O7"/>
    <mergeCell ref="F6:H6"/>
    <mergeCell ref="F7:H7"/>
    <mergeCell ref="F8:H8"/>
    <mergeCell ref="J6:K6"/>
    <mergeCell ref="J7:K7"/>
    <mergeCell ref="L5:O5"/>
    <mergeCell ref="L4:O4"/>
    <mergeCell ref="B2:P2"/>
    <mergeCell ref="F4:H4"/>
    <mergeCell ref="F5:H5"/>
    <mergeCell ref="J4:K4"/>
    <mergeCell ref="J5:K5"/>
  </mergeCells>
  <printOptions horizontalCentered="1"/>
  <pageMargins left="0.2" right="0" top="0.5" bottom="0.5" header="0.3" footer="0.3"/>
  <pageSetup scale="69" orientation="landscape" horizontalDpi="4294967293" verticalDpi="0" r:id="rId1"/>
  <rowBreaks count="2" manualBreakCount="2">
    <brk id="53" max="15" man="1"/>
    <brk id="95" max="1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6"/>
  <sheetViews>
    <sheetView topLeftCell="A16" workbookViewId="0">
      <selection activeCell="C25" sqref="C25"/>
    </sheetView>
  </sheetViews>
  <sheetFormatPr defaultRowHeight="14.25" x14ac:dyDescent="0.2"/>
  <cols>
    <col min="1" max="1" width="5.42578125" style="1" customWidth="1"/>
    <col min="2" max="2" width="5" style="1" customWidth="1"/>
    <col min="3" max="3" width="5.85546875" style="1" customWidth="1"/>
    <col min="4" max="4" width="27.5703125" style="1" bestFit="1" customWidth="1"/>
    <col min="5" max="5" width="9.140625" style="1"/>
    <col min="6" max="6" width="6.140625" style="1" customWidth="1"/>
    <col min="7" max="7" width="27.5703125" style="1" bestFit="1" customWidth="1"/>
    <col min="8" max="8" width="9.140625" style="1"/>
    <col min="9" max="9" width="6.140625" style="1" customWidth="1"/>
    <col min="10" max="10" width="27.5703125" style="1" bestFit="1" customWidth="1"/>
    <col min="11" max="16384" width="9.140625" style="1"/>
  </cols>
  <sheetData>
    <row r="2" spans="2:10" ht="20.25" x14ac:dyDescent="0.3">
      <c r="B2" s="47" t="s">
        <v>63</v>
      </c>
    </row>
    <row r="4" spans="2:10" ht="18" x14ac:dyDescent="0.25">
      <c r="B4" s="49" t="s">
        <v>64</v>
      </c>
    </row>
    <row r="5" spans="2:10" x14ac:dyDescent="0.2">
      <c r="B5" s="3">
        <v>1</v>
      </c>
      <c r="C5" s="2" t="s">
        <v>83</v>
      </c>
    </row>
    <row r="6" spans="2:10" x14ac:dyDescent="0.2">
      <c r="B6" s="3"/>
      <c r="C6" s="48" t="s">
        <v>68</v>
      </c>
      <c r="F6" s="48" t="s">
        <v>73</v>
      </c>
      <c r="I6" s="48" t="s">
        <v>74</v>
      </c>
    </row>
    <row r="7" spans="2:10" x14ac:dyDescent="0.2">
      <c r="B7" s="3"/>
      <c r="C7" s="4" t="s">
        <v>17</v>
      </c>
      <c r="D7" s="9" t="s">
        <v>34</v>
      </c>
      <c r="F7" s="4" t="s">
        <v>29</v>
      </c>
      <c r="G7" s="43" t="s">
        <v>5</v>
      </c>
      <c r="I7" s="4" t="s">
        <v>48</v>
      </c>
      <c r="J7" s="9" t="s">
        <v>50</v>
      </c>
    </row>
    <row r="8" spans="2:10" x14ac:dyDescent="0.2">
      <c r="B8" s="3"/>
      <c r="C8" s="4" t="s">
        <v>21</v>
      </c>
      <c r="D8" s="9" t="s">
        <v>12</v>
      </c>
      <c r="F8" s="4" t="s">
        <v>30</v>
      </c>
      <c r="G8" s="43" t="s">
        <v>12</v>
      </c>
      <c r="I8" s="4" t="s">
        <v>53</v>
      </c>
      <c r="J8" s="9" t="s">
        <v>12</v>
      </c>
    </row>
    <row r="9" spans="2:10" x14ac:dyDescent="0.2">
      <c r="B9" s="3"/>
      <c r="C9" s="4" t="s">
        <v>23</v>
      </c>
      <c r="D9" s="9" t="s">
        <v>13</v>
      </c>
      <c r="F9" s="4" t="s">
        <v>31</v>
      </c>
      <c r="G9" s="43" t="s">
        <v>13</v>
      </c>
      <c r="I9" s="4" t="s">
        <v>56</v>
      </c>
      <c r="J9" s="9" t="s">
        <v>13</v>
      </c>
    </row>
    <row r="10" spans="2:10" x14ac:dyDescent="0.2">
      <c r="B10" s="3"/>
      <c r="C10" s="4" t="s">
        <v>25</v>
      </c>
      <c r="D10" s="9" t="s">
        <v>14</v>
      </c>
      <c r="F10" s="4" t="s">
        <v>32</v>
      </c>
      <c r="G10" s="43" t="s">
        <v>14</v>
      </c>
      <c r="I10" s="4" t="s">
        <v>57</v>
      </c>
      <c r="J10" s="9" t="s">
        <v>14</v>
      </c>
    </row>
    <row r="11" spans="2:10" x14ac:dyDescent="0.2">
      <c r="B11" s="3"/>
      <c r="C11" s="4" t="s">
        <v>69</v>
      </c>
      <c r="D11" s="9" t="s">
        <v>35</v>
      </c>
      <c r="F11" s="4" t="s">
        <v>79</v>
      </c>
      <c r="G11" s="43" t="s">
        <v>18</v>
      </c>
      <c r="I11" s="4" t="s">
        <v>75</v>
      </c>
      <c r="J11" s="9" t="s">
        <v>51</v>
      </c>
    </row>
    <row r="12" spans="2:10" x14ac:dyDescent="0.2">
      <c r="B12" s="3"/>
      <c r="C12" s="4" t="s">
        <v>70</v>
      </c>
      <c r="D12" s="9" t="s">
        <v>36</v>
      </c>
      <c r="F12" s="4" t="s">
        <v>80</v>
      </c>
      <c r="G12" s="43" t="s">
        <v>20</v>
      </c>
      <c r="I12" s="4" t="s">
        <v>76</v>
      </c>
      <c r="J12" s="9" t="s">
        <v>52</v>
      </c>
    </row>
    <row r="13" spans="2:10" x14ac:dyDescent="0.2">
      <c r="B13" s="3"/>
      <c r="C13" s="4" t="s">
        <v>71</v>
      </c>
      <c r="D13" s="9" t="s">
        <v>19</v>
      </c>
      <c r="F13" s="4" t="s">
        <v>81</v>
      </c>
      <c r="G13" s="43" t="s">
        <v>19</v>
      </c>
      <c r="I13" s="4" t="s">
        <v>77</v>
      </c>
      <c r="J13" s="9" t="s">
        <v>19</v>
      </c>
    </row>
    <row r="14" spans="2:10" x14ac:dyDescent="0.2">
      <c r="B14" s="3"/>
      <c r="C14" s="4" t="s">
        <v>72</v>
      </c>
      <c r="D14" s="9" t="s">
        <v>37</v>
      </c>
      <c r="F14" s="4" t="s">
        <v>82</v>
      </c>
      <c r="G14" s="43" t="s">
        <v>62</v>
      </c>
      <c r="I14" s="4" t="s">
        <v>78</v>
      </c>
      <c r="J14" s="9" t="s">
        <v>62</v>
      </c>
    </row>
    <row r="15" spans="2:10" x14ac:dyDescent="0.2">
      <c r="B15" s="3">
        <v>2</v>
      </c>
      <c r="C15" s="2" t="s">
        <v>177</v>
      </c>
    </row>
    <row r="16" spans="2:10" x14ac:dyDescent="0.2">
      <c r="B16" s="3">
        <v>3</v>
      </c>
      <c r="C16" s="2" t="s">
        <v>84</v>
      </c>
    </row>
    <row r="17" spans="2:3" x14ac:dyDescent="0.2">
      <c r="B17" s="3">
        <v>4</v>
      </c>
      <c r="C17" s="2"/>
    </row>
    <row r="18" spans="2:3" x14ac:dyDescent="0.2">
      <c r="B18" s="3"/>
      <c r="C18" s="2"/>
    </row>
    <row r="19" spans="2:3" x14ac:dyDescent="0.2">
      <c r="B19" s="3"/>
      <c r="C19" s="2"/>
    </row>
    <row r="20" spans="2:3" x14ac:dyDescent="0.2">
      <c r="C20" s="2"/>
    </row>
    <row r="21" spans="2:3" ht="18" x14ac:dyDescent="0.25">
      <c r="B21" s="49" t="s">
        <v>65</v>
      </c>
    </row>
    <row r="22" spans="2:3" x14ac:dyDescent="0.2">
      <c r="B22" s="3">
        <v>1</v>
      </c>
      <c r="C22" s="2" t="s">
        <v>162</v>
      </c>
    </row>
    <row r="23" spans="2:3" x14ac:dyDescent="0.2">
      <c r="B23" s="3">
        <f>B22+1</f>
        <v>2</v>
      </c>
      <c r="C23" s="2" t="s">
        <v>85</v>
      </c>
    </row>
    <row r="24" spans="2:3" x14ac:dyDescent="0.2">
      <c r="B24" s="3">
        <f t="shared" ref="B24:B30" si="0">B23+1</f>
        <v>3</v>
      </c>
      <c r="C24" s="2" t="s">
        <v>86</v>
      </c>
    </row>
    <row r="25" spans="2:3" x14ac:dyDescent="0.2">
      <c r="B25" s="3">
        <f t="shared" si="0"/>
        <v>4</v>
      </c>
      <c r="C25" s="2" t="s">
        <v>435</v>
      </c>
    </row>
    <row r="26" spans="2:3" x14ac:dyDescent="0.2">
      <c r="B26" s="3">
        <f t="shared" si="0"/>
        <v>5</v>
      </c>
      <c r="C26" s="2"/>
    </row>
    <row r="27" spans="2:3" x14ac:dyDescent="0.2">
      <c r="B27" s="3">
        <f t="shared" si="0"/>
        <v>6</v>
      </c>
      <c r="C27" s="2"/>
    </row>
    <row r="28" spans="2:3" x14ac:dyDescent="0.2">
      <c r="B28" s="3">
        <f t="shared" si="0"/>
        <v>7</v>
      </c>
      <c r="C28" s="2"/>
    </row>
    <row r="29" spans="2:3" x14ac:dyDescent="0.2">
      <c r="B29" s="3">
        <f t="shared" si="0"/>
        <v>8</v>
      </c>
      <c r="C29" s="2"/>
    </row>
    <row r="30" spans="2:3" x14ac:dyDescent="0.2">
      <c r="B30" s="3">
        <f t="shared" si="0"/>
        <v>9</v>
      </c>
      <c r="C30" s="2"/>
    </row>
    <row r="31" spans="2:3" x14ac:dyDescent="0.2">
      <c r="B31" s="3">
        <f>B30+1</f>
        <v>10</v>
      </c>
      <c r="C31" s="2"/>
    </row>
    <row r="32" spans="2:3" x14ac:dyDescent="0.2">
      <c r="C32" s="2"/>
    </row>
    <row r="33" spans="2:3" ht="18" x14ac:dyDescent="0.25">
      <c r="B33" s="49" t="s">
        <v>66</v>
      </c>
    </row>
    <row r="34" spans="2:3" x14ac:dyDescent="0.2">
      <c r="B34" s="3">
        <v>1</v>
      </c>
      <c r="C34" s="2" t="s">
        <v>163</v>
      </c>
    </row>
    <row r="35" spans="2:3" x14ac:dyDescent="0.2">
      <c r="B35" s="3">
        <f>B34+1</f>
        <v>2</v>
      </c>
      <c r="C35" s="2" t="s">
        <v>114</v>
      </c>
    </row>
    <row r="36" spans="2:3" x14ac:dyDescent="0.2">
      <c r="B36" s="3">
        <f t="shared" ref="B36:B42" si="1">B35+1</f>
        <v>3</v>
      </c>
      <c r="C36" s="2" t="s">
        <v>172</v>
      </c>
    </row>
    <row r="37" spans="2:3" x14ac:dyDescent="0.2">
      <c r="B37" s="3">
        <f t="shared" si="1"/>
        <v>4</v>
      </c>
      <c r="C37" s="2" t="s">
        <v>436</v>
      </c>
    </row>
    <row r="38" spans="2:3" x14ac:dyDescent="0.2">
      <c r="B38" s="3">
        <f t="shared" si="1"/>
        <v>5</v>
      </c>
      <c r="C38" s="2"/>
    </row>
    <row r="39" spans="2:3" x14ac:dyDescent="0.2">
      <c r="B39" s="3">
        <f t="shared" si="1"/>
        <v>6</v>
      </c>
      <c r="C39" s="2"/>
    </row>
    <row r="40" spans="2:3" x14ac:dyDescent="0.2">
      <c r="B40" s="3">
        <f t="shared" si="1"/>
        <v>7</v>
      </c>
      <c r="C40" s="2"/>
    </row>
    <row r="41" spans="2:3" x14ac:dyDescent="0.2">
      <c r="B41" s="3">
        <f t="shared" si="1"/>
        <v>8</v>
      </c>
      <c r="C41" s="2"/>
    </row>
    <row r="42" spans="2:3" x14ac:dyDescent="0.2">
      <c r="B42" s="3">
        <f t="shared" si="1"/>
        <v>9</v>
      </c>
      <c r="C42" s="2"/>
    </row>
    <row r="43" spans="2:3" x14ac:dyDescent="0.2">
      <c r="B43" s="3">
        <f>B42+1</f>
        <v>10</v>
      </c>
      <c r="C43" s="2"/>
    </row>
    <row r="44" spans="2:3" x14ac:dyDescent="0.2">
      <c r="C44" s="2"/>
    </row>
    <row r="45" spans="2:3" ht="18" x14ac:dyDescent="0.25">
      <c r="B45" s="49" t="s">
        <v>67</v>
      </c>
    </row>
    <row r="46" spans="2:3" x14ac:dyDescent="0.2">
      <c r="B46" s="3">
        <v>1</v>
      </c>
      <c r="C46" s="2" t="s">
        <v>115</v>
      </c>
    </row>
    <row r="47" spans="2:3" x14ac:dyDescent="0.2">
      <c r="B47" s="3">
        <f>B46+1</f>
        <v>2</v>
      </c>
      <c r="C47" s="2" t="s">
        <v>116</v>
      </c>
    </row>
    <row r="48" spans="2:3" x14ac:dyDescent="0.2">
      <c r="B48" s="3">
        <f t="shared" ref="B48:B54" si="2">B47+1</f>
        <v>3</v>
      </c>
      <c r="C48" s="2"/>
    </row>
    <row r="49" spans="2:3" x14ac:dyDescent="0.2">
      <c r="B49" s="3">
        <f t="shared" si="2"/>
        <v>4</v>
      </c>
      <c r="C49" s="2"/>
    </row>
    <row r="50" spans="2:3" x14ac:dyDescent="0.2">
      <c r="B50" s="3">
        <f t="shared" si="2"/>
        <v>5</v>
      </c>
      <c r="C50" s="2"/>
    </row>
    <row r="51" spans="2:3" x14ac:dyDescent="0.2">
      <c r="B51" s="3">
        <f t="shared" si="2"/>
        <v>6</v>
      </c>
      <c r="C51" s="2"/>
    </row>
    <row r="52" spans="2:3" x14ac:dyDescent="0.2">
      <c r="B52" s="3">
        <f t="shared" si="2"/>
        <v>7</v>
      </c>
      <c r="C52" s="2"/>
    </row>
    <row r="53" spans="2:3" x14ac:dyDescent="0.2">
      <c r="B53" s="3">
        <f t="shared" si="2"/>
        <v>8</v>
      </c>
      <c r="C53" s="2"/>
    </row>
    <row r="54" spans="2:3" x14ac:dyDescent="0.2">
      <c r="B54" s="3">
        <f t="shared" si="2"/>
        <v>9</v>
      </c>
      <c r="C54" s="2"/>
    </row>
    <row r="55" spans="2:3" x14ac:dyDescent="0.2">
      <c r="B55" s="3">
        <f>B54+1</f>
        <v>10</v>
      </c>
      <c r="C55" s="2"/>
    </row>
    <row r="56" spans="2:3" x14ac:dyDescent="0.2">
      <c r="C56" s="2"/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6"/>
  <sheetViews>
    <sheetView topLeftCell="L1" zoomScale="90" zoomScaleNormal="90" workbookViewId="0">
      <selection activeCell="V8" sqref="V8"/>
    </sheetView>
  </sheetViews>
  <sheetFormatPr defaultRowHeight="15.75" x14ac:dyDescent="0.25"/>
  <cols>
    <col min="1" max="1" width="5.28515625" style="57" customWidth="1"/>
    <col min="2" max="2" width="5" style="57" customWidth="1"/>
    <col min="3" max="3" width="38" style="57" customWidth="1"/>
    <col min="4" max="4" width="17.28515625" style="57" bestFit="1" customWidth="1"/>
    <col min="5" max="5" width="10.7109375" style="57" bestFit="1" customWidth="1"/>
    <col min="6" max="7" width="9.140625" style="57"/>
    <col min="8" max="8" width="19.42578125" style="57" customWidth="1"/>
    <col min="9" max="9" width="4.28515625" style="57" customWidth="1"/>
    <col min="10" max="10" width="3.28515625" style="57" customWidth="1"/>
    <col min="11" max="11" width="5" style="57" customWidth="1"/>
    <col min="12" max="12" width="38" style="57" customWidth="1"/>
    <col min="13" max="13" width="17.28515625" style="57" bestFit="1" customWidth="1"/>
    <col min="14" max="14" width="12.140625" style="57" customWidth="1"/>
    <col min="15" max="16" width="9.140625" style="57"/>
    <col min="17" max="17" width="19.42578125" style="57" customWidth="1"/>
    <col min="18" max="18" width="4.28515625" style="57" customWidth="1"/>
    <col min="19" max="19" width="3.85546875" style="57" customWidth="1"/>
    <col min="20" max="20" width="5" style="57" customWidth="1"/>
    <col min="21" max="21" width="38" style="57" customWidth="1"/>
    <col min="22" max="22" width="17.28515625" style="57" bestFit="1" customWidth="1"/>
    <col min="23" max="23" width="11.7109375" style="57" customWidth="1"/>
    <col min="24" max="25" width="9.140625" style="57"/>
    <col min="26" max="26" width="19.42578125" style="57" customWidth="1"/>
    <col min="27" max="27" width="4.28515625" style="57" customWidth="1"/>
    <col min="28" max="16384" width="9.140625" style="57"/>
  </cols>
  <sheetData>
    <row r="1" spans="2:27" ht="16.5" thickBot="1" x14ac:dyDescent="0.3"/>
    <row r="2" spans="2:27" ht="16.5" thickTop="1" x14ac:dyDescent="0.25">
      <c r="B2" s="75"/>
      <c r="C2" s="76"/>
      <c r="D2" s="76"/>
      <c r="E2" s="76"/>
      <c r="F2" s="76"/>
      <c r="G2" s="76"/>
      <c r="H2" s="76"/>
      <c r="I2" s="77"/>
      <c r="K2" s="75"/>
      <c r="L2" s="76"/>
      <c r="M2" s="76"/>
      <c r="N2" s="76"/>
      <c r="O2" s="76"/>
      <c r="P2" s="76"/>
      <c r="Q2" s="76"/>
      <c r="R2" s="77"/>
      <c r="T2" s="75"/>
      <c r="U2" s="76"/>
      <c r="V2" s="76"/>
      <c r="W2" s="76"/>
      <c r="X2" s="76"/>
      <c r="Y2" s="76"/>
      <c r="Z2" s="76"/>
      <c r="AA2" s="77"/>
    </row>
    <row r="3" spans="2:27" ht="20.100000000000001" customHeight="1" x14ac:dyDescent="0.25">
      <c r="B3" s="78"/>
      <c r="C3" s="268" t="s">
        <v>794</v>
      </c>
      <c r="D3" s="268"/>
      <c r="E3" s="268"/>
      <c r="F3" s="268"/>
      <c r="G3" s="268"/>
      <c r="H3" s="268"/>
      <c r="I3" s="79"/>
      <c r="K3" s="78"/>
      <c r="L3" s="255" t="s">
        <v>794</v>
      </c>
      <c r="M3" s="256"/>
      <c r="N3" s="256"/>
      <c r="O3" s="256"/>
      <c r="P3" s="256"/>
      <c r="Q3" s="257"/>
      <c r="R3" s="79"/>
      <c r="T3" s="78"/>
      <c r="U3" s="271" t="s">
        <v>794</v>
      </c>
      <c r="V3" s="272"/>
      <c r="W3" s="272"/>
      <c r="X3" s="272"/>
      <c r="Y3" s="272"/>
      <c r="Z3" s="273"/>
      <c r="AA3" s="79"/>
    </row>
    <row r="4" spans="2:27" ht="20.100000000000001" customHeight="1" x14ac:dyDescent="0.25">
      <c r="B4" s="78"/>
      <c r="C4" s="269" t="s">
        <v>144</v>
      </c>
      <c r="D4" s="269"/>
      <c r="E4" s="269"/>
      <c r="F4" s="269"/>
      <c r="G4" s="269"/>
      <c r="H4" s="269"/>
      <c r="I4" s="79"/>
      <c r="K4" s="78"/>
      <c r="L4" s="258" t="s">
        <v>144</v>
      </c>
      <c r="M4" s="259"/>
      <c r="N4" s="259"/>
      <c r="O4" s="259"/>
      <c r="P4" s="259"/>
      <c r="Q4" s="260"/>
      <c r="R4" s="79"/>
      <c r="T4" s="78"/>
      <c r="U4" s="274" t="s">
        <v>144</v>
      </c>
      <c r="V4" s="275"/>
      <c r="W4" s="275"/>
      <c r="X4" s="275"/>
      <c r="Y4" s="275"/>
      <c r="Z4" s="276"/>
      <c r="AA4" s="79"/>
    </row>
    <row r="5" spans="2:27" ht="20.100000000000001" customHeight="1" x14ac:dyDescent="0.25">
      <c r="B5" s="78"/>
      <c r="C5" s="270" t="s">
        <v>120</v>
      </c>
      <c r="D5" s="270"/>
      <c r="E5" s="270"/>
      <c r="F5" s="270"/>
      <c r="G5" s="270"/>
      <c r="H5" s="270"/>
      <c r="I5" s="79"/>
      <c r="K5" s="78"/>
      <c r="L5" s="261" t="s">
        <v>120</v>
      </c>
      <c r="M5" s="262"/>
      <c r="N5" s="262"/>
      <c r="O5" s="262"/>
      <c r="P5" s="262"/>
      <c r="Q5" s="263"/>
      <c r="R5" s="79"/>
      <c r="T5" s="78"/>
      <c r="U5" s="277" t="s">
        <v>120</v>
      </c>
      <c r="V5" s="278"/>
      <c r="W5" s="278"/>
      <c r="X5" s="278"/>
      <c r="Y5" s="278"/>
      <c r="Z5" s="279"/>
      <c r="AA5" s="79"/>
    </row>
    <row r="6" spans="2:27" x14ac:dyDescent="0.25">
      <c r="B6" s="78"/>
      <c r="C6" s="65"/>
      <c r="D6" s="66"/>
      <c r="E6" s="66"/>
      <c r="F6" s="66"/>
      <c r="G6" s="66"/>
      <c r="H6" s="66"/>
      <c r="I6" s="79"/>
      <c r="K6" s="78"/>
      <c r="L6" s="65"/>
      <c r="M6" s="66"/>
      <c r="N6" s="66"/>
      <c r="O6" s="66"/>
      <c r="P6" s="66"/>
      <c r="Q6" s="66"/>
      <c r="R6" s="79"/>
      <c r="T6" s="78"/>
      <c r="U6" s="65"/>
      <c r="V6" s="66"/>
      <c r="W6" s="66"/>
      <c r="X6" s="66"/>
      <c r="Y6" s="66"/>
      <c r="Z6" s="66"/>
      <c r="AA6" s="79"/>
    </row>
    <row r="7" spans="2:27" ht="18" x14ac:dyDescent="0.25">
      <c r="B7" s="80">
        <v>1</v>
      </c>
      <c r="C7" s="69" t="s">
        <v>119</v>
      </c>
      <c r="D7" s="66"/>
      <c r="E7" s="66"/>
      <c r="F7" s="66"/>
      <c r="G7" s="66"/>
      <c r="H7" s="70" t="s">
        <v>128</v>
      </c>
      <c r="I7" s="79"/>
      <c r="K7" s="80">
        <v>1</v>
      </c>
      <c r="L7" s="69" t="s">
        <v>119</v>
      </c>
      <c r="M7" s="66"/>
      <c r="N7" s="66"/>
      <c r="O7" s="66"/>
      <c r="P7" s="66"/>
      <c r="Q7" s="70" t="s">
        <v>128</v>
      </c>
      <c r="R7" s="79"/>
      <c r="T7" s="80">
        <v>1</v>
      </c>
      <c r="U7" s="69" t="s">
        <v>119</v>
      </c>
      <c r="V7" s="66"/>
      <c r="W7" s="66"/>
      <c r="X7" s="66"/>
      <c r="Y7" s="66"/>
      <c r="Z7" s="70" t="s">
        <v>128</v>
      </c>
      <c r="AA7" s="79"/>
    </row>
    <row r="8" spans="2:27" x14ac:dyDescent="0.25">
      <c r="B8" s="81"/>
      <c r="C8" s="66" t="s">
        <v>135</v>
      </c>
      <c r="D8" s="66"/>
      <c r="E8" s="66"/>
      <c r="F8" s="66"/>
      <c r="G8" s="66"/>
      <c r="H8" s="62"/>
      <c r="I8" s="79"/>
      <c r="K8" s="81"/>
      <c r="L8" s="66" t="s">
        <v>135</v>
      </c>
      <c r="M8" s="66"/>
      <c r="N8" s="66"/>
      <c r="O8" s="66"/>
      <c r="P8" s="66"/>
      <c r="Q8" s="62"/>
      <c r="R8" s="79"/>
      <c r="T8" s="81"/>
      <c r="U8" s="66" t="s">
        <v>135</v>
      </c>
      <c r="V8" s="66"/>
      <c r="W8" s="66"/>
      <c r="X8" s="66"/>
      <c r="Y8" s="66"/>
      <c r="Z8" s="62"/>
      <c r="AA8" s="79"/>
    </row>
    <row r="9" spans="2:27" x14ac:dyDescent="0.25">
      <c r="B9" s="78"/>
      <c r="C9" s="66" t="s">
        <v>136</v>
      </c>
      <c r="D9" s="67">
        <v>11570000</v>
      </c>
      <c r="E9" s="66" t="s">
        <v>126</v>
      </c>
      <c r="F9" s="67">
        <v>2</v>
      </c>
      <c r="G9" s="66" t="s">
        <v>127</v>
      </c>
      <c r="H9" s="68">
        <f>D9*F9</f>
        <v>23140000</v>
      </c>
      <c r="I9" s="79"/>
      <c r="K9" s="78"/>
      <c r="L9" s="66" t="s">
        <v>136</v>
      </c>
      <c r="M9" s="67">
        <f>D9</f>
        <v>11570000</v>
      </c>
      <c r="N9" s="67" t="str">
        <f>E9</f>
        <v>Rp/tahun</v>
      </c>
      <c r="O9" s="67">
        <v>0</v>
      </c>
      <c r="P9" s="66" t="s">
        <v>127</v>
      </c>
      <c r="Q9" s="68">
        <f>M9*O9</f>
        <v>0</v>
      </c>
      <c r="R9" s="79"/>
      <c r="T9" s="78"/>
      <c r="U9" s="66" t="s">
        <v>136</v>
      </c>
      <c r="V9" s="67">
        <f>D9</f>
        <v>11570000</v>
      </c>
      <c r="W9" s="67" t="str">
        <f>E9</f>
        <v>Rp/tahun</v>
      </c>
      <c r="X9" s="67">
        <v>0</v>
      </c>
      <c r="Y9" s="66" t="s">
        <v>127</v>
      </c>
      <c r="Z9" s="68">
        <f>V9*X9</f>
        <v>0</v>
      </c>
      <c r="AA9" s="79"/>
    </row>
    <row r="10" spans="2:27" x14ac:dyDescent="0.25">
      <c r="B10" s="78"/>
      <c r="C10" s="66" t="s">
        <v>164</v>
      </c>
      <c r="D10" s="67">
        <v>125000</v>
      </c>
      <c r="E10" s="66" t="s">
        <v>126</v>
      </c>
      <c r="F10" s="67">
        <v>2</v>
      </c>
      <c r="G10" s="66" t="s">
        <v>127</v>
      </c>
      <c r="H10" s="68">
        <f>D10*F10</f>
        <v>250000</v>
      </c>
      <c r="I10" s="79"/>
      <c r="K10" s="78"/>
      <c r="L10" s="66" t="s">
        <v>164</v>
      </c>
      <c r="M10" s="67">
        <f t="shared" ref="M10:M15" si="0">D10</f>
        <v>125000</v>
      </c>
      <c r="N10" s="67" t="str">
        <f t="shared" ref="N10:N15" si="1">E10</f>
        <v>Rp/tahun</v>
      </c>
      <c r="O10" s="67">
        <v>0</v>
      </c>
      <c r="P10" s="66" t="s">
        <v>127</v>
      </c>
      <c r="Q10" s="68">
        <f>M10*O10</f>
        <v>0</v>
      </c>
      <c r="R10" s="79"/>
      <c r="T10" s="78"/>
      <c r="U10" s="66" t="s">
        <v>164</v>
      </c>
      <c r="V10" s="67">
        <f t="shared" ref="V10:V15" si="2">D10</f>
        <v>125000</v>
      </c>
      <c r="W10" s="67" t="str">
        <f t="shared" ref="W10:W15" si="3">E10</f>
        <v>Rp/tahun</v>
      </c>
      <c r="X10" s="67">
        <v>0</v>
      </c>
      <c r="Y10" s="66" t="s">
        <v>127</v>
      </c>
      <c r="Z10" s="68">
        <f>V10*X10</f>
        <v>0</v>
      </c>
      <c r="AA10" s="79"/>
    </row>
    <row r="11" spans="2:27" x14ac:dyDescent="0.25">
      <c r="B11" s="78"/>
      <c r="C11" s="66" t="s">
        <v>165</v>
      </c>
      <c r="D11" s="67">
        <v>125000</v>
      </c>
      <c r="E11" s="66" t="s">
        <v>126</v>
      </c>
      <c r="F11" s="67">
        <v>0</v>
      </c>
      <c r="G11" s="66" t="s">
        <v>127</v>
      </c>
      <c r="H11" s="68">
        <f>D11*F11</f>
        <v>0</v>
      </c>
      <c r="I11" s="79"/>
      <c r="K11" s="78"/>
      <c r="L11" s="66" t="s">
        <v>165</v>
      </c>
      <c r="M11" s="67">
        <f t="shared" si="0"/>
        <v>125000</v>
      </c>
      <c r="N11" s="67" t="str">
        <f t="shared" si="1"/>
        <v>Rp/tahun</v>
      </c>
      <c r="O11" s="67">
        <v>2</v>
      </c>
      <c r="P11" s="66" t="s">
        <v>127</v>
      </c>
      <c r="Q11" s="68">
        <f>M11*O11</f>
        <v>250000</v>
      </c>
      <c r="R11" s="79"/>
      <c r="T11" s="78"/>
      <c r="U11" s="66" t="s">
        <v>165</v>
      </c>
      <c r="V11" s="67">
        <f t="shared" si="2"/>
        <v>125000</v>
      </c>
      <c r="W11" s="67" t="str">
        <f t="shared" si="3"/>
        <v>Rp/tahun</v>
      </c>
      <c r="X11" s="67">
        <v>0</v>
      </c>
      <c r="Y11" s="66" t="s">
        <v>127</v>
      </c>
      <c r="Z11" s="68">
        <f>V11*X11</f>
        <v>0</v>
      </c>
      <c r="AA11" s="79"/>
    </row>
    <row r="12" spans="2:27" x14ac:dyDescent="0.25">
      <c r="B12" s="78"/>
      <c r="C12" s="66" t="s">
        <v>137</v>
      </c>
      <c r="D12" s="67">
        <v>5000000</v>
      </c>
      <c r="E12" s="66" t="s">
        <v>129</v>
      </c>
      <c r="F12" s="67">
        <v>2</v>
      </c>
      <c r="G12" s="66" t="s">
        <v>130</v>
      </c>
      <c r="H12" s="68">
        <f t="shared" ref="H12:H14" si="4">D12*F12</f>
        <v>10000000</v>
      </c>
      <c r="I12" s="79"/>
      <c r="K12" s="78"/>
      <c r="L12" s="66" t="s">
        <v>137</v>
      </c>
      <c r="M12" s="67">
        <f t="shared" si="0"/>
        <v>5000000</v>
      </c>
      <c r="N12" s="67" t="str">
        <f t="shared" si="1"/>
        <v>Rp/unit</v>
      </c>
      <c r="O12" s="67">
        <v>0</v>
      </c>
      <c r="P12" s="66" t="s">
        <v>130</v>
      </c>
      <c r="Q12" s="68">
        <f t="shared" ref="Q12:Q14" si="5">M12*O12</f>
        <v>0</v>
      </c>
      <c r="R12" s="79"/>
      <c r="T12" s="78"/>
      <c r="U12" s="66" t="s">
        <v>137</v>
      </c>
      <c r="V12" s="67">
        <f t="shared" si="2"/>
        <v>5000000</v>
      </c>
      <c r="W12" s="67" t="str">
        <f t="shared" si="3"/>
        <v>Rp/unit</v>
      </c>
      <c r="X12" s="67">
        <v>0</v>
      </c>
      <c r="Y12" s="66" t="s">
        <v>130</v>
      </c>
      <c r="Z12" s="68">
        <f t="shared" ref="Z12:Z14" si="6">V12*X12</f>
        <v>0</v>
      </c>
      <c r="AA12" s="79"/>
    </row>
    <row r="13" spans="2:27" x14ac:dyDescent="0.25">
      <c r="B13" s="78"/>
      <c r="C13" s="66" t="s">
        <v>138</v>
      </c>
      <c r="D13" s="67">
        <v>500000</v>
      </c>
      <c r="E13" s="66" t="s">
        <v>129</v>
      </c>
      <c r="F13" s="67">
        <v>1</v>
      </c>
      <c r="G13" s="66" t="s">
        <v>130</v>
      </c>
      <c r="H13" s="68">
        <f t="shared" si="4"/>
        <v>500000</v>
      </c>
      <c r="I13" s="79"/>
      <c r="K13" s="78"/>
      <c r="L13" s="66" t="s">
        <v>138</v>
      </c>
      <c r="M13" s="67">
        <f t="shared" si="0"/>
        <v>500000</v>
      </c>
      <c r="N13" s="67" t="str">
        <f t="shared" si="1"/>
        <v>Rp/unit</v>
      </c>
      <c r="O13" s="67">
        <v>0</v>
      </c>
      <c r="P13" s="66" t="s">
        <v>130</v>
      </c>
      <c r="Q13" s="68">
        <f t="shared" si="5"/>
        <v>0</v>
      </c>
      <c r="R13" s="79"/>
      <c r="T13" s="78"/>
      <c r="U13" s="66" t="s">
        <v>138</v>
      </c>
      <c r="V13" s="67">
        <f t="shared" si="2"/>
        <v>500000</v>
      </c>
      <c r="W13" s="67" t="str">
        <f t="shared" si="3"/>
        <v>Rp/unit</v>
      </c>
      <c r="X13" s="67">
        <v>0</v>
      </c>
      <c r="Y13" s="66" t="s">
        <v>130</v>
      </c>
      <c r="Z13" s="68">
        <f t="shared" si="6"/>
        <v>0</v>
      </c>
      <c r="AA13" s="79"/>
    </row>
    <row r="14" spans="2:27" x14ac:dyDescent="0.25">
      <c r="B14" s="78"/>
      <c r="C14" s="66" t="s">
        <v>139</v>
      </c>
      <c r="D14" s="67">
        <v>750000</v>
      </c>
      <c r="E14" s="66" t="s">
        <v>129</v>
      </c>
      <c r="F14" s="67">
        <v>1</v>
      </c>
      <c r="G14" s="66" t="s">
        <v>130</v>
      </c>
      <c r="H14" s="68">
        <f t="shared" si="4"/>
        <v>750000</v>
      </c>
      <c r="I14" s="79"/>
      <c r="K14" s="78"/>
      <c r="L14" s="66" t="s">
        <v>139</v>
      </c>
      <c r="M14" s="67">
        <f t="shared" si="0"/>
        <v>750000</v>
      </c>
      <c r="N14" s="67" t="str">
        <f t="shared" si="1"/>
        <v>Rp/unit</v>
      </c>
      <c r="O14" s="67">
        <v>0</v>
      </c>
      <c r="P14" s="66" t="s">
        <v>130</v>
      </c>
      <c r="Q14" s="68">
        <f t="shared" si="5"/>
        <v>0</v>
      </c>
      <c r="R14" s="79"/>
      <c r="T14" s="78"/>
      <c r="U14" s="66" t="s">
        <v>139</v>
      </c>
      <c r="V14" s="67">
        <f t="shared" si="2"/>
        <v>750000</v>
      </c>
      <c r="W14" s="67" t="str">
        <f t="shared" si="3"/>
        <v>Rp/unit</v>
      </c>
      <c r="X14" s="67">
        <v>0</v>
      </c>
      <c r="Y14" s="66" t="s">
        <v>130</v>
      </c>
      <c r="Z14" s="68">
        <f t="shared" si="6"/>
        <v>0</v>
      </c>
      <c r="AA14" s="79"/>
    </row>
    <row r="15" spans="2:27" x14ac:dyDescent="0.25">
      <c r="B15" s="78"/>
      <c r="C15" s="66" t="s">
        <v>158</v>
      </c>
      <c r="D15" s="67">
        <v>6000000</v>
      </c>
      <c r="E15" s="66" t="s">
        <v>125</v>
      </c>
      <c r="F15" s="67">
        <v>12</v>
      </c>
      <c r="G15" s="66" t="s">
        <v>133</v>
      </c>
      <c r="H15" s="68">
        <f>D15*F15</f>
        <v>72000000</v>
      </c>
      <c r="I15" s="79"/>
      <c r="K15" s="78"/>
      <c r="L15" s="66" t="s">
        <v>158</v>
      </c>
      <c r="M15" s="67">
        <f t="shared" si="0"/>
        <v>6000000</v>
      </c>
      <c r="N15" s="67" t="str">
        <f t="shared" si="1"/>
        <v>Rp/bulan</v>
      </c>
      <c r="O15" s="67">
        <v>0</v>
      </c>
      <c r="P15" s="66" t="s">
        <v>133</v>
      </c>
      <c r="Q15" s="68">
        <f>M15*O15</f>
        <v>0</v>
      </c>
      <c r="R15" s="79"/>
      <c r="T15" s="78"/>
      <c r="U15" s="66" t="s">
        <v>158</v>
      </c>
      <c r="V15" s="67">
        <f t="shared" si="2"/>
        <v>6000000</v>
      </c>
      <c r="W15" s="67" t="str">
        <f t="shared" si="3"/>
        <v>Rp/bulan</v>
      </c>
      <c r="X15" s="67">
        <v>0</v>
      </c>
      <c r="Y15" s="66" t="s">
        <v>133</v>
      </c>
      <c r="Z15" s="68">
        <f>V15*X15</f>
        <v>0</v>
      </c>
      <c r="AA15" s="79"/>
    </row>
    <row r="16" spans="2:27" x14ac:dyDescent="0.25">
      <c r="B16" s="78"/>
      <c r="C16" s="66"/>
      <c r="D16" s="67"/>
      <c r="E16" s="66"/>
      <c r="F16" s="67"/>
      <c r="G16" s="66"/>
      <c r="H16" s="68"/>
      <c r="I16" s="79"/>
      <c r="K16" s="78"/>
      <c r="L16" s="66"/>
      <c r="M16" s="67"/>
      <c r="N16" s="66"/>
      <c r="O16" s="67"/>
      <c r="P16" s="66"/>
      <c r="Q16" s="68"/>
      <c r="R16" s="79"/>
      <c r="T16" s="78"/>
      <c r="U16" s="66"/>
      <c r="V16" s="67"/>
      <c r="W16" s="66"/>
      <c r="X16" s="67"/>
      <c r="Y16" s="66"/>
      <c r="Z16" s="68"/>
      <c r="AA16" s="79"/>
    </row>
    <row r="17" spans="2:27" ht="21.75" customHeight="1" x14ac:dyDescent="0.25">
      <c r="B17" s="78"/>
      <c r="C17" s="264" t="s">
        <v>143</v>
      </c>
      <c r="D17" s="265"/>
      <c r="E17" s="265"/>
      <c r="F17" s="265"/>
      <c r="G17" s="63" t="s">
        <v>141</v>
      </c>
      <c r="H17" s="64">
        <f>SUM(H9:H16)</f>
        <v>106640000</v>
      </c>
      <c r="I17" s="79"/>
      <c r="K17" s="78"/>
      <c r="L17" s="264" t="s">
        <v>143</v>
      </c>
      <c r="M17" s="265"/>
      <c r="N17" s="265"/>
      <c r="O17" s="265"/>
      <c r="P17" s="63" t="s">
        <v>141</v>
      </c>
      <c r="Q17" s="64">
        <f>SUM(Q9:Q16)</f>
        <v>250000</v>
      </c>
      <c r="R17" s="79"/>
      <c r="T17" s="78"/>
      <c r="U17" s="264" t="s">
        <v>143</v>
      </c>
      <c r="V17" s="265"/>
      <c r="W17" s="265"/>
      <c r="X17" s="265"/>
      <c r="Y17" s="63" t="s">
        <v>141</v>
      </c>
      <c r="Z17" s="64">
        <f>SUM(Z9:Z16)</f>
        <v>0</v>
      </c>
      <c r="AA17" s="79"/>
    </row>
    <row r="18" spans="2:27" x14ac:dyDescent="0.25">
      <c r="B18" s="78"/>
      <c r="C18" s="66"/>
      <c r="D18" s="66"/>
      <c r="E18" s="66"/>
      <c r="F18" s="66"/>
      <c r="G18" s="66"/>
      <c r="H18" s="66"/>
      <c r="I18" s="79"/>
      <c r="K18" s="78"/>
      <c r="L18" s="66"/>
      <c r="M18" s="66"/>
      <c r="N18" s="66"/>
      <c r="O18" s="66"/>
      <c r="P18" s="66"/>
      <c r="Q18" s="66"/>
      <c r="R18" s="79"/>
      <c r="T18" s="78"/>
      <c r="U18" s="66"/>
      <c r="V18" s="66"/>
      <c r="W18" s="66"/>
      <c r="X18" s="66"/>
      <c r="Y18" s="66"/>
      <c r="Z18" s="66"/>
      <c r="AA18" s="79"/>
    </row>
    <row r="19" spans="2:27" ht="18" x14ac:dyDescent="0.25">
      <c r="B19" s="80">
        <v>2</v>
      </c>
      <c r="C19" s="69" t="s">
        <v>145</v>
      </c>
      <c r="D19" s="66"/>
      <c r="E19" s="66"/>
      <c r="F19" s="66"/>
      <c r="G19" s="66"/>
      <c r="H19" s="66"/>
      <c r="I19" s="79"/>
      <c r="K19" s="80">
        <v>2</v>
      </c>
      <c r="L19" s="69" t="s">
        <v>145</v>
      </c>
      <c r="M19" s="66"/>
      <c r="N19" s="66"/>
      <c r="O19" s="66"/>
      <c r="P19" s="66"/>
      <c r="Q19" s="66"/>
      <c r="R19" s="79"/>
      <c r="T19" s="80">
        <v>2</v>
      </c>
      <c r="U19" s="69" t="s">
        <v>145</v>
      </c>
      <c r="V19" s="66"/>
      <c r="W19" s="66"/>
      <c r="X19" s="66"/>
      <c r="Y19" s="66"/>
      <c r="Z19" s="66"/>
      <c r="AA19" s="79"/>
    </row>
    <row r="20" spans="2:27" x14ac:dyDescent="0.25">
      <c r="B20" s="78"/>
      <c r="C20" s="66" t="s">
        <v>121</v>
      </c>
      <c r="D20" s="67"/>
      <c r="E20" s="66"/>
      <c r="F20" s="66"/>
      <c r="G20" s="66"/>
      <c r="H20" s="66"/>
      <c r="I20" s="79"/>
      <c r="K20" s="78"/>
      <c r="L20" s="66" t="s">
        <v>121</v>
      </c>
      <c r="M20" s="67"/>
      <c r="N20" s="66"/>
      <c r="O20" s="66"/>
      <c r="P20" s="66"/>
      <c r="Q20" s="66"/>
      <c r="R20" s="79"/>
      <c r="T20" s="78"/>
      <c r="U20" s="66" t="s">
        <v>121</v>
      </c>
      <c r="V20" s="67"/>
      <c r="W20" s="66"/>
      <c r="X20" s="66"/>
      <c r="Y20" s="66"/>
      <c r="Z20" s="66"/>
      <c r="AA20" s="79"/>
    </row>
    <row r="21" spans="2:27" x14ac:dyDescent="0.25">
      <c r="B21" s="78"/>
      <c r="C21" s="66" t="s">
        <v>131</v>
      </c>
      <c r="D21" s="67">
        <v>8000000</v>
      </c>
      <c r="E21" s="66" t="s">
        <v>129</v>
      </c>
      <c r="F21" s="67">
        <v>1</v>
      </c>
      <c r="G21" s="66" t="s">
        <v>130</v>
      </c>
      <c r="H21" s="68">
        <f t="shared" ref="H21:H31" si="7">D21*F21</f>
        <v>8000000</v>
      </c>
      <c r="I21" s="79"/>
      <c r="K21" s="78"/>
      <c r="L21" s="66" t="s">
        <v>131</v>
      </c>
      <c r="M21" s="67">
        <f t="shared" ref="M21:M31" si="8">D21</f>
        <v>8000000</v>
      </c>
      <c r="N21" s="67" t="str">
        <f t="shared" ref="N21:N31" si="9">E21</f>
        <v>Rp/unit</v>
      </c>
      <c r="O21" s="67">
        <v>0</v>
      </c>
      <c r="P21" s="66" t="s">
        <v>130</v>
      </c>
      <c r="Q21" s="68">
        <f t="shared" ref="Q21:Q31" si="10">M21*O21</f>
        <v>0</v>
      </c>
      <c r="R21" s="79"/>
      <c r="T21" s="78"/>
      <c r="U21" s="66" t="s">
        <v>131</v>
      </c>
      <c r="V21" s="67">
        <f t="shared" ref="V21:V31" si="11">D21</f>
        <v>8000000</v>
      </c>
      <c r="W21" s="67" t="str">
        <f t="shared" ref="W21:W31" si="12">E21</f>
        <v>Rp/unit</v>
      </c>
      <c r="X21" s="67">
        <v>0</v>
      </c>
      <c r="Y21" s="66" t="s">
        <v>130</v>
      </c>
      <c r="Z21" s="68">
        <f t="shared" ref="Z21:Z31" si="13">V21*X21</f>
        <v>0</v>
      </c>
      <c r="AA21" s="79"/>
    </row>
    <row r="22" spans="2:27" x14ac:dyDescent="0.25">
      <c r="B22" s="78"/>
      <c r="C22" s="66" t="s">
        <v>132</v>
      </c>
      <c r="D22" s="67">
        <v>500000</v>
      </c>
      <c r="E22" s="66" t="s">
        <v>129</v>
      </c>
      <c r="F22" s="67">
        <v>1</v>
      </c>
      <c r="G22" s="66" t="s">
        <v>130</v>
      </c>
      <c r="H22" s="68">
        <f t="shared" si="7"/>
        <v>500000</v>
      </c>
      <c r="I22" s="79"/>
      <c r="K22" s="78"/>
      <c r="L22" s="66" t="s">
        <v>132</v>
      </c>
      <c r="M22" s="67">
        <f t="shared" si="8"/>
        <v>500000</v>
      </c>
      <c r="N22" s="67" t="str">
        <f t="shared" si="9"/>
        <v>Rp/unit</v>
      </c>
      <c r="O22" s="67">
        <v>0</v>
      </c>
      <c r="P22" s="66" t="s">
        <v>130</v>
      </c>
      <c r="Q22" s="68">
        <f t="shared" si="10"/>
        <v>0</v>
      </c>
      <c r="R22" s="79"/>
      <c r="T22" s="78"/>
      <c r="U22" s="66" t="s">
        <v>132</v>
      </c>
      <c r="V22" s="67">
        <f t="shared" si="11"/>
        <v>500000</v>
      </c>
      <c r="W22" s="67" t="str">
        <f t="shared" si="12"/>
        <v>Rp/unit</v>
      </c>
      <c r="X22" s="67">
        <v>0</v>
      </c>
      <c r="Y22" s="66" t="s">
        <v>130</v>
      </c>
      <c r="Z22" s="68">
        <f t="shared" si="13"/>
        <v>0</v>
      </c>
      <c r="AA22" s="79"/>
    </row>
    <row r="23" spans="2:27" x14ac:dyDescent="0.25">
      <c r="B23" s="78"/>
      <c r="C23" s="66" t="s">
        <v>134</v>
      </c>
      <c r="D23" s="67">
        <v>3800000</v>
      </c>
      <c r="E23" s="66" t="s">
        <v>129</v>
      </c>
      <c r="F23" s="67">
        <v>1</v>
      </c>
      <c r="G23" s="66" t="s">
        <v>130</v>
      </c>
      <c r="H23" s="68">
        <f t="shared" si="7"/>
        <v>3800000</v>
      </c>
      <c r="I23" s="79"/>
      <c r="K23" s="78"/>
      <c r="L23" s="66" t="s">
        <v>134</v>
      </c>
      <c r="M23" s="67">
        <f t="shared" si="8"/>
        <v>3800000</v>
      </c>
      <c r="N23" s="67" t="str">
        <f t="shared" si="9"/>
        <v>Rp/unit</v>
      </c>
      <c r="O23" s="67">
        <v>0</v>
      </c>
      <c r="P23" s="66" t="s">
        <v>130</v>
      </c>
      <c r="Q23" s="68">
        <f t="shared" si="10"/>
        <v>0</v>
      </c>
      <c r="R23" s="79"/>
      <c r="T23" s="78"/>
      <c r="U23" s="66" t="s">
        <v>134</v>
      </c>
      <c r="V23" s="67">
        <f t="shared" si="11"/>
        <v>3800000</v>
      </c>
      <c r="W23" s="67" t="str">
        <f t="shared" si="12"/>
        <v>Rp/unit</v>
      </c>
      <c r="X23" s="67">
        <v>0</v>
      </c>
      <c r="Y23" s="66" t="s">
        <v>130</v>
      </c>
      <c r="Z23" s="68">
        <f t="shared" si="13"/>
        <v>0</v>
      </c>
      <c r="AA23" s="79"/>
    </row>
    <row r="24" spans="2:27" x14ac:dyDescent="0.25">
      <c r="B24" s="78"/>
      <c r="C24" s="66" t="s">
        <v>122</v>
      </c>
      <c r="D24" s="67">
        <v>30000000</v>
      </c>
      <c r="E24" s="66" t="s">
        <v>129</v>
      </c>
      <c r="F24" s="67">
        <v>1</v>
      </c>
      <c r="G24" s="66" t="s">
        <v>130</v>
      </c>
      <c r="H24" s="68">
        <f t="shared" si="7"/>
        <v>30000000</v>
      </c>
      <c r="I24" s="79"/>
      <c r="K24" s="78"/>
      <c r="L24" s="66" t="s">
        <v>122</v>
      </c>
      <c r="M24" s="67">
        <f t="shared" si="8"/>
        <v>30000000</v>
      </c>
      <c r="N24" s="67" t="str">
        <f t="shared" si="9"/>
        <v>Rp/unit</v>
      </c>
      <c r="O24" s="67">
        <v>1</v>
      </c>
      <c r="P24" s="66" t="s">
        <v>130</v>
      </c>
      <c r="Q24" s="68">
        <f t="shared" si="10"/>
        <v>30000000</v>
      </c>
      <c r="R24" s="79"/>
      <c r="T24" s="78"/>
      <c r="U24" s="66" t="s">
        <v>122</v>
      </c>
      <c r="V24" s="67">
        <f t="shared" si="11"/>
        <v>30000000</v>
      </c>
      <c r="W24" s="67" t="str">
        <f t="shared" si="12"/>
        <v>Rp/unit</v>
      </c>
      <c r="X24" s="67">
        <v>1</v>
      </c>
      <c r="Y24" s="66" t="s">
        <v>130</v>
      </c>
      <c r="Z24" s="68">
        <f t="shared" si="13"/>
        <v>30000000</v>
      </c>
      <c r="AA24" s="79"/>
    </row>
    <row r="25" spans="2:27" x14ac:dyDescent="0.25">
      <c r="B25" s="78"/>
      <c r="C25" s="66" t="s">
        <v>123</v>
      </c>
      <c r="D25" s="67">
        <v>7500000</v>
      </c>
      <c r="E25" s="66" t="s">
        <v>125</v>
      </c>
      <c r="F25" s="67">
        <v>3</v>
      </c>
      <c r="G25" s="66" t="s">
        <v>133</v>
      </c>
      <c r="H25" s="68">
        <f t="shared" si="7"/>
        <v>22500000</v>
      </c>
      <c r="I25" s="79"/>
      <c r="K25" s="78"/>
      <c r="L25" s="66" t="s">
        <v>123</v>
      </c>
      <c r="M25" s="67">
        <f t="shared" si="8"/>
        <v>7500000</v>
      </c>
      <c r="N25" s="67" t="str">
        <f t="shared" si="9"/>
        <v>Rp/bulan</v>
      </c>
      <c r="O25" s="67">
        <v>2</v>
      </c>
      <c r="P25" s="66" t="s">
        <v>133</v>
      </c>
      <c r="Q25" s="68">
        <f t="shared" si="10"/>
        <v>15000000</v>
      </c>
      <c r="R25" s="79"/>
      <c r="T25" s="78"/>
      <c r="U25" s="66" t="s">
        <v>123</v>
      </c>
      <c r="V25" s="67">
        <f t="shared" si="11"/>
        <v>7500000</v>
      </c>
      <c r="W25" s="67" t="str">
        <f t="shared" si="12"/>
        <v>Rp/bulan</v>
      </c>
      <c r="X25" s="67">
        <v>2</v>
      </c>
      <c r="Y25" s="66" t="s">
        <v>133</v>
      </c>
      <c r="Z25" s="68">
        <f t="shared" si="13"/>
        <v>15000000</v>
      </c>
      <c r="AA25" s="79"/>
    </row>
    <row r="26" spans="2:27" x14ac:dyDescent="0.25">
      <c r="B26" s="78"/>
      <c r="C26" s="66" t="s">
        <v>124</v>
      </c>
      <c r="D26" s="67">
        <v>12500000</v>
      </c>
      <c r="E26" s="66" t="s">
        <v>125</v>
      </c>
      <c r="F26" s="67">
        <v>6</v>
      </c>
      <c r="G26" s="66" t="s">
        <v>133</v>
      </c>
      <c r="H26" s="68">
        <f t="shared" si="7"/>
        <v>75000000</v>
      </c>
      <c r="I26" s="79"/>
      <c r="K26" s="78"/>
      <c r="L26" s="66" t="s">
        <v>124</v>
      </c>
      <c r="M26" s="67">
        <f t="shared" si="8"/>
        <v>12500000</v>
      </c>
      <c r="N26" s="67" t="str">
        <f t="shared" si="9"/>
        <v>Rp/bulan</v>
      </c>
      <c r="O26" s="67">
        <v>4</v>
      </c>
      <c r="P26" s="66" t="s">
        <v>133</v>
      </c>
      <c r="Q26" s="68">
        <f t="shared" si="10"/>
        <v>50000000</v>
      </c>
      <c r="R26" s="79"/>
      <c r="T26" s="78"/>
      <c r="U26" s="66" t="s">
        <v>124</v>
      </c>
      <c r="V26" s="67">
        <f t="shared" si="11"/>
        <v>12500000</v>
      </c>
      <c r="W26" s="67" t="str">
        <f t="shared" si="12"/>
        <v>Rp/bulan</v>
      </c>
      <c r="X26" s="67">
        <v>3</v>
      </c>
      <c r="Y26" s="66" t="s">
        <v>133</v>
      </c>
      <c r="Z26" s="68">
        <f t="shared" si="13"/>
        <v>37500000</v>
      </c>
      <c r="AA26" s="79"/>
    </row>
    <row r="27" spans="2:27" x14ac:dyDescent="0.25">
      <c r="B27" s="78"/>
      <c r="C27" s="66" t="s">
        <v>166</v>
      </c>
      <c r="D27" s="67">
        <v>10000000</v>
      </c>
      <c r="E27" s="66" t="s">
        <v>129</v>
      </c>
      <c r="F27" s="67">
        <v>0</v>
      </c>
      <c r="G27" s="66" t="s">
        <v>130</v>
      </c>
      <c r="H27" s="68">
        <f t="shared" ref="H27" si="14">D27*F27</f>
        <v>0</v>
      </c>
      <c r="I27" s="79"/>
      <c r="K27" s="78"/>
      <c r="L27" s="66" t="s">
        <v>166</v>
      </c>
      <c r="M27" s="67">
        <f t="shared" si="8"/>
        <v>10000000</v>
      </c>
      <c r="N27" s="67" t="str">
        <f t="shared" si="9"/>
        <v>Rp/unit</v>
      </c>
      <c r="O27" s="67">
        <v>2</v>
      </c>
      <c r="P27" s="66" t="s">
        <v>133</v>
      </c>
      <c r="Q27" s="68">
        <f t="shared" si="10"/>
        <v>20000000</v>
      </c>
      <c r="R27" s="79"/>
      <c r="T27" s="78"/>
      <c r="U27" s="66" t="s">
        <v>166</v>
      </c>
      <c r="V27" s="67">
        <f t="shared" si="11"/>
        <v>10000000</v>
      </c>
      <c r="W27" s="67" t="str">
        <f t="shared" si="12"/>
        <v>Rp/unit</v>
      </c>
      <c r="X27" s="67">
        <v>0</v>
      </c>
      <c r="Y27" s="66" t="s">
        <v>133</v>
      </c>
      <c r="Z27" s="68">
        <f t="shared" si="13"/>
        <v>0</v>
      </c>
      <c r="AA27" s="79"/>
    </row>
    <row r="28" spans="2:27" x14ac:dyDescent="0.25">
      <c r="B28" s="78"/>
      <c r="C28" s="66" t="s">
        <v>167</v>
      </c>
      <c r="D28" s="67">
        <v>5000000</v>
      </c>
      <c r="E28" s="66" t="s">
        <v>125</v>
      </c>
      <c r="F28" s="67">
        <v>6</v>
      </c>
      <c r="G28" s="66" t="s">
        <v>133</v>
      </c>
      <c r="H28" s="68">
        <f t="shared" si="7"/>
        <v>30000000</v>
      </c>
      <c r="I28" s="79"/>
      <c r="K28" s="78"/>
      <c r="L28" s="66" t="s">
        <v>167</v>
      </c>
      <c r="M28" s="67">
        <f t="shared" si="8"/>
        <v>5000000</v>
      </c>
      <c r="N28" s="67" t="str">
        <f t="shared" si="9"/>
        <v>Rp/bulan</v>
      </c>
      <c r="O28" s="67">
        <v>4</v>
      </c>
      <c r="P28" s="66" t="s">
        <v>133</v>
      </c>
      <c r="Q28" s="68">
        <f t="shared" si="10"/>
        <v>20000000</v>
      </c>
      <c r="R28" s="79"/>
      <c r="T28" s="78"/>
      <c r="U28" s="66" t="s">
        <v>167</v>
      </c>
      <c r="V28" s="67">
        <f t="shared" si="11"/>
        <v>5000000</v>
      </c>
      <c r="W28" s="67" t="str">
        <f t="shared" si="12"/>
        <v>Rp/bulan</v>
      </c>
      <c r="X28" s="67">
        <v>3</v>
      </c>
      <c r="Y28" s="66" t="s">
        <v>133</v>
      </c>
      <c r="Z28" s="68">
        <f t="shared" si="13"/>
        <v>15000000</v>
      </c>
      <c r="AA28" s="79"/>
    </row>
    <row r="29" spans="2:27" x14ac:dyDescent="0.25">
      <c r="B29" s="78"/>
      <c r="C29" s="66" t="s">
        <v>170</v>
      </c>
      <c r="D29" s="67">
        <v>7500000</v>
      </c>
      <c r="E29" s="66" t="s">
        <v>125</v>
      </c>
      <c r="F29" s="67">
        <v>1</v>
      </c>
      <c r="G29" s="66" t="s">
        <v>130</v>
      </c>
      <c r="H29" s="68">
        <f t="shared" si="7"/>
        <v>7500000</v>
      </c>
      <c r="I29" s="79"/>
      <c r="K29" s="78"/>
      <c r="L29" s="66" t="s">
        <v>168</v>
      </c>
      <c r="M29" s="67">
        <f t="shared" si="8"/>
        <v>7500000</v>
      </c>
      <c r="N29" s="67" t="str">
        <f t="shared" si="9"/>
        <v>Rp/bulan</v>
      </c>
      <c r="O29" s="67">
        <v>1</v>
      </c>
      <c r="P29" s="66" t="s">
        <v>130</v>
      </c>
      <c r="Q29" s="68">
        <f t="shared" si="10"/>
        <v>7500000</v>
      </c>
      <c r="R29" s="79"/>
      <c r="T29" s="78"/>
      <c r="U29" s="66" t="s">
        <v>168</v>
      </c>
      <c r="V29" s="67">
        <f t="shared" si="11"/>
        <v>7500000</v>
      </c>
      <c r="W29" s="67" t="str">
        <f t="shared" si="12"/>
        <v>Rp/bulan</v>
      </c>
      <c r="X29" s="67">
        <v>1</v>
      </c>
      <c r="Y29" s="66" t="s">
        <v>130</v>
      </c>
      <c r="Z29" s="68">
        <f t="shared" si="13"/>
        <v>7500000</v>
      </c>
      <c r="AA29" s="79"/>
    </row>
    <row r="30" spans="2:27" x14ac:dyDescent="0.25">
      <c r="B30" s="78"/>
      <c r="C30" s="66" t="s">
        <v>169</v>
      </c>
      <c r="D30" s="67">
        <f>H44</f>
        <v>23500000</v>
      </c>
      <c r="E30" s="66" t="s">
        <v>147</v>
      </c>
      <c r="F30" s="67">
        <v>2</v>
      </c>
      <c r="G30" s="66" t="s">
        <v>157</v>
      </c>
      <c r="H30" s="68">
        <f t="shared" si="7"/>
        <v>47000000</v>
      </c>
      <c r="I30" s="79"/>
      <c r="K30" s="78"/>
      <c r="L30" s="66" t="s">
        <v>169</v>
      </c>
      <c r="M30" s="67">
        <f t="shared" si="8"/>
        <v>23500000</v>
      </c>
      <c r="N30" s="67" t="str">
        <f t="shared" si="9"/>
        <v>Rp/paket</v>
      </c>
      <c r="O30" s="67">
        <v>2</v>
      </c>
      <c r="P30" s="66" t="s">
        <v>157</v>
      </c>
      <c r="Q30" s="68">
        <f t="shared" si="10"/>
        <v>47000000</v>
      </c>
      <c r="R30" s="79"/>
      <c r="T30" s="78"/>
      <c r="U30" s="66" t="s">
        <v>169</v>
      </c>
      <c r="V30" s="67">
        <f t="shared" si="11"/>
        <v>23500000</v>
      </c>
      <c r="W30" s="67" t="str">
        <f t="shared" si="12"/>
        <v>Rp/paket</v>
      </c>
      <c r="X30" s="67">
        <v>2</v>
      </c>
      <c r="Y30" s="66" t="s">
        <v>157</v>
      </c>
      <c r="Z30" s="68">
        <f t="shared" si="13"/>
        <v>47000000</v>
      </c>
      <c r="AA30" s="79"/>
    </row>
    <row r="31" spans="2:27" x14ac:dyDescent="0.25">
      <c r="B31" s="78"/>
      <c r="C31" s="66" t="s">
        <v>146</v>
      </c>
      <c r="D31" s="67">
        <v>0</v>
      </c>
      <c r="E31" s="66" t="s">
        <v>129</v>
      </c>
      <c r="F31" s="67">
        <v>1</v>
      </c>
      <c r="G31" s="66" t="s">
        <v>130</v>
      </c>
      <c r="H31" s="68">
        <f t="shared" si="7"/>
        <v>0</v>
      </c>
      <c r="I31" s="79"/>
      <c r="K31" s="78"/>
      <c r="L31" s="66" t="s">
        <v>146</v>
      </c>
      <c r="M31" s="67">
        <f t="shared" si="8"/>
        <v>0</v>
      </c>
      <c r="N31" s="67" t="str">
        <f t="shared" si="9"/>
        <v>Rp/unit</v>
      </c>
      <c r="O31" s="67">
        <v>1</v>
      </c>
      <c r="P31" s="66" t="s">
        <v>130</v>
      </c>
      <c r="Q31" s="68">
        <f t="shared" si="10"/>
        <v>0</v>
      </c>
      <c r="R31" s="79"/>
      <c r="T31" s="78"/>
      <c r="U31" s="66" t="s">
        <v>146</v>
      </c>
      <c r="V31" s="67">
        <f t="shared" si="11"/>
        <v>0</v>
      </c>
      <c r="W31" s="67" t="str">
        <f t="shared" si="12"/>
        <v>Rp/unit</v>
      </c>
      <c r="X31" s="67">
        <v>1</v>
      </c>
      <c r="Y31" s="66" t="s">
        <v>130</v>
      </c>
      <c r="Z31" s="68">
        <f t="shared" si="13"/>
        <v>0</v>
      </c>
      <c r="AA31" s="79"/>
    </row>
    <row r="32" spans="2:27" x14ac:dyDescent="0.25">
      <c r="B32" s="78"/>
      <c r="C32" s="66"/>
      <c r="D32" s="67"/>
      <c r="E32" s="66"/>
      <c r="F32" s="66"/>
      <c r="G32" s="66"/>
      <c r="H32" s="66"/>
      <c r="I32" s="79"/>
      <c r="K32" s="78"/>
      <c r="L32" s="66"/>
      <c r="M32" s="67"/>
      <c r="N32" s="66"/>
      <c r="O32" s="66"/>
      <c r="P32" s="66"/>
      <c r="Q32" s="66"/>
      <c r="R32" s="79"/>
      <c r="T32" s="78"/>
      <c r="U32" s="66"/>
      <c r="V32" s="67"/>
      <c r="W32" s="66"/>
      <c r="X32" s="66"/>
      <c r="Y32" s="66"/>
      <c r="Z32" s="66"/>
      <c r="AA32" s="79"/>
    </row>
    <row r="33" spans="2:27" ht="21.75" customHeight="1" x14ac:dyDescent="0.25">
      <c r="B33" s="78"/>
      <c r="C33" s="264" t="s">
        <v>142</v>
      </c>
      <c r="D33" s="265"/>
      <c r="E33" s="265"/>
      <c r="F33" s="265"/>
      <c r="G33" s="63" t="s">
        <v>141</v>
      </c>
      <c r="H33" s="64">
        <f>SUM(H21:H32)</f>
        <v>224300000</v>
      </c>
      <c r="I33" s="79"/>
      <c r="K33" s="78"/>
      <c r="L33" s="264" t="s">
        <v>142</v>
      </c>
      <c r="M33" s="265"/>
      <c r="N33" s="265"/>
      <c r="O33" s="265"/>
      <c r="P33" s="63" t="s">
        <v>141</v>
      </c>
      <c r="Q33" s="64">
        <f>SUM(Q21:Q32)</f>
        <v>189500000</v>
      </c>
      <c r="R33" s="79"/>
      <c r="T33" s="78"/>
      <c r="U33" s="264" t="s">
        <v>142</v>
      </c>
      <c r="V33" s="265"/>
      <c r="W33" s="265"/>
      <c r="X33" s="265"/>
      <c r="Y33" s="63" t="s">
        <v>141</v>
      </c>
      <c r="Z33" s="64">
        <f>SUM(Z21:Z32)</f>
        <v>152000000</v>
      </c>
      <c r="AA33" s="79"/>
    </row>
    <row r="34" spans="2:27" ht="11.25" customHeight="1" thickBot="1" x14ac:dyDescent="0.3">
      <c r="B34" s="78"/>
      <c r="C34" s="73"/>
      <c r="D34" s="73"/>
      <c r="E34" s="73"/>
      <c r="F34" s="73"/>
      <c r="G34" s="73"/>
      <c r="H34" s="74"/>
      <c r="I34" s="79"/>
      <c r="K34" s="78"/>
      <c r="L34" s="73"/>
      <c r="M34" s="73"/>
      <c r="N34" s="73"/>
      <c r="O34" s="73"/>
      <c r="P34" s="73"/>
      <c r="Q34" s="74"/>
      <c r="R34" s="79"/>
      <c r="T34" s="78"/>
      <c r="U34" s="73"/>
      <c r="V34" s="73"/>
      <c r="W34" s="73"/>
      <c r="X34" s="73"/>
      <c r="Y34" s="73"/>
      <c r="Z34" s="74"/>
      <c r="AA34" s="79"/>
    </row>
    <row r="35" spans="2:27" ht="24.75" customHeight="1" thickBot="1" x14ac:dyDescent="0.3">
      <c r="B35" s="266" t="s">
        <v>159</v>
      </c>
      <c r="C35" s="267"/>
      <c r="D35" s="267"/>
      <c r="E35" s="267"/>
      <c r="F35" s="267"/>
      <c r="G35" s="85" t="s">
        <v>141</v>
      </c>
      <c r="H35" s="86">
        <f>H17+H33</f>
        <v>330940000</v>
      </c>
      <c r="I35" s="87"/>
      <c r="K35" s="266" t="s">
        <v>159</v>
      </c>
      <c r="L35" s="267"/>
      <c r="M35" s="267"/>
      <c r="N35" s="267"/>
      <c r="O35" s="267"/>
      <c r="P35" s="85" t="s">
        <v>141</v>
      </c>
      <c r="Q35" s="86">
        <f>Q17+Q33</f>
        <v>189750000</v>
      </c>
      <c r="R35" s="87"/>
      <c r="T35" s="266" t="s">
        <v>159</v>
      </c>
      <c r="U35" s="267"/>
      <c r="V35" s="267"/>
      <c r="W35" s="267"/>
      <c r="X35" s="267"/>
      <c r="Y35" s="85" t="s">
        <v>141</v>
      </c>
      <c r="Z35" s="86">
        <f>Z17+Z33</f>
        <v>152000000</v>
      </c>
      <c r="AA35" s="87"/>
    </row>
    <row r="36" spans="2:27" x14ac:dyDescent="0.25">
      <c r="B36" s="78"/>
      <c r="C36" s="66"/>
      <c r="D36" s="66"/>
      <c r="E36" s="66"/>
      <c r="F36" s="66"/>
      <c r="G36" s="66"/>
      <c r="H36" s="66"/>
      <c r="I36" s="79"/>
      <c r="K36" s="78"/>
      <c r="L36" s="66"/>
      <c r="M36" s="66"/>
      <c r="N36" s="66"/>
      <c r="O36" s="66"/>
      <c r="P36" s="66"/>
      <c r="Q36" s="66"/>
      <c r="R36" s="79"/>
      <c r="T36" s="78"/>
      <c r="U36" s="66"/>
      <c r="V36" s="66"/>
      <c r="W36" s="66"/>
      <c r="X36" s="66"/>
      <c r="Y36" s="66"/>
      <c r="Z36" s="66"/>
      <c r="AA36" s="79"/>
    </row>
    <row r="37" spans="2:27" x14ac:dyDescent="0.25">
      <c r="B37" s="78"/>
      <c r="C37" s="88" t="s">
        <v>148</v>
      </c>
      <c r="D37" s="66"/>
      <c r="E37" s="66"/>
      <c r="F37" s="66"/>
      <c r="G37" s="66"/>
      <c r="H37" s="66"/>
      <c r="I37" s="79"/>
      <c r="K37" s="78"/>
      <c r="L37" s="88" t="s">
        <v>148</v>
      </c>
      <c r="M37" s="66"/>
      <c r="N37" s="66"/>
      <c r="O37" s="66"/>
      <c r="P37" s="66"/>
      <c r="Q37" s="66"/>
      <c r="R37" s="79"/>
      <c r="T37" s="78"/>
      <c r="U37" s="88" t="s">
        <v>148</v>
      </c>
      <c r="V37" s="66"/>
      <c r="W37" s="66"/>
      <c r="X37" s="66"/>
      <c r="Y37" s="66"/>
      <c r="Z37" s="66"/>
      <c r="AA37" s="79"/>
    </row>
    <row r="38" spans="2:27" x14ac:dyDescent="0.25">
      <c r="B38" s="78">
        <v>1</v>
      </c>
      <c r="C38" s="89" t="s">
        <v>149</v>
      </c>
      <c r="D38" s="67">
        <v>30</v>
      </c>
      <c r="E38" s="66" t="s">
        <v>150</v>
      </c>
      <c r="F38" s="66"/>
      <c r="G38" s="66"/>
      <c r="H38" s="66"/>
      <c r="I38" s="79"/>
      <c r="K38" s="78">
        <v>1</v>
      </c>
      <c r="L38" s="89" t="str">
        <f>C38</f>
        <v>Jumlah peserta</v>
      </c>
      <c r="M38" s="318">
        <f t="shared" ref="M38:N38" si="15">D38</f>
        <v>30</v>
      </c>
      <c r="N38" s="89" t="str">
        <f t="shared" si="15"/>
        <v>orang</v>
      </c>
      <c r="O38" s="66"/>
      <c r="P38" s="66"/>
      <c r="Q38" s="66"/>
      <c r="R38" s="79"/>
      <c r="T38" s="78">
        <v>1</v>
      </c>
      <c r="U38" s="89" t="str">
        <f>C38</f>
        <v>Jumlah peserta</v>
      </c>
      <c r="V38" s="67">
        <f>D38</f>
        <v>30</v>
      </c>
      <c r="W38" s="67" t="str">
        <f>E38</f>
        <v>orang</v>
      </c>
      <c r="X38" s="66"/>
      <c r="Y38" s="66"/>
      <c r="Z38" s="66"/>
      <c r="AA38" s="79"/>
    </row>
    <row r="39" spans="2:27" x14ac:dyDescent="0.25">
      <c r="B39" s="78">
        <f>B38+1</f>
        <v>2</v>
      </c>
      <c r="C39" s="89" t="s">
        <v>151</v>
      </c>
      <c r="D39" s="67">
        <v>75000</v>
      </c>
      <c r="E39" s="66" t="s">
        <v>152</v>
      </c>
      <c r="F39" s="68">
        <f>D38</f>
        <v>30</v>
      </c>
      <c r="G39" s="66" t="s">
        <v>150</v>
      </c>
      <c r="H39" s="68">
        <f t="shared" ref="H39:H43" si="16">D39*F39</f>
        <v>2250000</v>
      </c>
      <c r="I39" s="79"/>
      <c r="K39" s="78">
        <f>K38+1</f>
        <v>2</v>
      </c>
      <c r="L39" s="89" t="str">
        <f t="shared" ref="L39:L43" si="17">C39</f>
        <v>Biaya Konsumsi</v>
      </c>
      <c r="M39" s="318">
        <f t="shared" ref="M39:M43" si="18">D39</f>
        <v>75000</v>
      </c>
      <c r="N39" s="89" t="str">
        <f t="shared" ref="N39:N43" si="19">E39</f>
        <v>Rp/orang</v>
      </c>
      <c r="O39" s="68">
        <f>M38</f>
        <v>30</v>
      </c>
      <c r="P39" s="66" t="s">
        <v>150</v>
      </c>
      <c r="Q39" s="68">
        <f t="shared" ref="Q39:Q43" si="20">M39*O39</f>
        <v>2250000</v>
      </c>
      <c r="R39" s="79"/>
      <c r="T39" s="78">
        <f>T38+1</f>
        <v>2</v>
      </c>
      <c r="U39" s="89" t="str">
        <f t="shared" ref="U39:U43" si="21">C39</f>
        <v>Biaya Konsumsi</v>
      </c>
      <c r="V39" s="67">
        <f t="shared" ref="V39:V43" si="22">D39</f>
        <v>75000</v>
      </c>
      <c r="W39" s="67" t="str">
        <f t="shared" ref="W39:W43" si="23">E39</f>
        <v>Rp/orang</v>
      </c>
      <c r="X39" s="68">
        <f>V38</f>
        <v>30</v>
      </c>
      <c r="Y39" s="66" t="s">
        <v>150</v>
      </c>
      <c r="Z39" s="68">
        <f t="shared" ref="Z39:Z43" si="24">V39*X39</f>
        <v>2250000</v>
      </c>
      <c r="AA39" s="79"/>
    </row>
    <row r="40" spans="2:27" x14ac:dyDescent="0.25">
      <c r="B40" s="78">
        <f t="shared" ref="B40:B43" si="25">B39+1</f>
        <v>3</v>
      </c>
      <c r="C40" s="89" t="s">
        <v>792</v>
      </c>
      <c r="D40" s="67">
        <v>25000</v>
      </c>
      <c r="E40" s="66" t="s">
        <v>129</v>
      </c>
      <c r="F40" s="67">
        <f>F39</f>
        <v>30</v>
      </c>
      <c r="G40" s="66" t="s">
        <v>130</v>
      </c>
      <c r="H40" s="68">
        <f t="shared" si="16"/>
        <v>750000</v>
      </c>
      <c r="I40" s="79"/>
      <c r="K40" s="78">
        <f t="shared" ref="K40:K43" si="26">K39+1</f>
        <v>3</v>
      </c>
      <c r="L40" s="89" t="str">
        <f t="shared" si="17"/>
        <v>Perlengkapan pelatihan</v>
      </c>
      <c r="M40" s="318">
        <f t="shared" si="18"/>
        <v>25000</v>
      </c>
      <c r="N40" s="89" t="str">
        <f t="shared" si="19"/>
        <v>Rp/unit</v>
      </c>
      <c r="O40" s="67">
        <f>O39</f>
        <v>30</v>
      </c>
      <c r="P40" s="66" t="s">
        <v>130</v>
      </c>
      <c r="Q40" s="68">
        <f t="shared" si="20"/>
        <v>750000</v>
      </c>
      <c r="R40" s="79"/>
      <c r="T40" s="78">
        <f t="shared" ref="T40:T43" si="27">T39+1</f>
        <v>3</v>
      </c>
      <c r="U40" s="89" t="str">
        <f t="shared" si="21"/>
        <v>Perlengkapan pelatihan</v>
      </c>
      <c r="V40" s="67">
        <f t="shared" si="22"/>
        <v>25000</v>
      </c>
      <c r="W40" s="67" t="str">
        <f t="shared" si="23"/>
        <v>Rp/unit</v>
      </c>
      <c r="X40" s="67">
        <f>X39</f>
        <v>30</v>
      </c>
      <c r="Y40" s="66" t="s">
        <v>130</v>
      </c>
      <c r="Z40" s="68">
        <f t="shared" si="24"/>
        <v>750000</v>
      </c>
      <c r="AA40" s="79"/>
    </row>
    <row r="41" spans="2:27" x14ac:dyDescent="0.25">
      <c r="B41" s="78">
        <f t="shared" si="25"/>
        <v>4</v>
      </c>
      <c r="C41" s="89" t="s">
        <v>154</v>
      </c>
      <c r="D41" s="67">
        <v>1000000</v>
      </c>
      <c r="E41" s="66" t="s">
        <v>129</v>
      </c>
      <c r="F41" s="67">
        <v>1</v>
      </c>
      <c r="G41" s="66" t="s">
        <v>130</v>
      </c>
      <c r="H41" s="68">
        <f t="shared" si="16"/>
        <v>1000000</v>
      </c>
      <c r="I41" s="79"/>
      <c r="K41" s="78">
        <f t="shared" si="26"/>
        <v>4</v>
      </c>
      <c r="L41" s="89" t="str">
        <f t="shared" si="17"/>
        <v>Tempat pelatihan</v>
      </c>
      <c r="M41" s="318">
        <f t="shared" si="18"/>
        <v>1000000</v>
      </c>
      <c r="N41" s="89" t="str">
        <f t="shared" si="19"/>
        <v>Rp/unit</v>
      </c>
      <c r="O41" s="67">
        <v>1</v>
      </c>
      <c r="P41" s="66" t="s">
        <v>130</v>
      </c>
      <c r="Q41" s="68">
        <f t="shared" si="20"/>
        <v>1000000</v>
      </c>
      <c r="R41" s="79"/>
      <c r="T41" s="78">
        <f t="shared" si="27"/>
        <v>4</v>
      </c>
      <c r="U41" s="89" t="str">
        <f t="shared" si="21"/>
        <v>Tempat pelatihan</v>
      </c>
      <c r="V41" s="67">
        <f t="shared" si="22"/>
        <v>1000000</v>
      </c>
      <c r="W41" s="67" t="str">
        <f t="shared" si="23"/>
        <v>Rp/unit</v>
      </c>
      <c r="X41" s="67">
        <v>1</v>
      </c>
      <c r="Y41" s="66" t="s">
        <v>130</v>
      </c>
      <c r="Z41" s="68">
        <f t="shared" si="24"/>
        <v>1000000</v>
      </c>
      <c r="AA41" s="79"/>
    </row>
    <row r="42" spans="2:27" x14ac:dyDescent="0.25">
      <c r="B42" s="78">
        <f t="shared" si="25"/>
        <v>5</v>
      </c>
      <c r="C42" s="89" t="s">
        <v>155</v>
      </c>
      <c r="D42" s="67">
        <v>15000000</v>
      </c>
      <c r="E42" s="66" t="s">
        <v>152</v>
      </c>
      <c r="F42" s="67">
        <v>1</v>
      </c>
      <c r="G42" s="66" t="s">
        <v>150</v>
      </c>
      <c r="H42" s="68">
        <f t="shared" si="16"/>
        <v>15000000</v>
      </c>
      <c r="I42" s="79"/>
      <c r="K42" s="78">
        <f t="shared" si="26"/>
        <v>5</v>
      </c>
      <c r="L42" s="89" t="str">
        <f t="shared" si="17"/>
        <v>Pelatih (Trainer)</v>
      </c>
      <c r="M42" s="318">
        <f t="shared" si="18"/>
        <v>15000000</v>
      </c>
      <c r="N42" s="89" t="str">
        <f t="shared" si="19"/>
        <v>Rp/orang</v>
      </c>
      <c r="O42" s="67">
        <v>1</v>
      </c>
      <c r="P42" s="66" t="s">
        <v>150</v>
      </c>
      <c r="Q42" s="68">
        <f t="shared" si="20"/>
        <v>15000000</v>
      </c>
      <c r="R42" s="79"/>
      <c r="T42" s="78">
        <f t="shared" si="27"/>
        <v>5</v>
      </c>
      <c r="U42" s="89" t="str">
        <f t="shared" si="21"/>
        <v>Pelatih (Trainer)</v>
      </c>
      <c r="V42" s="67">
        <f t="shared" si="22"/>
        <v>15000000</v>
      </c>
      <c r="W42" s="67" t="str">
        <f t="shared" si="23"/>
        <v>Rp/orang</v>
      </c>
      <c r="X42" s="67">
        <v>1</v>
      </c>
      <c r="Y42" s="66" t="s">
        <v>150</v>
      </c>
      <c r="Z42" s="68">
        <f t="shared" si="24"/>
        <v>15000000</v>
      </c>
      <c r="AA42" s="79"/>
    </row>
    <row r="43" spans="2:27" x14ac:dyDescent="0.25">
      <c r="B43" s="78">
        <f t="shared" si="25"/>
        <v>6</v>
      </c>
      <c r="C43" s="89" t="s">
        <v>781</v>
      </c>
      <c r="D43" s="67">
        <v>300000</v>
      </c>
      <c r="E43" s="66" t="s">
        <v>782</v>
      </c>
      <c r="F43" s="67">
        <f>D38/2</f>
        <v>15</v>
      </c>
      <c r="G43" s="66" t="s">
        <v>783</v>
      </c>
      <c r="H43" s="68">
        <f t="shared" si="16"/>
        <v>4500000</v>
      </c>
      <c r="I43" s="79"/>
      <c r="K43" s="78">
        <f t="shared" si="26"/>
        <v>6</v>
      </c>
      <c r="L43" s="89" t="str">
        <f t="shared" si="17"/>
        <v>Hotel 2 orang per kamar</v>
      </c>
      <c r="M43" s="318">
        <f t="shared" si="18"/>
        <v>300000</v>
      </c>
      <c r="N43" s="89" t="str">
        <f t="shared" si="19"/>
        <v>Rp/kamar</v>
      </c>
      <c r="O43" s="67">
        <f>M38/2</f>
        <v>15</v>
      </c>
      <c r="P43" s="66" t="s">
        <v>783</v>
      </c>
      <c r="Q43" s="68">
        <f t="shared" si="20"/>
        <v>4500000</v>
      </c>
      <c r="R43" s="79"/>
      <c r="T43" s="78">
        <f t="shared" si="27"/>
        <v>6</v>
      </c>
      <c r="U43" s="89" t="str">
        <f t="shared" si="21"/>
        <v>Hotel 2 orang per kamar</v>
      </c>
      <c r="V43" s="67">
        <f t="shared" si="22"/>
        <v>300000</v>
      </c>
      <c r="W43" s="67" t="str">
        <f t="shared" si="23"/>
        <v>Rp/kamar</v>
      </c>
      <c r="X43" s="67">
        <f>V38/2</f>
        <v>15</v>
      </c>
      <c r="Y43" s="66" t="s">
        <v>783</v>
      </c>
      <c r="Z43" s="68">
        <f t="shared" si="24"/>
        <v>4500000</v>
      </c>
      <c r="AA43" s="79"/>
    </row>
    <row r="44" spans="2:27" ht="19.5" customHeight="1" x14ac:dyDescent="0.25">
      <c r="B44" s="78"/>
      <c r="C44" s="253" t="s">
        <v>156</v>
      </c>
      <c r="D44" s="254"/>
      <c r="E44" s="71"/>
      <c r="F44" s="71"/>
      <c r="G44" s="71" t="s">
        <v>141</v>
      </c>
      <c r="H44" s="72">
        <f>SUM(H39:H43)</f>
        <v>23500000</v>
      </c>
      <c r="I44" s="79"/>
      <c r="K44" s="78"/>
      <c r="L44" s="253" t="s">
        <v>156</v>
      </c>
      <c r="M44" s="254"/>
      <c r="N44" s="71"/>
      <c r="O44" s="71"/>
      <c r="P44" s="71" t="s">
        <v>141</v>
      </c>
      <c r="Q44" s="72">
        <f>SUM(Q39:Q43)</f>
        <v>23500000</v>
      </c>
      <c r="R44" s="79"/>
      <c r="T44" s="78"/>
      <c r="U44" s="253" t="s">
        <v>156</v>
      </c>
      <c r="V44" s="254"/>
      <c r="W44" s="71"/>
      <c r="X44" s="71"/>
      <c r="Y44" s="71" t="s">
        <v>141</v>
      </c>
      <c r="Z44" s="72">
        <f>SUM(Z39:Z43)</f>
        <v>23500000</v>
      </c>
      <c r="AA44" s="79"/>
    </row>
    <row r="45" spans="2:27" ht="16.5" thickBot="1" x14ac:dyDescent="0.3">
      <c r="B45" s="82"/>
      <c r="C45" s="83"/>
      <c r="D45" s="83"/>
      <c r="E45" s="83"/>
      <c r="F45" s="83"/>
      <c r="G45" s="83"/>
      <c r="H45" s="83"/>
      <c r="I45" s="84"/>
      <c r="K45" s="82"/>
      <c r="L45" s="83"/>
      <c r="M45" s="83"/>
      <c r="N45" s="83"/>
      <c r="O45" s="83"/>
      <c r="P45" s="83"/>
      <c r="Q45" s="83"/>
      <c r="R45" s="84"/>
      <c r="T45" s="82"/>
      <c r="U45" s="83"/>
      <c r="V45" s="83"/>
      <c r="W45" s="83"/>
      <c r="X45" s="83"/>
      <c r="Y45" s="83"/>
      <c r="Z45" s="83"/>
      <c r="AA45" s="84"/>
    </row>
    <row r="46" spans="2:27" ht="16.5" thickTop="1" x14ac:dyDescent="0.25"/>
  </sheetData>
  <mergeCells count="21">
    <mergeCell ref="U44:V44"/>
    <mergeCell ref="U3:Z3"/>
    <mergeCell ref="U4:Z4"/>
    <mergeCell ref="U5:Z5"/>
    <mergeCell ref="U17:X17"/>
    <mergeCell ref="U33:X33"/>
    <mergeCell ref="T35:X35"/>
    <mergeCell ref="C44:D44"/>
    <mergeCell ref="L3:Q3"/>
    <mergeCell ref="L4:Q4"/>
    <mergeCell ref="L5:Q5"/>
    <mergeCell ref="L17:O17"/>
    <mergeCell ref="L33:O33"/>
    <mergeCell ref="K35:O35"/>
    <mergeCell ref="L44:M44"/>
    <mergeCell ref="C3:H3"/>
    <mergeCell ref="C4:H4"/>
    <mergeCell ref="C5:H5"/>
    <mergeCell ref="C17:F17"/>
    <mergeCell ref="C33:F33"/>
    <mergeCell ref="B35:F3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6"/>
  <sheetViews>
    <sheetView topLeftCell="A22" zoomScale="90" zoomScaleNormal="90" workbookViewId="0">
      <selection activeCell="H27" sqref="H27"/>
    </sheetView>
  </sheetViews>
  <sheetFormatPr defaultRowHeight="15.75" x14ac:dyDescent="0.25"/>
  <cols>
    <col min="1" max="1" width="5.28515625" style="57" customWidth="1"/>
    <col min="2" max="2" width="5" style="57" customWidth="1"/>
    <col min="3" max="3" width="38" style="57" customWidth="1"/>
    <col min="4" max="4" width="17.28515625" style="57" bestFit="1" customWidth="1"/>
    <col min="5" max="5" width="10.7109375" style="57" bestFit="1" customWidth="1"/>
    <col min="6" max="7" width="9.140625" style="57"/>
    <col min="8" max="8" width="19.42578125" style="57" customWidth="1"/>
    <col min="9" max="9" width="4.28515625" style="57" customWidth="1"/>
    <col min="10" max="10" width="3.28515625" style="57" customWidth="1"/>
    <col min="11" max="11" width="5" style="57" customWidth="1"/>
    <col min="12" max="12" width="38" style="57" customWidth="1"/>
    <col min="13" max="13" width="17.28515625" style="57" bestFit="1" customWidth="1"/>
    <col min="14" max="14" width="10.7109375" style="57" bestFit="1" customWidth="1"/>
    <col min="15" max="16" width="9.140625" style="57"/>
    <col min="17" max="17" width="19.42578125" style="57" customWidth="1"/>
    <col min="18" max="18" width="4.28515625" style="57" customWidth="1"/>
    <col min="19" max="19" width="3.85546875" style="57" customWidth="1"/>
    <col min="20" max="20" width="5" style="57" customWidth="1"/>
    <col min="21" max="21" width="38" style="57" customWidth="1"/>
    <col min="22" max="22" width="17.28515625" style="57" bestFit="1" customWidth="1"/>
    <col min="23" max="23" width="10.7109375" style="57" bestFit="1" customWidth="1"/>
    <col min="24" max="25" width="9.140625" style="57"/>
    <col min="26" max="26" width="19.42578125" style="57" customWidth="1"/>
    <col min="27" max="27" width="4.28515625" style="57" customWidth="1"/>
    <col min="28" max="16384" width="9.140625" style="57"/>
  </cols>
  <sheetData>
    <row r="1" spans="2:27" ht="16.5" thickBot="1" x14ac:dyDescent="0.3"/>
    <row r="2" spans="2:27" ht="16.5" thickTop="1" x14ac:dyDescent="0.25">
      <c r="B2" s="75"/>
      <c r="C2" s="76"/>
      <c r="D2" s="76"/>
      <c r="E2" s="76"/>
      <c r="F2" s="76"/>
      <c r="G2" s="76"/>
      <c r="H2" s="76"/>
      <c r="I2" s="77"/>
      <c r="K2" s="75"/>
      <c r="L2" s="76"/>
      <c r="M2" s="76"/>
      <c r="N2" s="76"/>
      <c r="O2" s="76"/>
      <c r="P2" s="76"/>
      <c r="Q2" s="76"/>
      <c r="R2" s="77"/>
      <c r="T2" s="75"/>
      <c r="U2" s="76"/>
      <c r="V2" s="76"/>
      <c r="W2" s="76"/>
      <c r="X2" s="76"/>
      <c r="Y2" s="76"/>
      <c r="Z2" s="76"/>
      <c r="AA2" s="77"/>
    </row>
    <row r="3" spans="2:27" ht="20.100000000000001" customHeight="1" x14ac:dyDescent="0.25">
      <c r="B3" s="78"/>
      <c r="C3" s="268" t="s">
        <v>160</v>
      </c>
      <c r="D3" s="268"/>
      <c r="E3" s="268"/>
      <c r="F3" s="268"/>
      <c r="G3" s="268"/>
      <c r="H3" s="268"/>
      <c r="I3" s="79"/>
      <c r="K3" s="78"/>
      <c r="L3" s="255" t="s">
        <v>161</v>
      </c>
      <c r="M3" s="256"/>
      <c r="N3" s="256"/>
      <c r="O3" s="256"/>
      <c r="P3" s="256"/>
      <c r="Q3" s="257"/>
      <c r="R3" s="79"/>
      <c r="T3" s="78"/>
      <c r="U3" s="271" t="s">
        <v>171</v>
      </c>
      <c r="V3" s="272"/>
      <c r="W3" s="272"/>
      <c r="X3" s="272"/>
      <c r="Y3" s="272"/>
      <c r="Z3" s="273"/>
      <c r="AA3" s="79"/>
    </row>
    <row r="4" spans="2:27" ht="20.100000000000001" customHeight="1" x14ac:dyDescent="0.25">
      <c r="B4" s="78"/>
      <c r="C4" s="269" t="s">
        <v>144</v>
      </c>
      <c r="D4" s="269"/>
      <c r="E4" s="269"/>
      <c r="F4" s="269"/>
      <c r="G4" s="269"/>
      <c r="H4" s="269"/>
      <c r="I4" s="79"/>
      <c r="K4" s="78"/>
      <c r="L4" s="258" t="s">
        <v>144</v>
      </c>
      <c r="M4" s="259"/>
      <c r="N4" s="259"/>
      <c r="O4" s="259"/>
      <c r="P4" s="259"/>
      <c r="Q4" s="260"/>
      <c r="R4" s="79"/>
      <c r="T4" s="78"/>
      <c r="U4" s="274" t="s">
        <v>144</v>
      </c>
      <c r="V4" s="275"/>
      <c r="W4" s="275"/>
      <c r="X4" s="275"/>
      <c r="Y4" s="275"/>
      <c r="Z4" s="276"/>
      <c r="AA4" s="79"/>
    </row>
    <row r="5" spans="2:27" ht="20.100000000000001" customHeight="1" x14ac:dyDescent="0.25">
      <c r="B5" s="78"/>
      <c r="C5" s="270" t="s">
        <v>120</v>
      </c>
      <c r="D5" s="270"/>
      <c r="E5" s="270"/>
      <c r="F5" s="270"/>
      <c r="G5" s="270"/>
      <c r="H5" s="270"/>
      <c r="I5" s="79"/>
      <c r="K5" s="78"/>
      <c r="L5" s="261" t="s">
        <v>120</v>
      </c>
      <c r="M5" s="262"/>
      <c r="N5" s="262"/>
      <c r="O5" s="262"/>
      <c r="P5" s="262"/>
      <c r="Q5" s="263"/>
      <c r="R5" s="79"/>
      <c r="T5" s="78"/>
      <c r="U5" s="277" t="s">
        <v>120</v>
      </c>
      <c r="V5" s="278"/>
      <c r="W5" s="278"/>
      <c r="X5" s="278"/>
      <c r="Y5" s="278"/>
      <c r="Z5" s="279"/>
      <c r="AA5" s="79"/>
    </row>
    <row r="6" spans="2:27" x14ac:dyDescent="0.25">
      <c r="B6" s="78"/>
      <c r="C6" s="65"/>
      <c r="D6" s="66"/>
      <c r="E6" s="66"/>
      <c r="F6" s="66"/>
      <c r="G6" s="66"/>
      <c r="H6" s="66"/>
      <c r="I6" s="79"/>
      <c r="K6" s="78"/>
      <c r="L6" s="65"/>
      <c r="M6" s="66"/>
      <c r="N6" s="66"/>
      <c r="O6" s="66"/>
      <c r="P6" s="66"/>
      <c r="Q6" s="66"/>
      <c r="R6" s="79"/>
      <c r="T6" s="78"/>
      <c r="U6" s="65"/>
      <c r="V6" s="66"/>
      <c r="W6" s="66"/>
      <c r="X6" s="66"/>
      <c r="Y6" s="66"/>
      <c r="Z6" s="66"/>
      <c r="AA6" s="79"/>
    </row>
    <row r="7" spans="2:27" ht="18" x14ac:dyDescent="0.25">
      <c r="B7" s="80">
        <v>1</v>
      </c>
      <c r="C7" s="69" t="s">
        <v>119</v>
      </c>
      <c r="D7" s="66"/>
      <c r="E7" s="66"/>
      <c r="F7" s="66"/>
      <c r="G7" s="66"/>
      <c r="H7" s="116" t="s">
        <v>128</v>
      </c>
      <c r="I7" s="79"/>
      <c r="K7" s="80">
        <v>1</v>
      </c>
      <c r="L7" s="69" t="s">
        <v>119</v>
      </c>
      <c r="M7" s="66"/>
      <c r="N7" s="66"/>
      <c r="O7" s="66"/>
      <c r="P7" s="66"/>
      <c r="Q7" s="116" t="s">
        <v>128</v>
      </c>
      <c r="R7" s="79"/>
      <c r="T7" s="80">
        <v>1</v>
      </c>
      <c r="U7" s="69" t="s">
        <v>119</v>
      </c>
      <c r="V7" s="66"/>
      <c r="W7" s="66"/>
      <c r="X7" s="66"/>
      <c r="Y7" s="66"/>
      <c r="Z7" s="116" t="s">
        <v>128</v>
      </c>
      <c r="AA7" s="79"/>
    </row>
    <row r="8" spans="2:27" x14ac:dyDescent="0.25">
      <c r="B8" s="81"/>
      <c r="C8" s="66" t="s">
        <v>135</v>
      </c>
      <c r="D8" s="66"/>
      <c r="E8" s="66"/>
      <c r="F8" s="66"/>
      <c r="G8" s="66"/>
      <c r="H8" s="62"/>
      <c r="I8" s="79"/>
      <c r="K8" s="81"/>
      <c r="L8" s="66" t="s">
        <v>135</v>
      </c>
      <c r="M8" s="66"/>
      <c r="N8" s="66"/>
      <c r="O8" s="66"/>
      <c r="P8" s="66"/>
      <c r="Q8" s="62"/>
      <c r="R8" s="79"/>
      <c r="T8" s="81"/>
      <c r="U8" s="66" t="s">
        <v>135</v>
      </c>
      <c r="V8" s="66"/>
      <c r="W8" s="66"/>
      <c r="X8" s="66"/>
      <c r="Y8" s="66"/>
      <c r="Z8" s="62"/>
      <c r="AA8" s="79"/>
    </row>
    <row r="9" spans="2:27" x14ac:dyDescent="0.25">
      <c r="B9" s="78"/>
      <c r="C9" s="66" t="s">
        <v>136</v>
      </c>
      <c r="D9" s="67">
        <v>11570000</v>
      </c>
      <c r="E9" s="66" t="s">
        <v>126</v>
      </c>
      <c r="F9" s="67">
        <v>2</v>
      </c>
      <c r="G9" s="66" t="s">
        <v>127</v>
      </c>
      <c r="H9" s="68">
        <f>D9*F9</f>
        <v>23140000</v>
      </c>
      <c r="I9" s="79"/>
      <c r="K9" s="78"/>
      <c r="L9" s="66" t="s">
        <v>136</v>
      </c>
      <c r="M9" s="67">
        <v>11570000</v>
      </c>
      <c r="N9" s="66" t="s">
        <v>126</v>
      </c>
      <c r="O9" s="67">
        <v>0</v>
      </c>
      <c r="P9" s="66" t="s">
        <v>127</v>
      </c>
      <c r="Q9" s="68">
        <f>M9*O9</f>
        <v>0</v>
      </c>
      <c r="R9" s="79"/>
      <c r="T9" s="78"/>
      <c r="U9" s="66" t="s">
        <v>136</v>
      </c>
      <c r="V9" s="67">
        <v>11570000</v>
      </c>
      <c r="W9" s="66" t="s">
        <v>126</v>
      </c>
      <c r="X9" s="67">
        <v>0</v>
      </c>
      <c r="Y9" s="66" t="s">
        <v>127</v>
      </c>
      <c r="Z9" s="68">
        <f>V9*X9</f>
        <v>0</v>
      </c>
      <c r="AA9" s="79"/>
    </row>
    <row r="10" spans="2:27" x14ac:dyDescent="0.25">
      <c r="B10" s="78"/>
      <c r="C10" s="66" t="s">
        <v>164</v>
      </c>
      <c r="D10" s="67">
        <v>125000</v>
      </c>
      <c r="E10" s="66" t="s">
        <v>126</v>
      </c>
      <c r="F10" s="67">
        <v>2</v>
      </c>
      <c r="G10" s="66" t="s">
        <v>127</v>
      </c>
      <c r="H10" s="68">
        <f>D10*F10</f>
        <v>250000</v>
      </c>
      <c r="I10" s="79"/>
      <c r="K10" s="78"/>
      <c r="L10" s="66" t="s">
        <v>164</v>
      </c>
      <c r="M10" s="67">
        <v>125000</v>
      </c>
      <c r="N10" s="66" t="s">
        <v>126</v>
      </c>
      <c r="O10" s="67">
        <v>0</v>
      </c>
      <c r="P10" s="66" t="s">
        <v>127</v>
      </c>
      <c r="Q10" s="68">
        <f>M10*O10</f>
        <v>0</v>
      </c>
      <c r="R10" s="79"/>
      <c r="T10" s="78"/>
      <c r="U10" s="66" t="s">
        <v>164</v>
      </c>
      <c r="V10" s="67">
        <v>125000</v>
      </c>
      <c r="W10" s="66" t="s">
        <v>126</v>
      </c>
      <c r="X10" s="67">
        <v>0</v>
      </c>
      <c r="Y10" s="66" t="s">
        <v>127</v>
      </c>
      <c r="Z10" s="68">
        <f>V10*X10</f>
        <v>0</v>
      </c>
      <c r="AA10" s="79"/>
    </row>
    <row r="11" spans="2:27" x14ac:dyDescent="0.25">
      <c r="B11" s="78"/>
      <c r="C11" s="66" t="s">
        <v>165</v>
      </c>
      <c r="D11" s="67">
        <v>125000</v>
      </c>
      <c r="E11" s="66" t="s">
        <v>126</v>
      </c>
      <c r="F11" s="67">
        <v>0</v>
      </c>
      <c r="G11" s="66" t="s">
        <v>127</v>
      </c>
      <c r="H11" s="68">
        <f>D11*F11</f>
        <v>0</v>
      </c>
      <c r="I11" s="79"/>
      <c r="K11" s="78"/>
      <c r="L11" s="66" t="s">
        <v>165</v>
      </c>
      <c r="M11" s="67">
        <v>125000</v>
      </c>
      <c r="N11" s="66" t="s">
        <v>126</v>
      </c>
      <c r="O11" s="67">
        <v>2</v>
      </c>
      <c r="P11" s="66" t="s">
        <v>127</v>
      </c>
      <c r="Q11" s="68">
        <f>M11*O11</f>
        <v>250000</v>
      </c>
      <c r="R11" s="79"/>
      <c r="T11" s="78"/>
      <c r="U11" s="66" t="s">
        <v>165</v>
      </c>
      <c r="V11" s="67">
        <v>125000</v>
      </c>
      <c r="W11" s="66" t="s">
        <v>126</v>
      </c>
      <c r="X11" s="67">
        <v>0</v>
      </c>
      <c r="Y11" s="66" t="s">
        <v>127</v>
      </c>
      <c r="Z11" s="68">
        <f>V11*X11</f>
        <v>0</v>
      </c>
      <c r="AA11" s="79"/>
    </row>
    <row r="12" spans="2:27" x14ac:dyDescent="0.25">
      <c r="B12" s="78"/>
      <c r="C12" s="66" t="s">
        <v>137</v>
      </c>
      <c r="D12" s="67">
        <v>5000000</v>
      </c>
      <c r="E12" s="66" t="s">
        <v>129</v>
      </c>
      <c r="F12" s="67">
        <v>2</v>
      </c>
      <c r="G12" s="66" t="s">
        <v>130</v>
      </c>
      <c r="H12" s="68">
        <f t="shared" ref="H12:H14" si="0">D12*F12</f>
        <v>10000000</v>
      </c>
      <c r="I12" s="79"/>
      <c r="K12" s="78"/>
      <c r="L12" s="66" t="s">
        <v>137</v>
      </c>
      <c r="M12" s="67">
        <v>5000000</v>
      </c>
      <c r="N12" s="66" t="s">
        <v>129</v>
      </c>
      <c r="O12" s="67">
        <v>0</v>
      </c>
      <c r="P12" s="66" t="s">
        <v>130</v>
      </c>
      <c r="Q12" s="68">
        <f t="shared" ref="Q12:Q14" si="1">M12*O12</f>
        <v>0</v>
      </c>
      <c r="R12" s="79"/>
      <c r="T12" s="78"/>
      <c r="U12" s="66" t="s">
        <v>137</v>
      </c>
      <c r="V12" s="67">
        <v>5000000</v>
      </c>
      <c r="W12" s="66" t="s">
        <v>129</v>
      </c>
      <c r="X12" s="67">
        <v>0</v>
      </c>
      <c r="Y12" s="66" t="s">
        <v>130</v>
      </c>
      <c r="Z12" s="68">
        <f t="shared" ref="Z12:Z14" si="2">V12*X12</f>
        <v>0</v>
      </c>
      <c r="AA12" s="79"/>
    </row>
    <row r="13" spans="2:27" x14ac:dyDescent="0.25">
      <c r="B13" s="78"/>
      <c r="C13" s="66" t="s">
        <v>138</v>
      </c>
      <c r="D13" s="67">
        <v>500000</v>
      </c>
      <c r="E13" s="66" t="s">
        <v>129</v>
      </c>
      <c r="F13" s="67">
        <v>1</v>
      </c>
      <c r="G13" s="66" t="s">
        <v>130</v>
      </c>
      <c r="H13" s="68">
        <f t="shared" si="0"/>
        <v>500000</v>
      </c>
      <c r="I13" s="79"/>
      <c r="K13" s="78"/>
      <c r="L13" s="66" t="s">
        <v>138</v>
      </c>
      <c r="M13" s="67">
        <v>500000</v>
      </c>
      <c r="N13" s="66" t="s">
        <v>129</v>
      </c>
      <c r="O13" s="67">
        <v>0</v>
      </c>
      <c r="P13" s="66" t="s">
        <v>130</v>
      </c>
      <c r="Q13" s="68">
        <f t="shared" si="1"/>
        <v>0</v>
      </c>
      <c r="R13" s="79"/>
      <c r="T13" s="78"/>
      <c r="U13" s="66" t="s">
        <v>138</v>
      </c>
      <c r="V13" s="67">
        <v>500000</v>
      </c>
      <c r="W13" s="66" t="s">
        <v>129</v>
      </c>
      <c r="X13" s="67">
        <v>0</v>
      </c>
      <c r="Y13" s="66" t="s">
        <v>130</v>
      </c>
      <c r="Z13" s="68">
        <f t="shared" si="2"/>
        <v>0</v>
      </c>
      <c r="AA13" s="79"/>
    </row>
    <row r="14" spans="2:27" x14ac:dyDescent="0.25">
      <c r="B14" s="78"/>
      <c r="C14" s="66" t="s">
        <v>139</v>
      </c>
      <c r="D14" s="67">
        <v>750000</v>
      </c>
      <c r="E14" s="66" t="s">
        <v>129</v>
      </c>
      <c r="F14" s="67">
        <v>1</v>
      </c>
      <c r="G14" s="66" t="s">
        <v>130</v>
      </c>
      <c r="H14" s="68">
        <f t="shared" si="0"/>
        <v>750000</v>
      </c>
      <c r="I14" s="79"/>
      <c r="K14" s="78"/>
      <c r="L14" s="66" t="s">
        <v>139</v>
      </c>
      <c r="M14" s="67">
        <v>750000</v>
      </c>
      <c r="N14" s="66" t="s">
        <v>129</v>
      </c>
      <c r="O14" s="67">
        <v>0</v>
      </c>
      <c r="P14" s="66" t="s">
        <v>130</v>
      </c>
      <c r="Q14" s="68">
        <f t="shared" si="1"/>
        <v>0</v>
      </c>
      <c r="R14" s="79"/>
      <c r="T14" s="78"/>
      <c r="U14" s="66" t="s">
        <v>139</v>
      </c>
      <c r="V14" s="67">
        <v>750000</v>
      </c>
      <c r="W14" s="66" t="s">
        <v>129</v>
      </c>
      <c r="X14" s="67">
        <v>0</v>
      </c>
      <c r="Y14" s="66" t="s">
        <v>130</v>
      </c>
      <c r="Z14" s="68">
        <f t="shared" si="2"/>
        <v>0</v>
      </c>
      <c r="AA14" s="79"/>
    </row>
    <row r="15" spans="2:27" x14ac:dyDescent="0.25">
      <c r="B15" s="78"/>
      <c r="C15" s="66" t="s">
        <v>158</v>
      </c>
      <c r="D15" s="67">
        <v>5000000</v>
      </c>
      <c r="E15" s="66" t="s">
        <v>125</v>
      </c>
      <c r="F15" s="67">
        <v>12</v>
      </c>
      <c r="G15" s="66" t="s">
        <v>133</v>
      </c>
      <c r="H15" s="68">
        <f>D15*F15</f>
        <v>60000000</v>
      </c>
      <c r="I15" s="79"/>
      <c r="K15" s="78"/>
      <c r="L15" s="66" t="s">
        <v>158</v>
      </c>
      <c r="M15" s="67">
        <v>5000000</v>
      </c>
      <c r="N15" s="66" t="s">
        <v>125</v>
      </c>
      <c r="O15" s="67">
        <v>0</v>
      </c>
      <c r="P15" s="66" t="s">
        <v>133</v>
      </c>
      <c r="Q15" s="68">
        <f>M15*O15</f>
        <v>0</v>
      </c>
      <c r="R15" s="79"/>
      <c r="T15" s="78"/>
      <c r="U15" s="66" t="s">
        <v>158</v>
      </c>
      <c r="V15" s="67">
        <v>5000000</v>
      </c>
      <c r="W15" s="66" t="s">
        <v>125</v>
      </c>
      <c r="X15" s="67">
        <v>0</v>
      </c>
      <c r="Y15" s="66" t="s">
        <v>133</v>
      </c>
      <c r="Z15" s="68">
        <f>V15*X15</f>
        <v>0</v>
      </c>
      <c r="AA15" s="79"/>
    </row>
    <row r="16" spans="2:27" x14ac:dyDescent="0.25">
      <c r="B16" s="78"/>
      <c r="C16" s="66"/>
      <c r="D16" s="67"/>
      <c r="E16" s="66"/>
      <c r="F16" s="67"/>
      <c r="G16" s="66"/>
      <c r="H16" s="68"/>
      <c r="I16" s="79"/>
      <c r="K16" s="78"/>
      <c r="L16" s="66"/>
      <c r="M16" s="67"/>
      <c r="N16" s="66"/>
      <c r="O16" s="67"/>
      <c r="P16" s="66"/>
      <c r="Q16" s="68"/>
      <c r="R16" s="79"/>
      <c r="T16" s="78"/>
      <c r="U16" s="66"/>
      <c r="V16" s="67"/>
      <c r="W16" s="66"/>
      <c r="X16" s="67"/>
      <c r="Y16" s="66"/>
      <c r="Z16" s="68"/>
      <c r="AA16" s="79"/>
    </row>
    <row r="17" spans="2:27" ht="21.75" customHeight="1" x14ac:dyDescent="0.25">
      <c r="B17" s="78"/>
      <c r="C17" s="264" t="s">
        <v>143</v>
      </c>
      <c r="D17" s="265"/>
      <c r="E17" s="265"/>
      <c r="F17" s="265"/>
      <c r="G17" s="115" t="s">
        <v>141</v>
      </c>
      <c r="H17" s="64">
        <f>SUM(H9:H16)</f>
        <v>94640000</v>
      </c>
      <c r="I17" s="79"/>
      <c r="K17" s="78"/>
      <c r="L17" s="264" t="s">
        <v>143</v>
      </c>
      <c r="M17" s="265"/>
      <c r="N17" s="265"/>
      <c r="O17" s="265"/>
      <c r="P17" s="115" t="s">
        <v>141</v>
      </c>
      <c r="Q17" s="64">
        <f>SUM(Q9:Q16)</f>
        <v>250000</v>
      </c>
      <c r="R17" s="79"/>
      <c r="T17" s="78"/>
      <c r="U17" s="264" t="s">
        <v>143</v>
      </c>
      <c r="V17" s="265"/>
      <c r="W17" s="265"/>
      <c r="X17" s="265"/>
      <c r="Y17" s="115" t="s">
        <v>141</v>
      </c>
      <c r="Z17" s="64">
        <f>SUM(Z9:Z16)</f>
        <v>0</v>
      </c>
      <c r="AA17" s="79"/>
    </row>
    <row r="18" spans="2:27" x14ac:dyDescent="0.25">
      <c r="B18" s="78"/>
      <c r="C18" s="66"/>
      <c r="D18" s="66"/>
      <c r="E18" s="66"/>
      <c r="F18" s="66"/>
      <c r="G18" s="66"/>
      <c r="H18" s="66"/>
      <c r="I18" s="79"/>
      <c r="K18" s="78"/>
      <c r="L18" s="66"/>
      <c r="M18" s="66"/>
      <c r="N18" s="66"/>
      <c r="O18" s="66"/>
      <c r="P18" s="66"/>
      <c r="Q18" s="66"/>
      <c r="R18" s="79"/>
      <c r="T18" s="78"/>
      <c r="U18" s="66"/>
      <c r="V18" s="66"/>
      <c r="W18" s="66"/>
      <c r="X18" s="66"/>
      <c r="Y18" s="66"/>
      <c r="Z18" s="66"/>
      <c r="AA18" s="79"/>
    </row>
    <row r="19" spans="2:27" ht="18" x14ac:dyDescent="0.25">
      <c r="B19" s="80">
        <v>2</v>
      </c>
      <c r="C19" s="69" t="s">
        <v>145</v>
      </c>
      <c r="D19" s="66"/>
      <c r="E19" s="66"/>
      <c r="F19" s="66"/>
      <c r="G19" s="66"/>
      <c r="H19" s="66"/>
      <c r="I19" s="79"/>
      <c r="K19" s="80">
        <v>2</v>
      </c>
      <c r="L19" s="69" t="s">
        <v>145</v>
      </c>
      <c r="M19" s="66"/>
      <c r="N19" s="66"/>
      <c r="O19" s="66"/>
      <c r="P19" s="66"/>
      <c r="Q19" s="66"/>
      <c r="R19" s="79"/>
      <c r="T19" s="80">
        <v>2</v>
      </c>
      <c r="U19" s="69" t="s">
        <v>145</v>
      </c>
      <c r="V19" s="66"/>
      <c r="W19" s="66"/>
      <c r="X19" s="66"/>
      <c r="Y19" s="66"/>
      <c r="Z19" s="66"/>
      <c r="AA19" s="79"/>
    </row>
    <row r="20" spans="2:27" x14ac:dyDescent="0.25">
      <c r="B20" s="78"/>
      <c r="C20" s="66" t="s">
        <v>121</v>
      </c>
      <c r="D20" s="67"/>
      <c r="E20" s="66"/>
      <c r="F20" s="66"/>
      <c r="G20" s="66"/>
      <c r="H20" s="66"/>
      <c r="I20" s="79"/>
      <c r="K20" s="78"/>
      <c r="L20" s="66" t="s">
        <v>121</v>
      </c>
      <c r="M20" s="67"/>
      <c r="N20" s="66"/>
      <c r="O20" s="66"/>
      <c r="P20" s="66"/>
      <c r="Q20" s="66"/>
      <c r="R20" s="79"/>
      <c r="T20" s="78"/>
      <c r="U20" s="66" t="s">
        <v>121</v>
      </c>
      <c r="V20" s="67"/>
      <c r="W20" s="66"/>
      <c r="X20" s="66"/>
      <c r="Y20" s="66"/>
      <c r="Z20" s="66"/>
      <c r="AA20" s="79"/>
    </row>
    <row r="21" spans="2:27" x14ac:dyDescent="0.25">
      <c r="B21" s="78"/>
      <c r="C21" s="66" t="s">
        <v>131</v>
      </c>
      <c r="D21" s="67">
        <v>8000000</v>
      </c>
      <c r="E21" s="66" t="s">
        <v>129</v>
      </c>
      <c r="F21" s="67">
        <v>1</v>
      </c>
      <c r="G21" s="66" t="s">
        <v>130</v>
      </c>
      <c r="H21" s="68">
        <f t="shared" ref="H21:H31" si="3">D21*F21</f>
        <v>8000000</v>
      </c>
      <c r="I21" s="79"/>
      <c r="K21" s="78"/>
      <c r="L21" s="66" t="s">
        <v>131</v>
      </c>
      <c r="M21" s="67">
        <v>8000000</v>
      </c>
      <c r="N21" s="66" t="s">
        <v>129</v>
      </c>
      <c r="O21" s="67">
        <v>0</v>
      </c>
      <c r="P21" s="66" t="s">
        <v>130</v>
      </c>
      <c r="Q21" s="68">
        <f t="shared" ref="Q21:Q31" si="4">M21*O21</f>
        <v>0</v>
      </c>
      <c r="R21" s="79"/>
      <c r="T21" s="78"/>
      <c r="U21" s="66" t="s">
        <v>131</v>
      </c>
      <c r="V21" s="67">
        <v>8000000</v>
      </c>
      <c r="W21" s="66" t="s">
        <v>129</v>
      </c>
      <c r="X21" s="67">
        <v>0</v>
      </c>
      <c r="Y21" s="66" t="s">
        <v>130</v>
      </c>
      <c r="Z21" s="68">
        <f t="shared" ref="Z21:Z31" si="5">V21*X21</f>
        <v>0</v>
      </c>
      <c r="AA21" s="79"/>
    </row>
    <row r="22" spans="2:27" x14ac:dyDescent="0.25">
      <c r="B22" s="78"/>
      <c r="C22" s="66" t="s">
        <v>132</v>
      </c>
      <c r="D22" s="67">
        <v>500000</v>
      </c>
      <c r="E22" s="66" t="s">
        <v>129</v>
      </c>
      <c r="F22" s="67">
        <v>1</v>
      </c>
      <c r="G22" s="66" t="s">
        <v>130</v>
      </c>
      <c r="H22" s="68">
        <f t="shared" si="3"/>
        <v>500000</v>
      </c>
      <c r="I22" s="79"/>
      <c r="K22" s="78"/>
      <c r="L22" s="66" t="s">
        <v>132</v>
      </c>
      <c r="M22" s="67">
        <v>500000</v>
      </c>
      <c r="N22" s="66" t="s">
        <v>129</v>
      </c>
      <c r="O22" s="67">
        <v>0</v>
      </c>
      <c r="P22" s="66" t="s">
        <v>130</v>
      </c>
      <c r="Q22" s="68">
        <f t="shared" si="4"/>
        <v>0</v>
      </c>
      <c r="R22" s="79"/>
      <c r="T22" s="78"/>
      <c r="U22" s="66" t="s">
        <v>132</v>
      </c>
      <c r="V22" s="67">
        <v>500000</v>
      </c>
      <c r="W22" s="66" t="s">
        <v>129</v>
      </c>
      <c r="X22" s="67">
        <v>0</v>
      </c>
      <c r="Y22" s="66" t="s">
        <v>130</v>
      </c>
      <c r="Z22" s="68">
        <f t="shared" si="5"/>
        <v>0</v>
      </c>
      <c r="AA22" s="79"/>
    </row>
    <row r="23" spans="2:27" x14ac:dyDescent="0.25">
      <c r="B23" s="78"/>
      <c r="C23" s="66" t="s">
        <v>134</v>
      </c>
      <c r="D23" s="67">
        <v>3800000</v>
      </c>
      <c r="E23" s="66" t="s">
        <v>129</v>
      </c>
      <c r="F23" s="67">
        <v>1</v>
      </c>
      <c r="G23" s="66" t="s">
        <v>130</v>
      </c>
      <c r="H23" s="68">
        <f t="shared" si="3"/>
        <v>3800000</v>
      </c>
      <c r="I23" s="79"/>
      <c r="K23" s="78"/>
      <c r="L23" s="66" t="s">
        <v>134</v>
      </c>
      <c r="M23" s="67">
        <v>3800000</v>
      </c>
      <c r="N23" s="66" t="s">
        <v>129</v>
      </c>
      <c r="O23" s="67">
        <v>0</v>
      </c>
      <c r="P23" s="66" t="s">
        <v>130</v>
      </c>
      <c r="Q23" s="68">
        <f t="shared" si="4"/>
        <v>0</v>
      </c>
      <c r="R23" s="79"/>
      <c r="T23" s="78"/>
      <c r="U23" s="66" t="s">
        <v>134</v>
      </c>
      <c r="V23" s="67">
        <v>3800000</v>
      </c>
      <c r="W23" s="66" t="s">
        <v>129</v>
      </c>
      <c r="X23" s="67">
        <v>0</v>
      </c>
      <c r="Y23" s="66" t="s">
        <v>130</v>
      </c>
      <c r="Z23" s="68">
        <f t="shared" si="5"/>
        <v>0</v>
      </c>
      <c r="AA23" s="79"/>
    </row>
    <row r="24" spans="2:27" x14ac:dyDescent="0.25">
      <c r="B24" s="78"/>
      <c r="C24" s="66" t="s">
        <v>122</v>
      </c>
      <c r="D24" s="67">
        <v>21000000</v>
      </c>
      <c r="E24" s="66" t="s">
        <v>129</v>
      </c>
      <c r="F24" s="67">
        <v>1</v>
      </c>
      <c r="G24" s="66" t="s">
        <v>130</v>
      </c>
      <c r="H24" s="68">
        <f t="shared" si="3"/>
        <v>21000000</v>
      </c>
      <c r="I24" s="79"/>
      <c r="K24" s="78"/>
      <c r="L24" s="66" t="s">
        <v>122</v>
      </c>
      <c r="M24" s="67">
        <v>14000000</v>
      </c>
      <c r="N24" s="66" t="s">
        <v>129</v>
      </c>
      <c r="O24" s="67">
        <v>1</v>
      </c>
      <c r="P24" s="66" t="s">
        <v>130</v>
      </c>
      <c r="Q24" s="68">
        <f t="shared" si="4"/>
        <v>14000000</v>
      </c>
      <c r="R24" s="79"/>
      <c r="T24" s="78"/>
      <c r="U24" s="66" t="s">
        <v>122</v>
      </c>
      <c r="V24" s="67">
        <v>14000000</v>
      </c>
      <c r="W24" s="66" t="s">
        <v>129</v>
      </c>
      <c r="X24" s="67">
        <v>1</v>
      </c>
      <c r="Y24" s="66" t="s">
        <v>130</v>
      </c>
      <c r="Z24" s="68">
        <f t="shared" si="5"/>
        <v>14000000</v>
      </c>
      <c r="AA24" s="79"/>
    </row>
    <row r="25" spans="2:27" x14ac:dyDescent="0.25">
      <c r="B25" s="78"/>
      <c r="C25" s="66" t="s">
        <v>123</v>
      </c>
      <c r="D25" s="67">
        <v>6000000</v>
      </c>
      <c r="E25" s="66" t="s">
        <v>125</v>
      </c>
      <c r="F25" s="67">
        <v>3</v>
      </c>
      <c r="G25" s="66" t="s">
        <v>133</v>
      </c>
      <c r="H25" s="68">
        <f t="shared" si="3"/>
        <v>18000000</v>
      </c>
      <c r="I25" s="79"/>
      <c r="K25" s="78"/>
      <c r="L25" s="66" t="s">
        <v>123</v>
      </c>
      <c r="M25" s="67">
        <v>6000000</v>
      </c>
      <c r="N25" s="66" t="s">
        <v>125</v>
      </c>
      <c r="O25" s="67">
        <v>2</v>
      </c>
      <c r="P25" s="66" t="s">
        <v>133</v>
      </c>
      <c r="Q25" s="68">
        <f t="shared" si="4"/>
        <v>12000000</v>
      </c>
      <c r="R25" s="79"/>
      <c r="T25" s="78"/>
      <c r="U25" s="66" t="s">
        <v>123</v>
      </c>
      <c r="V25" s="67">
        <v>6000000</v>
      </c>
      <c r="W25" s="66" t="s">
        <v>125</v>
      </c>
      <c r="X25" s="67">
        <v>2</v>
      </c>
      <c r="Y25" s="66" t="s">
        <v>133</v>
      </c>
      <c r="Z25" s="68">
        <f t="shared" si="5"/>
        <v>12000000</v>
      </c>
      <c r="AA25" s="79"/>
    </row>
    <row r="26" spans="2:27" x14ac:dyDescent="0.25">
      <c r="B26" s="78"/>
      <c r="C26" s="66" t="s">
        <v>124</v>
      </c>
      <c r="D26" s="67">
        <v>10000000</v>
      </c>
      <c r="E26" s="66" t="s">
        <v>125</v>
      </c>
      <c r="F26" s="67">
        <v>6</v>
      </c>
      <c r="G26" s="66" t="s">
        <v>133</v>
      </c>
      <c r="H26" s="68">
        <f t="shared" si="3"/>
        <v>60000000</v>
      </c>
      <c r="I26" s="79"/>
      <c r="K26" s="78"/>
      <c r="L26" s="66" t="s">
        <v>124</v>
      </c>
      <c r="M26" s="67">
        <v>10000000</v>
      </c>
      <c r="N26" s="66" t="s">
        <v>125</v>
      </c>
      <c r="O26" s="67">
        <v>4</v>
      </c>
      <c r="P26" s="66" t="s">
        <v>133</v>
      </c>
      <c r="Q26" s="68">
        <f t="shared" si="4"/>
        <v>40000000</v>
      </c>
      <c r="R26" s="79"/>
      <c r="T26" s="78"/>
      <c r="U26" s="66" t="s">
        <v>124</v>
      </c>
      <c r="V26" s="67">
        <v>10000000</v>
      </c>
      <c r="W26" s="66" t="s">
        <v>125</v>
      </c>
      <c r="X26" s="67">
        <v>3</v>
      </c>
      <c r="Y26" s="66" t="s">
        <v>133</v>
      </c>
      <c r="Z26" s="68">
        <f t="shared" si="5"/>
        <v>30000000</v>
      </c>
      <c r="AA26" s="79"/>
    </row>
    <row r="27" spans="2:27" x14ac:dyDescent="0.25">
      <c r="B27" s="78"/>
      <c r="C27" s="66" t="s">
        <v>166</v>
      </c>
      <c r="D27" s="67"/>
      <c r="E27" s="66" t="s">
        <v>129</v>
      </c>
      <c r="F27" s="67">
        <v>0</v>
      </c>
      <c r="G27" s="66" t="s">
        <v>130</v>
      </c>
      <c r="H27" s="68">
        <f t="shared" si="3"/>
        <v>0</v>
      </c>
      <c r="I27" s="79"/>
      <c r="K27" s="78"/>
      <c r="L27" s="66" t="s">
        <v>166</v>
      </c>
      <c r="M27" s="67">
        <v>7500000</v>
      </c>
      <c r="N27" s="66" t="s">
        <v>125</v>
      </c>
      <c r="O27" s="67">
        <v>2</v>
      </c>
      <c r="P27" s="66" t="s">
        <v>133</v>
      </c>
      <c r="Q27" s="68">
        <f t="shared" si="4"/>
        <v>15000000</v>
      </c>
      <c r="R27" s="79"/>
      <c r="T27" s="78"/>
      <c r="U27" s="66" t="s">
        <v>166</v>
      </c>
      <c r="V27" s="67">
        <v>7500000</v>
      </c>
      <c r="W27" s="66" t="s">
        <v>125</v>
      </c>
      <c r="X27" s="67">
        <v>0</v>
      </c>
      <c r="Y27" s="66" t="s">
        <v>133</v>
      </c>
      <c r="Z27" s="68">
        <f t="shared" si="5"/>
        <v>0</v>
      </c>
      <c r="AA27" s="79"/>
    </row>
    <row r="28" spans="2:27" x14ac:dyDescent="0.25">
      <c r="B28" s="78"/>
      <c r="C28" s="66" t="s">
        <v>167</v>
      </c>
      <c r="D28" s="67">
        <v>3500000</v>
      </c>
      <c r="E28" s="66" t="s">
        <v>125</v>
      </c>
      <c r="F28" s="67">
        <v>6</v>
      </c>
      <c r="G28" s="66" t="s">
        <v>133</v>
      </c>
      <c r="H28" s="68">
        <f t="shared" si="3"/>
        <v>21000000</v>
      </c>
      <c r="I28" s="79"/>
      <c r="K28" s="78"/>
      <c r="L28" s="66" t="s">
        <v>167</v>
      </c>
      <c r="M28" s="67">
        <v>3500000</v>
      </c>
      <c r="N28" s="66" t="s">
        <v>125</v>
      </c>
      <c r="O28" s="67">
        <v>4</v>
      </c>
      <c r="P28" s="66" t="s">
        <v>133</v>
      </c>
      <c r="Q28" s="68">
        <f t="shared" si="4"/>
        <v>14000000</v>
      </c>
      <c r="R28" s="79"/>
      <c r="T28" s="78"/>
      <c r="U28" s="66" t="s">
        <v>167</v>
      </c>
      <c r="V28" s="67">
        <v>3500000</v>
      </c>
      <c r="W28" s="66" t="s">
        <v>125</v>
      </c>
      <c r="X28" s="67">
        <v>3</v>
      </c>
      <c r="Y28" s="66" t="s">
        <v>133</v>
      </c>
      <c r="Z28" s="68">
        <f t="shared" si="5"/>
        <v>10500000</v>
      </c>
      <c r="AA28" s="79"/>
    </row>
    <row r="29" spans="2:27" x14ac:dyDescent="0.25">
      <c r="B29" s="78"/>
      <c r="C29" s="66" t="s">
        <v>170</v>
      </c>
      <c r="D29" s="67">
        <v>5000000</v>
      </c>
      <c r="E29" s="66" t="s">
        <v>125</v>
      </c>
      <c r="F29" s="67">
        <v>1</v>
      </c>
      <c r="G29" s="66" t="s">
        <v>130</v>
      </c>
      <c r="H29" s="68">
        <f t="shared" si="3"/>
        <v>5000000</v>
      </c>
      <c r="I29" s="79"/>
      <c r="K29" s="78"/>
      <c r="L29" s="66" t="s">
        <v>168</v>
      </c>
      <c r="M29" s="67">
        <v>5000000</v>
      </c>
      <c r="N29" s="66" t="s">
        <v>125</v>
      </c>
      <c r="O29" s="67">
        <v>1</v>
      </c>
      <c r="P29" s="66" t="s">
        <v>130</v>
      </c>
      <c r="Q29" s="68">
        <f t="shared" si="4"/>
        <v>5000000</v>
      </c>
      <c r="R29" s="79"/>
      <c r="T29" s="78"/>
      <c r="U29" s="66" t="s">
        <v>168</v>
      </c>
      <c r="V29" s="67">
        <v>5000000</v>
      </c>
      <c r="W29" s="66" t="s">
        <v>125</v>
      </c>
      <c r="X29" s="67">
        <v>1</v>
      </c>
      <c r="Y29" s="66" t="s">
        <v>130</v>
      </c>
      <c r="Z29" s="68">
        <f t="shared" si="5"/>
        <v>5000000</v>
      </c>
      <c r="AA29" s="79"/>
    </row>
    <row r="30" spans="2:27" x14ac:dyDescent="0.25">
      <c r="B30" s="78"/>
      <c r="C30" s="66" t="s">
        <v>169</v>
      </c>
      <c r="D30" s="67">
        <f>H44</f>
        <v>9200000</v>
      </c>
      <c r="E30" s="66" t="s">
        <v>147</v>
      </c>
      <c r="F30" s="67">
        <v>2</v>
      </c>
      <c r="G30" s="66" t="s">
        <v>157</v>
      </c>
      <c r="H30" s="68">
        <f t="shared" si="3"/>
        <v>18400000</v>
      </c>
      <c r="I30" s="79"/>
      <c r="K30" s="78"/>
      <c r="L30" s="66" t="s">
        <v>169</v>
      </c>
      <c r="M30" s="67">
        <f>Q44</f>
        <v>9200000</v>
      </c>
      <c r="N30" s="66" t="s">
        <v>147</v>
      </c>
      <c r="O30" s="67">
        <v>2</v>
      </c>
      <c r="P30" s="66" t="s">
        <v>157</v>
      </c>
      <c r="Q30" s="68">
        <f t="shared" si="4"/>
        <v>18400000</v>
      </c>
      <c r="R30" s="79"/>
      <c r="T30" s="78"/>
      <c r="U30" s="66" t="s">
        <v>169</v>
      </c>
      <c r="V30" s="67">
        <f>Z44</f>
        <v>9200000</v>
      </c>
      <c r="W30" s="66" t="s">
        <v>147</v>
      </c>
      <c r="X30" s="67">
        <v>2</v>
      </c>
      <c r="Y30" s="66" t="s">
        <v>157</v>
      </c>
      <c r="Z30" s="68">
        <f t="shared" si="5"/>
        <v>18400000</v>
      </c>
      <c r="AA30" s="79"/>
    </row>
    <row r="31" spans="2:27" x14ac:dyDescent="0.25">
      <c r="B31" s="78"/>
      <c r="C31" s="66" t="s">
        <v>146</v>
      </c>
      <c r="D31" s="67">
        <v>0</v>
      </c>
      <c r="E31" s="66" t="s">
        <v>129</v>
      </c>
      <c r="F31" s="67">
        <v>1</v>
      </c>
      <c r="G31" s="66" t="s">
        <v>130</v>
      </c>
      <c r="H31" s="68">
        <f t="shared" si="3"/>
        <v>0</v>
      </c>
      <c r="I31" s="79"/>
      <c r="K31" s="78"/>
      <c r="L31" s="66" t="s">
        <v>146</v>
      </c>
      <c r="M31" s="67">
        <v>0</v>
      </c>
      <c r="N31" s="66" t="s">
        <v>129</v>
      </c>
      <c r="O31" s="67">
        <v>1</v>
      </c>
      <c r="P31" s="66" t="s">
        <v>130</v>
      </c>
      <c r="Q31" s="68">
        <f t="shared" si="4"/>
        <v>0</v>
      </c>
      <c r="R31" s="79"/>
      <c r="T31" s="78"/>
      <c r="U31" s="66" t="s">
        <v>146</v>
      </c>
      <c r="V31" s="67">
        <v>0</v>
      </c>
      <c r="W31" s="66" t="s">
        <v>129</v>
      </c>
      <c r="X31" s="67">
        <v>1</v>
      </c>
      <c r="Y31" s="66" t="s">
        <v>130</v>
      </c>
      <c r="Z31" s="68">
        <f t="shared" si="5"/>
        <v>0</v>
      </c>
      <c r="AA31" s="79"/>
    </row>
    <row r="32" spans="2:27" x14ac:dyDescent="0.25">
      <c r="B32" s="78"/>
      <c r="C32" s="66"/>
      <c r="D32" s="67"/>
      <c r="E32" s="66"/>
      <c r="F32" s="66"/>
      <c r="G32" s="66"/>
      <c r="H32" s="66"/>
      <c r="I32" s="79"/>
      <c r="K32" s="78"/>
      <c r="L32" s="66"/>
      <c r="M32" s="67"/>
      <c r="N32" s="66"/>
      <c r="O32" s="66"/>
      <c r="P32" s="66"/>
      <c r="Q32" s="66"/>
      <c r="R32" s="79"/>
      <c r="T32" s="78"/>
      <c r="U32" s="66"/>
      <c r="V32" s="67"/>
      <c r="W32" s="66"/>
      <c r="X32" s="66"/>
      <c r="Y32" s="66"/>
      <c r="Z32" s="66"/>
      <c r="AA32" s="79"/>
    </row>
    <row r="33" spans="2:27" ht="21.75" customHeight="1" x14ac:dyDescent="0.25">
      <c r="B33" s="78"/>
      <c r="C33" s="264" t="s">
        <v>142</v>
      </c>
      <c r="D33" s="265"/>
      <c r="E33" s="265"/>
      <c r="F33" s="265"/>
      <c r="G33" s="115" t="s">
        <v>141</v>
      </c>
      <c r="H33" s="64">
        <f>SUM(H21:H32)</f>
        <v>155700000</v>
      </c>
      <c r="I33" s="79"/>
      <c r="K33" s="78"/>
      <c r="L33" s="264" t="s">
        <v>142</v>
      </c>
      <c r="M33" s="265"/>
      <c r="N33" s="265"/>
      <c r="O33" s="265"/>
      <c r="P33" s="115" t="s">
        <v>141</v>
      </c>
      <c r="Q33" s="64">
        <f>SUM(Q21:Q32)</f>
        <v>118400000</v>
      </c>
      <c r="R33" s="79"/>
      <c r="T33" s="78"/>
      <c r="U33" s="264" t="s">
        <v>142</v>
      </c>
      <c r="V33" s="265"/>
      <c r="W33" s="265"/>
      <c r="X33" s="265"/>
      <c r="Y33" s="115" t="s">
        <v>141</v>
      </c>
      <c r="Z33" s="64">
        <f>SUM(Z21:Z32)</f>
        <v>89900000</v>
      </c>
      <c r="AA33" s="79"/>
    </row>
    <row r="34" spans="2:27" ht="11.25" customHeight="1" thickBot="1" x14ac:dyDescent="0.3">
      <c r="B34" s="78"/>
      <c r="C34" s="73"/>
      <c r="D34" s="73"/>
      <c r="E34" s="73"/>
      <c r="F34" s="73"/>
      <c r="G34" s="73"/>
      <c r="H34" s="74"/>
      <c r="I34" s="79"/>
      <c r="K34" s="78"/>
      <c r="L34" s="73"/>
      <c r="M34" s="73"/>
      <c r="N34" s="73"/>
      <c r="O34" s="73"/>
      <c r="P34" s="73"/>
      <c r="Q34" s="74"/>
      <c r="R34" s="79"/>
      <c r="T34" s="78"/>
      <c r="U34" s="73"/>
      <c r="V34" s="73"/>
      <c r="W34" s="73"/>
      <c r="X34" s="73"/>
      <c r="Y34" s="73"/>
      <c r="Z34" s="74"/>
      <c r="AA34" s="79"/>
    </row>
    <row r="35" spans="2:27" ht="24.75" customHeight="1" thickBot="1" x14ac:dyDescent="0.3">
      <c r="B35" s="266" t="s">
        <v>159</v>
      </c>
      <c r="C35" s="267"/>
      <c r="D35" s="267"/>
      <c r="E35" s="267"/>
      <c r="F35" s="267"/>
      <c r="G35" s="85" t="s">
        <v>141</v>
      </c>
      <c r="H35" s="86">
        <f>H17+H33</f>
        <v>250340000</v>
      </c>
      <c r="I35" s="87"/>
      <c r="K35" s="266" t="s">
        <v>159</v>
      </c>
      <c r="L35" s="267"/>
      <c r="M35" s="267"/>
      <c r="N35" s="267"/>
      <c r="O35" s="267"/>
      <c r="P35" s="85" t="s">
        <v>141</v>
      </c>
      <c r="Q35" s="86">
        <f>Q17+Q33</f>
        <v>118650000</v>
      </c>
      <c r="R35" s="87"/>
      <c r="T35" s="266" t="s">
        <v>159</v>
      </c>
      <c r="U35" s="267"/>
      <c r="V35" s="267"/>
      <c r="W35" s="267"/>
      <c r="X35" s="267"/>
      <c r="Y35" s="85" t="s">
        <v>141</v>
      </c>
      <c r="Z35" s="86">
        <f>Z17+Z33</f>
        <v>89900000</v>
      </c>
      <c r="AA35" s="87"/>
    </row>
    <row r="36" spans="2:27" x14ac:dyDescent="0.25">
      <c r="B36" s="78"/>
      <c r="C36" s="66"/>
      <c r="D36" s="66"/>
      <c r="E36" s="66"/>
      <c r="F36" s="66"/>
      <c r="G36" s="66"/>
      <c r="H36" s="66"/>
      <c r="I36" s="79"/>
      <c r="K36" s="78"/>
      <c r="L36" s="66"/>
      <c r="M36" s="66"/>
      <c r="N36" s="66"/>
      <c r="O36" s="66"/>
      <c r="P36" s="66"/>
      <c r="Q36" s="66"/>
      <c r="R36" s="79"/>
      <c r="T36" s="78"/>
      <c r="U36" s="66"/>
      <c r="V36" s="66"/>
      <c r="W36" s="66"/>
      <c r="X36" s="66"/>
      <c r="Y36" s="66"/>
      <c r="Z36" s="66"/>
      <c r="AA36" s="79"/>
    </row>
    <row r="37" spans="2:27" x14ac:dyDescent="0.25">
      <c r="B37" s="78"/>
      <c r="C37" s="88" t="s">
        <v>148</v>
      </c>
      <c r="D37" s="66"/>
      <c r="E37" s="66"/>
      <c r="F37" s="66"/>
      <c r="G37" s="66"/>
      <c r="H37" s="66"/>
      <c r="I37" s="79"/>
      <c r="K37" s="78"/>
      <c r="L37" s="88" t="s">
        <v>148</v>
      </c>
      <c r="M37" s="66"/>
      <c r="N37" s="66"/>
      <c r="O37" s="66"/>
      <c r="P37" s="66"/>
      <c r="Q37" s="66"/>
      <c r="R37" s="79"/>
      <c r="T37" s="78"/>
      <c r="U37" s="88" t="s">
        <v>148</v>
      </c>
      <c r="V37" s="66"/>
      <c r="W37" s="66"/>
      <c r="X37" s="66"/>
      <c r="Y37" s="66"/>
      <c r="Z37" s="66"/>
      <c r="AA37" s="79"/>
    </row>
    <row r="38" spans="2:27" x14ac:dyDescent="0.25">
      <c r="B38" s="78">
        <v>1</v>
      </c>
      <c r="C38" s="89" t="s">
        <v>149</v>
      </c>
      <c r="D38" s="67">
        <v>20</v>
      </c>
      <c r="E38" s="66" t="s">
        <v>150</v>
      </c>
      <c r="F38" s="66"/>
      <c r="G38" s="66"/>
      <c r="H38" s="66"/>
      <c r="I38" s="79"/>
      <c r="K38" s="78">
        <v>1</v>
      </c>
      <c r="L38" s="89" t="s">
        <v>149</v>
      </c>
      <c r="M38" s="67">
        <v>20</v>
      </c>
      <c r="N38" s="66" t="s">
        <v>150</v>
      </c>
      <c r="O38" s="66"/>
      <c r="P38" s="66"/>
      <c r="Q38" s="66"/>
      <c r="R38" s="79"/>
      <c r="T38" s="78">
        <v>1</v>
      </c>
      <c r="U38" s="89" t="s">
        <v>149</v>
      </c>
      <c r="V38" s="67">
        <v>20</v>
      </c>
      <c r="W38" s="66" t="s">
        <v>150</v>
      </c>
      <c r="X38" s="66"/>
      <c r="Y38" s="66"/>
      <c r="Z38" s="66"/>
      <c r="AA38" s="79"/>
    </row>
    <row r="39" spans="2:27" x14ac:dyDescent="0.25">
      <c r="B39" s="78">
        <f>B38+1</f>
        <v>2</v>
      </c>
      <c r="C39" s="89" t="s">
        <v>151</v>
      </c>
      <c r="D39" s="67">
        <v>50000</v>
      </c>
      <c r="E39" s="66" t="s">
        <v>152</v>
      </c>
      <c r="F39" s="68">
        <f>D38</f>
        <v>20</v>
      </c>
      <c r="G39" s="66" t="s">
        <v>150</v>
      </c>
      <c r="H39" s="68">
        <f t="shared" ref="H39:H43" si="6">D39*F39</f>
        <v>1000000</v>
      </c>
      <c r="I39" s="79"/>
      <c r="K39" s="78">
        <f>K38+1</f>
        <v>2</v>
      </c>
      <c r="L39" s="89" t="s">
        <v>151</v>
      </c>
      <c r="M39" s="67">
        <v>50000</v>
      </c>
      <c r="N39" s="66" t="s">
        <v>152</v>
      </c>
      <c r="O39" s="68">
        <f>M38</f>
        <v>20</v>
      </c>
      <c r="P39" s="66" t="s">
        <v>150</v>
      </c>
      <c r="Q39" s="68">
        <f t="shared" ref="Q39:Q43" si="7">M39*O39</f>
        <v>1000000</v>
      </c>
      <c r="R39" s="79"/>
      <c r="T39" s="78">
        <f>T38+1</f>
        <v>2</v>
      </c>
      <c r="U39" s="89" t="s">
        <v>151</v>
      </c>
      <c r="V39" s="67">
        <v>50000</v>
      </c>
      <c r="W39" s="66" t="s">
        <v>152</v>
      </c>
      <c r="X39" s="68">
        <f>V38</f>
        <v>20</v>
      </c>
      <c r="Y39" s="66" t="s">
        <v>150</v>
      </c>
      <c r="Z39" s="68">
        <f t="shared" ref="Z39:Z43" si="8">V39*X39</f>
        <v>1000000</v>
      </c>
      <c r="AA39" s="79"/>
    </row>
    <row r="40" spans="2:27" x14ac:dyDescent="0.25">
      <c r="B40" s="78">
        <f t="shared" ref="B40:B42" si="9">B39+1</f>
        <v>3</v>
      </c>
      <c r="C40" s="89" t="s">
        <v>153</v>
      </c>
      <c r="D40" s="67">
        <v>10000</v>
      </c>
      <c r="E40" s="66" t="s">
        <v>129</v>
      </c>
      <c r="F40" s="67">
        <f>F39</f>
        <v>20</v>
      </c>
      <c r="G40" s="66" t="s">
        <v>130</v>
      </c>
      <c r="H40" s="68">
        <f t="shared" si="6"/>
        <v>200000</v>
      </c>
      <c r="I40" s="79"/>
      <c r="K40" s="78">
        <f t="shared" ref="K40:K42" si="10">K39+1</f>
        <v>3</v>
      </c>
      <c r="L40" s="89" t="s">
        <v>153</v>
      </c>
      <c r="M40" s="67">
        <v>10000</v>
      </c>
      <c r="N40" s="66" t="s">
        <v>129</v>
      </c>
      <c r="O40" s="67">
        <f>O39</f>
        <v>20</v>
      </c>
      <c r="P40" s="66" t="s">
        <v>130</v>
      </c>
      <c r="Q40" s="68">
        <f t="shared" si="7"/>
        <v>200000</v>
      </c>
      <c r="R40" s="79"/>
      <c r="T40" s="78">
        <f t="shared" ref="T40:T42" si="11">T39+1</f>
        <v>3</v>
      </c>
      <c r="U40" s="89" t="s">
        <v>153</v>
      </c>
      <c r="V40" s="67">
        <v>10000</v>
      </c>
      <c r="W40" s="66" t="s">
        <v>129</v>
      </c>
      <c r="X40" s="67">
        <f>X39</f>
        <v>20</v>
      </c>
      <c r="Y40" s="66" t="s">
        <v>130</v>
      </c>
      <c r="Z40" s="68">
        <f t="shared" si="8"/>
        <v>200000</v>
      </c>
      <c r="AA40" s="79"/>
    </row>
    <row r="41" spans="2:27" x14ac:dyDescent="0.25">
      <c r="B41" s="78">
        <f t="shared" si="9"/>
        <v>4</v>
      </c>
      <c r="C41" s="89" t="s">
        <v>154</v>
      </c>
      <c r="D41" s="67">
        <v>500000</v>
      </c>
      <c r="E41" s="66" t="s">
        <v>129</v>
      </c>
      <c r="F41" s="67">
        <v>1</v>
      </c>
      <c r="G41" s="66" t="s">
        <v>130</v>
      </c>
      <c r="H41" s="68">
        <f t="shared" si="6"/>
        <v>500000</v>
      </c>
      <c r="I41" s="79"/>
      <c r="K41" s="78">
        <f t="shared" si="10"/>
        <v>4</v>
      </c>
      <c r="L41" s="89" t="s">
        <v>154</v>
      </c>
      <c r="M41" s="67">
        <v>500000</v>
      </c>
      <c r="N41" s="66" t="s">
        <v>129</v>
      </c>
      <c r="O41" s="67">
        <v>1</v>
      </c>
      <c r="P41" s="66" t="s">
        <v>130</v>
      </c>
      <c r="Q41" s="68">
        <f t="shared" si="7"/>
        <v>500000</v>
      </c>
      <c r="R41" s="79"/>
      <c r="T41" s="78">
        <f t="shared" si="11"/>
        <v>4</v>
      </c>
      <c r="U41" s="89" t="s">
        <v>154</v>
      </c>
      <c r="V41" s="67">
        <v>500000</v>
      </c>
      <c r="W41" s="66" t="s">
        <v>129</v>
      </c>
      <c r="X41" s="67">
        <v>1</v>
      </c>
      <c r="Y41" s="66" t="s">
        <v>130</v>
      </c>
      <c r="Z41" s="68">
        <f t="shared" si="8"/>
        <v>500000</v>
      </c>
      <c r="AA41" s="79"/>
    </row>
    <row r="42" spans="2:27" x14ac:dyDescent="0.25">
      <c r="B42" s="78">
        <f t="shared" si="9"/>
        <v>5</v>
      </c>
      <c r="C42" s="89" t="s">
        <v>155</v>
      </c>
      <c r="D42" s="67">
        <v>7500000</v>
      </c>
      <c r="E42" s="66" t="s">
        <v>152</v>
      </c>
      <c r="F42" s="67">
        <v>1</v>
      </c>
      <c r="G42" s="66" t="s">
        <v>150</v>
      </c>
      <c r="H42" s="68">
        <f t="shared" si="6"/>
        <v>7500000</v>
      </c>
      <c r="I42" s="79"/>
      <c r="K42" s="78">
        <f t="shared" si="10"/>
        <v>5</v>
      </c>
      <c r="L42" s="89" t="s">
        <v>155</v>
      </c>
      <c r="M42" s="67">
        <v>7500000</v>
      </c>
      <c r="N42" s="66" t="s">
        <v>152</v>
      </c>
      <c r="O42" s="67">
        <v>1</v>
      </c>
      <c r="P42" s="66" t="s">
        <v>150</v>
      </c>
      <c r="Q42" s="68">
        <f t="shared" si="7"/>
        <v>7500000</v>
      </c>
      <c r="R42" s="79"/>
      <c r="T42" s="78">
        <f t="shared" si="11"/>
        <v>5</v>
      </c>
      <c r="U42" s="89" t="s">
        <v>155</v>
      </c>
      <c r="V42" s="67">
        <v>7500000</v>
      </c>
      <c r="W42" s="66" t="s">
        <v>152</v>
      </c>
      <c r="X42" s="67">
        <v>1</v>
      </c>
      <c r="Y42" s="66" t="s">
        <v>150</v>
      </c>
      <c r="Z42" s="68">
        <f t="shared" si="8"/>
        <v>7500000</v>
      </c>
      <c r="AA42" s="79"/>
    </row>
    <row r="43" spans="2:27" x14ac:dyDescent="0.25">
      <c r="B43" s="78"/>
      <c r="C43" s="89"/>
      <c r="D43" s="67"/>
      <c r="E43" s="66"/>
      <c r="F43" s="67"/>
      <c r="G43" s="66"/>
      <c r="H43" s="68">
        <f t="shared" si="6"/>
        <v>0</v>
      </c>
      <c r="I43" s="79"/>
      <c r="K43" s="78"/>
      <c r="L43" s="89"/>
      <c r="M43" s="67"/>
      <c r="N43" s="66"/>
      <c r="O43" s="67"/>
      <c r="P43" s="66"/>
      <c r="Q43" s="68">
        <f t="shared" si="7"/>
        <v>0</v>
      </c>
      <c r="R43" s="79"/>
      <c r="T43" s="78"/>
      <c r="U43" s="89"/>
      <c r="V43" s="67"/>
      <c r="W43" s="66"/>
      <c r="X43" s="67"/>
      <c r="Y43" s="66"/>
      <c r="Z43" s="68">
        <f t="shared" si="8"/>
        <v>0</v>
      </c>
      <c r="AA43" s="79"/>
    </row>
    <row r="44" spans="2:27" ht="19.5" customHeight="1" x14ac:dyDescent="0.25">
      <c r="B44" s="78"/>
      <c r="C44" s="253" t="s">
        <v>156</v>
      </c>
      <c r="D44" s="254"/>
      <c r="E44" s="71"/>
      <c r="F44" s="71"/>
      <c r="G44" s="71" t="s">
        <v>141</v>
      </c>
      <c r="H44" s="72">
        <f>SUM(H39:H43)</f>
        <v>9200000</v>
      </c>
      <c r="I44" s="79"/>
      <c r="K44" s="78"/>
      <c r="L44" s="253" t="s">
        <v>156</v>
      </c>
      <c r="M44" s="254"/>
      <c r="N44" s="71"/>
      <c r="O44" s="71"/>
      <c r="P44" s="71" t="s">
        <v>141</v>
      </c>
      <c r="Q44" s="72">
        <f>SUM(Q39:Q43)</f>
        <v>9200000</v>
      </c>
      <c r="R44" s="79"/>
      <c r="T44" s="78"/>
      <c r="U44" s="253" t="s">
        <v>156</v>
      </c>
      <c r="V44" s="254"/>
      <c r="W44" s="71"/>
      <c r="X44" s="71"/>
      <c r="Y44" s="71" t="s">
        <v>141</v>
      </c>
      <c r="Z44" s="72">
        <f>SUM(Z39:Z43)</f>
        <v>9200000</v>
      </c>
      <c r="AA44" s="79"/>
    </row>
    <row r="45" spans="2:27" ht="16.5" thickBot="1" x14ac:dyDescent="0.3">
      <c r="B45" s="82"/>
      <c r="C45" s="83"/>
      <c r="D45" s="83"/>
      <c r="E45" s="83"/>
      <c r="F45" s="83"/>
      <c r="G45" s="83"/>
      <c r="H45" s="83"/>
      <c r="I45" s="84"/>
      <c r="K45" s="82"/>
      <c r="L45" s="83"/>
      <c r="M45" s="83"/>
      <c r="N45" s="83"/>
      <c r="O45" s="83"/>
      <c r="P45" s="83"/>
      <c r="Q45" s="83"/>
      <c r="R45" s="84"/>
      <c r="T45" s="82"/>
      <c r="U45" s="83"/>
      <c r="V45" s="83"/>
      <c r="W45" s="83"/>
      <c r="X45" s="83"/>
      <c r="Y45" s="83"/>
      <c r="Z45" s="83"/>
      <c r="AA45" s="84"/>
    </row>
    <row r="46" spans="2:27" ht="16.5" thickTop="1" x14ac:dyDescent="0.25"/>
  </sheetData>
  <mergeCells count="21">
    <mergeCell ref="C44:D44"/>
    <mergeCell ref="L44:M44"/>
    <mergeCell ref="U44:V44"/>
    <mergeCell ref="C33:F33"/>
    <mergeCell ref="L33:O33"/>
    <mergeCell ref="U33:X33"/>
    <mergeCell ref="B35:F35"/>
    <mergeCell ref="K35:O35"/>
    <mergeCell ref="T35:X35"/>
    <mergeCell ref="C5:H5"/>
    <mergeCell ref="L5:Q5"/>
    <mergeCell ref="U5:Z5"/>
    <mergeCell ref="C17:F17"/>
    <mergeCell ref="L17:O17"/>
    <mergeCell ref="U17:X17"/>
    <mergeCell ref="C3:H3"/>
    <mergeCell ref="L3:Q3"/>
    <mergeCell ref="U3:Z3"/>
    <mergeCell ref="C4:H4"/>
    <mergeCell ref="L4:Q4"/>
    <mergeCell ref="U4:Z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8"/>
  <sheetViews>
    <sheetView topLeftCell="A31" zoomScale="110" zoomScaleNormal="110" workbookViewId="0">
      <selection activeCell="H33" sqref="H33"/>
    </sheetView>
  </sheetViews>
  <sheetFormatPr defaultRowHeight="15.75" x14ac:dyDescent="0.25"/>
  <cols>
    <col min="1" max="1" width="5.28515625" style="57" customWidth="1"/>
    <col min="2" max="2" width="5" style="57" customWidth="1"/>
    <col min="3" max="3" width="6.42578125" style="57" customWidth="1"/>
    <col min="4" max="4" width="50" style="57" customWidth="1"/>
    <col min="5" max="8" width="16.7109375" style="57" customWidth="1"/>
    <col min="9" max="9" width="3.42578125" style="57" customWidth="1"/>
    <col min="10" max="11" width="8.7109375" style="57" customWidth="1"/>
    <col min="12" max="16384" width="9.140625" style="57"/>
  </cols>
  <sheetData>
    <row r="2" spans="2:4" ht="22.5" x14ac:dyDescent="0.3">
      <c r="B2" s="112" t="s">
        <v>795</v>
      </c>
    </row>
    <row r="3" spans="2:4" x14ac:dyDescent="0.25">
      <c r="B3" s="113" t="s">
        <v>120</v>
      </c>
    </row>
    <row r="5" spans="2:4" x14ac:dyDescent="0.25">
      <c r="B5" s="59" t="s">
        <v>183</v>
      </c>
    </row>
    <row r="6" spans="2:4" x14ac:dyDescent="0.25">
      <c r="B6" s="57">
        <v>1</v>
      </c>
      <c r="C6" s="111" t="s">
        <v>184</v>
      </c>
    </row>
    <row r="7" spans="2:4" x14ac:dyDescent="0.25">
      <c r="B7" s="57">
        <f t="shared" ref="B7:B10" si="0">B6+1</f>
        <v>2</v>
      </c>
      <c r="C7" s="111" t="s">
        <v>187</v>
      </c>
    </row>
    <row r="8" spans="2:4" x14ac:dyDescent="0.25">
      <c r="B8" s="57">
        <f t="shared" si="0"/>
        <v>3</v>
      </c>
      <c r="C8" s="111" t="s">
        <v>199</v>
      </c>
    </row>
    <row r="9" spans="2:4" x14ac:dyDescent="0.25">
      <c r="B9" s="57">
        <f t="shared" si="0"/>
        <v>4</v>
      </c>
      <c r="C9" s="111" t="s">
        <v>192</v>
      </c>
    </row>
    <row r="10" spans="2:4" x14ac:dyDescent="0.25">
      <c r="B10" s="57">
        <f t="shared" si="0"/>
        <v>5</v>
      </c>
      <c r="C10" s="111" t="s">
        <v>200</v>
      </c>
    </row>
    <row r="11" spans="2:4" x14ac:dyDescent="0.25">
      <c r="C11" s="111"/>
    </row>
    <row r="12" spans="2:4" x14ac:dyDescent="0.25">
      <c r="B12" s="58" t="s">
        <v>1</v>
      </c>
      <c r="C12" s="59" t="s">
        <v>799</v>
      </c>
    </row>
    <row r="13" spans="2:4" x14ac:dyDescent="0.25">
      <c r="B13" s="60"/>
      <c r="C13" s="57" t="s">
        <v>118</v>
      </c>
    </row>
    <row r="14" spans="2:4" x14ac:dyDescent="0.25">
      <c r="C14" s="57" t="s">
        <v>178</v>
      </c>
    </row>
    <row r="15" spans="2:4" x14ac:dyDescent="0.25">
      <c r="C15" s="57">
        <v>1</v>
      </c>
      <c r="D15" s="111" t="s">
        <v>179</v>
      </c>
    </row>
    <row r="16" spans="2:4" x14ac:dyDescent="0.25">
      <c r="C16" s="57">
        <f>C15+1</f>
        <v>2</v>
      </c>
      <c r="D16" s="111" t="s">
        <v>180</v>
      </c>
    </row>
    <row r="17" spans="2:4" x14ac:dyDescent="0.25">
      <c r="C17" s="57">
        <f t="shared" ref="C17:C18" si="1">C16+1</f>
        <v>3</v>
      </c>
      <c r="D17" s="111" t="s">
        <v>193</v>
      </c>
    </row>
    <row r="18" spans="2:4" x14ac:dyDescent="0.25">
      <c r="C18" s="57">
        <f t="shared" si="1"/>
        <v>4</v>
      </c>
      <c r="D18" s="111" t="s">
        <v>194</v>
      </c>
    </row>
    <row r="19" spans="2:4" x14ac:dyDescent="0.25">
      <c r="D19" s="111"/>
    </row>
    <row r="20" spans="2:4" x14ac:dyDescent="0.25">
      <c r="B20" s="58" t="s">
        <v>2</v>
      </c>
      <c r="C20" s="59" t="s">
        <v>800</v>
      </c>
    </row>
    <row r="21" spans="2:4" x14ac:dyDescent="0.25">
      <c r="C21" s="57" t="s">
        <v>181</v>
      </c>
    </row>
    <row r="22" spans="2:4" x14ac:dyDescent="0.25">
      <c r="C22" s="57">
        <v>1</v>
      </c>
      <c r="D22" s="111" t="s">
        <v>195</v>
      </c>
    </row>
    <row r="23" spans="2:4" x14ac:dyDescent="0.25">
      <c r="C23" s="57">
        <f>C22+1</f>
        <v>2</v>
      </c>
      <c r="D23" s="111" t="s">
        <v>182</v>
      </c>
    </row>
    <row r="24" spans="2:4" x14ac:dyDescent="0.25">
      <c r="C24" s="57">
        <f t="shared" ref="C24:C29" si="2">C23+1</f>
        <v>3</v>
      </c>
      <c r="D24" s="111" t="s">
        <v>189</v>
      </c>
    </row>
    <row r="25" spans="2:4" x14ac:dyDescent="0.25">
      <c r="C25" s="57">
        <f t="shared" si="2"/>
        <v>4</v>
      </c>
      <c r="D25" s="111" t="s">
        <v>188</v>
      </c>
    </row>
    <row r="26" spans="2:4" x14ac:dyDescent="0.25">
      <c r="C26" s="57">
        <f t="shared" si="2"/>
        <v>5</v>
      </c>
      <c r="D26" s="111" t="s">
        <v>190</v>
      </c>
    </row>
    <row r="27" spans="2:4" x14ac:dyDescent="0.25">
      <c r="C27" s="57">
        <f t="shared" si="2"/>
        <v>6</v>
      </c>
      <c r="D27" s="111" t="s">
        <v>788</v>
      </c>
    </row>
    <row r="28" spans="2:4" x14ac:dyDescent="0.25">
      <c r="C28" s="57">
        <f t="shared" si="2"/>
        <v>7</v>
      </c>
      <c r="D28" s="111" t="s">
        <v>191</v>
      </c>
    </row>
    <row r="29" spans="2:4" x14ac:dyDescent="0.25">
      <c r="D29" s="111"/>
    </row>
    <row r="30" spans="2:4" x14ac:dyDescent="0.25">
      <c r="D30" s="111"/>
    </row>
    <row r="31" spans="2:4" x14ac:dyDescent="0.25">
      <c r="B31" s="58" t="s">
        <v>27</v>
      </c>
      <c r="C31" s="59" t="s">
        <v>801</v>
      </c>
    </row>
    <row r="32" spans="2:4" x14ac:dyDescent="0.25">
      <c r="C32" s="57" t="s">
        <v>117</v>
      </c>
    </row>
    <row r="33" spans="2:8" x14ac:dyDescent="0.25">
      <c r="C33" s="57" t="s">
        <v>178</v>
      </c>
    </row>
    <row r="34" spans="2:8" x14ac:dyDescent="0.25">
      <c r="C34" s="57">
        <v>1</v>
      </c>
      <c r="D34" s="111" t="s">
        <v>185</v>
      </c>
    </row>
    <row r="35" spans="2:8" x14ac:dyDescent="0.25">
      <c r="C35" s="57">
        <f>C34+1</f>
        <v>2</v>
      </c>
      <c r="D35" s="111" t="s">
        <v>186</v>
      </c>
    </row>
    <row r="36" spans="2:8" x14ac:dyDescent="0.25">
      <c r="C36" s="57">
        <f t="shared" ref="C36" si="3">C35+1</f>
        <v>3</v>
      </c>
      <c r="D36" s="111" t="s">
        <v>793</v>
      </c>
    </row>
    <row r="37" spans="2:8" x14ac:dyDescent="0.25">
      <c r="D37" s="111"/>
    </row>
    <row r="38" spans="2:8" x14ac:dyDescent="0.25">
      <c r="D38" s="111"/>
    </row>
    <row r="39" spans="2:8" ht="16.5" thickBot="1" x14ac:dyDescent="0.3"/>
    <row r="40" spans="2:8" ht="28.5" customHeight="1" x14ac:dyDescent="0.25">
      <c r="B40" s="135" t="s">
        <v>46</v>
      </c>
      <c r="C40" s="281" t="s">
        <v>196</v>
      </c>
      <c r="D40" s="282"/>
      <c r="E40" s="319" t="s">
        <v>796</v>
      </c>
      <c r="F40" s="319" t="s">
        <v>797</v>
      </c>
      <c r="G40" s="319" t="s">
        <v>798</v>
      </c>
      <c r="H40" s="136" t="s">
        <v>38</v>
      </c>
    </row>
    <row r="41" spans="2:8" ht="18" customHeight="1" x14ac:dyDescent="0.25">
      <c r="B41" s="137"/>
      <c r="C41" s="62" t="s">
        <v>4</v>
      </c>
      <c r="D41" s="66" t="s">
        <v>143</v>
      </c>
      <c r="E41" s="67">
        <f>'RAB SIINTAN'!H17</f>
        <v>106640000</v>
      </c>
      <c r="F41" s="67">
        <f>'RAB SIINTAN'!Q17</f>
        <v>250000</v>
      </c>
      <c r="G41" s="67">
        <f>'RAB SIINTAN'!Z17</f>
        <v>0</v>
      </c>
      <c r="H41" s="138">
        <f>SUM(E41:G41)</f>
        <v>106890000</v>
      </c>
    </row>
    <row r="42" spans="2:8" x14ac:dyDescent="0.25">
      <c r="B42" s="137"/>
      <c r="C42" s="62" t="s">
        <v>197</v>
      </c>
      <c r="D42" s="66" t="s">
        <v>140</v>
      </c>
      <c r="E42" s="67">
        <f>'RAB SIINTAN'!H33</f>
        <v>224300000</v>
      </c>
      <c r="F42" s="67">
        <f>'RAB SIINTAN'!Q33</f>
        <v>189500000</v>
      </c>
      <c r="G42" s="67">
        <f>'RAB SIINTAN'!Z33</f>
        <v>152000000</v>
      </c>
      <c r="H42" s="138">
        <f t="shared" ref="H42:H47" si="4">SUM(E42:G42)</f>
        <v>565800000</v>
      </c>
    </row>
    <row r="43" spans="2:8" x14ac:dyDescent="0.25">
      <c r="B43" s="137"/>
      <c r="C43" s="66"/>
      <c r="D43" s="66"/>
      <c r="E43" s="67"/>
      <c r="F43" s="67"/>
      <c r="G43" s="67"/>
      <c r="H43" s="138">
        <f t="shared" si="4"/>
        <v>0</v>
      </c>
    </row>
    <row r="44" spans="2:8" ht="20.25" customHeight="1" x14ac:dyDescent="0.25">
      <c r="B44" s="137"/>
      <c r="C44" s="280" t="s">
        <v>198</v>
      </c>
      <c r="D44" s="280"/>
      <c r="E44" s="114">
        <f>SUM(E41:E43)</f>
        <v>330940000</v>
      </c>
      <c r="F44" s="114">
        <f t="shared" ref="F44:G44" si="5">SUM(F41:F43)</f>
        <v>189750000</v>
      </c>
      <c r="G44" s="114">
        <f t="shared" si="5"/>
        <v>152000000</v>
      </c>
      <c r="H44" s="139">
        <f t="shared" si="4"/>
        <v>672690000</v>
      </c>
    </row>
    <row r="45" spans="2:8" x14ac:dyDescent="0.25">
      <c r="B45" s="137"/>
      <c r="C45" s="283" t="s">
        <v>779</v>
      </c>
      <c r="D45" s="283"/>
      <c r="E45" s="67">
        <f>(270/30)*'RAB SIINTAN'!H44*1</f>
        <v>211500000</v>
      </c>
      <c r="F45" s="68">
        <f>E45</f>
        <v>211500000</v>
      </c>
      <c r="G45" s="68">
        <f>E45</f>
        <v>211500000</v>
      </c>
      <c r="H45" s="138">
        <f t="shared" si="4"/>
        <v>634500000</v>
      </c>
    </row>
    <row r="46" spans="2:8" x14ac:dyDescent="0.25">
      <c r="B46" s="137"/>
      <c r="C46" s="66"/>
      <c r="D46" s="66"/>
      <c r="E46" s="66"/>
      <c r="F46" s="66"/>
      <c r="G46" s="66"/>
      <c r="H46" s="140"/>
    </row>
    <row r="47" spans="2:8" x14ac:dyDescent="0.25">
      <c r="B47" s="137"/>
      <c r="C47" s="284" t="s">
        <v>780</v>
      </c>
      <c r="D47" s="284"/>
      <c r="E47" s="68">
        <f>E44*10%</f>
        <v>33094000</v>
      </c>
      <c r="F47" s="68">
        <f t="shared" ref="F47:G47" si="6">F44*10%</f>
        <v>18975000</v>
      </c>
      <c r="G47" s="68">
        <f t="shared" si="6"/>
        <v>15200000</v>
      </c>
      <c r="H47" s="138">
        <f t="shared" si="4"/>
        <v>67269000</v>
      </c>
    </row>
    <row r="48" spans="2:8" ht="7.5" customHeight="1" thickBot="1" x14ac:dyDescent="0.3">
      <c r="B48" s="141"/>
      <c r="C48" s="142"/>
      <c r="D48" s="142"/>
      <c r="E48" s="142"/>
      <c r="F48" s="142"/>
      <c r="G48" s="142"/>
      <c r="H48" s="143"/>
    </row>
  </sheetData>
  <mergeCells count="4">
    <mergeCell ref="C44:D44"/>
    <mergeCell ref="C40:D40"/>
    <mergeCell ref="C45:D45"/>
    <mergeCell ref="C47:D47"/>
  </mergeCells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60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12" sqref="D12"/>
    </sheetView>
  </sheetViews>
  <sheetFormatPr defaultRowHeight="14.25" x14ac:dyDescent="0.2"/>
  <cols>
    <col min="1" max="1" width="5.42578125" style="1" customWidth="1"/>
    <col min="2" max="2" width="6.5703125" style="1" customWidth="1"/>
    <col min="3" max="3" width="14.28515625" style="1" customWidth="1"/>
    <col min="4" max="4" width="28.28515625" style="1" customWidth="1"/>
    <col min="5" max="16384" width="9.140625" style="1"/>
  </cols>
  <sheetData>
    <row r="2" spans="2:16" ht="23.25" customHeight="1" x14ac:dyDescent="0.2">
      <c r="B2" s="287" t="s">
        <v>317</v>
      </c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9"/>
    </row>
    <row r="3" spans="2:16" ht="25.5" customHeight="1" x14ac:dyDescent="0.2">
      <c r="C3" s="90" t="s">
        <v>320</v>
      </c>
      <c r="D3" s="90"/>
      <c r="E3" s="265" t="s">
        <v>321</v>
      </c>
      <c r="F3" s="265"/>
      <c r="G3" s="265"/>
      <c r="H3" s="265"/>
      <c r="M3" s="90"/>
      <c r="N3" s="130" t="s">
        <v>322</v>
      </c>
      <c r="O3" s="131">
        <v>43556</v>
      </c>
      <c r="P3" s="90"/>
    </row>
    <row r="4" spans="2:16" s="117" customFormat="1" ht="20.100000000000001" customHeight="1" x14ac:dyDescent="0.25">
      <c r="B4" s="286" t="s">
        <v>238</v>
      </c>
      <c r="C4" s="286" t="s">
        <v>239</v>
      </c>
      <c r="D4" s="286"/>
      <c r="E4" s="285" t="s">
        <v>33</v>
      </c>
      <c r="F4" s="285"/>
      <c r="G4" s="286" t="s">
        <v>318</v>
      </c>
      <c r="H4" s="286"/>
      <c r="I4" s="285" t="s">
        <v>49</v>
      </c>
      <c r="J4" s="285"/>
      <c r="K4" s="286"/>
      <c r="L4" s="286"/>
      <c r="M4" s="285"/>
      <c r="N4" s="285"/>
      <c r="O4" s="286"/>
      <c r="P4" s="286"/>
    </row>
    <row r="5" spans="2:16" s="117" customFormat="1" ht="20.100000000000001" customHeight="1" x14ac:dyDescent="0.25">
      <c r="B5" s="290"/>
      <c r="C5" s="118" t="s">
        <v>201</v>
      </c>
      <c r="D5" s="118" t="s">
        <v>202</v>
      </c>
      <c r="E5" s="125" t="s">
        <v>268</v>
      </c>
      <c r="F5" s="125" t="s">
        <v>269</v>
      </c>
      <c r="G5" s="118" t="s">
        <v>268</v>
      </c>
      <c r="H5" s="118" t="s">
        <v>269</v>
      </c>
      <c r="I5" s="125" t="s">
        <v>268</v>
      </c>
      <c r="J5" s="125" t="s">
        <v>269</v>
      </c>
      <c r="K5" s="118" t="s">
        <v>268</v>
      </c>
      <c r="L5" s="118" t="s">
        <v>269</v>
      </c>
      <c r="M5" s="125" t="s">
        <v>268</v>
      </c>
      <c r="N5" s="125" t="s">
        <v>269</v>
      </c>
      <c r="O5" s="118" t="s">
        <v>268</v>
      </c>
      <c r="P5" s="118" t="s">
        <v>269</v>
      </c>
    </row>
    <row r="6" spans="2:16" x14ac:dyDescent="0.2">
      <c r="B6" s="119"/>
      <c r="C6" s="120"/>
      <c r="D6" s="120"/>
      <c r="E6" s="132"/>
      <c r="F6" s="126"/>
      <c r="G6" s="120"/>
      <c r="H6" s="120"/>
      <c r="I6" s="126"/>
      <c r="J6" s="126"/>
      <c r="K6" s="120"/>
      <c r="L6" s="120"/>
      <c r="M6" s="126"/>
      <c r="N6" s="126"/>
      <c r="O6" s="120"/>
      <c r="P6" s="120"/>
    </row>
    <row r="7" spans="2:16" ht="15" x14ac:dyDescent="0.25">
      <c r="B7" s="121" t="s">
        <v>17</v>
      </c>
      <c r="C7" s="11" t="s">
        <v>267</v>
      </c>
      <c r="D7" s="122" t="s">
        <v>209</v>
      </c>
      <c r="E7" s="133">
        <v>0</v>
      </c>
      <c r="F7" s="128" t="s">
        <v>319</v>
      </c>
      <c r="G7" s="105"/>
      <c r="H7" s="129" t="s">
        <v>319</v>
      </c>
      <c r="I7" s="133">
        <v>0</v>
      </c>
      <c r="J7" s="128" t="s">
        <v>319</v>
      </c>
      <c r="K7" s="105"/>
      <c r="L7" s="129" t="s">
        <v>319</v>
      </c>
      <c r="M7" s="133">
        <v>0</v>
      </c>
      <c r="N7" s="128" t="s">
        <v>319</v>
      </c>
      <c r="O7" s="105"/>
      <c r="P7" s="129" t="s">
        <v>319</v>
      </c>
    </row>
    <row r="8" spans="2:16" ht="15" x14ac:dyDescent="0.25">
      <c r="B8" s="121" t="s">
        <v>21</v>
      </c>
      <c r="C8" s="11" t="s">
        <v>267</v>
      </c>
      <c r="D8" s="122" t="s">
        <v>204</v>
      </c>
      <c r="E8" s="133">
        <v>300</v>
      </c>
      <c r="F8" s="128" t="s">
        <v>319</v>
      </c>
      <c r="G8" s="105"/>
      <c r="H8" s="129" t="s">
        <v>319</v>
      </c>
      <c r="I8" s="133"/>
      <c r="J8" s="128" t="s">
        <v>319</v>
      </c>
      <c r="K8" s="105"/>
      <c r="L8" s="129" t="s">
        <v>319</v>
      </c>
      <c r="M8" s="133"/>
      <c r="N8" s="128" t="s">
        <v>319</v>
      </c>
      <c r="O8" s="105"/>
      <c r="P8" s="129" t="s">
        <v>319</v>
      </c>
    </row>
    <row r="9" spans="2:16" ht="15" x14ac:dyDescent="0.25">
      <c r="B9" s="121" t="s">
        <v>23</v>
      </c>
      <c r="C9" s="11" t="s">
        <v>267</v>
      </c>
      <c r="D9" s="122" t="s">
        <v>205</v>
      </c>
      <c r="E9" s="133">
        <f>E$8*1</f>
        <v>300</v>
      </c>
      <c r="F9" s="128" t="s">
        <v>319</v>
      </c>
      <c r="G9" s="105"/>
      <c r="H9" s="129" t="s">
        <v>319</v>
      </c>
      <c r="I9" s="133"/>
      <c r="J9" s="128" t="s">
        <v>319</v>
      </c>
      <c r="K9" s="105"/>
      <c r="L9" s="129" t="s">
        <v>319</v>
      </c>
      <c r="M9" s="133"/>
      <c r="N9" s="128" t="s">
        <v>319</v>
      </c>
      <c r="O9" s="105"/>
      <c r="P9" s="129" t="s">
        <v>319</v>
      </c>
    </row>
    <row r="10" spans="2:16" ht="15" x14ac:dyDescent="0.25">
      <c r="B10" s="121" t="s">
        <v>25</v>
      </c>
      <c r="C10" s="11" t="s">
        <v>267</v>
      </c>
      <c r="D10" s="122" t="s">
        <v>206</v>
      </c>
      <c r="E10" s="133">
        <f>$E$8*1</f>
        <v>300</v>
      </c>
      <c r="F10" s="128" t="s">
        <v>319</v>
      </c>
      <c r="G10" s="105"/>
      <c r="H10" s="129" t="s">
        <v>319</v>
      </c>
      <c r="I10" s="133"/>
      <c r="J10" s="128" t="s">
        <v>319</v>
      </c>
      <c r="K10" s="105"/>
      <c r="L10" s="129" t="s">
        <v>319</v>
      </c>
      <c r="M10" s="133"/>
      <c r="N10" s="128" t="s">
        <v>319</v>
      </c>
      <c r="O10" s="105"/>
      <c r="P10" s="129" t="s">
        <v>319</v>
      </c>
    </row>
    <row r="11" spans="2:16" ht="15" x14ac:dyDescent="0.25">
      <c r="B11" s="121" t="s">
        <v>69</v>
      </c>
      <c r="C11" s="11" t="s">
        <v>267</v>
      </c>
      <c r="D11" s="122" t="s">
        <v>207</v>
      </c>
      <c r="E11" s="133">
        <f>$E$8*1.1</f>
        <v>330</v>
      </c>
      <c r="F11" s="128" t="s">
        <v>319</v>
      </c>
      <c r="G11" s="105"/>
      <c r="H11" s="129" t="s">
        <v>319</v>
      </c>
      <c r="I11" s="133"/>
      <c r="J11" s="128" t="s">
        <v>319</v>
      </c>
      <c r="K11" s="105"/>
      <c r="L11" s="129" t="s">
        <v>319</v>
      </c>
      <c r="M11" s="133"/>
      <c r="N11" s="128" t="s">
        <v>319</v>
      </c>
      <c r="O11" s="105"/>
      <c r="P11" s="129" t="s">
        <v>319</v>
      </c>
    </row>
    <row r="12" spans="2:16" ht="15" x14ac:dyDescent="0.25">
      <c r="B12" s="121" t="s">
        <v>70</v>
      </c>
      <c r="C12" s="11" t="s">
        <v>267</v>
      </c>
      <c r="D12" s="122" t="s">
        <v>208</v>
      </c>
      <c r="E12" s="133">
        <f t="shared" ref="E12:E14" si="0">$E$8*1.1</f>
        <v>330</v>
      </c>
      <c r="F12" s="128" t="s">
        <v>319</v>
      </c>
      <c r="G12" s="105"/>
      <c r="H12" s="129" t="s">
        <v>319</v>
      </c>
      <c r="I12" s="133"/>
      <c r="J12" s="128" t="s">
        <v>319</v>
      </c>
      <c r="K12" s="105"/>
      <c r="L12" s="129" t="s">
        <v>319</v>
      </c>
      <c r="M12" s="133"/>
      <c r="N12" s="128" t="s">
        <v>319</v>
      </c>
      <c r="O12" s="105"/>
      <c r="P12" s="129" t="s">
        <v>319</v>
      </c>
    </row>
    <row r="13" spans="2:16" ht="15" x14ac:dyDescent="0.25">
      <c r="B13" s="121" t="s">
        <v>71</v>
      </c>
      <c r="C13" s="11" t="s">
        <v>267</v>
      </c>
      <c r="D13" s="122" t="s">
        <v>203</v>
      </c>
      <c r="E13" s="133">
        <f t="shared" si="0"/>
        <v>330</v>
      </c>
      <c r="F13" s="128" t="s">
        <v>319</v>
      </c>
      <c r="G13" s="105"/>
      <c r="H13" s="129" t="s">
        <v>319</v>
      </c>
      <c r="I13" s="133"/>
      <c r="J13" s="128" t="s">
        <v>319</v>
      </c>
      <c r="K13" s="105"/>
      <c r="L13" s="129" t="s">
        <v>319</v>
      </c>
      <c r="M13" s="133"/>
      <c r="N13" s="128" t="s">
        <v>319</v>
      </c>
      <c r="O13" s="105"/>
      <c r="P13" s="129" t="s">
        <v>319</v>
      </c>
    </row>
    <row r="14" spans="2:16" ht="15" x14ac:dyDescent="0.25">
      <c r="B14" s="121" t="s">
        <v>72</v>
      </c>
      <c r="C14" s="11" t="s">
        <v>267</v>
      </c>
      <c r="D14" s="122" t="s">
        <v>210</v>
      </c>
      <c r="E14" s="133">
        <f t="shared" si="0"/>
        <v>330</v>
      </c>
      <c r="F14" s="128" t="s">
        <v>319</v>
      </c>
      <c r="G14" s="105"/>
      <c r="H14" s="129" t="s">
        <v>319</v>
      </c>
      <c r="I14" s="133"/>
      <c r="J14" s="128" t="s">
        <v>319</v>
      </c>
      <c r="K14" s="105"/>
      <c r="L14" s="129" t="s">
        <v>319</v>
      </c>
      <c r="M14" s="133"/>
      <c r="N14" s="128" t="s">
        <v>319</v>
      </c>
      <c r="O14" s="105"/>
      <c r="P14" s="129" t="s">
        <v>319</v>
      </c>
    </row>
    <row r="15" spans="2:16" ht="15" x14ac:dyDescent="0.25">
      <c r="B15" s="121" t="s">
        <v>240</v>
      </c>
      <c r="C15" s="11" t="s">
        <v>267</v>
      </c>
      <c r="D15" s="122" t="s">
        <v>211</v>
      </c>
      <c r="E15" s="133">
        <f>$E$8*1.2</f>
        <v>360</v>
      </c>
      <c r="F15" s="128" t="s">
        <v>319</v>
      </c>
      <c r="G15" s="105"/>
      <c r="H15" s="129" t="s">
        <v>319</v>
      </c>
      <c r="I15" s="133"/>
      <c r="J15" s="128" t="s">
        <v>319</v>
      </c>
      <c r="K15" s="105"/>
      <c r="L15" s="129" t="s">
        <v>319</v>
      </c>
      <c r="M15" s="133"/>
      <c r="N15" s="128" t="s">
        <v>319</v>
      </c>
      <c r="O15" s="105"/>
      <c r="P15" s="129" t="s">
        <v>319</v>
      </c>
    </row>
    <row r="16" spans="2:16" ht="15" x14ac:dyDescent="0.25">
      <c r="B16" s="121" t="s">
        <v>241</v>
      </c>
      <c r="C16" s="11" t="s">
        <v>267</v>
      </c>
      <c r="D16" s="122" t="s">
        <v>212</v>
      </c>
      <c r="E16" s="133">
        <f t="shared" ref="E16:E19" si="1">$E$8*1.2</f>
        <v>360</v>
      </c>
      <c r="F16" s="128" t="s">
        <v>319</v>
      </c>
      <c r="G16" s="105"/>
      <c r="H16" s="129" t="s">
        <v>319</v>
      </c>
      <c r="I16" s="133"/>
      <c r="J16" s="128" t="s">
        <v>319</v>
      </c>
      <c r="K16" s="105"/>
      <c r="L16" s="129" t="s">
        <v>319</v>
      </c>
      <c r="M16" s="133"/>
      <c r="N16" s="128" t="s">
        <v>319</v>
      </c>
      <c r="O16" s="105"/>
      <c r="P16" s="129" t="s">
        <v>319</v>
      </c>
    </row>
    <row r="17" spans="2:16" ht="15" x14ac:dyDescent="0.25">
      <c r="B17" s="121" t="s">
        <v>242</v>
      </c>
      <c r="C17" s="11" t="s">
        <v>267</v>
      </c>
      <c r="D17" s="122" t="s">
        <v>213</v>
      </c>
      <c r="E17" s="133">
        <f t="shared" si="1"/>
        <v>360</v>
      </c>
      <c r="F17" s="128" t="s">
        <v>319</v>
      </c>
      <c r="G17" s="105"/>
      <c r="H17" s="129" t="s">
        <v>319</v>
      </c>
      <c r="I17" s="133"/>
      <c r="J17" s="128" t="s">
        <v>319</v>
      </c>
      <c r="K17" s="105"/>
      <c r="L17" s="129" t="s">
        <v>319</v>
      </c>
      <c r="M17" s="133"/>
      <c r="N17" s="128" t="s">
        <v>319</v>
      </c>
      <c r="O17" s="105"/>
      <c r="P17" s="129" t="s">
        <v>319</v>
      </c>
    </row>
    <row r="18" spans="2:16" ht="15" x14ac:dyDescent="0.25">
      <c r="B18" s="121" t="s">
        <v>243</v>
      </c>
      <c r="C18" s="11" t="s">
        <v>267</v>
      </c>
      <c r="D18" s="122" t="s">
        <v>214</v>
      </c>
      <c r="E18" s="133">
        <f t="shared" si="1"/>
        <v>360</v>
      </c>
      <c r="F18" s="128" t="s">
        <v>319</v>
      </c>
      <c r="G18" s="105"/>
      <c r="H18" s="129" t="s">
        <v>319</v>
      </c>
      <c r="I18" s="133"/>
      <c r="J18" s="128" t="s">
        <v>319</v>
      </c>
      <c r="K18" s="105"/>
      <c r="L18" s="129" t="s">
        <v>319</v>
      </c>
      <c r="M18" s="133"/>
      <c r="N18" s="128" t="s">
        <v>319</v>
      </c>
      <c r="O18" s="105"/>
      <c r="P18" s="129" t="s">
        <v>319</v>
      </c>
    </row>
    <row r="19" spans="2:16" ht="15" x14ac:dyDescent="0.25">
      <c r="B19" s="121" t="s">
        <v>244</v>
      </c>
      <c r="C19" s="11" t="s">
        <v>267</v>
      </c>
      <c r="D19" s="122" t="s">
        <v>215</v>
      </c>
      <c r="E19" s="133">
        <f t="shared" si="1"/>
        <v>360</v>
      </c>
      <c r="F19" s="128" t="s">
        <v>319</v>
      </c>
      <c r="G19" s="105"/>
      <c r="H19" s="129" t="s">
        <v>319</v>
      </c>
      <c r="I19" s="133"/>
      <c r="J19" s="128" t="s">
        <v>319</v>
      </c>
      <c r="K19" s="105"/>
      <c r="L19" s="129" t="s">
        <v>319</v>
      </c>
      <c r="M19" s="133"/>
      <c r="N19" s="128" t="s">
        <v>319</v>
      </c>
      <c r="O19" s="105"/>
      <c r="P19" s="129" t="s">
        <v>319</v>
      </c>
    </row>
    <row r="20" spans="2:16" ht="15" x14ac:dyDescent="0.25">
      <c r="B20" s="121" t="s">
        <v>245</v>
      </c>
      <c r="C20" s="11" t="s">
        <v>267</v>
      </c>
      <c r="D20" s="122" t="s">
        <v>216</v>
      </c>
      <c r="E20" s="133">
        <f>$E$8*1.3</f>
        <v>390</v>
      </c>
      <c r="F20" s="128" t="s">
        <v>319</v>
      </c>
      <c r="G20" s="105"/>
      <c r="H20" s="129" t="s">
        <v>319</v>
      </c>
      <c r="I20" s="133"/>
      <c r="J20" s="128" t="s">
        <v>319</v>
      </c>
      <c r="K20" s="105"/>
      <c r="L20" s="129" t="s">
        <v>319</v>
      </c>
      <c r="M20" s="133"/>
      <c r="N20" s="128" t="s">
        <v>319</v>
      </c>
      <c r="O20" s="105"/>
      <c r="P20" s="129" t="s">
        <v>319</v>
      </c>
    </row>
    <row r="21" spans="2:16" ht="15" x14ac:dyDescent="0.25">
      <c r="B21" s="121" t="s">
        <v>246</v>
      </c>
      <c r="C21" s="11" t="s">
        <v>267</v>
      </c>
      <c r="D21" s="122" t="s">
        <v>217</v>
      </c>
      <c r="E21" s="133">
        <f>$E$8*1.4</f>
        <v>420</v>
      </c>
      <c r="F21" s="128" t="s">
        <v>319</v>
      </c>
      <c r="G21" s="105"/>
      <c r="H21" s="129" t="s">
        <v>319</v>
      </c>
      <c r="I21" s="133"/>
      <c r="J21" s="128" t="s">
        <v>319</v>
      </c>
      <c r="K21" s="105"/>
      <c r="L21" s="129" t="s">
        <v>319</v>
      </c>
      <c r="M21" s="133"/>
      <c r="N21" s="128" t="s">
        <v>319</v>
      </c>
      <c r="O21" s="105"/>
      <c r="P21" s="129" t="s">
        <v>319</v>
      </c>
    </row>
    <row r="22" spans="2:16" ht="15" x14ac:dyDescent="0.25">
      <c r="B22" s="121" t="s">
        <v>247</v>
      </c>
      <c r="C22" s="11" t="s">
        <v>267</v>
      </c>
      <c r="D22" s="122" t="s">
        <v>218</v>
      </c>
      <c r="E22" s="133">
        <f t="shared" ref="E22:E26" si="2">$E$8*1.4</f>
        <v>420</v>
      </c>
      <c r="F22" s="128" t="s">
        <v>319</v>
      </c>
      <c r="G22" s="105"/>
      <c r="H22" s="129" t="s">
        <v>319</v>
      </c>
      <c r="I22" s="133"/>
      <c r="J22" s="128" t="s">
        <v>319</v>
      </c>
      <c r="K22" s="105"/>
      <c r="L22" s="129" t="s">
        <v>319</v>
      </c>
      <c r="M22" s="133"/>
      <c r="N22" s="128" t="s">
        <v>319</v>
      </c>
      <c r="O22" s="105"/>
      <c r="P22" s="129" t="s">
        <v>319</v>
      </c>
    </row>
    <row r="23" spans="2:16" ht="15" x14ac:dyDescent="0.25">
      <c r="B23" s="121" t="s">
        <v>248</v>
      </c>
      <c r="C23" s="11" t="s">
        <v>267</v>
      </c>
      <c r="D23" s="122" t="s">
        <v>219</v>
      </c>
      <c r="E23" s="133">
        <f t="shared" si="2"/>
        <v>420</v>
      </c>
      <c r="F23" s="128" t="s">
        <v>319</v>
      </c>
      <c r="G23" s="105"/>
      <c r="H23" s="129" t="s">
        <v>319</v>
      </c>
      <c r="I23" s="133"/>
      <c r="J23" s="128" t="s">
        <v>319</v>
      </c>
      <c r="K23" s="105"/>
      <c r="L23" s="129" t="s">
        <v>319</v>
      </c>
      <c r="M23" s="133"/>
      <c r="N23" s="128" t="s">
        <v>319</v>
      </c>
      <c r="O23" s="105"/>
      <c r="P23" s="129" t="s">
        <v>319</v>
      </c>
    </row>
    <row r="24" spans="2:16" ht="15" x14ac:dyDescent="0.25">
      <c r="B24" s="121" t="s">
        <v>249</v>
      </c>
      <c r="C24" s="11" t="s">
        <v>267</v>
      </c>
      <c r="D24" s="122" t="s">
        <v>220</v>
      </c>
      <c r="E24" s="133">
        <f t="shared" si="2"/>
        <v>420</v>
      </c>
      <c r="F24" s="128" t="s">
        <v>319</v>
      </c>
      <c r="G24" s="105"/>
      <c r="H24" s="129" t="s">
        <v>319</v>
      </c>
      <c r="I24" s="133"/>
      <c r="J24" s="128" t="s">
        <v>319</v>
      </c>
      <c r="K24" s="105"/>
      <c r="L24" s="129" t="s">
        <v>319</v>
      </c>
      <c r="M24" s="133"/>
      <c r="N24" s="128" t="s">
        <v>319</v>
      </c>
      <c r="O24" s="105"/>
      <c r="P24" s="129" t="s">
        <v>319</v>
      </c>
    </row>
    <row r="25" spans="2:16" ht="15" x14ac:dyDescent="0.25">
      <c r="B25" s="121" t="s">
        <v>250</v>
      </c>
      <c r="C25" s="11" t="s">
        <v>267</v>
      </c>
      <c r="D25" s="122" t="s">
        <v>221</v>
      </c>
      <c r="E25" s="133">
        <f t="shared" si="2"/>
        <v>420</v>
      </c>
      <c r="F25" s="128" t="s">
        <v>319</v>
      </c>
      <c r="G25" s="105"/>
      <c r="H25" s="129" t="s">
        <v>319</v>
      </c>
      <c r="I25" s="133"/>
      <c r="J25" s="128" t="s">
        <v>319</v>
      </c>
      <c r="K25" s="105"/>
      <c r="L25" s="129" t="s">
        <v>319</v>
      </c>
      <c r="M25" s="133"/>
      <c r="N25" s="128" t="s">
        <v>319</v>
      </c>
      <c r="O25" s="105"/>
      <c r="P25" s="129" t="s">
        <v>319</v>
      </c>
    </row>
    <row r="26" spans="2:16" ht="15" x14ac:dyDescent="0.25">
      <c r="B26" s="121" t="s">
        <v>251</v>
      </c>
      <c r="C26" s="11" t="s">
        <v>267</v>
      </c>
      <c r="D26" s="122" t="s">
        <v>222</v>
      </c>
      <c r="E26" s="133">
        <f t="shared" si="2"/>
        <v>420</v>
      </c>
      <c r="F26" s="128" t="s">
        <v>319</v>
      </c>
      <c r="G26" s="105"/>
      <c r="H26" s="129" t="s">
        <v>319</v>
      </c>
      <c r="I26" s="133"/>
      <c r="J26" s="128" t="s">
        <v>319</v>
      </c>
      <c r="K26" s="105"/>
      <c r="L26" s="129" t="s">
        <v>319</v>
      </c>
      <c r="M26" s="133"/>
      <c r="N26" s="128" t="s">
        <v>319</v>
      </c>
      <c r="O26" s="105"/>
      <c r="P26" s="129" t="s">
        <v>319</v>
      </c>
    </row>
    <row r="27" spans="2:16" ht="15" x14ac:dyDescent="0.25">
      <c r="B27" s="121" t="s">
        <v>252</v>
      </c>
      <c r="C27" s="11" t="s">
        <v>267</v>
      </c>
      <c r="D27" s="122" t="s">
        <v>223</v>
      </c>
      <c r="E27" s="133">
        <f t="shared" ref="E27:E28" si="3">$E$8*1.3</f>
        <v>390</v>
      </c>
      <c r="F27" s="128" t="s">
        <v>319</v>
      </c>
      <c r="G27" s="105"/>
      <c r="H27" s="129" t="s">
        <v>319</v>
      </c>
      <c r="I27" s="133"/>
      <c r="J27" s="128" t="s">
        <v>319</v>
      </c>
      <c r="K27" s="105"/>
      <c r="L27" s="129" t="s">
        <v>319</v>
      </c>
      <c r="M27" s="133"/>
      <c r="N27" s="128" t="s">
        <v>319</v>
      </c>
      <c r="O27" s="105"/>
      <c r="P27" s="129" t="s">
        <v>319</v>
      </c>
    </row>
    <row r="28" spans="2:16" ht="15" x14ac:dyDescent="0.25">
      <c r="B28" s="121" t="s">
        <v>253</v>
      </c>
      <c r="C28" s="11" t="s">
        <v>267</v>
      </c>
      <c r="D28" s="122" t="s">
        <v>224</v>
      </c>
      <c r="E28" s="133">
        <f t="shared" si="3"/>
        <v>390</v>
      </c>
      <c r="F28" s="128" t="s">
        <v>319</v>
      </c>
      <c r="G28" s="105"/>
      <c r="H28" s="129" t="s">
        <v>319</v>
      </c>
      <c r="I28" s="133"/>
      <c r="J28" s="128" t="s">
        <v>319</v>
      </c>
      <c r="K28" s="105"/>
      <c r="L28" s="129" t="s">
        <v>319</v>
      </c>
      <c r="M28" s="133"/>
      <c r="N28" s="128" t="s">
        <v>319</v>
      </c>
      <c r="O28" s="105"/>
      <c r="P28" s="129" t="s">
        <v>319</v>
      </c>
    </row>
    <row r="29" spans="2:16" ht="15" x14ac:dyDescent="0.25">
      <c r="B29" s="121" t="s">
        <v>254</v>
      </c>
      <c r="C29" s="11" t="s">
        <v>267</v>
      </c>
      <c r="D29" s="122" t="s">
        <v>225</v>
      </c>
      <c r="E29" s="133">
        <f>$E$8*1</f>
        <v>300</v>
      </c>
      <c r="F29" s="128" t="s">
        <v>319</v>
      </c>
      <c r="G29" s="105"/>
      <c r="H29" s="129" t="s">
        <v>319</v>
      </c>
      <c r="I29" s="133"/>
      <c r="J29" s="128" t="s">
        <v>319</v>
      </c>
      <c r="K29" s="105"/>
      <c r="L29" s="129" t="s">
        <v>319</v>
      </c>
      <c r="M29" s="133"/>
      <c r="N29" s="128" t="s">
        <v>319</v>
      </c>
      <c r="O29" s="105"/>
      <c r="P29" s="129" t="s">
        <v>319</v>
      </c>
    </row>
    <row r="30" spans="2:16" ht="15" x14ac:dyDescent="0.25">
      <c r="B30" s="121" t="s">
        <v>255</v>
      </c>
      <c r="C30" s="11" t="s">
        <v>267</v>
      </c>
      <c r="D30" s="122" t="s">
        <v>226</v>
      </c>
      <c r="E30" s="133">
        <f t="shared" ref="E30:E32" si="4">$E$8*1.2</f>
        <v>360</v>
      </c>
      <c r="F30" s="128" t="s">
        <v>319</v>
      </c>
      <c r="G30" s="105"/>
      <c r="H30" s="129" t="s">
        <v>319</v>
      </c>
      <c r="I30" s="133"/>
      <c r="J30" s="128" t="s">
        <v>319</v>
      </c>
      <c r="K30" s="105"/>
      <c r="L30" s="129" t="s">
        <v>319</v>
      </c>
      <c r="M30" s="133"/>
      <c r="N30" s="128" t="s">
        <v>319</v>
      </c>
      <c r="O30" s="105"/>
      <c r="P30" s="129" t="s">
        <v>319</v>
      </c>
    </row>
    <row r="31" spans="2:16" ht="15" x14ac:dyDescent="0.25">
      <c r="B31" s="121" t="s">
        <v>256</v>
      </c>
      <c r="C31" s="11" t="s">
        <v>267</v>
      </c>
      <c r="D31" s="122" t="s">
        <v>227</v>
      </c>
      <c r="E31" s="133">
        <f t="shared" si="4"/>
        <v>360</v>
      </c>
      <c r="F31" s="128" t="s">
        <v>319</v>
      </c>
      <c r="G31" s="105"/>
      <c r="H31" s="129" t="s">
        <v>319</v>
      </c>
      <c r="I31" s="133"/>
      <c r="J31" s="128" t="s">
        <v>319</v>
      </c>
      <c r="K31" s="105"/>
      <c r="L31" s="129" t="s">
        <v>319</v>
      </c>
      <c r="M31" s="133"/>
      <c r="N31" s="128" t="s">
        <v>319</v>
      </c>
      <c r="O31" s="105"/>
      <c r="P31" s="129" t="s">
        <v>319</v>
      </c>
    </row>
    <row r="32" spans="2:16" ht="15" x14ac:dyDescent="0.25">
      <c r="B32" s="121" t="s">
        <v>257</v>
      </c>
      <c r="C32" s="11" t="s">
        <v>267</v>
      </c>
      <c r="D32" s="122" t="s">
        <v>228</v>
      </c>
      <c r="E32" s="133">
        <f t="shared" si="4"/>
        <v>360</v>
      </c>
      <c r="F32" s="128" t="s">
        <v>319</v>
      </c>
      <c r="G32" s="105"/>
      <c r="H32" s="129" t="s">
        <v>319</v>
      </c>
      <c r="I32" s="133"/>
      <c r="J32" s="128" t="s">
        <v>319</v>
      </c>
      <c r="K32" s="105"/>
      <c r="L32" s="129" t="s">
        <v>319</v>
      </c>
      <c r="M32" s="133"/>
      <c r="N32" s="128" t="s">
        <v>319</v>
      </c>
      <c r="O32" s="105"/>
      <c r="P32" s="129" t="s">
        <v>319</v>
      </c>
    </row>
    <row r="33" spans="2:16" ht="15" x14ac:dyDescent="0.25">
      <c r="B33" s="121" t="s">
        <v>258</v>
      </c>
      <c r="C33" s="11" t="s">
        <v>267</v>
      </c>
      <c r="D33" s="122" t="s">
        <v>229</v>
      </c>
      <c r="E33" s="133">
        <f t="shared" ref="E33:E34" si="5">$E$8*1.1</f>
        <v>330</v>
      </c>
      <c r="F33" s="128" t="s">
        <v>319</v>
      </c>
      <c r="G33" s="105"/>
      <c r="H33" s="129" t="s">
        <v>319</v>
      </c>
      <c r="I33" s="133"/>
      <c r="J33" s="128" t="s">
        <v>319</v>
      </c>
      <c r="K33" s="105"/>
      <c r="L33" s="129" t="s">
        <v>319</v>
      </c>
      <c r="M33" s="133"/>
      <c r="N33" s="128" t="s">
        <v>319</v>
      </c>
      <c r="O33" s="105"/>
      <c r="P33" s="129" t="s">
        <v>319</v>
      </c>
    </row>
    <row r="34" spans="2:16" ht="15" x14ac:dyDescent="0.25">
      <c r="B34" s="121" t="s">
        <v>259</v>
      </c>
      <c r="C34" s="11" t="s">
        <v>267</v>
      </c>
      <c r="D34" s="122" t="s">
        <v>230</v>
      </c>
      <c r="E34" s="133">
        <f t="shared" si="5"/>
        <v>330</v>
      </c>
      <c r="F34" s="128" t="s">
        <v>319</v>
      </c>
      <c r="G34" s="105"/>
      <c r="H34" s="129" t="s">
        <v>319</v>
      </c>
      <c r="I34" s="133"/>
      <c r="J34" s="128" t="s">
        <v>319</v>
      </c>
      <c r="K34" s="105"/>
      <c r="L34" s="129" t="s">
        <v>319</v>
      </c>
      <c r="M34" s="133"/>
      <c r="N34" s="128" t="s">
        <v>319</v>
      </c>
      <c r="O34" s="105"/>
      <c r="P34" s="129" t="s">
        <v>319</v>
      </c>
    </row>
    <row r="35" spans="2:16" ht="15" x14ac:dyDescent="0.25">
      <c r="B35" s="121" t="s">
        <v>260</v>
      </c>
      <c r="C35" s="11" t="s">
        <v>267</v>
      </c>
      <c r="D35" s="122" t="s">
        <v>231</v>
      </c>
      <c r="E35" s="133">
        <f t="shared" ref="E35:E36" si="6">$E$8*1.2</f>
        <v>360</v>
      </c>
      <c r="F35" s="128" t="s">
        <v>319</v>
      </c>
      <c r="G35" s="105"/>
      <c r="H35" s="129" t="s">
        <v>319</v>
      </c>
      <c r="I35" s="133"/>
      <c r="J35" s="128" t="s">
        <v>319</v>
      </c>
      <c r="K35" s="105"/>
      <c r="L35" s="129" t="s">
        <v>319</v>
      </c>
      <c r="M35" s="133"/>
      <c r="N35" s="128" t="s">
        <v>319</v>
      </c>
      <c r="O35" s="105"/>
      <c r="P35" s="129" t="s">
        <v>319</v>
      </c>
    </row>
    <row r="36" spans="2:16" ht="15" x14ac:dyDescent="0.25">
      <c r="B36" s="121" t="s">
        <v>261</v>
      </c>
      <c r="C36" s="11" t="s">
        <v>267</v>
      </c>
      <c r="D36" s="122" t="s">
        <v>232</v>
      </c>
      <c r="E36" s="133">
        <f t="shared" si="6"/>
        <v>360</v>
      </c>
      <c r="F36" s="128" t="s">
        <v>319</v>
      </c>
      <c r="G36" s="105"/>
      <c r="H36" s="129" t="s">
        <v>319</v>
      </c>
      <c r="I36" s="133"/>
      <c r="J36" s="128" t="s">
        <v>319</v>
      </c>
      <c r="K36" s="105"/>
      <c r="L36" s="129" t="s">
        <v>319</v>
      </c>
      <c r="M36" s="133"/>
      <c r="N36" s="128" t="s">
        <v>319</v>
      </c>
      <c r="O36" s="105"/>
      <c r="P36" s="129" t="s">
        <v>319</v>
      </c>
    </row>
    <row r="37" spans="2:16" ht="15" x14ac:dyDescent="0.25">
      <c r="B37" s="121" t="s">
        <v>262</v>
      </c>
      <c r="C37" s="11" t="s">
        <v>267</v>
      </c>
      <c r="D37" s="122" t="s">
        <v>233</v>
      </c>
      <c r="E37" s="133">
        <f>$E$8*1.2</f>
        <v>360</v>
      </c>
      <c r="F37" s="128" t="s">
        <v>319</v>
      </c>
      <c r="G37" s="105"/>
      <c r="H37" s="129" t="s">
        <v>319</v>
      </c>
      <c r="I37" s="133"/>
      <c r="J37" s="128" t="s">
        <v>319</v>
      </c>
      <c r="K37" s="105"/>
      <c r="L37" s="129" t="s">
        <v>319</v>
      </c>
      <c r="M37" s="133"/>
      <c r="N37" s="128" t="s">
        <v>319</v>
      </c>
      <c r="O37" s="105"/>
      <c r="P37" s="129" t="s">
        <v>319</v>
      </c>
    </row>
    <row r="38" spans="2:16" ht="15" x14ac:dyDescent="0.25">
      <c r="B38" s="121" t="s">
        <v>263</v>
      </c>
      <c r="C38" s="11" t="s">
        <v>267</v>
      </c>
      <c r="D38" s="122" t="s">
        <v>234</v>
      </c>
      <c r="E38" s="133">
        <f t="shared" ref="E38:E39" si="7">$E$8*1.2</f>
        <v>360</v>
      </c>
      <c r="F38" s="128" t="s">
        <v>319</v>
      </c>
      <c r="G38" s="105"/>
      <c r="H38" s="129" t="s">
        <v>319</v>
      </c>
      <c r="I38" s="133"/>
      <c r="J38" s="128" t="s">
        <v>319</v>
      </c>
      <c r="K38" s="105"/>
      <c r="L38" s="129" t="s">
        <v>319</v>
      </c>
      <c r="M38" s="133"/>
      <c r="N38" s="128" t="s">
        <v>319</v>
      </c>
      <c r="O38" s="105"/>
      <c r="P38" s="129" t="s">
        <v>319</v>
      </c>
    </row>
    <row r="39" spans="2:16" ht="15" x14ac:dyDescent="0.25">
      <c r="B39" s="121" t="s">
        <v>264</v>
      </c>
      <c r="C39" s="11" t="s">
        <v>267</v>
      </c>
      <c r="D39" s="122" t="s">
        <v>235</v>
      </c>
      <c r="E39" s="133">
        <f t="shared" si="7"/>
        <v>360</v>
      </c>
      <c r="F39" s="128" t="s">
        <v>319</v>
      </c>
      <c r="G39" s="105"/>
      <c r="H39" s="129" t="s">
        <v>319</v>
      </c>
      <c r="I39" s="133"/>
      <c r="J39" s="128" t="s">
        <v>319</v>
      </c>
      <c r="K39" s="105"/>
      <c r="L39" s="129" t="s">
        <v>319</v>
      </c>
      <c r="M39" s="133"/>
      <c r="N39" s="128" t="s">
        <v>319</v>
      </c>
      <c r="O39" s="105"/>
      <c r="P39" s="129" t="s">
        <v>319</v>
      </c>
    </row>
    <row r="40" spans="2:16" ht="15" x14ac:dyDescent="0.25">
      <c r="B40" s="121" t="s">
        <v>265</v>
      </c>
      <c r="C40" s="11" t="s">
        <v>267</v>
      </c>
      <c r="D40" s="122" t="s">
        <v>236</v>
      </c>
      <c r="E40" s="133">
        <f t="shared" ref="E40:E42" si="8">$E$8*1.2</f>
        <v>360</v>
      </c>
      <c r="F40" s="128" t="s">
        <v>319</v>
      </c>
      <c r="G40" s="105"/>
      <c r="H40" s="129" t="s">
        <v>319</v>
      </c>
      <c r="I40" s="133"/>
      <c r="J40" s="128" t="s">
        <v>319</v>
      </c>
      <c r="K40" s="105"/>
      <c r="L40" s="129" t="s">
        <v>319</v>
      </c>
      <c r="M40" s="133"/>
      <c r="N40" s="128" t="s">
        <v>319</v>
      </c>
      <c r="O40" s="105"/>
      <c r="P40" s="129" t="s">
        <v>319</v>
      </c>
    </row>
    <row r="41" spans="2:16" ht="15" x14ac:dyDescent="0.25">
      <c r="B41" s="121" t="s">
        <v>266</v>
      </c>
      <c r="C41" s="11" t="s">
        <v>267</v>
      </c>
      <c r="D41" s="122" t="s">
        <v>237</v>
      </c>
      <c r="E41" s="133">
        <f t="shared" si="8"/>
        <v>360</v>
      </c>
      <c r="F41" s="128" t="s">
        <v>319</v>
      </c>
      <c r="G41" s="105"/>
      <c r="H41" s="129" t="s">
        <v>319</v>
      </c>
      <c r="I41" s="133"/>
      <c r="J41" s="128" t="s">
        <v>319</v>
      </c>
      <c r="K41" s="105"/>
      <c r="L41" s="129" t="s">
        <v>319</v>
      </c>
      <c r="M41" s="133"/>
      <c r="N41" s="128" t="s">
        <v>319</v>
      </c>
      <c r="O41" s="105"/>
      <c r="P41" s="129" t="s">
        <v>319</v>
      </c>
    </row>
    <row r="42" spans="2:16" ht="15" x14ac:dyDescent="0.25">
      <c r="B42" s="121" t="s">
        <v>328</v>
      </c>
      <c r="C42" s="11" t="s">
        <v>333</v>
      </c>
      <c r="D42" s="122" t="s">
        <v>323</v>
      </c>
      <c r="E42" s="133">
        <f t="shared" si="8"/>
        <v>360</v>
      </c>
      <c r="F42" s="128" t="s">
        <v>319</v>
      </c>
      <c r="G42" s="105"/>
      <c r="H42" s="129" t="s">
        <v>319</v>
      </c>
      <c r="I42" s="133"/>
      <c r="J42" s="128" t="s">
        <v>319</v>
      </c>
      <c r="K42" s="105"/>
      <c r="L42" s="129" t="s">
        <v>319</v>
      </c>
      <c r="M42" s="133"/>
      <c r="N42" s="128" t="s">
        <v>319</v>
      </c>
      <c r="O42" s="105"/>
      <c r="P42" s="129" t="s">
        <v>319</v>
      </c>
    </row>
    <row r="43" spans="2:16" ht="15" x14ac:dyDescent="0.25">
      <c r="B43" s="121" t="s">
        <v>329</v>
      </c>
      <c r="C43" s="11" t="s">
        <v>333</v>
      </c>
      <c r="D43" s="122" t="s">
        <v>324</v>
      </c>
      <c r="E43" s="133">
        <f t="shared" ref="E43:E44" si="9">$E$8*1.4</f>
        <v>420</v>
      </c>
      <c r="F43" s="128" t="s">
        <v>319</v>
      </c>
      <c r="G43" s="105"/>
      <c r="H43" s="129" t="s">
        <v>319</v>
      </c>
      <c r="I43" s="133"/>
      <c r="J43" s="128" t="s">
        <v>319</v>
      </c>
      <c r="K43" s="105"/>
      <c r="L43" s="129" t="s">
        <v>319</v>
      </c>
      <c r="M43" s="133"/>
      <c r="N43" s="128" t="s">
        <v>319</v>
      </c>
      <c r="O43" s="105"/>
      <c r="P43" s="129" t="s">
        <v>319</v>
      </c>
    </row>
    <row r="44" spans="2:16" ht="15" x14ac:dyDescent="0.25">
      <c r="B44" s="121" t="s">
        <v>330</v>
      </c>
      <c r="C44" s="11" t="s">
        <v>333</v>
      </c>
      <c r="D44" s="122" t="s">
        <v>325</v>
      </c>
      <c r="E44" s="133">
        <f t="shared" si="9"/>
        <v>420</v>
      </c>
      <c r="F44" s="128" t="s">
        <v>319</v>
      </c>
      <c r="G44" s="105"/>
      <c r="H44" s="129" t="s">
        <v>319</v>
      </c>
      <c r="I44" s="133"/>
      <c r="J44" s="128" t="s">
        <v>319</v>
      </c>
      <c r="K44" s="105"/>
      <c r="L44" s="129" t="s">
        <v>319</v>
      </c>
      <c r="M44" s="133"/>
      <c r="N44" s="128" t="s">
        <v>319</v>
      </c>
      <c r="O44" s="105"/>
      <c r="P44" s="129" t="s">
        <v>319</v>
      </c>
    </row>
    <row r="45" spans="2:16" ht="15" x14ac:dyDescent="0.25">
      <c r="B45" s="121" t="s">
        <v>331</v>
      </c>
      <c r="C45" s="11" t="s">
        <v>333</v>
      </c>
      <c r="D45" s="122" t="s">
        <v>326</v>
      </c>
      <c r="E45" s="133">
        <f t="shared" ref="E45:E46" si="10">$E$8*1.2</f>
        <v>360</v>
      </c>
      <c r="F45" s="128" t="s">
        <v>319</v>
      </c>
      <c r="G45" s="105"/>
      <c r="H45" s="129" t="s">
        <v>319</v>
      </c>
      <c r="I45" s="133"/>
      <c r="J45" s="128" t="s">
        <v>319</v>
      </c>
      <c r="K45" s="105"/>
      <c r="L45" s="129" t="s">
        <v>319</v>
      </c>
      <c r="M45" s="133"/>
      <c r="N45" s="128" t="s">
        <v>319</v>
      </c>
      <c r="O45" s="105"/>
      <c r="P45" s="129" t="s">
        <v>319</v>
      </c>
    </row>
    <row r="46" spans="2:16" ht="15" x14ac:dyDescent="0.25">
      <c r="B46" s="121" t="s">
        <v>332</v>
      </c>
      <c r="C46" s="11" t="s">
        <v>333</v>
      </c>
      <c r="D46" s="122" t="s">
        <v>327</v>
      </c>
      <c r="E46" s="133">
        <f t="shared" si="10"/>
        <v>360</v>
      </c>
      <c r="F46" s="128" t="s">
        <v>319</v>
      </c>
      <c r="G46" s="105"/>
      <c r="H46" s="129" t="s">
        <v>319</v>
      </c>
      <c r="I46" s="133"/>
      <c r="J46" s="128" t="s">
        <v>319</v>
      </c>
      <c r="K46" s="105"/>
      <c r="L46" s="129" t="s">
        <v>319</v>
      </c>
      <c r="M46" s="133"/>
      <c r="N46" s="128" t="s">
        <v>319</v>
      </c>
      <c r="O46" s="105"/>
      <c r="P46" s="129" t="s">
        <v>319</v>
      </c>
    </row>
    <row r="47" spans="2:16" x14ac:dyDescent="0.2">
      <c r="B47" s="123"/>
      <c r="C47" s="7"/>
      <c r="D47" s="7"/>
      <c r="E47" s="133"/>
      <c r="F47" s="128"/>
      <c r="G47" s="105"/>
      <c r="H47" s="129"/>
      <c r="I47" s="133"/>
      <c r="J47" s="128"/>
      <c r="K47" s="105"/>
      <c r="L47" s="129"/>
      <c r="M47" s="133"/>
      <c r="N47" s="128"/>
      <c r="O47" s="105"/>
      <c r="P47" s="129"/>
    </row>
    <row r="48" spans="2:16" ht="15" x14ac:dyDescent="0.25">
      <c r="B48" s="121" t="s">
        <v>29</v>
      </c>
      <c r="C48" s="11" t="s">
        <v>297</v>
      </c>
      <c r="D48" s="122" t="s">
        <v>270</v>
      </c>
      <c r="E48" s="133"/>
      <c r="F48" s="128" t="s">
        <v>319</v>
      </c>
      <c r="G48" s="105"/>
      <c r="H48" s="129" t="s">
        <v>319</v>
      </c>
      <c r="I48" s="133"/>
      <c r="J48" s="128" t="s">
        <v>319</v>
      </c>
      <c r="K48" s="105"/>
      <c r="L48" s="129" t="s">
        <v>319</v>
      </c>
      <c r="M48" s="133"/>
      <c r="N48" s="128" t="s">
        <v>319</v>
      </c>
      <c r="O48" s="105"/>
      <c r="P48" s="129" t="s">
        <v>319</v>
      </c>
    </row>
    <row r="49" spans="2:16" ht="15" x14ac:dyDescent="0.25">
      <c r="B49" s="121" t="s">
        <v>30</v>
      </c>
      <c r="C49" s="11" t="s">
        <v>297</v>
      </c>
      <c r="D49" s="122" t="s">
        <v>271</v>
      </c>
      <c r="E49" s="133"/>
      <c r="F49" s="128" t="s">
        <v>319</v>
      </c>
      <c r="G49" s="105"/>
      <c r="H49" s="129" t="s">
        <v>319</v>
      </c>
      <c r="I49" s="133"/>
      <c r="J49" s="128" t="s">
        <v>319</v>
      </c>
      <c r="K49" s="105"/>
      <c r="L49" s="129" t="s">
        <v>319</v>
      </c>
      <c r="M49" s="133"/>
      <c r="N49" s="128" t="s">
        <v>319</v>
      </c>
      <c r="O49" s="105"/>
      <c r="P49" s="129" t="s">
        <v>319</v>
      </c>
    </row>
    <row r="50" spans="2:16" ht="15" x14ac:dyDescent="0.25">
      <c r="B50" s="121" t="s">
        <v>31</v>
      </c>
      <c r="C50" s="11" t="s">
        <v>297</v>
      </c>
      <c r="D50" s="122" t="s">
        <v>272</v>
      </c>
      <c r="E50" s="133"/>
      <c r="F50" s="128" t="s">
        <v>319</v>
      </c>
      <c r="G50" s="105"/>
      <c r="H50" s="129" t="s">
        <v>319</v>
      </c>
      <c r="I50" s="133"/>
      <c r="J50" s="128" t="s">
        <v>319</v>
      </c>
      <c r="K50" s="105"/>
      <c r="L50" s="129" t="s">
        <v>319</v>
      </c>
      <c r="M50" s="133"/>
      <c r="N50" s="128" t="s">
        <v>319</v>
      </c>
      <c r="O50" s="105"/>
      <c r="P50" s="129" t="s">
        <v>319</v>
      </c>
    </row>
    <row r="51" spans="2:16" ht="15" x14ac:dyDescent="0.25">
      <c r="B51" s="121" t="s">
        <v>32</v>
      </c>
      <c r="C51" s="11" t="s">
        <v>297</v>
      </c>
      <c r="D51" s="122" t="s">
        <v>273</v>
      </c>
      <c r="E51" s="133"/>
      <c r="F51" s="128" t="s">
        <v>319</v>
      </c>
      <c r="G51" s="105"/>
      <c r="H51" s="129" t="s">
        <v>319</v>
      </c>
      <c r="I51" s="133"/>
      <c r="J51" s="128" t="s">
        <v>319</v>
      </c>
      <c r="K51" s="105"/>
      <c r="L51" s="129" t="s">
        <v>319</v>
      </c>
      <c r="M51" s="133"/>
      <c r="N51" s="128" t="s">
        <v>319</v>
      </c>
      <c r="O51" s="105"/>
      <c r="P51" s="129" t="s">
        <v>319</v>
      </c>
    </row>
    <row r="52" spans="2:16" ht="15" x14ac:dyDescent="0.25">
      <c r="B52" s="121" t="s">
        <v>79</v>
      </c>
      <c r="C52" s="11" t="s">
        <v>297</v>
      </c>
      <c r="D52" s="122" t="s">
        <v>274</v>
      </c>
      <c r="E52" s="133"/>
      <c r="F52" s="128" t="s">
        <v>319</v>
      </c>
      <c r="G52" s="105"/>
      <c r="H52" s="129" t="s">
        <v>319</v>
      </c>
      <c r="I52" s="133"/>
      <c r="J52" s="128" t="s">
        <v>319</v>
      </c>
      <c r="K52" s="105"/>
      <c r="L52" s="129" t="s">
        <v>319</v>
      </c>
      <c r="M52" s="133"/>
      <c r="N52" s="128" t="s">
        <v>319</v>
      </c>
      <c r="O52" s="105"/>
      <c r="P52" s="129" t="s">
        <v>319</v>
      </c>
    </row>
    <row r="53" spans="2:16" ht="15" x14ac:dyDescent="0.25">
      <c r="B53" s="121" t="s">
        <v>80</v>
      </c>
      <c r="C53" s="11" t="s">
        <v>297</v>
      </c>
      <c r="D53" s="122" t="s">
        <v>275</v>
      </c>
      <c r="E53" s="133"/>
      <c r="F53" s="128" t="s">
        <v>319</v>
      </c>
      <c r="G53" s="105"/>
      <c r="H53" s="129" t="s">
        <v>319</v>
      </c>
      <c r="I53" s="133"/>
      <c r="J53" s="128" t="s">
        <v>319</v>
      </c>
      <c r="K53" s="105"/>
      <c r="L53" s="129" t="s">
        <v>319</v>
      </c>
      <c r="M53" s="133"/>
      <c r="N53" s="128" t="s">
        <v>319</v>
      </c>
      <c r="O53" s="105"/>
      <c r="P53" s="129" t="s">
        <v>319</v>
      </c>
    </row>
    <row r="54" spans="2:16" ht="15" x14ac:dyDescent="0.25">
      <c r="B54" s="121" t="s">
        <v>81</v>
      </c>
      <c r="C54" s="11" t="s">
        <v>297</v>
      </c>
      <c r="D54" s="122" t="s">
        <v>276</v>
      </c>
      <c r="E54" s="133"/>
      <c r="F54" s="128" t="s">
        <v>319</v>
      </c>
      <c r="G54" s="105"/>
      <c r="H54" s="129" t="s">
        <v>319</v>
      </c>
      <c r="I54" s="133"/>
      <c r="J54" s="128" t="s">
        <v>319</v>
      </c>
      <c r="K54" s="105"/>
      <c r="L54" s="129" t="s">
        <v>319</v>
      </c>
      <c r="M54" s="133"/>
      <c r="N54" s="128" t="s">
        <v>319</v>
      </c>
      <c r="O54" s="105"/>
      <c r="P54" s="129" t="s">
        <v>319</v>
      </c>
    </row>
    <row r="55" spans="2:16" ht="15" x14ac:dyDescent="0.25">
      <c r="B55" s="121" t="s">
        <v>82</v>
      </c>
      <c r="C55" s="11" t="s">
        <v>297</v>
      </c>
      <c r="D55" s="122" t="s">
        <v>277</v>
      </c>
      <c r="E55" s="133"/>
      <c r="F55" s="128" t="s">
        <v>319</v>
      </c>
      <c r="G55" s="105"/>
      <c r="H55" s="129" t="s">
        <v>319</v>
      </c>
      <c r="I55" s="133"/>
      <c r="J55" s="128" t="s">
        <v>319</v>
      </c>
      <c r="K55" s="105"/>
      <c r="L55" s="129" t="s">
        <v>319</v>
      </c>
      <c r="M55" s="133"/>
      <c r="N55" s="128" t="s">
        <v>319</v>
      </c>
      <c r="O55" s="105"/>
      <c r="P55" s="129" t="s">
        <v>319</v>
      </c>
    </row>
    <row r="56" spans="2:16" ht="15" x14ac:dyDescent="0.25">
      <c r="B56" s="121" t="s">
        <v>298</v>
      </c>
      <c r="C56" s="11" t="s">
        <v>297</v>
      </c>
      <c r="D56" s="122" t="s">
        <v>278</v>
      </c>
      <c r="E56" s="133"/>
      <c r="F56" s="128" t="s">
        <v>319</v>
      </c>
      <c r="G56" s="105"/>
      <c r="H56" s="129" t="s">
        <v>319</v>
      </c>
      <c r="I56" s="133"/>
      <c r="J56" s="128" t="s">
        <v>319</v>
      </c>
      <c r="K56" s="105"/>
      <c r="L56" s="129" t="s">
        <v>319</v>
      </c>
      <c r="M56" s="133"/>
      <c r="N56" s="128" t="s">
        <v>319</v>
      </c>
      <c r="O56" s="105"/>
      <c r="P56" s="129" t="s">
        <v>319</v>
      </c>
    </row>
    <row r="57" spans="2:16" ht="15" x14ac:dyDescent="0.25">
      <c r="B57" s="121" t="s">
        <v>299</v>
      </c>
      <c r="C57" s="11" t="s">
        <v>297</v>
      </c>
      <c r="D57" s="122" t="s">
        <v>279</v>
      </c>
      <c r="E57" s="133"/>
      <c r="F57" s="128" t="s">
        <v>319</v>
      </c>
      <c r="G57" s="105"/>
      <c r="H57" s="129" t="s">
        <v>319</v>
      </c>
      <c r="I57" s="133"/>
      <c r="J57" s="128" t="s">
        <v>319</v>
      </c>
      <c r="K57" s="105"/>
      <c r="L57" s="129" t="s">
        <v>319</v>
      </c>
      <c r="M57" s="133"/>
      <c r="N57" s="128" t="s">
        <v>319</v>
      </c>
      <c r="O57" s="105"/>
      <c r="P57" s="129" t="s">
        <v>319</v>
      </c>
    </row>
    <row r="58" spans="2:16" ht="15" x14ac:dyDescent="0.25">
      <c r="B58" s="121" t="s">
        <v>300</v>
      </c>
      <c r="C58" s="11" t="s">
        <v>297</v>
      </c>
      <c r="D58" s="122" t="s">
        <v>280</v>
      </c>
      <c r="E58" s="133"/>
      <c r="F58" s="128" t="s">
        <v>319</v>
      </c>
      <c r="G58" s="105"/>
      <c r="H58" s="129" t="s">
        <v>319</v>
      </c>
      <c r="I58" s="133"/>
      <c r="J58" s="128" t="s">
        <v>319</v>
      </c>
      <c r="K58" s="105"/>
      <c r="L58" s="129" t="s">
        <v>319</v>
      </c>
      <c r="M58" s="133"/>
      <c r="N58" s="128" t="s">
        <v>319</v>
      </c>
      <c r="O58" s="105"/>
      <c r="P58" s="129" t="s">
        <v>319</v>
      </c>
    </row>
    <row r="59" spans="2:16" ht="15" x14ac:dyDescent="0.25">
      <c r="B59" s="121" t="s">
        <v>301</v>
      </c>
      <c r="C59" s="11" t="s">
        <v>297</v>
      </c>
      <c r="D59" s="122" t="s">
        <v>281</v>
      </c>
      <c r="E59" s="133"/>
      <c r="F59" s="128" t="s">
        <v>319</v>
      </c>
      <c r="G59" s="105"/>
      <c r="H59" s="129" t="s">
        <v>319</v>
      </c>
      <c r="I59" s="133"/>
      <c r="J59" s="128" t="s">
        <v>319</v>
      </c>
      <c r="K59" s="105"/>
      <c r="L59" s="129" t="s">
        <v>319</v>
      </c>
      <c r="M59" s="133"/>
      <c r="N59" s="128" t="s">
        <v>319</v>
      </c>
      <c r="O59" s="105"/>
      <c r="P59" s="129" t="s">
        <v>319</v>
      </c>
    </row>
    <row r="60" spans="2:16" ht="15" x14ac:dyDescent="0.25">
      <c r="B60" s="121" t="s">
        <v>302</v>
      </c>
      <c r="C60" s="11" t="s">
        <v>297</v>
      </c>
      <c r="D60" s="122" t="s">
        <v>282</v>
      </c>
      <c r="E60" s="133"/>
      <c r="F60" s="128" t="s">
        <v>319</v>
      </c>
      <c r="G60" s="105"/>
      <c r="H60" s="129" t="s">
        <v>319</v>
      </c>
      <c r="I60" s="133"/>
      <c r="J60" s="128" t="s">
        <v>319</v>
      </c>
      <c r="K60" s="105"/>
      <c r="L60" s="129" t="s">
        <v>319</v>
      </c>
      <c r="M60" s="133"/>
      <c r="N60" s="128" t="s">
        <v>319</v>
      </c>
      <c r="O60" s="105"/>
      <c r="P60" s="129" t="s">
        <v>319</v>
      </c>
    </row>
    <row r="61" spans="2:16" ht="15" x14ac:dyDescent="0.25">
      <c r="B61" s="121" t="s">
        <v>303</v>
      </c>
      <c r="C61" s="11" t="s">
        <v>297</v>
      </c>
      <c r="D61" s="122" t="s">
        <v>283</v>
      </c>
      <c r="E61" s="133"/>
      <c r="F61" s="128" t="s">
        <v>319</v>
      </c>
      <c r="G61" s="105"/>
      <c r="H61" s="129" t="s">
        <v>319</v>
      </c>
      <c r="I61" s="133"/>
      <c r="J61" s="128" t="s">
        <v>319</v>
      </c>
      <c r="K61" s="105"/>
      <c r="L61" s="129" t="s">
        <v>319</v>
      </c>
      <c r="M61" s="133"/>
      <c r="N61" s="128" t="s">
        <v>319</v>
      </c>
      <c r="O61" s="105"/>
      <c r="P61" s="129" t="s">
        <v>319</v>
      </c>
    </row>
    <row r="62" spans="2:16" ht="15" x14ac:dyDescent="0.25">
      <c r="B62" s="121" t="s">
        <v>304</v>
      </c>
      <c r="C62" s="11" t="s">
        <v>297</v>
      </c>
      <c r="D62" s="122" t="s">
        <v>284</v>
      </c>
      <c r="E62" s="133"/>
      <c r="F62" s="128" t="s">
        <v>319</v>
      </c>
      <c r="G62" s="105"/>
      <c r="H62" s="129" t="s">
        <v>319</v>
      </c>
      <c r="I62" s="133"/>
      <c r="J62" s="128" t="s">
        <v>319</v>
      </c>
      <c r="K62" s="105"/>
      <c r="L62" s="129" t="s">
        <v>319</v>
      </c>
      <c r="M62" s="133"/>
      <c r="N62" s="128" t="s">
        <v>319</v>
      </c>
      <c r="O62" s="105"/>
      <c r="P62" s="129" t="s">
        <v>319</v>
      </c>
    </row>
    <row r="63" spans="2:16" ht="15" x14ac:dyDescent="0.25">
      <c r="B63" s="121" t="s">
        <v>305</v>
      </c>
      <c r="C63" s="11" t="s">
        <v>297</v>
      </c>
      <c r="D63" s="122" t="s">
        <v>285</v>
      </c>
      <c r="E63" s="133"/>
      <c r="F63" s="128" t="s">
        <v>319</v>
      </c>
      <c r="G63" s="105"/>
      <c r="H63" s="129" t="s">
        <v>319</v>
      </c>
      <c r="I63" s="133"/>
      <c r="J63" s="128" t="s">
        <v>319</v>
      </c>
      <c r="K63" s="105"/>
      <c r="L63" s="129" t="s">
        <v>319</v>
      </c>
      <c r="M63" s="133"/>
      <c r="N63" s="128" t="s">
        <v>319</v>
      </c>
      <c r="O63" s="105"/>
      <c r="P63" s="129" t="s">
        <v>319</v>
      </c>
    </row>
    <row r="64" spans="2:16" ht="15" x14ac:dyDescent="0.25">
      <c r="B64" s="121" t="s">
        <v>306</v>
      </c>
      <c r="C64" s="11" t="s">
        <v>297</v>
      </c>
      <c r="D64" s="122" t="s">
        <v>286</v>
      </c>
      <c r="E64" s="133"/>
      <c r="F64" s="128" t="s">
        <v>319</v>
      </c>
      <c r="G64" s="105"/>
      <c r="H64" s="129" t="s">
        <v>319</v>
      </c>
      <c r="I64" s="133"/>
      <c r="J64" s="128" t="s">
        <v>319</v>
      </c>
      <c r="K64" s="105"/>
      <c r="L64" s="129" t="s">
        <v>319</v>
      </c>
      <c r="M64" s="133"/>
      <c r="N64" s="128" t="s">
        <v>319</v>
      </c>
      <c r="O64" s="105"/>
      <c r="P64" s="129" t="s">
        <v>319</v>
      </c>
    </row>
    <row r="65" spans="2:16" ht="15" x14ac:dyDescent="0.25">
      <c r="B65" s="121" t="s">
        <v>307</v>
      </c>
      <c r="C65" s="11" t="s">
        <v>297</v>
      </c>
      <c r="D65" s="122" t="s">
        <v>287</v>
      </c>
      <c r="E65" s="133"/>
      <c r="F65" s="128" t="s">
        <v>319</v>
      </c>
      <c r="G65" s="105"/>
      <c r="H65" s="129" t="s">
        <v>319</v>
      </c>
      <c r="I65" s="133"/>
      <c r="J65" s="128" t="s">
        <v>319</v>
      </c>
      <c r="K65" s="105"/>
      <c r="L65" s="129" t="s">
        <v>319</v>
      </c>
      <c r="M65" s="133"/>
      <c r="N65" s="128" t="s">
        <v>319</v>
      </c>
      <c r="O65" s="105"/>
      <c r="P65" s="129" t="s">
        <v>319</v>
      </c>
    </row>
    <row r="66" spans="2:16" ht="15" x14ac:dyDescent="0.25">
      <c r="B66" s="121" t="s">
        <v>308</v>
      </c>
      <c r="C66" s="11" t="s">
        <v>297</v>
      </c>
      <c r="D66" s="122" t="s">
        <v>288</v>
      </c>
      <c r="E66" s="133"/>
      <c r="F66" s="128" t="s">
        <v>319</v>
      </c>
      <c r="G66" s="105"/>
      <c r="H66" s="129" t="s">
        <v>319</v>
      </c>
      <c r="I66" s="133"/>
      <c r="J66" s="128" t="s">
        <v>319</v>
      </c>
      <c r="K66" s="105"/>
      <c r="L66" s="129" t="s">
        <v>319</v>
      </c>
      <c r="M66" s="133"/>
      <c r="N66" s="128" t="s">
        <v>319</v>
      </c>
      <c r="O66" s="105"/>
      <c r="P66" s="129" t="s">
        <v>319</v>
      </c>
    </row>
    <row r="67" spans="2:16" ht="15" x14ac:dyDescent="0.25">
      <c r="B67" s="121" t="s">
        <v>309</v>
      </c>
      <c r="C67" s="11" t="s">
        <v>297</v>
      </c>
      <c r="D67" s="122" t="s">
        <v>289</v>
      </c>
      <c r="E67" s="133"/>
      <c r="F67" s="128" t="s">
        <v>319</v>
      </c>
      <c r="G67" s="105"/>
      <c r="H67" s="129" t="s">
        <v>319</v>
      </c>
      <c r="I67" s="133"/>
      <c r="J67" s="128" t="s">
        <v>319</v>
      </c>
      <c r="K67" s="105"/>
      <c r="L67" s="129" t="s">
        <v>319</v>
      </c>
      <c r="M67" s="133"/>
      <c r="N67" s="128" t="s">
        <v>319</v>
      </c>
      <c r="O67" s="105"/>
      <c r="P67" s="129" t="s">
        <v>319</v>
      </c>
    </row>
    <row r="68" spans="2:16" ht="15" x14ac:dyDescent="0.25">
      <c r="B68" s="121" t="s">
        <v>310</v>
      </c>
      <c r="C68" s="11" t="s">
        <v>297</v>
      </c>
      <c r="D68" s="122" t="s">
        <v>290</v>
      </c>
      <c r="E68" s="133"/>
      <c r="F68" s="128" t="s">
        <v>319</v>
      </c>
      <c r="G68" s="105"/>
      <c r="H68" s="129" t="s">
        <v>319</v>
      </c>
      <c r="I68" s="133"/>
      <c r="J68" s="128" t="s">
        <v>319</v>
      </c>
      <c r="K68" s="105"/>
      <c r="L68" s="129" t="s">
        <v>319</v>
      </c>
      <c r="M68" s="133"/>
      <c r="N68" s="128" t="s">
        <v>319</v>
      </c>
      <c r="O68" s="105"/>
      <c r="P68" s="129" t="s">
        <v>319</v>
      </c>
    </row>
    <row r="69" spans="2:16" ht="15" x14ac:dyDescent="0.25">
      <c r="B69" s="121" t="s">
        <v>311</v>
      </c>
      <c r="C69" s="11" t="s">
        <v>297</v>
      </c>
      <c r="D69" s="122" t="s">
        <v>291</v>
      </c>
      <c r="E69" s="133"/>
      <c r="F69" s="128" t="s">
        <v>319</v>
      </c>
      <c r="G69" s="105"/>
      <c r="H69" s="129" t="s">
        <v>319</v>
      </c>
      <c r="I69" s="133"/>
      <c r="J69" s="128" t="s">
        <v>319</v>
      </c>
      <c r="K69" s="105"/>
      <c r="L69" s="129" t="s">
        <v>319</v>
      </c>
      <c r="M69" s="133"/>
      <c r="N69" s="128" t="s">
        <v>319</v>
      </c>
      <c r="O69" s="105"/>
      <c r="P69" s="129" t="s">
        <v>319</v>
      </c>
    </row>
    <row r="70" spans="2:16" ht="15" x14ac:dyDescent="0.25">
      <c r="B70" s="121" t="s">
        <v>312</v>
      </c>
      <c r="C70" s="11" t="s">
        <v>297</v>
      </c>
      <c r="D70" s="122" t="s">
        <v>292</v>
      </c>
      <c r="E70" s="133"/>
      <c r="F70" s="128" t="s">
        <v>319</v>
      </c>
      <c r="G70" s="105"/>
      <c r="H70" s="129" t="s">
        <v>319</v>
      </c>
      <c r="I70" s="133"/>
      <c r="J70" s="128" t="s">
        <v>319</v>
      </c>
      <c r="K70" s="105"/>
      <c r="L70" s="129" t="s">
        <v>319</v>
      </c>
      <c r="M70" s="133"/>
      <c r="N70" s="128" t="s">
        <v>319</v>
      </c>
      <c r="O70" s="105"/>
      <c r="P70" s="129" t="s">
        <v>319</v>
      </c>
    </row>
    <row r="71" spans="2:16" ht="15" x14ac:dyDescent="0.25">
      <c r="B71" s="121" t="s">
        <v>313</v>
      </c>
      <c r="C71" s="11" t="s">
        <v>297</v>
      </c>
      <c r="D71" s="122" t="s">
        <v>293</v>
      </c>
      <c r="E71" s="133"/>
      <c r="F71" s="128" t="s">
        <v>319</v>
      </c>
      <c r="G71" s="105"/>
      <c r="H71" s="129" t="s">
        <v>319</v>
      </c>
      <c r="I71" s="133"/>
      <c r="J71" s="128" t="s">
        <v>319</v>
      </c>
      <c r="K71" s="105"/>
      <c r="L71" s="129" t="s">
        <v>319</v>
      </c>
      <c r="M71" s="133"/>
      <c r="N71" s="128" t="s">
        <v>319</v>
      </c>
      <c r="O71" s="105"/>
      <c r="P71" s="129" t="s">
        <v>319</v>
      </c>
    </row>
    <row r="72" spans="2:16" ht="15" x14ac:dyDescent="0.25">
      <c r="B72" s="121" t="s">
        <v>314</v>
      </c>
      <c r="C72" s="11" t="s">
        <v>297</v>
      </c>
      <c r="D72" s="122" t="s">
        <v>294</v>
      </c>
      <c r="E72" s="133"/>
      <c r="F72" s="128" t="s">
        <v>319</v>
      </c>
      <c r="G72" s="105"/>
      <c r="H72" s="129" t="s">
        <v>319</v>
      </c>
      <c r="I72" s="133"/>
      <c r="J72" s="128" t="s">
        <v>319</v>
      </c>
      <c r="K72" s="105"/>
      <c r="L72" s="129" t="s">
        <v>319</v>
      </c>
      <c r="M72" s="133"/>
      <c r="N72" s="128" t="s">
        <v>319</v>
      </c>
      <c r="O72" s="105"/>
      <c r="P72" s="129" t="s">
        <v>319</v>
      </c>
    </row>
    <row r="73" spans="2:16" ht="15" x14ac:dyDescent="0.25">
      <c r="B73" s="121" t="s">
        <v>315</v>
      </c>
      <c r="C73" s="11" t="s">
        <v>297</v>
      </c>
      <c r="D73" s="122" t="s">
        <v>295</v>
      </c>
      <c r="E73" s="133"/>
      <c r="F73" s="128" t="s">
        <v>319</v>
      </c>
      <c r="G73" s="105"/>
      <c r="H73" s="129" t="s">
        <v>319</v>
      </c>
      <c r="I73" s="133"/>
      <c r="J73" s="128" t="s">
        <v>319</v>
      </c>
      <c r="K73" s="105"/>
      <c r="L73" s="129" t="s">
        <v>319</v>
      </c>
      <c r="M73" s="133"/>
      <c r="N73" s="128" t="s">
        <v>319</v>
      </c>
      <c r="O73" s="105"/>
      <c r="P73" s="129" t="s">
        <v>319</v>
      </c>
    </row>
    <row r="74" spans="2:16" ht="15" x14ac:dyDescent="0.25">
      <c r="B74" s="121" t="s">
        <v>316</v>
      </c>
      <c r="C74" s="11" t="s">
        <v>297</v>
      </c>
      <c r="D74" s="122" t="s">
        <v>296</v>
      </c>
      <c r="E74" s="133"/>
      <c r="F74" s="128" t="s">
        <v>319</v>
      </c>
      <c r="G74" s="105"/>
      <c r="H74" s="129" t="s">
        <v>319</v>
      </c>
      <c r="I74" s="133"/>
      <c r="J74" s="128" t="s">
        <v>319</v>
      </c>
      <c r="K74" s="105"/>
      <c r="L74" s="129" t="s">
        <v>319</v>
      </c>
      <c r="M74" s="133"/>
      <c r="N74" s="128" t="s">
        <v>319</v>
      </c>
      <c r="O74" s="105"/>
      <c r="P74" s="129" t="s">
        <v>319</v>
      </c>
    </row>
    <row r="75" spans="2:16" x14ac:dyDescent="0.2">
      <c r="B75" s="123"/>
      <c r="C75" s="7"/>
      <c r="D75" s="7"/>
      <c r="E75" s="133"/>
      <c r="F75" s="128" t="s">
        <v>319</v>
      </c>
      <c r="G75" s="105"/>
      <c r="H75" s="129" t="s">
        <v>319</v>
      </c>
      <c r="I75" s="133"/>
      <c r="J75" s="128" t="s">
        <v>319</v>
      </c>
      <c r="K75" s="105"/>
      <c r="L75" s="129" t="s">
        <v>319</v>
      </c>
      <c r="M75" s="133"/>
      <c r="N75" s="128" t="s">
        <v>319</v>
      </c>
      <c r="O75" s="105"/>
      <c r="P75" s="129" t="s">
        <v>319</v>
      </c>
    </row>
    <row r="76" spans="2:16" x14ac:dyDescent="0.2">
      <c r="B76" s="121" t="s">
        <v>48</v>
      </c>
      <c r="C76" s="11" t="s">
        <v>334</v>
      </c>
      <c r="D76" s="7" t="s">
        <v>365</v>
      </c>
      <c r="E76" s="133"/>
      <c r="F76" s="128" t="s">
        <v>319</v>
      </c>
      <c r="G76" s="105"/>
      <c r="H76" s="129" t="s">
        <v>319</v>
      </c>
      <c r="I76" s="133"/>
      <c r="J76" s="128" t="s">
        <v>319</v>
      </c>
      <c r="K76" s="105"/>
      <c r="L76" s="129" t="s">
        <v>319</v>
      </c>
      <c r="M76" s="133"/>
      <c r="N76" s="128" t="s">
        <v>319</v>
      </c>
      <c r="O76" s="105"/>
      <c r="P76" s="129" t="s">
        <v>319</v>
      </c>
    </row>
    <row r="77" spans="2:16" x14ac:dyDescent="0.2">
      <c r="B77" s="121" t="s">
        <v>53</v>
      </c>
      <c r="C77" s="11" t="s">
        <v>334</v>
      </c>
      <c r="D77" s="7" t="s">
        <v>366</v>
      </c>
      <c r="E77" s="133"/>
      <c r="F77" s="128" t="s">
        <v>319</v>
      </c>
      <c r="G77" s="105"/>
      <c r="H77" s="129" t="s">
        <v>319</v>
      </c>
      <c r="I77" s="133"/>
      <c r="J77" s="128" t="s">
        <v>319</v>
      </c>
      <c r="K77" s="105"/>
      <c r="L77" s="129" t="s">
        <v>319</v>
      </c>
      <c r="M77" s="133"/>
      <c r="N77" s="128" t="s">
        <v>319</v>
      </c>
      <c r="O77" s="105"/>
      <c r="P77" s="129" t="s">
        <v>319</v>
      </c>
    </row>
    <row r="78" spans="2:16" x14ac:dyDescent="0.2">
      <c r="B78" s="121" t="s">
        <v>56</v>
      </c>
      <c r="C78" s="11" t="s">
        <v>334</v>
      </c>
      <c r="D78" s="7" t="s">
        <v>367</v>
      </c>
      <c r="E78" s="133"/>
      <c r="F78" s="128" t="s">
        <v>319</v>
      </c>
      <c r="G78" s="105"/>
      <c r="H78" s="129" t="s">
        <v>319</v>
      </c>
      <c r="I78" s="133"/>
      <c r="J78" s="128" t="s">
        <v>319</v>
      </c>
      <c r="K78" s="105"/>
      <c r="L78" s="129" t="s">
        <v>319</v>
      </c>
      <c r="M78" s="133"/>
      <c r="N78" s="128" t="s">
        <v>319</v>
      </c>
      <c r="O78" s="105"/>
      <c r="P78" s="129" t="s">
        <v>319</v>
      </c>
    </row>
    <row r="79" spans="2:16" x14ac:dyDescent="0.2">
      <c r="B79" s="121" t="s">
        <v>57</v>
      </c>
      <c r="C79" s="11" t="s">
        <v>334</v>
      </c>
      <c r="D79" s="7" t="s">
        <v>368</v>
      </c>
      <c r="E79" s="133"/>
      <c r="F79" s="128" t="s">
        <v>319</v>
      </c>
      <c r="G79" s="105"/>
      <c r="H79" s="129" t="s">
        <v>319</v>
      </c>
      <c r="I79" s="133"/>
      <c r="J79" s="128" t="s">
        <v>319</v>
      </c>
      <c r="K79" s="105"/>
      <c r="L79" s="129" t="s">
        <v>319</v>
      </c>
      <c r="M79" s="133"/>
      <c r="N79" s="128" t="s">
        <v>319</v>
      </c>
      <c r="O79" s="105"/>
      <c r="P79" s="129" t="s">
        <v>319</v>
      </c>
    </row>
    <row r="80" spans="2:16" x14ac:dyDescent="0.2">
      <c r="B80" s="121" t="s">
        <v>75</v>
      </c>
      <c r="C80" s="11" t="s">
        <v>334</v>
      </c>
      <c r="D80" s="7" t="s">
        <v>369</v>
      </c>
      <c r="E80" s="133"/>
      <c r="F80" s="128" t="s">
        <v>319</v>
      </c>
      <c r="G80" s="105"/>
      <c r="H80" s="129" t="s">
        <v>319</v>
      </c>
      <c r="I80" s="133"/>
      <c r="J80" s="128" t="s">
        <v>319</v>
      </c>
      <c r="K80" s="105"/>
      <c r="L80" s="129" t="s">
        <v>319</v>
      </c>
      <c r="M80" s="133"/>
      <c r="N80" s="128" t="s">
        <v>319</v>
      </c>
      <c r="O80" s="105"/>
      <c r="P80" s="129" t="s">
        <v>319</v>
      </c>
    </row>
    <row r="81" spans="2:16" x14ac:dyDescent="0.2">
      <c r="B81" s="121" t="s">
        <v>76</v>
      </c>
      <c r="C81" s="11" t="s">
        <v>334</v>
      </c>
      <c r="D81" s="7" t="s">
        <v>370</v>
      </c>
      <c r="E81" s="133"/>
      <c r="F81" s="128" t="s">
        <v>319</v>
      </c>
      <c r="G81" s="105"/>
      <c r="H81" s="129" t="s">
        <v>319</v>
      </c>
      <c r="I81" s="133"/>
      <c r="J81" s="128" t="s">
        <v>319</v>
      </c>
      <c r="K81" s="105"/>
      <c r="L81" s="129" t="s">
        <v>319</v>
      </c>
      <c r="M81" s="133"/>
      <c r="N81" s="128" t="s">
        <v>319</v>
      </c>
      <c r="O81" s="105"/>
      <c r="P81" s="129" t="s">
        <v>319</v>
      </c>
    </row>
    <row r="82" spans="2:16" x14ac:dyDescent="0.2">
      <c r="B82" s="121" t="s">
        <v>77</v>
      </c>
      <c r="C82" s="11" t="s">
        <v>334</v>
      </c>
      <c r="D82" s="7" t="s">
        <v>371</v>
      </c>
      <c r="E82" s="133"/>
      <c r="F82" s="128" t="s">
        <v>319</v>
      </c>
      <c r="G82" s="105"/>
      <c r="H82" s="129" t="s">
        <v>319</v>
      </c>
      <c r="I82" s="133"/>
      <c r="J82" s="128" t="s">
        <v>319</v>
      </c>
      <c r="K82" s="105"/>
      <c r="L82" s="129" t="s">
        <v>319</v>
      </c>
      <c r="M82" s="133"/>
      <c r="N82" s="128" t="s">
        <v>319</v>
      </c>
      <c r="O82" s="105"/>
      <c r="P82" s="129" t="s">
        <v>319</v>
      </c>
    </row>
    <row r="83" spans="2:16" x14ac:dyDescent="0.2">
      <c r="B83" s="121" t="s">
        <v>78</v>
      </c>
      <c r="C83" s="11" t="s">
        <v>334</v>
      </c>
      <c r="D83" s="7" t="s">
        <v>372</v>
      </c>
      <c r="E83" s="133"/>
      <c r="F83" s="128" t="s">
        <v>319</v>
      </c>
      <c r="G83" s="105"/>
      <c r="H83" s="129" t="s">
        <v>319</v>
      </c>
      <c r="I83" s="133"/>
      <c r="J83" s="128" t="s">
        <v>319</v>
      </c>
      <c r="K83" s="105"/>
      <c r="L83" s="129" t="s">
        <v>319</v>
      </c>
      <c r="M83" s="133"/>
      <c r="N83" s="128" t="s">
        <v>319</v>
      </c>
      <c r="O83" s="105"/>
      <c r="P83" s="129" t="s">
        <v>319</v>
      </c>
    </row>
    <row r="84" spans="2:16" x14ac:dyDescent="0.2">
      <c r="B84" s="121" t="s">
        <v>335</v>
      </c>
      <c r="C84" s="11" t="s">
        <v>334</v>
      </c>
      <c r="D84" s="7" t="s">
        <v>373</v>
      </c>
      <c r="E84" s="133"/>
      <c r="F84" s="128" t="s">
        <v>319</v>
      </c>
      <c r="G84" s="105"/>
      <c r="H84" s="129" t="s">
        <v>319</v>
      </c>
      <c r="I84" s="133"/>
      <c r="J84" s="128" t="s">
        <v>319</v>
      </c>
      <c r="K84" s="105"/>
      <c r="L84" s="129" t="s">
        <v>319</v>
      </c>
      <c r="M84" s="133"/>
      <c r="N84" s="128" t="s">
        <v>319</v>
      </c>
      <c r="O84" s="105"/>
      <c r="P84" s="129" t="s">
        <v>319</v>
      </c>
    </row>
    <row r="85" spans="2:16" x14ac:dyDescent="0.2">
      <c r="B85" s="121" t="s">
        <v>336</v>
      </c>
      <c r="C85" s="11" t="s">
        <v>334</v>
      </c>
      <c r="D85" s="7" t="s">
        <v>374</v>
      </c>
      <c r="E85" s="133"/>
      <c r="F85" s="128" t="s">
        <v>319</v>
      </c>
      <c r="G85" s="105"/>
      <c r="H85" s="129" t="s">
        <v>319</v>
      </c>
      <c r="I85" s="133"/>
      <c r="J85" s="128" t="s">
        <v>319</v>
      </c>
      <c r="K85" s="105"/>
      <c r="L85" s="129" t="s">
        <v>319</v>
      </c>
      <c r="M85" s="133"/>
      <c r="N85" s="128" t="s">
        <v>319</v>
      </c>
      <c r="O85" s="105"/>
      <c r="P85" s="129" t="s">
        <v>319</v>
      </c>
    </row>
    <row r="86" spans="2:16" x14ac:dyDescent="0.2">
      <c r="B86" s="121" t="s">
        <v>337</v>
      </c>
      <c r="C86" s="11" t="s">
        <v>334</v>
      </c>
      <c r="D86" s="7" t="s">
        <v>375</v>
      </c>
      <c r="E86" s="133"/>
      <c r="F86" s="128" t="s">
        <v>319</v>
      </c>
      <c r="G86" s="105"/>
      <c r="H86" s="129" t="s">
        <v>319</v>
      </c>
      <c r="I86" s="133"/>
      <c r="J86" s="128" t="s">
        <v>319</v>
      </c>
      <c r="K86" s="105"/>
      <c r="L86" s="129" t="s">
        <v>319</v>
      </c>
      <c r="M86" s="133"/>
      <c r="N86" s="128" t="s">
        <v>319</v>
      </c>
      <c r="O86" s="105"/>
      <c r="P86" s="129" t="s">
        <v>319</v>
      </c>
    </row>
    <row r="87" spans="2:16" x14ac:dyDescent="0.2">
      <c r="B87" s="121" t="s">
        <v>338</v>
      </c>
      <c r="C87" s="11" t="s">
        <v>334</v>
      </c>
      <c r="D87" s="7" t="s">
        <v>376</v>
      </c>
      <c r="E87" s="133"/>
      <c r="F87" s="128" t="s">
        <v>319</v>
      </c>
      <c r="G87" s="105"/>
      <c r="H87" s="129" t="s">
        <v>319</v>
      </c>
      <c r="I87" s="133"/>
      <c r="J87" s="128" t="s">
        <v>319</v>
      </c>
      <c r="K87" s="105"/>
      <c r="L87" s="129" t="s">
        <v>319</v>
      </c>
      <c r="M87" s="133"/>
      <c r="N87" s="128" t="s">
        <v>319</v>
      </c>
      <c r="O87" s="105"/>
      <c r="P87" s="129" t="s">
        <v>319</v>
      </c>
    </row>
    <row r="88" spans="2:16" x14ac:dyDescent="0.2">
      <c r="B88" s="121" t="s">
        <v>339</v>
      </c>
      <c r="C88" s="11" t="s">
        <v>334</v>
      </c>
      <c r="D88" s="7" t="s">
        <v>377</v>
      </c>
      <c r="E88" s="133"/>
      <c r="F88" s="128" t="s">
        <v>319</v>
      </c>
      <c r="G88" s="105"/>
      <c r="H88" s="129" t="s">
        <v>319</v>
      </c>
      <c r="I88" s="133"/>
      <c r="J88" s="128" t="s">
        <v>319</v>
      </c>
      <c r="K88" s="105"/>
      <c r="L88" s="129" t="s">
        <v>319</v>
      </c>
      <c r="M88" s="133"/>
      <c r="N88" s="128" t="s">
        <v>319</v>
      </c>
      <c r="O88" s="105"/>
      <c r="P88" s="129" t="s">
        <v>319</v>
      </c>
    </row>
    <row r="89" spans="2:16" x14ac:dyDescent="0.2">
      <c r="B89" s="121" t="s">
        <v>340</v>
      </c>
      <c r="C89" s="11" t="s">
        <v>334</v>
      </c>
      <c r="D89" s="7" t="s">
        <v>378</v>
      </c>
      <c r="E89" s="133"/>
      <c r="F89" s="128" t="s">
        <v>319</v>
      </c>
      <c r="G89" s="105"/>
      <c r="H89" s="129" t="s">
        <v>319</v>
      </c>
      <c r="I89" s="133"/>
      <c r="J89" s="128" t="s">
        <v>319</v>
      </c>
      <c r="K89" s="105"/>
      <c r="L89" s="129" t="s">
        <v>319</v>
      </c>
      <c r="M89" s="133"/>
      <c r="N89" s="128" t="s">
        <v>319</v>
      </c>
      <c r="O89" s="105"/>
      <c r="P89" s="129" t="s">
        <v>319</v>
      </c>
    </row>
    <row r="90" spans="2:16" x14ac:dyDescent="0.2">
      <c r="B90" s="121" t="s">
        <v>341</v>
      </c>
      <c r="C90" s="11" t="s">
        <v>334</v>
      </c>
      <c r="D90" s="7" t="s">
        <v>379</v>
      </c>
      <c r="E90" s="133"/>
      <c r="F90" s="128" t="s">
        <v>319</v>
      </c>
      <c r="G90" s="105"/>
      <c r="H90" s="129" t="s">
        <v>319</v>
      </c>
      <c r="I90" s="133"/>
      <c r="J90" s="128" t="s">
        <v>319</v>
      </c>
      <c r="K90" s="105"/>
      <c r="L90" s="129" t="s">
        <v>319</v>
      </c>
      <c r="M90" s="133"/>
      <c r="N90" s="128" t="s">
        <v>319</v>
      </c>
      <c r="O90" s="105"/>
      <c r="P90" s="129" t="s">
        <v>319</v>
      </c>
    </row>
    <row r="91" spans="2:16" x14ac:dyDescent="0.2">
      <c r="B91" s="121" t="s">
        <v>342</v>
      </c>
      <c r="C91" s="11" t="s">
        <v>334</v>
      </c>
      <c r="D91" s="7" t="s">
        <v>380</v>
      </c>
      <c r="E91" s="133"/>
      <c r="F91" s="128" t="s">
        <v>319</v>
      </c>
      <c r="G91" s="105"/>
      <c r="H91" s="129" t="s">
        <v>319</v>
      </c>
      <c r="I91" s="133"/>
      <c r="J91" s="128" t="s">
        <v>319</v>
      </c>
      <c r="K91" s="105"/>
      <c r="L91" s="129" t="s">
        <v>319</v>
      </c>
      <c r="M91" s="133"/>
      <c r="N91" s="128" t="s">
        <v>319</v>
      </c>
      <c r="O91" s="105"/>
      <c r="P91" s="129" t="s">
        <v>319</v>
      </c>
    </row>
    <row r="92" spans="2:16" x14ac:dyDescent="0.2">
      <c r="B92" s="121" t="s">
        <v>343</v>
      </c>
      <c r="C92" s="11" t="s">
        <v>334</v>
      </c>
      <c r="D92" s="7" t="s">
        <v>381</v>
      </c>
      <c r="E92" s="133"/>
      <c r="F92" s="128" t="s">
        <v>319</v>
      </c>
      <c r="G92" s="105"/>
      <c r="H92" s="129" t="s">
        <v>319</v>
      </c>
      <c r="I92" s="133"/>
      <c r="J92" s="128" t="s">
        <v>319</v>
      </c>
      <c r="K92" s="105"/>
      <c r="L92" s="129" t="s">
        <v>319</v>
      </c>
      <c r="M92" s="133"/>
      <c r="N92" s="128" t="s">
        <v>319</v>
      </c>
      <c r="O92" s="105"/>
      <c r="P92" s="129" t="s">
        <v>319</v>
      </c>
    </row>
    <row r="93" spans="2:16" x14ac:dyDescent="0.2">
      <c r="B93" s="121" t="s">
        <v>344</v>
      </c>
      <c r="C93" s="11" t="s">
        <v>334</v>
      </c>
      <c r="D93" s="7" t="s">
        <v>382</v>
      </c>
      <c r="E93" s="133"/>
      <c r="F93" s="128" t="s">
        <v>319</v>
      </c>
      <c r="G93" s="105"/>
      <c r="H93" s="129" t="s">
        <v>319</v>
      </c>
      <c r="I93" s="133"/>
      <c r="J93" s="128" t="s">
        <v>319</v>
      </c>
      <c r="K93" s="105"/>
      <c r="L93" s="129" t="s">
        <v>319</v>
      </c>
      <c r="M93" s="133"/>
      <c r="N93" s="128" t="s">
        <v>319</v>
      </c>
      <c r="O93" s="105"/>
      <c r="P93" s="129" t="s">
        <v>319</v>
      </c>
    </row>
    <row r="94" spans="2:16" x14ac:dyDescent="0.2">
      <c r="B94" s="121" t="s">
        <v>345</v>
      </c>
      <c r="C94" s="11" t="s">
        <v>334</v>
      </c>
      <c r="D94" s="7" t="s">
        <v>383</v>
      </c>
      <c r="E94" s="133"/>
      <c r="F94" s="128" t="s">
        <v>319</v>
      </c>
      <c r="G94" s="105"/>
      <c r="H94" s="129" t="s">
        <v>319</v>
      </c>
      <c r="I94" s="133"/>
      <c r="J94" s="128" t="s">
        <v>319</v>
      </c>
      <c r="K94" s="105"/>
      <c r="L94" s="129" t="s">
        <v>319</v>
      </c>
      <c r="M94" s="133"/>
      <c r="N94" s="128" t="s">
        <v>319</v>
      </c>
      <c r="O94" s="105"/>
      <c r="P94" s="129" t="s">
        <v>319</v>
      </c>
    </row>
    <row r="95" spans="2:16" x14ac:dyDescent="0.2">
      <c r="B95" s="121" t="s">
        <v>346</v>
      </c>
      <c r="C95" s="11" t="s">
        <v>334</v>
      </c>
      <c r="D95" s="7" t="s">
        <v>384</v>
      </c>
      <c r="E95" s="133"/>
      <c r="F95" s="128" t="s">
        <v>319</v>
      </c>
      <c r="G95" s="105"/>
      <c r="H95" s="129" t="s">
        <v>319</v>
      </c>
      <c r="I95" s="133"/>
      <c r="J95" s="128" t="s">
        <v>319</v>
      </c>
      <c r="K95" s="105"/>
      <c r="L95" s="129" t="s">
        <v>319</v>
      </c>
      <c r="M95" s="133"/>
      <c r="N95" s="128" t="s">
        <v>319</v>
      </c>
      <c r="O95" s="105"/>
      <c r="P95" s="129" t="s">
        <v>319</v>
      </c>
    </row>
    <row r="96" spans="2:16" x14ac:dyDescent="0.2">
      <c r="B96" s="121" t="s">
        <v>347</v>
      </c>
      <c r="C96" s="11" t="s">
        <v>334</v>
      </c>
      <c r="D96" s="7" t="s">
        <v>385</v>
      </c>
      <c r="E96" s="133"/>
      <c r="F96" s="128" t="s">
        <v>319</v>
      </c>
      <c r="G96" s="105"/>
      <c r="H96" s="129" t="s">
        <v>319</v>
      </c>
      <c r="I96" s="133"/>
      <c r="J96" s="128" t="s">
        <v>319</v>
      </c>
      <c r="K96" s="105"/>
      <c r="L96" s="129" t="s">
        <v>319</v>
      </c>
      <c r="M96" s="133"/>
      <c r="N96" s="128" t="s">
        <v>319</v>
      </c>
      <c r="O96" s="105"/>
      <c r="P96" s="129" t="s">
        <v>319</v>
      </c>
    </row>
    <row r="97" spans="2:16" x14ac:dyDescent="0.2">
      <c r="B97" s="121" t="s">
        <v>348</v>
      </c>
      <c r="C97" s="11" t="s">
        <v>334</v>
      </c>
      <c r="D97" s="7" t="s">
        <v>386</v>
      </c>
      <c r="E97" s="133"/>
      <c r="F97" s="128" t="s">
        <v>319</v>
      </c>
      <c r="G97" s="105"/>
      <c r="H97" s="129" t="s">
        <v>319</v>
      </c>
      <c r="I97" s="133"/>
      <c r="J97" s="128" t="s">
        <v>319</v>
      </c>
      <c r="K97" s="105"/>
      <c r="L97" s="129" t="s">
        <v>319</v>
      </c>
      <c r="M97" s="133"/>
      <c r="N97" s="128" t="s">
        <v>319</v>
      </c>
      <c r="O97" s="105"/>
      <c r="P97" s="129" t="s">
        <v>319</v>
      </c>
    </row>
    <row r="98" spans="2:16" x14ac:dyDescent="0.2">
      <c r="B98" s="121" t="s">
        <v>349</v>
      </c>
      <c r="C98" s="11" t="s">
        <v>334</v>
      </c>
      <c r="D98" s="7" t="s">
        <v>387</v>
      </c>
      <c r="E98" s="133"/>
      <c r="F98" s="128" t="s">
        <v>319</v>
      </c>
      <c r="G98" s="105"/>
      <c r="H98" s="129" t="s">
        <v>319</v>
      </c>
      <c r="I98" s="133"/>
      <c r="J98" s="128" t="s">
        <v>319</v>
      </c>
      <c r="K98" s="105"/>
      <c r="L98" s="129" t="s">
        <v>319</v>
      </c>
      <c r="M98" s="133"/>
      <c r="N98" s="128" t="s">
        <v>319</v>
      </c>
      <c r="O98" s="105"/>
      <c r="P98" s="129" t="s">
        <v>319</v>
      </c>
    </row>
    <row r="99" spans="2:16" x14ac:dyDescent="0.2">
      <c r="B99" s="121" t="s">
        <v>350</v>
      </c>
      <c r="C99" s="11" t="s">
        <v>334</v>
      </c>
      <c r="D99" s="7" t="s">
        <v>388</v>
      </c>
      <c r="E99" s="133"/>
      <c r="F99" s="128" t="s">
        <v>319</v>
      </c>
      <c r="G99" s="105"/>
      <c r="H99" s="129" t="s">
        <v>319</v>
      </c>
      <c r="I99" s="133"/>
      <c r="J99" s="128" t="s">
        <v>319</v>
      </c>
      <c r="K99" s="105"/>
      <c r="L99" s="129" t="s">
        <v>319</v>
      </c>
      <c r="M99" s="133"/>
      <c r="N99" s="128" t="s">
        <v>319</v>
      </c>
      <c r="O99" s="105"/>
      <c r="P99" s="129" t="s">
        <v>319</v>
      </c>
    </row>
    <row r="100" spans="2:16" x14ac:dyDescent="0.2">
      <c r="B100" s="121" t="s">
        <v>351</v>
      </c>
      <c r="C100" s="11" t="s">
        <v>334</v>
      </c>
      <c r="D100" s="7" t="s">
        <v>389</v>
      </c>
      <c r="E100" s="133"/>
      <c r="F100" s="128" t="s">
        <v>319</v>
      </c>
      <c r="G100" s="105"/>
      <c r="H100" s="129" t="s">
        <v>319</v>
      </c>
      <c r="I100" s="133"/>
      <c r="J100" s="128" t="s">
        <v>319</v>
      </c>
      <c r="K100" s="105"/>
      <c r="L100" s="129" t="s">
        <v>319</v>
      </c>
      <c r="M100" s="133"/>
      <c r="N100" s="128" t="s">
        <v>319</v>
      </c>
      <c r="O100" s="105"/>
      <c r="P100" s="129" t="s">
        <v>319</v>
      </c>
    </row>
    <row r="101" spans="2:16" x14ac:dyDescent="0.2">
      <c r="B101" s="121" t="s">
        <v>352</v>
      </c>
      <c r="C101" s="11" t="s">
        <v>334</v>
      </c>
      <c r="D101" s="7" t="s">
        <v>390</v>
      </c>
      <c r="E101" s="133"/>
      <c r="F101" s="128" t="s">
        <v>319</v>
      </c>
      <c r="G101" s="105"/>
      <c r="H101" s="129" t="s">
        <v>319</v>
      </c>
      <c r="I101" s="133"/>
      <c r="J101" s="128" t="s">
        <v>319</v>
      </c>
      <c r="K101" s="105"/>
      <c r="L101" s="129" t="s">
        <v>319</v>
      </c>
      <c r="M101" s="133"/>
      <c r="N101" s="128" t="s">
        <v>319</v>
      </c>
      <c r="O101" s="105"/>
      <c r="P101" s="129" t="s">
        <v>319</v>
      </c>
    </row>
    <row r="102" spans="2:16" x14ac:dyDescent="0.2">
      <c r="B102" s="121" t="s">
        <v>353</v>
      </c>
      <c r="C102" s="11" t="s">
        <v>334</v>
      </c>
      <c r="D102" s="7" t="s">
        <v>391</v>
      </c>
      <c r="E102" s="133"/>
      <c r="F102" s="128" t="s">
        <v>319</v>
      </c>
      <c r="G102" s="105"/>
      <c r="H102" s="129" t="s">
        <v>319</v>
      </c>
      <c r="I102" s="133"/>
      <c r="J102" s="128" t="s">
        <v>319</v>
      </c>
      <c r="K102" s="105"/>
      <c r="L102" s="129" t="s">
        <v>319</v>
      </c>
      <c r="M102" s="133"/>
      <c r="N102" s="128" t="s">
        <v>319</v>
      </c>
      <c r="O102" s="105"/>
      <c r="P102" s="129" t="s">
        <v>319</v>
      </c>
    </row>
    <row r="103" spans="2:16" x14ac:dyDescent="0.2">
      <c r="B103" s="121" t="s">
        <v>354</v>
      </c>
      <c r="C103" s="11" t="s">
        <v>334</v>
      </c>
      <c r="D103" s="7" t="s">
        <v>392</v>
      </c>
      <c r="E103" s="133"/>
      <c r="F103" s="128" t="s">
        <v>319</v>
      </c>
      <c r="G103" s="105"/>
      <c r="H103" s="129" t="s">
        <v>319</v>
      </c>
      <c r="I103" s="133"/>
      <c r="J103" s="128" t="s">
        <v>319</v>
      </c>
      <c r="K103" s="105"/>
      <c r="L103" s="129" t="s">
        <v>319</v>
      </c>
      <c r="M103" s="133"/>
      <c r="N103" s="128" t="s">
        <v>319</v>
      </c>
      <c r="O103" s="105"/>
      <c r="P103" s="129" t="s">
        <v>319</v>
      </c>
    </row>
    <row r="104" spans="2:16" x14ac:dyDescent="0.2">
      <c r="B104" s="121" t="s">
        <v>355</v>
      </c>
      <c r="C104" s="11" t="s">
        <v>334</v>
      </c>
      <c r="D104" s="7" t="s">
        <v>393</v>
      </c>
      <c r="E104" s="133"/>
      <c r="F104" s="128" t="s">
        <v>319</v>
      </c>
      <c r="G104" s="105"/>
      <c r="H104" s="129" t="s">
        <v>319</v>
      </c>
      <c r="I104" s="133"/>
      <c r="J104" s="128" t="s">
        <v>319</v>
      </c>
      <c r="K104" s="105"/>
      <c r="L104" s="129" t="s">
        <v>319</v>
      </c>
      <c r="M104" s="133"/>
      <c r="N104" s="128" t="s">
        <v>319</v>
      </c>
      <c r="O104" s="105"/>
      <c r="P104" s="129" t="s">
        <v>319</v>
      </c>
    </row>
    <row r="105" spans="2:16" x14ac:dyDescent="0.2">
      <c r="B105" s="121" t="s">
        <v>356</v>
      </c>
      <c r="C105" s="11" t="s">
        <v>334</v>
      </c>
      <c r="D105" s="7" t="s">
        <v>394</v>
      </c>
      <c r="E105" s="133"/>
      <c r="F105" s="128" t="s">
        <v>319</v>
      </c>
      <c r="G105" s="105"/>
      <c r="H105" s="129" t="s">
        <v>319</v>
      </c>
      <c r="I105" s="133"/>
      <c r="J105" s="128" t="s">
        <v>319</v>
      </c>
      <c r="K105" s="105"/>
      <c r="L105" s="129" t="s">
        <v>319</v>
      </c>
      <c r="M105" s="133"/>
      <c r="N105" s="128" t="s">
        <v>319</v>
      </c>
      <c r="O105" s="105"/>
      <c r="P105" s="129" t="s">
        <v>319</v>
      </c>
    </row>
    <row r="106" spans="2:16" x14ac:dyDescent="0.2">
      <c r="B106" s="121" t="s">
        <v>357</v>
      </c>
      <c r="C106" s="11" t="s">
        <v>334</v>
      </c>
      <c r="D106" s="7" t="s">
        <v>395</v>
      </c>
      <c r="E106" s="133"/>
      <c r="F106" s="128" t="s">
        <v>319</v>
      </c>
      <c r="G106" s="105"/>
      <c r="H106" s="129" t="s">
        <v>319</v>
      </c>
      <c r="I106" s="133"/>
      <c r="J106" s="128" t="s">
        <v>319</v>
      </c>
      <c r="K106" s="105"/>
      <c r="L106" s="129" t="s">
        <v>319</v>
      </c>
      <c r="M106" s="133"/>
      <c r="N106" s="128" t="s">
        <v>319</v>
      </c>
      <c r="O106" s="105"/>
      <c r="P106" s="129" t="s">
        <v>319</v>
      </c>
    </row>
    <row r="107" spans="2:16" x14ac:dyDescent="0.2">
      <c r="B107" s="121" t="s">
        <v>358</v>
      </c>
      <c r="C107" s="11" t="s">
        <v>334</v>
      </c>
      <c r="D107" s="7" t="s">
        <v>396</v>
      </c>
      <c r="E107" s="133"/>
      <c r="F107" s="128" t="s">
        <v>319</v>
      </c>
      <c r="G107" s="105"/>
      <c r="H107" s="129" t="s">
        <v>319</v>
      </c>
      <c r="I107" s="133"/>
      <c r="J107" s="128" t="s">
        <v>319</v>
      </c>
      <c r="K107" s="105"/>
      <c r="L107" s="129" t="s">
        <v>319</v>
      </c>
      <c r="M107" s="133"/>
      <c r="N107" s="128" t="s">
        <v>319</v>
      </c>
      <c r="O107" s="105"/>
      <c r="P107" s="129" t="s">
        <v>319</v>
      </c>
    </row>
    <row r="108" spans="2:16" x14ac:dyDescent="0.2">
      <c r="B108" s="121" t="s">
        <v>359</v>
      </c>
      <c r="C108" s="11" t="s">
        <v>334</v>
      </c>
      <c r="D108" s="7" t="s">
        <v>397</v>
      </c>
      <c r="E108" s="133"/>
      <c r="F108" s="128" t="s">
        <v>319</v>
      </c>
      <c r="G108" s="105"/>
      <c r="H108" s="129" t="s">
        <v>319</v>
      </c>
      <c r="I108" s="133"/>
      <c r="J108" s="128" t="s">
        <v>319</v>
      </c>
      <c r="K108" s="105"/>
      <c r="L108" s="129" t="s">
        <v>319</v>
      </c>
      <c r="M108" s="133"/>
      <c r="N108" s="128" t="s">
        <v>319</v>
      </c>
      <c r="O108" s="105"/>
      <c r="P108" s="129" t="s">
        <v>319</v>
      </c>
    </row>
    <row r="109" spans="2:16" x14ac:dyDescent="0.2">
      <c r="B109" s="121" t="s">
        <v>360</v>
      </c>
      <c r="C109" s="11" t="s">
        <v>334</v>
      </c>
      <c r="D109" s="7" t="s">
        <v>398</v>
      </c>
      <c r="E109" s="133"/>
      <c r="F109" s="128" t="s">
        <v>319</v>
      </c>
      <c r="G109" s="105"/>
      <c r="H109" s="129" t="s">
        <v>319</v>
      </c>
      <c r="I109" s="133"/>
      <c r="J109" s="128" t="s">
        <v>319</v>
      </c>
      <c r="K109" s="105"/>
      <c r="L109" s="129" t="s">
        <v>319</v>
      </c>
      <c r="M109" s="133"/>
      <c r="N109" s="128" t="s">
        <v>319</v>
      </c>
      <c r="O109" s="105"/>
      <c r="P109" s="129" t="s">
        <v>319</v>
      </c>
    </row>
    <row r="110" spans="2:16" x14ac:dyDescent="0.2">
      <c r="B110" s="121" t="s">
        <v>361</v>
      </c>
      <c r="C110" s="11" t="s">
        <v>334</v>
      </c>
      <c r="D110" s="7" t="s">
        <v>399</v>
      </c>
      <c r="E110" s="133"/>
      <c r="F110" s="128" t="s">
        <v>319</v>
      </c>
      <c r="G110" s="105"/>
      <c r="H110" s="129" t="s">
        <v>319</v>
      </c>
      <c r="I110" s="133"/>
      <c r="J110" s="128" t="s">
        <v>319</v>
      </c>
      <c r="K110" s="105"/>
      <c r="L110" s="129" t="s">
        <v>319</v>
      </c>
      <c r="M110" s="133"/>
      <c r="N110" s="128" t="s">
        <v>319</v>
      </c>
      <c r="O110" s="105"/>
      <c r="P110" s="129" t="s">
        <v>319</v>
      </c>
    </row>
    <row r="111" spans="2:16" x14ac:dyDescent="0.2">
      <c r="B111" s="121" t="s">
        <v>362</v>
      </c>
      <c r="C111" s="11" t="s">
        <v>334</v>
      </c>
      <c r="D111" s="7" t="s">
        <v>400</v>
      </c>
      <c r="E111" s="133"/>
      <c r="F111" s="128" t="s">
        <v>319</v>
      </c>
      <c r="G111" s="105"/>
      <c r="H111" s="129" t="s">
        <v>319</v>
      </c>
      <c r="I111" s="133"/>
      <c r="J111" s="128" t="s">
        <v>319</v>
      </c>
      <c r="K111" s="105"/>
      <c r="L111" s="129" t="s">
        <v>319</v>
      </c>
      <c r="M111" s="133"/>
      <c r="N111" s="128" t="s">
        <v>319</v>
      </c>
      <c r="O111" s="105"/>
      <c r="P111" s="129" t="s">
        <v>319</v>
      </c>
    </row>
    <row r="112" spans="2:16" x14ac:dyDescent="0.2">
      <c r="B112" s="121" t="s">
        <v>363</v>
      </c>
      <c r="C112" s="11" t="s">
        <v>334</v>
      </c>
      <c r="D112" s="7" t="s">
        <v>401</v>
      </c>
      <c r="E112" s="133"/>
      <c r="F112" s="128" t="s">
        <v>319</v>
      </c>
      <c r="G112" s="105"/>
      <c r="H112" s="129" t="s">
        <v>319</v>
      </c>
      <c r="I112" s="133"/>
      <c r="J112" s="128" t="s">
        <v>319</v>
      </c>
      <c r="K112" s="105"/>
      <c r="L112" s="129" t="s">
        <v>319</v>
      </c>
      <c r="M112" s="133"/>
      <c r="N112" s="128" t="s">
        <v>319</v>
      </c>
      <c r="O112" s="105"/>
      <c r="P112" s="129" t="s">
        <v>319</v>
      </c>
    </row>
    <row r="113" spans="2:16" x14ac:dyDescent="0.2">
      <c r="B113" s="121" t="s">
        <v>364</v>
      </c>
      <c r="C113" s="11" t="s">
        <v>334</v>
      </c>
      <c r="D113" s="7" t="s">
        <v>402</v>
      </c>
      <c r="E113" s="133"/>
      <c r="F113" s="128" t="s">
        <v>319</v>
      </c>
      <c r="G113" s="105"/>
      <c r="H113" s="129" t="s">
        <v>319</v>
      </c>
      <c r="I113" s="133"/>
      <c r="J113" s="128" t="s">
        <v>319</v>
      </c>
      <c r="K113" s="105"/>
      <c r="L113" s="129" t="s">
        <v>319</v>
      </c>
      <c r="M113" s="133"/>
      <c r="N113" s="128" t="s">
        <v>319</v>
      </c>
      <c r="O113" s="105"/>
      <c r="P113" s="129" t="s">
        <v>319</v>
      </c>
    </row>
    <row r="114" spans="2:16" x14ac:dyDescent="0.2">
      <c r="B114" s="121"/>
      <c r="C114" s="11"/>
      <c r="D114" s="7"/>
      <c r="E114" s="133"/>
      <c r="F114" s="128" t="s">
        <v>319</v>
      </c>
      <c r="G114" s="105"/>
      <c r="H114" s="129" t="s">
        <v>319</v>
      </c>
      <c r="I114" s="133"/>
      <c r="J114" s="128" t="s">
        <v>319</v>
      </c>
      <c r="K114" s="105"/>
      <c r="L114" s="129" t="s">
        <v>319</v>
      </c>
      <c r="M114" s="133"/>
      <c r="N114" s="128" t="s">
        <v>319</v>
      </c>
      <c r="O114" s="105"/>
      <c r="P114" s="129" t="s">
        <v>319</v>
      </c>
    </row>
    <row r="115" spans="2:16" x14ac:dyDescent="0.2">
      <c r="B115" s="121" t="s">
        <v>410</v>
      </c>
      <c r="C115" s="11" t="s">
        <v>409</v>
      </c>
      <c r="D115" s="7" t="s">
        <v>403</v>
      </c>
      <c r="E115" s="133"/>
      <c r="F115" s="128" t="s">
        <v>319</v>
      </c>
      <c r="G115" s="105"/>
      <c r="H115" s="129" t="s">
        <v>319</v>
      </c>
      <c r="I115" s="133"/>
      <c r="J115" s="128" t="s">
        <v>319</v>
      </c>
      <c r="K115" s="105"/>
      <c r="L115" s="129" t="s">
        <v>319</v>
      </c>
      <c r="M115" s="133"/>
      <c r="N115" s="128" t="s">
        <v>319</v>
      </c>
      <c r="O115" s="105"/>
      <c r="P115" s="129" t="s">
        <v>319</v>
      </c>
    </row>
    <row r="116" spans="2:16" x14ac:dyDescent="0.2">
      <c r="B116" s="121" t="s">
        <v>411</v>
      </c>
      <c r="C116" s="11" t="s">
        <v>409</v>
      </c>
      <c r="D116" s="7" t="s">
        <v>404</v>
      </c>
      <c r="E116" s="133"/>
      <c r="F116" s="128" t="s">
        <v>319</v>
      </c>
      <c r="G116" s="105"/>
      <c r="H116" s="129" t="s">
        <v>319</v>
      </c>
      <c r="I116" s="133"/>
      <c r="J116" s="128" t="s">
        <v>319</v>
      </c>
      <c r="K116" s="105"/>
      <c r="L116" s="129" t="s">
        <v>319</v>
      </c>
      <c r="M116" s="133"/>
      <c r="N116" s="128" t="s">
        <v>319</v>
      </c>
      <c r="O116" s="105"/>
      <c r="P116" s="129" t="s">
        <v>319</v>
      </c>
    </row>
    <row r="117" spans="2:16" x14ac:dyDescent="0.2">
      <c r="B117" s="121" t="s">
        <v>412</v>
      </c>
      <c r="C117" s="11" t="s">
        <v>409</v>
      </c>
      <c r="D117" s="7" t="s">
        <v>405</v>
      </c>
      <c r="E117" s="133"/>
      <c r="F117" s="128" t="s">
        <v>319</v>
      </c>
      <c r="G117" s="105"/>
      <c r="H117" s="129" t="s">
        <v>319</v>
      </c>
      <c r="I117" s="133"/>
      <c r="J117" s="128" t="s">
        <v>319</v>
      </c>
      <c r="K117" s="105"/>
      <c r="L117" s="129" t="s">
        <v>319</v>
      </c>
      <c r="M117" s="133"/>
      <c r="N117" s="128" t="s">
        <v>319</v>
      </c>
      <c r="O117" s="105"/>
      <c r="P117" s="129" t="s">
        <v>319</v>
      </c>
    </row>
    <row r="118" spans="2:16" x14ac:dyDescent="0.2">
      <c r="B118" s="121" t="s">
        <v>413</v>
      </c>
      <c r="C118" s="11" t="s">
        <v>409</v>
      </c>
      <c r="D118" s="7" t="s">
        <v>406</v>
      </c>
      <c r="E118" s="133"/>
      <c r="F118" s="128" t="s">
        <v>319</v>
      </c>
      <c r="G118" s="105"/>
      <c r="H118" s="129" t="s">
        <v>319</v>
      </c>
      <c r="I118" s="133"/>
      <c r="J118" s="128" t="s">
        <v>319</v>
      </c>
      <c r="K118" s="105"/>
      <c r="L118" s="129" t="s">
        <v>319</v>
      </c>
      <c r="M118" s="133"/>
      <c r="N118" s="128" t="s">
        <v>319</v>
      </c>
      <c r="O118" s="105"/>
      <c r="P118" s="129" t="s">
        <v>319</v>
      </c>
    </row>
    <row r="119" spans="2:16" x14ac:dyDescent="0.2">
      <c r="B119" s="121" t="s">
        <v>414</v>
      </c>
      <c r="C119" s="11" t="s">
        <v>409</v>
      </c>
      <c r="D119" s="7" t="s">
        <v>407</v>
      </c>
      <c r="E119" s="133"/>
      <c r="F119" s="128" t="s">
        <v>319</v>
      </c>
      <c r="G119" s="105"/>
      <c r="H119" s="129" t="s">
        <v>319</v>
      </c>
      <c r="I119" s="133"/>
      <c r="J119" s="128" t="s">
        <v>319</v>
      </c>
      <c r="K119" s="105"/>
      <c r="L119" s="129" t="s">
        <v>319</v>
      </c>
      <c r="M119" s="133"/>
      <c r="N119" s="128" t="s">
        <v>319</v>
      </c>
      <c r="O119" s="105"/>
      <c r="P119" s="129" t="s">
        <v>319</v>
      </c>
    </row>
    <row r="120" spans="2:16" x14ac:dyDescent="0.2">
      <c r="B120" s="121" t="s">
        <v>415</v>
      </c>
      <c r="C120" s="11" t="s">
        <v>409</v>
      </c>
      <c r="D120" s="7" t="s">
        <v>408</v>
      </c>
      <c r="E120" s="133"/>
      <c r="F120" s="128" t="s">
        <v>319</v>
      </c>
      <c r="G120" s="105"/>
      <c r="H120" s="129" t="s">
        <v>319</v>
      </c>
      <c r="I120" s="133"/>
      <c r="J120" s="128" t="s">
        <v>319</v>
      </c>
      <c r="K120" s="105"/>
      <c r="L120" s="129" t="s">
        <v>319</v>
      </c>
      <c r="M120" s="133"/>
      <c r="N120" s="128" t="s">
        <v>319</v>
      </c>
      <c r="O120" s="105"/>
      <c r="P120" s="129" t="s">
        <v>319</v>
      </c>
    </row>
    <row r="121" spans="2:16" x14ac:dyDescent="0.2">
      <c r="B121" s="121" t="s">
        <v>425</v>
      </c>
      <c r="C121" s="11" t="s">
        <v>424</v>
      </c>
      <c r="D121" s="7" t="s">
        <v>416</v>
      </c>
      <c r="E121" s="133"/>
      <c r="F121" s="128" t="s">
        <v>319</v>
      </c>
      <c r="G121" s="105"/>
      <c r="H121" s="129" t="s">
        <v>319</v>
      </c>
      <c r="I121" s="133"/>
      <c r="J121" s="128" t="s">
        <v>319</v>
      </c>
      <c r="K121" s="105"/>
      <c r="L121" s="129" t="s">
        <v>319</v>
      </c>
      <c r="M121" s="133"/>
      <c r="N121" s="128" t="s">
        <v>319</v>
      </c>
      <c r="O121" s="105"/>
      <c r="P121" s="129" t="s">
        <v>319</v>
      </c>
    </row>
    <row r="122" spans="2:16" x14ac:dyDescent="0.2">
      <c r="B122" s="121" t="s">
        <v>426</v>
      </c>
      <c r="C122" s="11" t="s">
        <v>424</v>
      </c>
      <c r="D122" s="7" t="s">
        <v>417</v>
      </c>
      <c r="E122" s="133"/>
      <c r="F122" s="128" t="s">
        <v>319</v>
      </c>
      <c r="G122" s="105"/>
      <c r="H122" s="129" t="s">
        <v>319</v>
      </c>
      <c r="I122" s="133"/>
      <c r="J122" s="128" t="s">
        <v>319</v>
      </c>
      <c r="K122" s="105"/>
      <c r="L122" s="129" t="s">
        <v>319</v>
      </c>
      <c r="M122" s="133"/>
      <c r="N122" s="128" t="s">
        <v>319</v>
      </c>
      <c r="O122" s="105"/>
      <c r="P122" s="129" t="s">
        <v>319</v>
      </c>
    </row>
    <row r="123" spans="2:16" x14ac:dyDescent="0.2">
      <c r="B123" s="121" t="s">
        <v>427</v>
      </c>
      <c r="C123" s="11" t="s">
        <v>424</v>
      </c>
      <c r="D123" s="7" t="s">
        <v>418</v>
      </c>
      <c r="E123" s="133"/>
      <c r="F123" s="128" t="s">
        <v>319</v>
      </c>
      <c r="G123" s="105"/>
      <c r="H123" s="129" t="s">
        <v>319</v>
      </c>
      <c r="I123" s="133"/>
      <c r="J123" s="128" t="s">
        <v>319</v>
      </c>
      <c r="K123" s="105"/>
      <c r="L123" s="129" t="s">
        <v>319</v>
      </c>
      <c r="M123" s="133"/>
      <c r="N123" s="128" t="s">
        <v>319</v>
      </c>
      <c r="O123" s="105"/>
      <c r="P123" s="129" t="s">
        <v>319</v>
      </c>
    </row>
    <row r="124" spans="2:16" x14ac:dyDescent="0.2">
      <c r="B124" s="121" t="s">
        <v>428</v>
      </c>
      <c r="C124" s="11" t="s">
        <v>424</v>
      </c>
      <c r="D124" s="7" t="s">
        <v>419</v>
      </c>
      <c r="E124" s="133"/>
      <c r="F124" s="128" t="s">
        <v>319</v>
      </c>
      <c r="G124" s="105"/>
      <c r="H124" s="129" t="s">
        <v>319</v>
      </c>
      <c r="I124" s="133"/>
      <c r="J124" s="128" t="s">
        <v>319</v>
      </c>
      <c r="K124" s="105"/>
      <c r="L124" s="129" t="s">
        <v>319</v>
      </c>
      <c r="M124" s="133"/>
      <c r="N124" s="128" t="s">
        <v>319</v>
      </c>
      <c r="O124" s="105"/>
      <c r="P124" s="129" t="s">
        <v>319</v>
      </c>
    </row>
    <row r="125" spans="2:16" x14ac:dyDescent="0.2">
      <c r="B125" s="121" t="s">
        <v>429</v>
      </c>
      <c r="C125" s="11" t="s">
        <v>424</v>
      </c>
      <c r="D125" s="7" t="s">
        <v>420</v>
      </c>
      <c r="E125" s="133"/>
      <c r="F125" s="128" t="s">
        <v>319</v>
      </c>
      <c r="G125" s="105"/>
      <c r="H125" s="129" t="s">
        <v>319</v>
      </c>
      <c r="I125" s="133"/>
      <c r="J125" s="128" t="s">
        <v>319</v>
      </c>
      <c r="K125" s="105"/>
      <c r="L125" s="129" t="s">
        <v>319</v>
      </c>
      <c r="M125" s="133"/>
      <c r="N125" s="128" t="s">
        <v>319</v>
      </c>
      <c r="O125" s="105"/>
      <c r="P125" s="129" t="s">
        <v>319</v>
      </c>
    </row>
    <row r="126" spans="2:16" x14ac:dyDescent="0.2">
      <c r="B126" s="121" t="s">
        <v>430</v>
      </c>
      <c r="C126" s="11" t="s">
        <v>424</v>
      </c>
      <c r="D126" s="7" t="s">
        <v>421</v>
      </c>
      <c r="E126" s="133"/>
      <c r="F126" s="128" t="s">
        <v>319</v>
      </c>
      <c r="G126" s="105"/>
      <c r="H126" s="129" t="s">
        <v>319</v>
      </c>
      <c r="I126" s="133"/>
      <c r="J126" s="128" t="s">
        <v>319</v>
      </c>
      <c r="K126" s="105"/>
      <c r="L126" s="129" t="s">
        <v>319</v>
      </c>
      <c r="M126" s="133"/>
      <c r="N126" s="128" t="s">
        <v>319</v>
      </c>
      <c r="O126" s="105"/>
      <c r="P126" s="129" t="s">
        <v>319</v>
      </c>
    </row>
    <row r="127" spans="2:16" x14ac:dyDescent="0.2">
      <c r="B127" s="121" t="s">
        <v>431</v>
      </c>
      <c r="C127" s="11" t="s">
        <v>424</v>
      </c>
      <c r="D127" s="7" t="s">
        <v>422</v>
      </c>
      <c r="E127" s="133"/>
      <c r="F127" s="128" t="s">
        <v>319</v>
      </c>
      <c r="G127" s="105"/>
      <c r="H127" s="129" t="s">
        <v>319</v>
      </c>
      <c r="I127" s="133"/>
      <c r="J127" s="128" t="s">
        <v>319</v>
      </c>
      <c r="K127" s="105"/>
      <c r="L127" s="129" t="s">
        <v>319</v>
      </c>
      <c r="M127" s="133"/>
      <c r="N127" s="128" t="s">
        <v>319</v>
      </c>
      <c r="O127" s="105"/>
      <c r="P127" s="129" t="s">
        <v>319</v>
      </c>
    </row>
    <row r="128" spans="2:16" x14ac:dyDescent="0.2">
      <c r="B128" s="121" t="s">
        <v>432</v>
      </c>
      <c r="C128" s="11" t="s">
        <v>424</v>
      </c>
      <c r="D128" s="7" t="s">
        <v>423</v>
      </c>
      <c r="E128" s="133"/>
      <c r="F128" s="128" t="s">
        <v>319</v>
      </c>
      <c r="G128" s="105"/>
      <c r="H128" s="129" t="s">
        <v>319</v>
      </c>
      <c r="I128" s="133"/>
      <c r="J128" s="128" t="s">
        <v>319</v>
      </c>
      <c r="K128" s="105"/>
      <c r="L128" s="129" t="s">
        <v>319</v>
      </c>
      <c r="M128" s="133"/>
      <c r="N128" s="128" t="s">
        <v>319</v>
      </c>
      <c r="O128" s="105"/>
      <c r="P128" s="129" t="s">
        <v>319</v>
      </c>
    </row>
    <row r="129" spans="2:16" x14ac:dyDescent="0.2">
      <c r="B129" s="123"/>
      <c r="C129" s="7"/>
      <c r="D129" s="7"/>
      <c r="E129" s="133"/>
      <c r="F129" s="128" t="s">
        <v>319</v>
      </c>
      <c r="G129" s="105"/>
      <c r="H129" s="129" t="s">
        <v>319</v>
      </c>
      <c r="I129" s="133"/>
      <c r="J129" s="128" t="s">
        <v>319</v>
      </c>
      <c r="K129" s="105"/>
      <c r="L129" s="129" t="s">
        <v>319</v>
      </c>
      <c r="M129" s="133"/>
      <c r="N129" s="128" t="s">
        <v>319</v>
      </c>
      <c r="O129" s="105"/>
      <c r="P129" s="129" t="s">
        <v>319</v>
      </c>
    </row>
    <row r="130" spans="2:16" x14ac:dyDescent="0.2">
      <c r="B130" s="123"/>
      <c r="C130" s="7"/>
      <c r="D130" s="7"/>
      <c r="E130" s="133"/>
      <c r="F130" s="128" t="s">
        <v>319</v>
      </c>
      <c r="G130" s="105"/>
      <c r="H130" s="129" t="s">
        <v>319</v>
      </c>
      <c r="I130" s="133"/>
      <c r="J130" s="128" t="s">
        <v>319</v>
      </c>
      <c r="K130" s="105"/>
      <c r="L130" s="129" t="s">
        <v>319</v>
      </c>
      <c r="M130" s="133"/>
      <c r="N130" s="128" t="s">
        <v>319</v>
      </c>
      <c r="O130" s="105"/>
      <c r="P130" s="129" t="s">
        <v>319</v>
      </c>
    </row>
    <row r="131" spans="2:16" x14ac:dyDescent="0.2">
      <c r="B131" s="123"/>
      <c r="C131" s="7"/>
      <c r="D131" s="7"/>
      <c r="E131" s="133"/>
      <c r="F131" s="128" t="s">
        <v>319</v>
      </c>
      <c r="G131" s="105"/>
      <c r="H131" s="129" t="s">
        <v>319</v>
      </c>
      <c r="I131" s="133"/>
      <c r="J131" s="128" t="s">
        <v>319</v>
      </c>
      <c r="K131" s="105"/>
      <c r="L131" s="129" t="s">
        <v>319</v>
      </c>
      <c r="M131" s="133"/>
      <c r="N131" s="128" t="s">
        <v>319</v>
      </c>
      <c r="O131" s="105"/>
      <c r="P131" s="129" t="s">
        <v>319</v>
      </c>
    </row>
    <row r="132" spans="2:16" x14ac:dyDescent="0.2">
      <c r="B132" s="123"/>
      <c r="C132" s="7"/>
      <c r="D132" s="7"/>
      <c r="E132" s="133"/>
      <c r="F132" s="128" t="s">
        <v>319</v>
      </c>
      <c r="G132" s="105"/>
      <c r="H132" s="129" t="s">
        <v>319</v>
      </c>
      <c r="I132" s="133"/>
      <c r="J132" s="128" t="s">
        <v>319</v>
      </c>
      <c r="K132" s="105"/>
      <c r="L132" s="129" t="s">
        <v>319</v>
      </c>
      <c r="M132" s="133"/>
      <c r="N132" s="128" t="s">
        <v>319</v>
      </c>
      <c r="O132" s="105"/>
      <c r="P132" s="129" t="s">
        <v>319</v>
      </c>
    </row>
    <row r="133" spans="2:16" x14ac:dyDescent="0.2">
      <c r="B133" s="123"/>
      <c r="C133" s="7"/>
      <c r="D133" s="7"/>
      <c r="E133" s="133"/>
      <c r="F133" s="128" t="s">
        <v>319</v>
      </c>
      <c r="G133" s="105"/>
      <c r="H133" s="129" t="s">
        <v>319</v>
      </c>
      <c r="I133" s="133"/>
      <c r="J133" s="128" t="s">
        <v>319</v>
      </c>
      <c r="K133" s="105"/>
      <c r="L133" s="129" t="s">
        <v>319</v>
      </c>
      <c r="M133" s="133"/>
      <c r="N133" s="128" t="s">
        <v>319</v>
      </c>
      <c r="O133" s="105"/>
      <c r="P133" s="129" t="s">
        <v>319</v>
      </c>
    </row>
    <row r="134" spans="2:16" x14ac:dyDescent="0.2">
      <c r="B134" s="123"/>
      <c r="C134" s="7"/>
      <c r="D134" s="7"/>
      <c r="E134" s="133"/>
      <c r="F134" s="128" t="s">
        <v>319</v>
      </c>
      <c r="G134" s="105"/>
      <c r="H134" s="129" t="s">
        <v>319</v>
      </c>
      <c r="I134" s="133"/>
      <c r="J134" s="128" t="s">
        <v>319</v>
      </c>
      <c r="K134" s="105"/>
      <c r="L134" s="129" t="s">
        <v>319</v>
      </c>
      <c r="M134" s="133"/>
      <c r="N134" s="128" t="s">
        <v>319</v>
      </c>
      <c r="O134" s="105"/>
      <c r="P134" s="129" t="s">
        <v>319</v>
      </c>
    </row>
    <row r="135" spans="2:16" x14ac:dyDescent="0.2">
      <c r="B135" s="123"/>
      <c r="C135" s="7"/>
      <c r="D135" s="7"/>
      <c r="E135" s="133"/>
      <c r="F135" s="128" t="s">
        <v>319</v>
      </c>
      <c r="G135" s="105"/>
      <c r="H135" s="129" t="s">
        <v>319</v>
      </c>
      <c r="I135" s="133"/>
      <c r="J135" s="128" t="s">
        <v>319</v>
      </c>
      <c r="K135" s="105"/>
      <c r="L135" s="129" t="s">
        <v>319</v>
      </c>
      <c r="M135" s="133"/>
      <c r="N135" s="128" t="s">
        <v>319</v>
      </c>
      <c r="O135" s="105"/>
      <c r="P135" s="129" t="s">
        <v>319</v>
      </c>
    </row>
    <row r="136" spans="2:16" x14ac:dyDescent="0.2">
      <c r="B136" s="123"/>
      <c r="C136" s="7"/>
      <c r="D136" s="7"/>
      <c r="E136" s="133"/>
      <c r="F136" s="128" t="s">
        <v>319</v>
      </c>
      <c r="G136" s="105"/>
      <c r="H136" s="129" t="s">
        <v>319</v>
      </c>
      <c r="I136" s="133"/>
      <c r="J136" s="128" t="s">
        <v>319</v>
      </c>
      <c r="K136" s="105"/>
      <c r="L136" s="129" t="s">
        <v>319</v>
      </c>
      <c r="M136" s="133"/>
      <c r="N136" s="128" t="s">
        <v>319</v>
      </c>
      <c r="O136" s="105"/>
      <c r="P136" s="129" t="s">
        <v>319</v>
      </c>
    </row>
    <row r="137" spans="2:16" x14ac:dyDescent="0.2">
      <c r="B137" s="123"/>
      <c r="C137" s="7"/>
      <c r="D137" s="7"/>
      <c r="E137" s="133"/>
      <c r="F137" s="128" t="s">
        <v>319</v>
      </c>
      <c r="G137" s="105"/>
      <c r="H137" s="129" t="s">
        <v>319</v>
      </c>
      <c r="I137" s="133"/>
      <c r="J137" s="128" t="s">
        <v>319</v>
      </c>
      <c r="K137" s="105"/>
      <c r="L137" s="129" t="s">
        <v>319</v>
      </c>
      <c r="M137" s="133"/>
      <c r="N137" s="128" t="s">
        <v>319</v>
      </c>
      <c r="O137" s="105"/>
      <c r="P137" s="129" t="s">
        <v>319</v>
      </c>
    </row>
    <row r="138" spans="2:16" x14ac:dyDescent="0.2">
      <c r="B138" s="123"/>
      <c r="C138" s="7"/>
      <c r="D138" s="7"/>
      <c r="E138" s="133"/>
      <c r="F138" s="128" t="s">
        <v>319</v>
      </c>
      <c r="G138" s="105"/>
      <c r="H138" s="129" t="s">
        <v>319</v>
      </c>
      <c r="I138" s="133"/>
      <c r="J138" s="128" t="s">
        <v>319</v>
      </c>
      <c r="K138" s="105"/>
      <c r="L138" s="129" t="s">
        <v>319</v>
      </c>
      <c r="M138" s="133"/>
      <c r="N138" s="128" t="s">
        <v>319</v>
      </c>
      <c r="O138" s="105"/>
      <c r="P138" s="129" t="s">
        <v>319</v>
      </c>
    </row>
    <row r="139" spans="2:16" x14ac:dyDescent="0.2">
      <c r="B139" s="123"/>
      <c r="C139" s="7"/>
      <c r="D139" s="7"/>
      <c r="E139" s="133"/>
      <c r="F139" s="128" t="s">
        <v>319</v>
      </c>
      <c r="G139" s="105"/>
      <c r="H139" s="129" t="s">
        <v>319</v>
      </c>
      <c r="I139" s="133"/>
      <c r="J139" s="128" t="s">
        <v>319</v>
      </c>
      <c r="K139" s="105"/>
      <c r="L139" s="129" t="s">
        <v>319</v>
      </c>
      <c r="M139" s="133"/>
      <c r="N139" s="128" t="s">
        <v>319</v>
      </c>
      <c r="O139" s="105"/>
      <c r="P139" s="129" t="s">
        <v>319</v>
      </c>
    </row>
    <row r="140" spans="2:16" x14ac:dyDescent="0.2">
      <c r="B140" s="123"/>
      <c r="C140" s="7"/>
      <c r="D140" s="7"/>
      <c r="E140" s="133"/>
      <c r="F140" s="128" t="s">
        <v>319</v>
      </c>
      <c r="G140" s="105"/>
      <c r="H140" s="129" t="s">
        <v>319</v>
      </c>
      <c r="I140" s="133"/>
      <c r="J140" s="128" t="s">
        <v>319</v>
      </c>
      <c r="K140" s="105"/>
      <c r="L140" s="129" t="s">
        <v>319</v>
      </c>
      <c r="M140" s="133"/>
      <c r="N140" s="128" t="s">
        <v>319</v>
      </c>
      <c r="O140" s="105"/>
      <c r="P140" s="129" t="s">
        <v>319</v>
      </c>
    </row>
    <row r="141" spans="2:16" x14ac:dyDescent="0.2">
      <c r="B141" s="123"/>
      <c r="C141" s="7"/>
      <c r="D141" s="7"/>
      <c r="E141" s="133"/>
      <c r="F141" s="128" t="s">
        <v>319</v>
      </c>
      <c r="G141" s="105"/>
      <c r="H141" s="129" t="s">
        <v>319</v>
      </c>
      <c r="I141" s="133"/>
      <c r="J141" s="128" t="s">
        <v>319</v>
      </c>
      <c r="K141" s="105"/>
      <c r="L141" s="129" t="s">
        <v>319</v>
      </c>
      <c r="M141" s="133"/>
      <c r="N141" s="128" t="s">
        <v>319</v>
      </c>
      <c r="O141" s="105"/>
      <c r="P141" s="129" t="s">
        <v>319</v>
      </c>
    </row>
    <row r="142" spans="2:16" x14ac:dyDescent="0.2">
      <c r="B142" s="123"/>
      <c r="C142" s="7"/>
      <c r="D142" s="7"/>
      <c r="E142" s="133"/>
      <c r="F142" s="128" t="s">
        <v>319</v>
      </c>
      <c r="G142" s="105"/>
      <c r="H142" s="129" t="s">
        <v>319</v>
      </c>
      <c r="I142" s="133"/>
      <c r="J142" s="128" t="s">
        <v>319</v>
      </c>
      <c r="K142" s="105"/>
      <c r="L142" s="129" t="s">
        <v>319</v>
      </c>
      <c r="M142" s="133"/>
      <c r="N142" s="128" t="s">
        <v>319</v>
      </c>
      <c r="O142" s="105"/>
      <c r="P142" s="129" t="s">
        <v>319</v>
      </c>
    </row>
    <row r="143" spans="2:16" x14ac:dyDescent="0.2">
      <c r="B143" s="123"/>
      <c r="C143" s="7"/>
      <c r="D143" s="7"/>
      <c r="E143" s="133"/>
      <c r="F143" s="128" t="s">
        <v>319</v>
      </c>
      <c r="G143" s="105"/>
      <c r="H143" s="129" t="s">
        <v>319</v>
      </c>
      <c r="I143" s="133"/>
      <c r="J143" s="128" t="s">
        <v>319</v>
      </c>
      <c r="K143" s="105"/>
      <c r="L143" s="129" t="s">
        <v>319</v>
      </c>
      <c r="M143" s="133"/>
      <c r="N143" s="128" t="s">
        <v>319</v>
      </c>
      <c r="O143" s="105"/>
      <c r="P143" s="129" t="s">
        <v>319</v>
      </c>
    </row>
    <row r="144" spans="2:16" x14ac:dyDescent="0.2">
      <c r="B144" s="123"/>
      <c r="C144" s="7"/>
      <c r="D144" s="7"/>
      <c r="E144" s="133"/>
      <c r="F144" s="128" t="s">
        <v>319</v>
      </c>
      <c r="G144" s="105"/>
      <c r="H144" s="129" t="s">
        <v>319</v>
      </c>
      <c r="I144" s="133"/>
      <c r="J144" s="128" t="s">
        <v>319</v>
      </c>
      <c r="K144" s="105"/>
      <c r="L144" s="129" t="s">
        <v>319</v>
      </c>
      <c r="M144" s="133"/>
      <c r="N144" s="128" t="s">
        <v>319</v>
      </c>
      <c r="O144" s="105"/>
      <c r="P144" s="129" t="s">
        <v>319</v>
      </c>
    </row>
    <row r="145" spans="2:16" x14ac:dyDescent="0.2">
      <c r="B145" s="123"/>
      <c r="C145" s="7"/>
      <c r="D145" s="7"/>
      <c r="E145" s="133"/>
      <c r="F145" s="128" t="s">
        <v>319</v>
      </c>
      <c r="G145" s="105"/>
      <c r="H145" s="129" t="s">
        <v>319</v>
      </c>
      <c r="I145" s="133"/>
      <c r="J145" s="128" t="s">
        <v>319</v>
      </c>
      <c r="K145" s="105"/>
      <c r="L145" s="129" t="s">
        <v>319</v>
      </c>
      <c r="M145" s="133"/>
      <c r="N145" s="128" t="s">
        <v>319</v>
      </c>
      <c r="O145" s="105"/>
      <c r="P145" s="129" t="s">
        <v>319</v>
      </c>
    </row>
    <row r="146" spans="2:16" x14ac:dyDescent="0.2">
      <c r="B146" s="123"/>
      <c r="C146" s="7"/>
      <c r="D146" s="7"/>
      <c r="E146" s="133"/>
      <c r="F146" s="128" t="s">
        <v>319</v>
      </c>
      <c r="G146" s="105"/>
      <c r="H146" s="129" t="s">
        <v>319</v>
      </c>
      <c r="I146" s="133"/>
      <c r="J146" s="128" t="s">
        <v>319</v>
      </c>
      <c r="K146" s="105"/>
      <c r="L146" s="129" t="s">
        <v>319</v>
      </c>
      <c r="M146" s="133"/>
      <c r="N146" s="128" t="s">
        <v>319</v>
      </c>
      <c r="O146" s="105"/>
      <c r="P146" s="129" t="s">
        <v>319</v>
      </c>
    </row>
    <row r="147" spans="2:16" x14ac:dyDescent="0.2">
      <c r="B147" s="123"/>
      <c r="C147" s="7"/>
      <c r="D147" s="7"/>
      <c r="E147" s="133"/>
      <c r="F147" s="128" t="s">
        <v>319</v>
      </c>
      <c r="G147" s="105"/>
      <c r="H147" s="129" t="s">
        <v>319</v>
      </c>
      <c r="I147" s="133"/>
      <c r="J147" s="128" t="s">
        <v>319</v>
      </c>
      <c r="K147" s="105"/>
      <c r="L147" s="129" t="s">
        <v>319</v>
      </c>
      <c r="M147" s="133"/>
      <c r="N147" s="128" t="s">
        <v>319</v>
      </c>
      <c r="O147" s="105"/>
      <c r="P147" s="129" t="s">
        <v>319</v>
      </c>
    </row>
    <row r="148" spans="2:16" x14ac:dyDescent="0.2">
      <c r="B148" s="123"/>
      <c r="C148" s="7"/>
      <c r="D148" s="7"/>
      <c r="E148" s="133"/>
      <c r="F148" s="128" t="s">
        <v>319</v>
      </c>
      <c r="G148" s="105"/>
      <c r="H148" s="129" t="s">
        <v>319</v>
      </c>
      <c r="I148" s="133"/>
      <c r="J148" s="128" t="s">
        <v>319</v>
      </c>
      <c r="K148" s="105"/>
      <c r="L148" s="129" t="s">
        <v>319</v>
      </c>
      <c r="M148" s="133"/>
      <c r="N148" s="128" t="s">
        <v>319</v>
      </c>
      <c r="O148" s="105"/>
      <c r="P148" s="129" t="s">
        <v>319</v>
      </c>
    </row>
    <row r="149" spans="2:16" x14ac:dyDescent="0.2">
      <c r="B149" s="123"/>
      <c r="C149" s="7"/>
      <c r="D149" s="7"/>
      <c r="E149" s="133"/>
      <c r="F149" s="128" t="s">
        <v>319</v>
      </c>
      <c r="G149" s="105"/>
      <c r="H149" s="129" t="s">
        <v>319</v>
      </c>
      <c r="I149" s="133"/>
      <c r="J149" s="128" t="s">
        <v>319</v>
      </c>
      <c r="K149" s="105"/>
      <c r="L149" s="129" t="s">
        <v>319</v>
      </c>
      <c r="M149" s="133"/>
      <c r="N149" s="128" t="s">
        <v>319</v>
      </c>
      <c r="O149" s="105"/>
      <c r="P149" s="129" t="s">
        <v>319</v>
      </c>
    </row>
    <row r="150" spans="2:16" x14ac:dyDescent="0.2">
      <c r="B150" s="123"/>
      <c r="C150" s="7"/>
      <c r="D150" s="7"/>
      <c r="E150" s="133"/>
      <c r="F150" s="128" t="s">
        <v>319</v>
      </c>
      <c r="G150" s="105"/>
      <c r="H150" s="129" t="s">
        <v>319</v>
      </c>
      <c r="I150" s="133"/>
      <c r="J150" s="128" t="s">
        <v>319</v>
      </c>
      <c r="K150" s="105"/>
      <c r="L150" s="129" t="s">
        <v>319</v>
      </c>
      <c r="M150" s="133"/>
      <c r="N150" s="128" t="s">
        <v>319</v>
      </c>
      <c r="O150" s="105"/>
      <c r="P150" s="129" t="s">
        <v>319</v>
      </c>
    </row>
    <row r="151" spans="2:16" x14ac:dyDescent="0.2">
      <c r="B151" s="123"/>
      <c r="C151" s="7"/>
      <c r="D151" s="7"/>
      <c r="E151" s="133"/>
      <c r="F151" s="128" t="s">
        <v>319</v>
      </c>
      <c r="G151" s="105"/>
      <c r="H151" s="129" t="s">
        <v>319</v>
      </c>
      <c r="I151" s="133"/>
      <c r="J151" s="128" t="s">
        <v>319</v>
      </c>
      <c r="K151" s="105"/>
      <c r="L151" s="129" t="s">
        <v>319</v>
      </c>
      <c r="M151" s="133"/>
      <c r="N151" s="128" t="s">
        <v>319</v>
      </c>
      <c r="O151" s="105"/>
      <c r="P151" s="129" t="s">
        <v>319</v>
      </c>
    </row>
    <row r="152" spans="2:16" x14ac:dyDescent="0.2">
      <c r="B152" s="123"/>
      <c r="C152" s="7"/>
      <c r="D152" s="7"/>
      <c r="E152" s="133"/>
      <c r="F152" s="128" t="s">
        <v>319</v>
      </c>
      <c r="G152" s="105"/>
      <c r="H152" s="129" t="s">
        <v>319</v>
      </c>
      <c r="I152" s="133"/>
      <c r="J152" s="128" t="s">
        <v>319</v>
      </c>
      <c r="K152" s="105"/>
      <c r="L152" s="129" t="s">
        <v>319</v>
      </c>
      <c r="M152" s="133"/>
      <c r="N152" s="128" t="s">
        <v>319</v>
      </c>
      <c r="O152" s="105"/>
      <c r="P152" s="129" t="s">
        <v>319</v>
      </c>
    </row>
    <row r="153" spans="2:16" x14ac:dyDescent="0.2">
      <c r="B153" s="123"/>
      <c r="C153" s="7"/>
      <c r="D153" s="7"/>
      <c r="E153" s="133"/>
      <c r="F153" s="128" t="s">
        <v>319</v>
      </c>
      <c r="G153" s="105"/>
      <c r="H153" s="129" t="s">
        <v>319</v>
      </c>
      <c r="I153" s="133"/>
      <c r="J153" s="128" t="s">
        <v>319</v>
      </c>
      <c r="K153" s="105"/>
      <c r="L153" s="129" t="s">
        <v>319</v>
      </c>
      <c r="M153" s="133"/>
      <c r="N153" s="128" t="s">
        <v>319</v>
      </c>
      <c r="O153" s="105"/>
      <c r="P153" s="129" t="s">
        <v>319</v>
      </c>
    </row>
    <row r="154" spans="2:16" x14ac:dyDescent="0.2">
      <c r="B154" s="123"/>
      <c r="C154" s="7"/>
      <c r="D154" s="7"/>
      <c r="E154" s="133"/>
      <c r="F154" s="128" t="s">
        <v>319</v>
      </c>
      <c r="G154" s="105"/>
      <c r="H154" s="129" t="s">
        <v>319</v>
      </c>
      <c r="I154" s="133"/>
      <c r="J154" s="128" t="s">
        <v>319</v>
      </c>
      <c r="K154" s="105"/>
      <c r="L154" s="129" t="s">
        <v>319</v>
      </c>
      <c r="M154" s="133"/>
      <c r="N154" s="128" t="s">
        <v>319</v>
      </c>
      <c r="O154" s="105"/>
      <c r="P154" s="129" t="s">
        <v>319</v>
      </c>
    </row>
    <row r="155" spans="2:16" x14ac:dyDescent="0.2">
      <c r="B155" s="123"/>
      <c r="C155" s="7"/>
      <c r="D155" s="7"/>
      <c r="E155" s="133"/>
      <c r="F155" s="128" t="s">
        <v>319</v>
      </c>
      <c r="G155" s="105"/>
      <c r="H155" s="129" t="s">
        <v>319</v>
      </c>
      <c r="I155" s="133"/>
      <c r="J155" s="128" t="s">
        <v>319</v>
      </c>
      <c r="K155" s="105"/>
      <c r="L155" s="129" t="s">
        <v>319</v>
      </c>
      <c r="M155" s="133"/>
      <c r="N155" s="128" t="s">
        <v>319</v>
      </c>
      <c r="O155" s="105"/>
      <c r="P155" s="129" t="s">
        <v>319</v>
      </c>
    </row>
    <row r="156" spans="2:16" x14ac:dyDescent="0.2">
      <c r="B156" s="123"/>
      <c r="C156" s="7"/>
      <c r="D156" s="7"/>
      <c r="E156" s="133"/>
      <c r="F156" s="128" t="s">
        <v>319</v>
      </c>
      <c r="G156" s="105"/>
      <c r="H156" s="129" t="s">
        <v>319</v>
      </c>
      <c r="I156" s="133"/>
      <c r="J156" s="128" t="s">
        <v>319</v>
      </c>
      <c r="K156" s="105"/>
      <c r="L156" s="129" t="s">
        <v>319</v>
      </c>
      <c r="M156" s="133"/>
      <c r="N156" s="128" t="s">
        <v>319</v>
      </c>
      <c r="O156" s="105"/>
      <c r="P156" s="129" t="s">
        <v>319</v>
      </c>
    </row>
    <row r="157" spans="2:16" x14ac:dyDescent="0.2">
      <c r="B157" s="123"/>
      <c r="C157" s="7"/>
      <c r="D157" s="7"/>
      <c r="E157" s="133"/>
      <c r="F157" s="128" t="s">
        <v>319</v>
      </c>
      <c r="G157" s="105"/>
      <c r="H157" s="129" t="s">
        <v>319</v>
      </c>
      <c r="I157" s="133"/>
      <c r="J157" s="128" t="s">
        <v>319</v>
      </c>
      <c r="K157" s="105"/>
      <c r="L157" s="129" t="s">
        <v>319</v>
      </c>
      <c r="M157" s="133"/>
      <c r="N157" s="128" t="s">
        <v>319</v>
      </c>
      <c r="O157" s="105"/>
      <c r="P157" s="129" t="s">
        <v>319</v>
      </c>
    </row>
    <row r="158" spans="2:16" x14ac:dyDescent="0.2">
      <c r="B158" s="123"/>
      <c r="C158" s="7"/>
      <c r="D158" s="7"/>
      <c r="E158" s="133"/>
      <c r="F158" s="128" t="s">
        <v>319</v>
      </c>
      <c r="G158" s="105"/>
      <c r="H158" s="129" t="s">
        <v>319</v>
      </c>
      <c r="I158" s="133"/>
      <c r="J158" s="128" t="s">
        <v>319</v>
      </c>
      <c r="K158" s="105"/>
      <c r="L158" s="129" t="s">
        <v>319</v>
      </c>
      <c r="M158" s="133"/>
      <c r="N158" s="128" t="s">
        <v>319</v>
      </c>
      <c r="O158" s="105"/>
      <c r="P158" s="129" t="s">
        <v>319</v>
      </c>
    </row>
    <row r="159" spans="2:16" x14ac:dyDescent="0.2">
      <c r="B159" s="123"/>
      <c r="C159" s="7"/>
      <c r="D159" s="7"/>
      <c r="E159" s="133"/>
      <c r="F159" s="128" t="s">
        <v>319</v>
      </c>
      <c r="G159" s="105"/>
      <c r="H159" s="129" t="s">
        <v>319</v>
      </c>
      <c r="I159" s="133"/>
      <c r="J159" s="128" t="s">
        <v>319</v>
      </c>
      <c r="K159" s="105"/>
      <c r="L159" s="129" t="s">
        <v>319</v>
      </c>
      <c r="M159" s="133"/>
      <c r="N159" s="128" t="s">
        <v>319</v>
      </c>
      <c r="O159" s="105"/>
      <c r="P159" s="129" t="s">
        <v>319</v>
      </c>
    </row>
    <row r="160" spans="2:16" x14ac:dyDescent="0.2">
      <c r="B160" s="124"/>
      <c r="C160" s="98"/>
      <c r="D160" s="98"/>
      <c r="E160" s="134"/>
      <c r="F160" s="127"/>
      <c r="G160" s="106"/>
      <c r="H160" s="98"/>
      <c r="I160" s="134"/>
      <c r="J160" s="127"/>
      <c r="K160" s="106"/>
      <c r="L160" s="98"/>
      <c r="M160" s="134"/>
      <c r="N160" s="127"/>
      <c r="O160" s="106"/>
      <c r="P160" s="98"/>
    </row>
  </sheetData>
  <mergeCells count="10">
    <mergeCell ref="M4:N4"/>
    <mergeCell ref="O4:P4"/>
    <mergeCell ref="B2:P2"/>
    <mergeCell ref="E3:H3"/>
    <mergeCell ref="C4:D4"/>
    <mergeCell ref="E4:F4"/>
    <mergeCell ref="B4:B5"/>
    <mergeCell ref="G4:H4"/>
    <mergeCell ref="I4:J4"/>
    <mergeCell ref="K4:L4"/>
  </mergeCells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83"/>
  <sheetViews>
    <sheetView workbookViewId="0">
      <selection activeCell="F15" sqref="F15"/>
    </sheetView>
  </sheetViews>
  <sheetFormatPr defaultRowHeight="15.75" x14ac:dyDescent="0.25"/>
  <cols>
    <col min="1" max="1" width="4.42578125" style="1" customWidth="1"/>
    <col min="2" max="2" width="3.85546875" style="61" bestFit="1" customWidth="1"/>
    <col min="3" max="3" width="13.140625" style="3" bestFit="1" customWidth="1"/>
    <col min="4" max="4" width="3.85546875" style="1" customWidth="1"/>
    <col min="5" max="5" width="37" style="1" bestFit="1" customWidth="1"/>
    <col min="6" max="16384" width="9.140625" style="1"/>
  </cols>
  <sheetData>
    <row r="3" spans="2:5" ht="18" x14ac:dyDescent="0.25">
      <c r="C3" s="146" t="s">
        <v>719</v>
      </c>
    </row>
    <row r="5" spans="2:5" x14ac:dyDescent="0.25">
      <c r="B5" s="61">
        <v>1</v>
      </c>
      <c r="C5" s="3" t="s">
        <v>454</v>
      </c>
      <c r="D5" s="3">
        <v>1</v>
      </c>
      <c r="E5" s="145" t="s">
        <v>439</v>
      </c>
    </row>
    <row r="6" spans="2:5" x14ac:dyDescent="0.25">
      <c r="C6" s="3" t="s">
        <v>454</v>
      </c>
      <c r="D6" s="3">
        <f>D5+1</f>
        <v>2</v>
      </c>
      <c r="E6" s="145" t="s">
        <v>440</v>
      </c>
    </row>
    <row r="7" spans="2:5" x14ac:dyDescent="0.25">
      <c r="C7" s="3" t="s">
        <v>454</v>
      </c>
      <c r="D7" s="3">
        <f t="shared" ref="D7:D19" si="0">D6+1</f>
        <v>3</v>
      </c>
      <c r="E7" s="145" t="s">
        <v>441</v>
      </c>
    </row>
    <row r="8" spans="2:5" x14ac:dyDescent="0.25">
      <c r="C8" s="3" t="s">
        <v>454</v>
      </c>
      <c r="D8" s="3">
        <f t="shared" si="0"/>
        <v>4</v>
      </c>
      <c r="E8" s="145" t="s">
        <v>442</v>
      </c>
    </row>
    <row r="9" spans="2:5" x14ac:dyDescent="0.25">
      <c r="C9" s="3" t="s">
        <v>454</v>
      </c>
      <c r="D9" s="3">
        <f t="shared" si="0"/>
        <v>5</v>
      </c>
      <c r="E9" s="145" t="s">
        <v>443</v>
      </c>
    </row>
    <row r="10" spans="2:5" x14ac:dyDescent="0.25">
      <c r="C10" s="3" t="s">
        <v>454</v>
      </c>
      <c r="D10" s="3">
        <f t="shared" si="0"/>
        <v>6</v>
      </c>
      <c r="E10" s="145" t="s">
        <v>444</v>
      </c>
    </row>
    <row r="11" spans="2:5" x14ac:dyDescent="0.25">
      <c r="C11" s="3" t="s">
        <v>454</v>
      </c>
      <c r="D11" s="3">
        <f t="shared" si="0"/>
        <v>7</v>
      </c>
      <c r="E11" s="145" t="s">
        <v>445</v>
      </c>
    </row>
    <row r="12" spans="2:5" x14ac:dyDescent="0.25">
      <c r="C12" s="3" t="s">
        <v>454</v>
      </c>
      <c r="D12" s="3">
        <f t="shared" si="0"/>
        <v>8</v>
      </c>
      <c r="E12" s="145" t="s">
        <v>446</v>
      </c>
    </row>
    <row r="13" spans="2:5" x14ac:dyDescent="0.25">
      <c r="C13" s="3" t="s">
        <v>454</v>
      </c>
      <c r="D13" s="3">
        <f t="shared" si="0"/>
        <v>9</v>
      </c>
      <c r="E13" s="145" t="s">
        <v>447</v>
      </c>
    </row>
    <row r="14" spans="2:5" x14ac:dyDescent="0.25">
      <c r="C14" s="3" t="s">
        <v>454</v>
      </c>
      <c r="D14" s="3">
        <f t="shared" si="0"/>
        <v>10</v>
      </c>
      <c r="E14" s="145" t="s">
        <v>448</v>
      </c>
    </row>
    <row r="15" spans="2:5" x14ac:dyDescent="0.25">
      <c r="C15" s="3" t="s">
        <v>454</v>
      </c>
      <c r="D15" s="3">
        <f t="shared" si="0"/>
        <v>11</v>
      </c>
      <c r="E15" s="145" t="s">
        <v>449</v>
      </c>
    </row>
    <row r="16" spans="2:5" x14ac:dyDescent="0.25">
      <c r="C16" s="3" t="s">
        <v>454</v>
      </c>
      <c r="D16" s="3">
        <f t="shared" si="0"/>
        <v>12</v>
      </c>
      <c r="E16" s="145" t="s">
        <v>450</v>
      </c>
    </row>
    <row r="17" spans="2:5" x14ac:dyDescent="0.25">
      <c r="C17" s="3" t="s">
        <v>454</v>
      </c>
      <c r="D17" s="3">
        <f t="shared" si="0"/>
        <v>13</v>
      </c>
      <c r="E17" s="145" t="s">
        <v>451</v>
      </c>
    </row>
    <row r="18" spans="2:5" x14ac:dyDescent="0.25">
      <c r="C18" s="3" t="s">
        <v>454</v>
      </c>
      <c r="D18" s="3">
        <f t="shared" si="0"/>
        <v>14</v>
      </c>
      <c r="E18" s="145" t="s">
        <v>452</v>
      </c>
    </row>
    <row r="19" spans="2:5" x14ac:dyDescent="0.25">
      <c r="C19" s="3" t="s">
        <v>454</v>
      </c>
      <c r="D19" s="3">
        <f t="shared" si="0"/>
        <v>15</v>
      </c>
      <c r="E19" s="145" t="s">
        <v>453</v>
      </c>
    </row>
    <row r="21" spans="2:5" x14ac:dyDescent="0.25">
      <c r="B21" s="61">
        <v>2</v>
      </c>
      <c r="C21" s="3" t="s">
        <v>463</v>
      </c>
      <c r="D21" s="3">
        <v>1</v>
      </c>
      <c r="E21" s="145" t="s">
        <v>455</v>
      </c>
    </row>
    <row r="22" spans="2:5" x14ac:dyDescent="0.25">
      <c r="C22" s="3" t="s">
        <v>463</v>
      </c>
      <c r="D22" s="3">
        <f>D21+1</f>
        <v>2</v>
      </c>
      <c r="E22" s="145" t="s">
        <v>456</v>
      </c>
    </row>
    <row r="23" spans="2:5" x14ac:dyDescent="0.25">
      <c r="C23" s="3" t="s">
        <v>463</v>
      </c>
      <c r="D23" s="3">
        <f t="shared" ref="D23:D48" si="1">D22+1</f>
        <v>3</v>
      </c>
      <c r="E23" s="145" t="s">
        <v>457</v>
      </c>
    </row>
    <row r="24" spans="2:5" x14ac:dyDescent="0.25">
      <c r="C24" s="3" t="s">
        <v>463</v>
      </c>
      <c r="D24" s="3">
        <f t="shared" si="1"/>
        <v>4</v>
      </c>
      <c r="E24" s="145" t="s">
        <v>458</v>
      </c>
    </row>
    <row r="25" spans="2:5" x14ac:dyDescent="0.25">
      <c r="C25" s="3" t="s">
        <v>463</v>
      </c>
      <c r="D25" s="3">
        <f t="shared" si="1"/>
        <v>5</v>
      </c>
      <c r="E25" s="145" t="s">
        <v>459</v>
      </c>
    </row>
    <row r="26" spans="2:5" x14ac:dyDescent="0.25">
      <c r="C26" s="3" t="s">
        <v>463</v>
      </c>
      <c r="D26" s="3">
        <f t="shared" si="1"/>
        <v>6</v>
      </c>
      <c r="E26" s="145" t="s">
        <v>460</v>
      </c>
    </row>
    <row r="27" spans="2:5" x14ac:dyDescent="0.25">
      <c r="C27" s="3" t="s">
        <v>463</v>
      </c>
      <c r="D27" s="3">
        <f t="shared" si="1"/>
        <v>7</v>
      </c>
      <c r="E27" s="145" t="s">
        <v>461</v>
      </c>
    </row>
    <row r="28" spans="2:5" x14ac:dyDescent="0.25">
      <c r="C28" s="3" t="s">
        <v>463</v>
      </c>
      <c r="D28" s="3">
        <f t="shared" si="1"/>
        <v>8</v>
      </c>
      <c r="E28" s="145" t="s">
        <v>462</v>
      </c>
    </row>
    <row r="29" spans="2:5" x14ac:dyDescent="0.25">
      <c r="D29" s="3"/>
    </row>
    <row r="30" spans="2:5" x14ac:dyDescent="0.25">
      <c r="B30" s="61">
        <v>3</v>
      </c>
      <c r="C30" s="3" t="s">
        <v>706</v>
      </c>
      <c r="D30" s="3">
        <v>1</v>
      </c>
      <c r="E30" s="145" t="s">
        <v>464</v>
      </c>
    </row>
    <row r="31" spans="2:5" x14ac:dyDescent="0.25">
      <c r="C31" s="3" t="s">
        <v>706</v>
      </c>
      <c r="D31" s="3">
        <f>D30+1</f>
        <v>2</v>
      </c>
      <c r="E31" s="145" t="s">
        <v>465</v>
      </c>
    </row>
    <row r="32" spans="2:5" x14ac:dyDescent="0.25">
      <c r="C32" s="3" t="s">
        <v>706</v>
      </c>
      <c r="D32" s="3">
        <f t="shared" si="1"/>
        <v>3</v>
      </c>
      <c r="E32" s="145" t="s">
        <v>466</v>
      </c>
    </row>
    <row r="33" spans="3:5" x14ac:dyDescent="0.25">
      <c r="C33" s="3" t="s">
        <v>706</v>
      </c>
      <c r="D33" s="3">
        <f t="shared" si="1"/>
        <v>4</v>
      </c>
      <c r="E33" s="145" t="s">
        <v>467</v>
      </c>
    </row>
    <row r="34" spans="3:5" x14ac:dyDescent="0.25">
      <c r="C34" s="3" t="s">
        <v>706</v>
      </c>
      <c r="D34" s="3">
        <f t="shared" si="1"/>
        <v>5</v>
      </c>
      <c r="E34" s="145" t="s">
        <v>468</v>
      </c>
    </row>
    <row r="35" spans="3:5" x14ac:dyDescent="0.25">
      <c r="C35" s="3" t="s">
        <v>706</v>
      </c>
      <c r="D35" s="3">
        <f t="shared" si="1"/>
        <v>6</v>
      </c>
      <c r="E35" s="145" t="s">
        <v>469</v>
      </c>
    </row>
    <row r="36" spans="3:5" x14ac:dyDescent="0.25">
      <c r="C36" s="3" t="s">
        <v>706</v>
      </c>
      <c r="D36" s="3">
        <f t="shared" si="1"/>
        <v>7</v>
      </c>
      <c r="E36" s="145" t="s">
        <v>470</v>
      </c>
    </row>
    <row r="37" spans="3:5" x14ac:dyDescent="0.25">
      <c r="C37" s="3" t="s">
        <v>706</v>
      </c>
      <c r="D37" s="3">
        <f t="shared" si="1"/>
        <v>8</v>
      </c>
      <c r="E37" s="145" t="s">
        <v>471</v>
      </c>
    </row>
    <row r="38" spans="3:5" x14ac:dyDescent="0.25">
      <c r="C38" s="3" t="s">
        <v>706</v>
      </c>
      <c r="D38" s="3">
        <f t="shared" si="1"/>
        <v>9</v>
      </c>
      <c r="E38" s="145" t="s">
        <v>472</v>
      </c>
    </row>
    <row r="39" spans="3:5" x14ac:dyDescent="0.25">
      <c r="C39" s="3" t="s">
        <v>706</v>
      </c>
      <c r="D39" s="3">
        <f t="shared" si="1"/>
        <v>10</v>
      </c>
      <c r="E39" s="145" t="s">
        <v>473</v>
      </c>
    </row>
    <row r="40" spans="3:5" x14ac:dyDescent="0.25">
      <c r="C40" s="3" t="s">
        <v>706</v>
      </c>
      <c r="D40" s="3">
        <f t="shared" si="1"/>
        <v>11</v>
      </c>
      <c r="E40" s="145" t="s">
        <v>474</v>
      </c>
    </row>
    <row r="41" spans="3:5" x14ac:dyDescent="0.25">
      <c r="C41" s="3" t="s">
        <v>706</v>
      </c>
      <c r="D41" s="3">
        <f t="shared" si="1"/>
        <v>12</v>
      </c>
      <c r="E41" s="145" t="s">
        <v>475</v>
      </c>
    </row>
    <row r="42" spans="3:5" x14ac:dyDescent="0.25">
      <c r="C42" s="3" t="s">
        <v>706</v>
      </c>
      <c r="D42" s="3">
        <f t="shared" si="1"/>
        <v>13</v>
      </c>
      <c r="E42" s="145" t="s">
        <v>476</v>
      </c>
    </row>
    <row r="43" spans="3:5" x14ac:dyDescent="0.25">
      <c r="C43" s="3" t="s">
        <v>706</v>
      </c>
      <c r="D43" s="3">
        <f t="shared" si="1"/>
        <v>14</v>
      </c>
      <c r="E43" s="145" t="s">
        <v>477</v>
      </c>
    </row>
    <row r="44" spans="3:5" x14ac:dyDescent="0.25">
      <c r="C44" s="3" t="s">
        <v>706</v>
      </c>
      <c r="D44" s="3">
        <f t="shared" si="1"/>
        <v>15</v>
      </c>
      <c r="E44" s="145" t="s">
        <v>478</v>
      </c>
    </row>
    <row r="45" spans="3:5" x14ac:dyDescent="0.25">
      <c r="C45" s="3" t="s">
        <v>706</v>
      </c>
      <c r="D45" s="3">
        <f t="shared" si="1"/>
        <v>16</v>
      </c>
      <c r="E45" s="145" t="s">
        <v>479</v>
      </c>
    </row>
    <row r="46" spans="3:5" x14ac:dyDescent="0.25">
      <c r="C46" s="3" t="s">
        <v>706</v>
      </c>
      <c r="D46" s="3">
        <f t="shared" si="1"/>
        <v>17</v>
      </c>
      <c r="E46" s="145" t="s">
        <v>480</v>
      </c>
    </row>
    <row r="47" spans="3:5" x14ac:dyDescent="0.25">
      <c r="C47" s="3" t="s">
        <v>706</v>
      </c>
      <c r="D47" s="3">
        <f t="shared" si="1"/>
        <v>18</v>
      </c>
      <c r="E47" s="145" t="s">
        <v>481</v>
      </c>
    </row>
    <row r="48" spans="3:5" x14ac:dyDescent="0.25">
      <c r="C48" s="3" t="s">
        <v>706</v>
      </c>
      <c r="D48" s="3">
        <f t="shared" si="1"/>
        <v>19</v>
      </c>
      <c r="E48" s="145" t="s">
        <v>482</v>
      </c>
    </row>
    <row r="50" spans="2:5" x14ac:dyDescent="0.25">
      <c r="B50" s="61">
        <v>4</v>
      </c>
      <c r="C50" s="3" t="s">
        <v>707</v>
      </c>
      <c r="D50" s="3">
        <v>1</v>
      </c>
      <c r="E50" s="145" t="s">
        <v>483</v>
      </c>
    </row>
    <row r="51" spans="2:5" x14ac:dyDescent="0.25">
      <c r="C51" s="3" t="s">
        <v>707</v>
      </c>
      <c r="D51" s="3">
        <f>D50+1</f>
        <v>2</v>
      </c>
      <c r="E51" s="145" t="s">
        <v>484</v>
      </c>
    </row>
    <row r="52" spans="2:5" x14ac:dyDescent="0.25">
      <c r="C52" s="3" t="s">
        <v>707</v>
      </c>
      <c r="D52" s="3">
        <f t="shared" ref="D52:D70" si="2">D51+1</f>
        <v>3</v>
      </c>
      <c r="E52" s="145" t="s">
        <v>485</v>
      </c>
    </row>
    <row r="53" spans="2:5" x14ac:dyDescent="0.25">
      <c r="C53" s="3" t="s">
        <v>707</v>
      </c>
      <c r="D53" s="3">
        <f t="shared" si="2"/>
        <v>4</v>
      </c>
      <c r="E53" s="145" t="s">
        <v>486</v>
      </c>
    </row>
    <row r="54" spans="2:5" x14ac:dyDescent="0.25">
      <c r="C54" s="3" t="s">
        <v>707</v>
      </c>
      <c r="D54" s="3">
        <f t="shared" si="2"/>
        <v>5</v>
      </c>
      <c r="E54" s="145" t="s">
        <v>487</v>
      </c>
    </row>
    <row r="55" spans="2:5" x14ac:dyDescent="0.25">
      <c r="C55" s="3" t="s">
        <v>707</v>
      </c>
      <c r="D55" s="3">
        <f t="shared" si="2"/>
        <v>6</v>
      </c>
      <c r="E55" s="145" t="s">
        <v>488</v>
      </c>
    </row>
    <row r="56" spans="2:5" x14ac:dyDescent="0.25">
      <c r="C56" s="3" t="s">
        <v>707</v>
      </c>
      <c r="D56" s="3">
        <f t="shared" si="2"/>
        <v>7</v>
      </c>
      <c r="E56" s="145" t="s">
        <v>489</v>
      </c>
    </row>
    <row r="57" spans="2:5" x14ac:dyDescent="0.25">
      <c r="C57" s="3" t="s">
        <v>707</v>
      </c>
      <c r="D57" s="3">
        <f t="shared" si="2"/>
        <v>8</v>
      </c>
      <c r="E57" s="145" t="s">
        <v>490</v>
      </c>
    </row>
    <row r="58" spans="2:5" x14ac:dyDescent="0.25">
      <c r="C58" s="3" t="s">
        <v>707</v>
      </c>
      <c r="D58" s="3">
        <f t="shared" si="2"/>
        <v>9</v>
      </c>
      <c r="E58" s="145" t="s">
        <v>491</v>
      </c>
    </row>
    <row r="59" spans="2:5" x14ac:dyDescent="0.25">
      <c r="C59" s="3" t="s">
        <v>707</v>
      </c>
      <c r="D59" s="3">
        <f t="shared" si="2"/>
        <v>10</v>
      </c>
      <c r="E59" s="145" t="s">
        <v>492</v>
      </c>
    </row>
    <row r="60" spans="2:5" x14ac:dyDescent="0.25">
      <c r="C60" s="3" t="s">
        <v>707</v>
      </c>
      <c r="D60" s="3">
        <f t="shared" si="2"/>
        <v>11</v>
      </c>
      <c r="E60" s="145" t="s">
        <v>493</v>
      </c>
    </row>
    <row r="61" spans="2:5" x14ac:dyDescent="0.25">
      <c r="C61" s="3" t="s">
        <v>707</v>
      </c>
      <c r="D61" s="3">
        <f t="shared" si="2"/>
        <v>12</v>
      </c>
      <c r="E61" s="145" t="s">
        <v>494</v>
      </c>
    </row>
    <row r="62" spans="2:5" x14ac:dyDescent="0.25">
      <c r="C62" s="3" t="s">
        <v>707</v>
      </c>
      <c r="D62" s="3">
        <f t="shared" si="2"/>
        <v>13</v>
      </c>
      <c r="E62" s="145" t="s">
        <v>495</v>
      </c>
    </row>
    <row r="63" spans="2:5" x14ac:dyDescent="0.25">
      <c r="C63" s="3" t="s">
        <v>707</v>
      </c>
      <c r="D63" s="3">
        <f t="shared" si="2"/>
        <v>14</v>
      </c>
      <c r="E63" s="145" t="s">
        <v>496</v>
      </c>
    </row>
    <row r="64" spans="2:5" x14ac:dyDescent="0.25">
      <c r="C64" s="3" t="s">
        <v>707</v>
      </c>
      <c r="D64" s="3">
        <f t="shared" si="2"/>
        <v>15</v>
      </c>
      <c r="E64" s="145" t="s">
        <v>497</v>
      </c>
    </row>
    <row r="65" spans="2:5" x14ac:dyDescent="0.25">
      <c r="C65" s="3" t="s">
        <v>707</v>
      </c>
      <c r="D65" s="3">
        <f t="shared" si="2"/>
        <v>16</v>
      </c>
      <c r="E65" s="145" t="s">
        <v>498</v>
      </c>
    </row>
    <row r="66" spans="2:5" x14ac:dyDescent="0.25">
      <c r="C66" s="3" t="s">
        <v>707</v>
      </c>
      <c r="D66" s="3">
        <f t="shared" si="2"/>
        <v>17</v>
      </c>
      <c r="E66" s="145" t="s">
        <v>499</v>
      </c>
    </row>
    <row r="67" spans="2:5" x14ac:dyDescent="0.25">
      <c r="C67" s="3" t="s">
        <v>707</v>
      </c>
      <c r="D67" s="3">
        <f t="shared" si="2"/>
        <v>18</v>
      </c>
      <c r="E67" s="145" t="s">
        <v>500</v>
      </c>
    </row>
    <row r="68" spans="2:5" x14ac:dyDescent="0.25">
      <c r="C68" s="3" t="s">
        <v>707</v>
      </c>
      <c r="D68" s="3">
        <f t="shared" si="2"/>
        <v>19</v>
      </c>
      <c r="E68" s="145" t="s">
        <v>501</v>
      </c>
    </row>
    <row r="69" spans="2:5" x14ac:dyDescent="0.25">
      <c r="C69" s="3" t="s">
        <v>707</v>
      </c>
      <c r="D69" s="3">
        <f t="shared" si="2"/>
        <v>20</v>
      </c>
      <c r="E69" s="145" t="s">
        <v>502</v>
      </c>
    </row>
    <row r="70" spans="2:5" x14ac:dyDescent="0.25">
      <c r="C70" s="3" t="s">
        <v>707</v>
      </c>
      <c r="D70" s="3">
        <f t="shared" si="2"/>
        <v>21</v>
      </c>
      <c r="E70" s="145" t="s">
        <v>503</v>
      </c>
    </row>
    <row r="72" spans="2:5" x14ac:dyDescent="0.25">
      <c r="B72" s="61">
        <v>5</v>
      </c>
      <c r="C72" s="3" t="s">
        <v>708</v>
      </c>
      <c r="D72" s="3">
        <v>1</v>
      </c>
      <c r="E72" s="145" t="s">
        <v>504</v>
      </c>
    </row>
    <row r="73" spans="2:5" x14ac:dyDescent="0.25">
      <c r="C73" s="3" t="s">
        <v>708</v>
      </c>
      <c r="D73" s="3">
        <f>D72+1</f>
        <v>2</v>
      </c>
      <c r="E73" s="145" t="s">
        <v>505</v>
      </c>
    </row>
    <row r="74" spans="2:5" x14ac:dyDescent="0.25">
      <c r="C74" s="3" t="s">
        <v>708</v>
      </c>
      <c r="D74" s="3">
        <f t="shared" ref="D74:D87" si="3">D73+1</f>
        <v>3</v>
      </c>
      <c r="E74" s="145" t="s">
        <v>506</v>
      </c>
    </row>
    <row r="75" spans="2:5" x14ac:dyDescent="0.25">
      <c r="C75" s="3" t="s">
        <v>708</v>
      </c>
      <c r="D75" s="3">
        <f t="shared" si="3"/>
        <v>4</v>
      </c>
      <c r="E75" s="145" t="s">
        <v>507</v>
      </c>
    </row>
    <row r="76" spans="2:5" x14ac:dyDescent="0.25">
      <c r="C76" s="3" t="s">
        <v>708</v>
      </c>
      <c r="D76" s="3">
        <f t="shared" si="3"/>
        <v>5</v>
      </c>
      <c r="E76" s="145" t="s">
        <v>508</v>
      </c>
    </row>
    <row r="77" spans="2:5" x14ac:dyDescent="0.25">
      <c r="C77" s="3" t="s">
        <v>708</v>
      </c>
      <c r="D77" s="3">
        <f t="shared" si="3"/>
        <v>6</v>
      </c>
      <c r="E77" s="145" t="s">
        <v>509</v>
      </c>
    </row>
    <row r="78" spans="2:5" x14ac:dyDescent="0.25">
      <c r="C78" s="3" t="s">
        <v>708</v>
      </c>
      <c r="D78" s="3">
        <f t="shared" si="3"/>
        <v>7</v>
      </c>
      <c r="E78" s="145" t="s">
        <v>510</v>
      </c>
    </row>
    <row r="79" spans="2:5" x14ac:dyDescent="0.25">
      <c r="C79" s="3" t="s">
        <v>708</v>
      </c>
      <c r="D79" s="3">
        <f t="shared" si="3"/>
        <v>8</v>
      </c>
      <c r="E79" s="145" t="s">
        <v>511</v>
      </c>
    </row>
    <row r="80" spans="2:5" x14ac:dyDescent="0.25">
      <c r="C80" s="3" t="s">
        <v>708</v>
      </c>
      <c r="D80" s="3">
        <f t="shared" si="3"/>
        <v>9</v>
      </c>
      <c r="E80" s="145" t="s">
        <v>512</v>
      </c>
    </row>
    <row r="81" spans="2:5" x14ac:dyDescent="0.25">
      <c r="C81" s="3" t="s">
        <v>708</v>
      </c>
      <c r="D81" s="3">
        <f t="shared" si="3"/>
        <v>10</v>
      </c>
      <c r="E81" s="145" t="s">
        <v>513</v>
      </c>
    </row>
    <row r="82" spans="2:5" x14ac:dyDescent="0.25">
      <c r="C82" s="3" t="s">
        <v>708</v>
      </c>
      <c r="D82" s="3">
        <f t="shared" si="3"/>
        <v>11</v>
      </c>
      <c r="E82" s="145" t="s">
        <v>514</v>
      </c>
    </row>
    <row r="83" spans="2:5" x14ac:dyDescent="0.25">
      <c r="C83" s="3" t="s">
        <v>708</v>
      </c>
      <c r="D83" s="3">
        <f t="shared" si="3"/>
        <v>12</v>
      </c>
      <c r="E83" s="145" t="s">
        <v>515</v>
      </c>
    </row>
    <row r="84" spans="2:5" x14ac:dyDescent="0.25">
      <c r="C84" s="3" t="s">
        <v>708</v>
      </c>
      <c r="D84" s="3">
        <f t="shared" si="3"/>
        <v>13</v>
      </c>
      <c r="E84" s="145" t="s">
        <v>516</v>
      </c>
    </row>
    <row r="85" spans="2:5" x14ac:dyDescent="0.25">
      <c r="C85" s="3" t="s">
        <v>708</v>
      </c>
      <c r="D85" s="3">
        <f t="shared" si="3"/>
        <v>14</v>
      </c>
      <c r="E85" s="145" t="s">
        <v>517</v>
      </c>
    </row>
    <row r="86" spans="2:5" x14ac:dyDescent="0.25">
      <c r="C86" s="3" t="s">
        <v>708</v>
      </c>
      <c r="D86" s="3">
        <f t="shared" si="3"/>
        <v>15</v>
      </c>
      <c r="E86" s="145" t="s">
        <v>518</v>
      </c>
    </row>
    <row r="87" spans="2:5" x14ac:dyDescent="0.25">
      <c r="C87" s="3" t="s">
        <v>708</v>
      </c>
      <c r="D87" s="3">
        <f t="shared" si="3"/>
        <v>16</v>
      </c>
      <c r="E87" s="145" t="s">
        <v>519</v>
      </c>
    </row>
    <row r="89" spans="2:5" x14ac:dyDescent="0.25">
      <c r="B89" s="61">
        <v>6</v>
      </c>
      <c r="C89" s="3" t="s">
        <v>718</v>
      </c>
      <c r="D89" s="3">
        <v>1</v>
      </c>
      <c r="E89" s="145" t="s">
        <v>520</v>
      </c>
    </row>
    <row r="90" spans="2:5" x14ac:dyDescent="0.25">
      <c r="C90" s="3" t="s">
        <v>718</v>
      </c>
      <c r="D90" s="3">
        <f>D89+1</f>
        <v>2</v>
      </c>
      <c r="E90" s="145" t="s">
        <v>521</v>
      </c>
    </row>
    <row r="91" spans="2:5" x14ac:dyDescent="0.25">
      <c r="C91" s="3" t="s">
        <v>718</v>
      </c>
      <c r="D91" s="3">
        <f t="shared" ref="D91:D109" si="4">D90+1</f>
        <v>3</v>
      </c>
      <c r="E91" s="145" t="s">
        <v>522</v>
      </c>
    </row>
    <row r="92" spans="2:5" x14ac:dyDescent="0.25">
      <c r="C92" s="3" t="s">
        <v>718</v>
      </c>
      <c r="D92" s="3">
        <f t="shared" si="4"/>
        <v>4</v>
      </c>
      <c r="E92" s="145" t="s">
        <v>523</v>
      </c>
    </row>
    <row r="93" spans="2:5" x14ac:dyDescent="0.25">
      <c r="C93" s="3" t="s">
        <v>718</v>
      </c>
      <c r="D93" s="3">
        <f t="shared" si="4"/>
        <v>5</v>
      </c>
      <c r="E93" s="145" t="s">
        <v>524</v>
      </c>
    </row>
    <row r="94" spans="2:5" x14ac:dyDescent="0.25">
      <c r="C94" s="3" t="s">
        <v>718</v>
      </c>
      <c r="D94" s="3">
        <f t="shared" si="4"/>
        <v>6</v>
      </c>
      <c r="E94" s="145" t="s">
        <v>525</v>
      </c>
    </row>
    <row r="95" spans="2:5" x14ac:dyDescent="0.25">
      <c r="C95" s="3" t="s">
        <v>718</v>
      </c>
      <c r="D95" s="3">
        <f t="shared" si="4"/>
        <v>7</v>
      </c>
      <c r="E95" s="145" t="s">
        <v>526</v>
      </c>
    </row>
    <row r="96" spans="2:5" x14ac:dyDescent="0.25">
      <c r="C96" s="3" t="s">
        <v>718</v>
      </c>
      <c r="D96" s="3">
        <f t="shared" si="4"/>
        <v>8</v>
      </c>
      <c r="E96" s="145" t="s">
        <v>527</v>
      </c>
    </row>
    <row r="97" spans="2:5" x14ac:dyDescent="0.25">
      <c r="C97" s="3" t="s">
        <v>718</v>
      </c>
      <c r="D97" s="3">
        <f t="shared" si="4"/>
        <v>9</v>
      </c>
      <c r="E97" s="145" t="s">
        <v>528</v>
      </c>
    </row>
    <row r="98" spans="2:5" x14ac:dyDescent="0.25">
      <c r="C98" s="3" t="s">
        <v>718</v>
      </c>
      <c r="D98" s="3">
        <f t="shared" si="4"/>
        <v>10</v>
      </c>
      <c r="E98" s="145" t="s">
        <v>529</v>
      </c>
    </row>
    <row r="99" spans="2:5" x14ac:dyDescent="0.25">
      <c r="C99" s="3" t="s">
        <v>718</v>
      </c>
      <c r="D99" s="3">
        <f t="shared" si="4"/>
        <v>11</v>
      </c>
      <c r="E99" s="145" t="s">
        <v>530</v>
      </c>
    </row>
    <row r="100" spans="2:5" x14ac:dyDescent="0.25">
      <c r="C100" s="3" t="s">
        <v>718</v>
      </c>
      <c r="D100" s="3">
        <f t="shared" si="4"/>
        <v>12</v>
      </c>
      <c r="E100" s="145" t="s">
        <v>531</v>
      </c>
    </row>
    <row r="101" spans="2:5" x14ac:dyDescent="0.25">
      <c r="C101" s="3" t="s">
        <v>718</v>
      </c>
      <c r="D101" s="3">
        <f t="shared" si="4"/>
        <v>13</v>
      </c>
      <c r="E101" s="145" t="s">
        <v>532</v>
      </c>
    </row>
    <row r="102" spans="2:5" x14ac:dyDescent="0.25">
      <c r="C102" s="3" t="s">
        <v>718</v>
      </c>
      <c r="D102" s="3">
        <f t="shared" si="4"/>
        <v>14</v>
      </c>
      <c r="E102" s="145" t="s">
        <v>533</v>
      </c>
    </row>
    <row r="103" spans="2:5" x14ac:dyDescent="0.25">
      <c r="C103" s="3" t="s">
        <v>718</v>
      </c>
      <c r="D103" s="3">
        <f t="shared" si="4"/>
        <v>15</v>
      </c>
      <c r="E103" s="145" t="s">
        <v>534</v>
      </c>
    </row>
    <row r="104" spans="2:5" x14ac:dyDescent="0.25">
      <c r="C104" s="3" t="s">
        <v>718</v>
      </c>
      <c r="D104" s="3">
        <f t="shared" si="4"/>
        <v>16</v>
      </c>
      <c r="E104" s="145" t="s">
        <v>535</v>
      </c>
    </row>
    <row r="105" spans="2:5" x14ac:dyDescent="0.25">
      <c r="C105" s="3" t="s">
        <v>718</v>
      </c>
      <c r="D105" s="3">
        <f t="shared" si="4"/>
        <v>17</v>
      </c>
      <c r="E105" s="145" t="s">
        <v>536</v>
      </c>
    </row>
    <row r="106" spans="2:5" x14ac:dyDescent="0.25">
      <c r="C106" s="3" t="s">
        <v>718</v>
      </c>
      <c r="D106" s="3">
        <f t="shared" si="4"/>
        <v>18</v>
      </c>
      <c r="E106" s="145" t="s">
        <v>537</v>
      </c>
    </row>
    <row r="107" spans="2:5" x14ac:dyDescent="0.25">
      <c r="C107" s="3" t="s">
        <v>718</v>
      </c>
      <c r="D107" s="3">
        <f t="shared" si="4"/>
        <v>19</v>
      </c>
      <c r="E107" s="145" t="s">
        <v>538</v>
      </c>
    </row>
    <row r="108" spans="2:5" x14ac:dyDescent="0.25">
      <c r="C108" s="3" t="s">
        <v>718</v>
      </c>
      <c r="D108" s="3">
        <f t="shared" si="4"/>
        <v>20</v>
      </c>
      <c r="E108" s="145" t="s">
        <v>539</v>
      </c>
    </row>
    <row r="109" spans="2:5" x14ac:dyDescent="0.25">
      <c r="C109" s="3" t="s">
        <v>718</v>
      </c>
      <c r="D109" s="3">
        <f t="shared" si="4"/>
        <v>21</v>
      </c>
      <c r="E109" s="145" t="s">
        <v>540</v>
      </c>
    </row>
    <row r="111" spans="2:5" x14ac:dyDescent="0.25">
      <c r="B111" s="61">
        <v>7</v>
      </c>
      <c r="C111" s="3" t="s">
        <v>717</v>
      </c>
      <c r="D111" s="3">
        <v>1</v>
      </c>
      <c r="E111" s="145" t="s">
        <v>541</v>
      </c>
    </row>
    <row r="112" spans="2:5" x14ac:dyDescent="0.25">
      <c r="C112" s="3" t="s">
        <v>717</v>
      </c>
      <c r="D112" s="3">
        <f>D111+1</f>
        <v>2</v>
      </c>
      <c r="E112" s="145" t="s">
        <v>542</v>
      </c>
    </row>
    <row r="113" spans="3:5" x14ac:dyDescent="0.25">
      <c r="C113" s="3" t="s">
        <v>717</v>
      </c>
      <c r="D113" s="3">
        <f t="shared" ref="D113:D131" si="5">D112+1</f>
        <v>3</v>
      </c>
      <c r="E113" s="145" t="s">
        <v>543</v>
      </c>
    </row>
    <row r="114" spans="3:5" x14ac:dyDescent="0.25">
      <c r="C114" s="3" t="s">
        <v>717</v>
      </c>
      <c r="D114" s="3">
        <f t="shared" si="5"/>
        <v>4</v>
      </c>
      <c r="E114" s="145" t="s">
        <v>544</v>
      </c>
    </row>
    <row r="115" spans="3:5" x14ac:dyDescent="0.25">
      <c r="C115" s="3" t="s">
        <v>717</v>
      </c>
      <c r="D115" s="3">
        <f t="shared" si="5"/>
        <v>5</v>
      </c>
      <c r="E115" s="145" t="s">
        <v>545</v>
      </c>
    </row>
    <row r="116" spans="3:5" x14ac:dyDescent="0.25">
      <c r="C116" s="3" t="s">
        <v>717</v>
      </c>
      <c r="D116" s="3">
        <f t="shared" si="5"/>
        <v>6</v>
      </c>
      <c r="E116" s="145" t="s">
        <v>546</v>
      </c>
    </row>
    <row r="117" spans="3:5" x14ac:dyDescent="0.25">
      <c r="C117" s="3" t="s">
        <v>717</v>
      </c>
      <c r="D117" s="3">
        <f t="shared" si="5"/>
        <v>7</v>
      </c>
      <c r="E117" s="145" t="s">
        <v>547</v>
      </c>
    </row>
    <row r="118" spans="3:5" x14ac:dyDescent="0.25">
      <c r="C118" s="3" t="s">
        <v>717</v>
      </c>
      <c r="D118" s="3">
        <f t="shared" si="5"/>
        <v>8</v>
      </c>
      <c r="E118" s="145" t="s">
        <v>548</v>
      </c>
    </row>
    <row r="119" spans="3:5" x14ac:dyDescent="0.25">
      <c r="C119" s="3" t="s">
        <v>717</v>
      </c>
      <c r="D119" s="3">
        <f t="shared" si="5"/>
        <v>9</v>
      </c>
      <c r="E119" s="145" t="s">
        <v>549</v>
      </c>
    </row>
    <row r="120" spans="3:5" x14ac:dyDescent="0.25">
      <c r="C120" s="3" t="s">
        <v>717</v>
      </c>
      <c r="D120" s="3">
        <f t="shared" si="5"/>
        <v>10</v>
      </c>
      <c r="E120" s="145" t="s">
        <v>550</v>
      </c>
    </row>
    <row r="121" spans="3:5" x14ac:dyDescent="0.25">
      <c r="C121" s="3" t="s">
        <v>717</v>
      </c>
      <c r="D121" s="3">
        <f t="shared" si="5"/>
        <v>11</v>
      </c>
      <c r="E121" s="145" t="s">
        <v>551</v>
      </c>
    </row>
    <row r="122" spans="3:5" x14ac:dyDescent="0.25">
      <c r="C122" s="3" t="s">
        <v>717</v>
      </c>
      <c r="D122" s="3">
        <f t="shared" si="5"/>
        <v>12</v>
      </c>
      <c r="E122" s="145" t="s">
        <v>552</v>
      </c>
    </row>
    <row r="123" spans="3:5" x14ac:dyDescent="0.25">
      <c r="C123" s="3" t="s">
        <v>717</v>
      </c>
      <c r="D123" s="3">
        <f t="shared" si="5"/>
        <v>13</v>
      </c>
      <c r="E123" s="145" t="s">
        <v>553</v>
      </c>
    </row>
    <row r="124" spans="3:5" x14ac:dyDescent="0.25">
      <c r="C124" s="3" t="s">
        <v>717</v>
      </c>
      <c r="D124" s="3">
        <f t="shared" si="5"/>
        <v>14</v>
      </c>
      <c r="E124" s="145" t="s">
        <v>554</v>
      </c>
    </row>
    <row r="125" spans="3:5" x14ac:dyDescent="0.25">
      <c r="C125" s="3" t="s">
        <v>717</v>
      </c>
      <c r="D125" s="3">
        <f t="shared" si="5"/>
        <v>15</v>
      </c>
      <c r="E125" s="145" t="s">
        <v>555</v>
      </c>
    </row>
    <row r="126" spans="3:5" x14ac:dyDescent="0.25">
      <c r="C126" s="3" t="s">
        <v>717</v>
      </c>
      <c r="D126" s="3">
        <f t="shared" si="5"/>
        <v>16</v>
      </c>
      <c r="E126" s="145" t="s">
        <v>556</v>
      </c>
    </row>
    <row r="127" spans="3:5" x14ac:dyDescent="0.25">
      <c r="C127" s="3" t="s">
        <v>717</v>
      </c>
      <c r="D127" s="3">
        <f t="shared" si="5"/>
        <v>17</v>
      </c>
      <c r="E127" s="145" t="s">
        <v>557</v>
      </c>
    </row>
    <row r="128" spans="3:5" x14ac:dyDescent="0.25">
      <c r="C128" s="3" t="s">
        <v>717</v>
      </c>
      <c r="D128" s="3">
        <f t="shared" si="5"/>
        <v>18</v>
      </c>
      <c r="E128" s="145" t="s">
        <v>558</v>
      </c>
    </row>
    <row r="129" spans="2:5" x14ac:dyDescent="0.25">
      <c r="C129" s="3" t="s">
        <v>717</v>
      </c>
      <c r="D129" s="3">
        <f t="shared" si="5"/>
        <v>19</v>
      </c>
      <c r="E129" s="145" t="s">
        <v>559</v>
      </c>
    </row>
    <row r="130" spans="2:5" x14ac:dyDescent="0.25">
      <c r="C130" s="3" t="s">
        <v>717</v>
      </c>
      <c r="D130" s="3">
        <f t="shared" si="5"/>
        <v>20</v>
      </c>
      <c r="E130" s="145" t="s">
        <v>560</v>
      </c>
    </row>
    <row r="131" spans="2:5" x14ac:dyDescent="0.25">
      <c r="C131" s="3" t="s">
        <v>717</v>
      </c>
      <c r="D131" s="3">
        <f t="shared" si="5"/>
        <v>21</v>
      </c>
      <c r="E131" s="145" t="s">
        <v>561</v>
      </c>
    </row>
    <row r="133" spans="2:5" x14ac:dyDescent="0.25">
      <c r="B133" s="61">
        <v>8</v>
      </c>
      <c r="C133" s="3" t="s">
        <v>716</v>
      </c>
      <c r="D133" s="3">
        <v>1</v>
      </c>
      <c r="E133" s="145" t="s">
        <v>562</v>
      </c>
    </row>
    <row r="134" spans="2:5" x14ac:dyDescent="0.25">
      <c r="C134" s="3" t="s">
        <v>716</v>
      </c>
      <c r="D134" s="3">
        <f>D133+1</f>
        <v>2</v>
      </c>
      <c r="E134" s="145" t="s">
        <v>563</v>
      </c>
    </row>
    <row r="135" spans="2:5" x14ac:dyDescent="0.25">
      <c r="C135" s="3" t="s">
        <v>716</v>
      </c>
      <c r="D135" s="3">
        <f t="shared" ref="D135:D146" si="6">D134+1</f>
        <v>3</v>
      </c>
      <c r="E135" s="145" t="s">
        <v>564</v>
      </c>
    </row>
    <row r="136" spans="2:5" x14ac:dyDescent="0.25">
      <c r="C136" s="3" t="s">
        <v>716</v>
      </c>
      <c r="D136" s="3">
        <f t="shared" si="6"/>
        <v>4</v>
      </c>
      <c r="E136" s="145" t="s">
        <v>565</v>
      </c>
    </row>
    <row r="137" spans="2:5" x14ac:dyDescent="0.25">
      <c r="C137" s="3" t="s">
        <v>716</v>
      </c>
      <c r="D137" s="3">
        <f t="shared" si="6"/>
        <v>5</v>
      </c>
      <c r="E137" s="145" t="s">
        <v>566</v>
      </c>
    </row>
    <row r="138" spans="2:5" x14ac:dyDescent="0.25">
      <c r="C138" s="3" t="s">
        <v>716</v>
      </c>
      <c r="D138" s="3">
        <f t="shared" si="6"/>
        <v>6</v>
      </c>
      <c r="E138" s="145" t="s">
        <v>567</v>
      </c>
    </row>
    <row r="139" spans="2:5" x14ac:dyDescent="0.25">
      <c r="C139" s="3" t="s">
        <v>716</v>
      </c>
      <c r="D139" s="3">
        <f t="shared" si="6"/>
        <v>7</v>
      </c>
      <c r="E139" s="145" t="s">
        <v>568</v>
      </c>
    </row>
    <row r="140" spans="2:5" x14ac:dyDescent="0.25">
      <c r="C140" s="3" t="s">
        <v>716</v>
      </c>
      <c r="D140" s="3">
        <f t="shared" si="6"/>
        <v>8</v>
      </c>
      <c r="E140" s="145" t="s">
        <v>569</v>
      </c>
    </row>
    <row r="141" spans="2:5" x14ac:dyDescent="0.25">
      <c r="C141" s="3" t="s">
        <v>716</v>
      </c>
      <c r="D141" s="3">
        <f t="shared" si="6"/>
        <v>9</v>
      </c>
      <c r="E141" s="145" t="s">
        <v>570</v>
      </c>
    </row>
    <row r="142" spans="2:5" x14ac:dyDescent="0.25">
      <c r="C142" s="3" t="s">
        <v>716</v>
      </c>
      <c r="D142" s="3">
        <f t="shared" si="6"/>
        <v>10</v>
      </c>
      <c r="E142" s="145" t="s">
        <v>571</v>
      </c>
    </row>
    <row r="143" spans="2:5" x14ac:dyDescent="0.25">
      <c r="C143" s="3" t="s">
        <v>716</v>
      </c>
      <c r="D143" s="3">
        <f t="shared" si="6"/>
        <v>11</v>
      </c>
      <c r="E143" s="145" t="s">
        <v>572</v>
      </c>
    </row>
    <row r="144" spans="2:5" x14ac:dyDescent="0.25">
      <c r="C144" s="3" t="s">
        <v>716</v>
      </c>
      <c r="D144" s="3">
        <f t="shared" si="6"/>
        <v>12</v>
      </c>
      <c r="E144" s="145" t="s">
        <v>573</v>
      </c>
    </row>
    <row r="145" spans="2:5" x14ac:dyDescent="0.25">
      <c r="C145" s="3" t="s">
        <v>716</v>
      </c>
      <c r="D145" s="3">
        <f t="shared" si="6"/>
        <v>13</v>
      </c>
      <c r="E145" s="145" t="s">
        <v>574</v>
      </c>
    </row>
    <row r="146" spans="2:5" x14ac:dyDescent="0.25">
      <c r="C146" s="3" t="s">
        <v>716</v>
      </c>
      <c r="D146" s="3">
        <f t="shared" si="6"/>
        <v>14</v>
      </c>
      <c r="E146" s="145" t="s">
        <v>575</v>
      </c>
    </row>
    <row r="148" spans="2:5" x14ac:dyDescent="0.25">
      <c r="B148" s="61">
        <v>9</v>
      </c>
      <c r="C148" s="3" t="s">
        <v>715</v>
      </c>
      <c r="D148" s="3">
        <v>1</v>
      </c>
      <c r="E148" s="145" t="s">
        <v>576</v>
      </c>
    </row>
    <row r="149" spans="2:5" x14ac:dyDescent="0.25">
      <c r="C149" s="3" t="s">
        <v>715</v>
      </c>
      <c r="D149" s="3">
        <f>D148+1</f>
        <v>2</v>
      </c>
      <c r="E149" s="145" t="s">
        <v>577</v>
      </c>
    </row>
    <row r="150" spans="2:5" x14ac:dyDescent="0.25">
      <c r="C150" s="3" t="s">
        <v>715</v>
      </c>
      <c r="D150" s="3">
        <f t="shared" ref="D150:D166" si="7">D149+1</f>
        <v>3</v>
      </c>
      <c r="E150" s="145" t="s">
        <v>578</v>
      </c>
    </row>
    <row r="151" spans="2:5" x14ac:dyDescent="0.25">
      <c r="C151" s="3" t="s">
        <v>715</v>
      </c>
      <c r="D151" s="3">
        <f t="shared" si="7"/>
        <v>4</v>
      </c>
      <c r="E151" s="145" t="s">
        <v>579</v>
      </c>
    </row>
    <row r="152" spans="2:5" x14ac:dyDescent="0.25">
      <c r="C152" s="3" t="s">
        <v>715</v>
      </c>
      <c r="D152" s="3">
        <f t="shared" si="7"/>
        <v>5</v>
      </c>
      <c r="E152" s="145" t="s">
        <v>580</v>
      </c>
    </row>
    <row r="153" spans="2:5" x14ac:dyDescent="0.25">
      <c r="C153" s="3" t="s">
        <v>715</v>
      </c>
      <c r="D153" s="3">
        <f t="shared" si="7"/>
        <v>6</v>
      </c>
      <c r="E153" s="145" t="s">
        <v>581</v>
      </c>
    </row>
    <row r="154" spans="2:5" x14ac:dyDescent="0.25">
      <c r="C154" s="3" t="s">
        <v>715</v>
      </c>
      <c r="D154" s="3">
        <f t="shared" si="7"/>
        <v>7</v>
      </c>
      <c r="E154" s="145" t="s">
        <v>582</v>
      </c>
    </row>
    <row r="155" spans="2:5" x14ac:dyDescent="0.25">
      <c r="C155" s="3" t="s">
        <v>715</v>
      </c>
      <c r="D155" s="3">
        <f t="shared" si="7"/>
        <v>8</v>
      </c>
      <c r="E155" s="145" t="s">
        <v>583</v>
      </c>
    </row>
    <row r="156" spans="2:5" x14ac:dyDescent="0.25">
      <c r="C156" s="3" t="s">
        <v>715</v>
      </c>
      <c r="D156" s="3">
        <f t="shared" si="7"/>
        <v>9</v>
      </c>
      <c r="E156" s="145" t="s">
        <v>584</v>
      </c>
    </row>
    <row r="157" spans="2:5" x14ac:dyDescent="0.25">
      <c r="C157" s="3" t="s">
        <v>715</v>
      </c>
      <c r="D157" s="3">
        <f t="shared" si="7"/>
        <v>10</v>
      </c>
      <c r="E157" s="145" t="s">
        <v>585</v>
      </c>
    </row>
    <row r="158" spans="2:5" x14ac:dyDescent="0.25">
      <c r="C158" s="3" t="s">
        <v>715</v>
      </c>
      <c r="D158" s="3">
        <f t="shared" si="7"/>
        <v>11</v>
      </c>
      <c r="E158" s="145" t="s">
        <v>586</v>
      </c>
    </row>
    <row r="159" spans="2:5" x14ac:dyDescent="0.25">
      <c r="C159" s="3" t="s">
        <v>715</v>
      </c>
      <c r="D159" s="3">
        <f t="shared" si="7"/>
        <v>12</v>
      </c>
      <c r="E159" s="145" t="s">
        <v>587</v>
      </c>
    </row>
    <row r="160" spans="2:5" x14ac:dyDescent="0.25">
      <c r="C160" s="3" t="s">
        <v>715</v>
      </c>
      <c r="D160" s="3">
        <f t="shared" si="7"/>
        <v>13</v>
      </c>
      <c r="E160" s="145" t="s">
        <v>588</v>
      </c>
    </row>
    <row r="161" spans="2:5" x14ac:dyDescent="0.25">
      <c r="C161" s="3" t="s">
        <v>715</v>
      </c>
      <c r="D161" s="3">
        <f t="shared" si="7"/>
        <v>14</v>
      </c>
      <c r="E161" s="145" t="s">
        <v>589</v>
      </c>
    </row>
    <row r="162" spans="2:5" x14ac:dyDescent="0.25">
      <c r="C162" s="3" t="s">
        <v>715</v>
      </c>
      <c r="D162" s="3">
        <f t="shared" si="7"/>
        <v>15</v>
      </c>
      <c r="E162" s="145" t="s">
        <v>590</v>
      </c>
    </row>
    <row r="163" spans="2:5" x14ac:dyDescent="0.25">
      <c r="C163" s="3" t="s">
        <v>715</v>
      </c>
      <c r="D163" s="3">
        <f t="shared" si="7"/>
        <v>16</v>
      </c>
      <c r="E163" s="145" t="s">
        <v>591</v>
      </c>
    </row>
    <row r="164" spans="2:5" x14ac:dyDescent="0.25">
      <c r="C164" s="3" t="s">
        <v>715</v>
      </c>
      <c r="D164" s="3">
        <f t="shared" si="7"/>
        <v>17</v>
      </c>
      <c r="E164" s="145" t="s">
        <v>592</v>
      </c>
    </row>
    <row r="165" spans="2:5" x14ac:dyDescent="0.25">
      <c r="C165" s="3" t="s">
        <v>715</v>
      </c>
      <c r="D165" s="3">
        <f t="shared" si="7"/>
        <v>18</v>
      </c>
      <c r="E165" s="145" t="s">
        <v>593</v>
      </c>
    </row>
    <row r="166" spans="2:5" x14ac:dyDescent="0.25">
      <c r="C166" s="3" t="s">
        <v>715</v>
      </c>
      <c r="D166" s="3">
        <f t="shared" si="7"/>
        <v>19</v>
      </c>
      <c r="E166" s="145" t="s">
        <v>594</v>
      </c>
    </row>
    <row r="168" spans="2:5" x14ac:dyDescent="0.25">
      <c r="B168" s="61">
        <v>10</v>
      </c>
      <c r="C168" s="3" t="s">
        <v>714</v>
      </c>
      <c r="D168" s="3">
        <v>1</v>
      </c>
      <c r="E168" s="145" t="s">
        <v>595</v>
      </c>
    </row>
    <row r="169" spans="2:5" x14ac:dyDescent="0.25">
      <c r="C169" s="3" t="s">
        <v>714</v>
      </c>
      <c r="D169" s="3">
        <f>D168+1</f>
        <v>2</v>
      </c>
      <c r="E169" s="145" t="s">
        <v>596</v>
      </c>
    </row>
    <row r="170" spans="2:5" x14ac:dyDescent="0.25">
      <c r="C170" s="3" t="s">
        <v>714</v>
      </c>
      <c r="D170" s="3">
        <f t="shared" ref="D170:D184" si="8">D169+1</f>
        <v>3</v>
      </c>
      <c r="E170" s="145" t="s">
        <v>597</v>
      </c>
    </row>
    <row r="171" spans="2:5" x14ac:dyDescent="0.25">
      <c r="C171" s="3" t="s">
        <v>714</v>
      </c>
      <c r="D171" s="3">
        <f t="shared" si="8"/>
        <v>4</v>
      </c>
      <c r="E171" s="145" t="s">
        <v>598</v>
      </c>
    </row>
    <row r="172" spans="2:5" x14ac:dyDescent="0.25">
      <c r="C172" s="3" t="s">
        <v>714</v>
      </c>
      <c r="D172" s="3">
        <f t="shared" si="8"/>
        <v>5</v>
      </c>
      <c r="E172" s="145" t="s">
        <v>599</v>
      </c>
    </row>
    <row r="173" spans="2:5" x14ac:dyDescent="0.25">
      <c r="C173" s="3" t="s">
        <v>714</v>
      </c>
      <c r="D173" s="3">
        <f t="shared" si="8"/>
        <v>6</v>
      </c>
      <c r="E173" s="145" t="s">
        <v>600</v>
      </c>
    </row>
    <row r="174" spans="2:5" x14ac:dyDescent="0.25">
      <c r="C174" s="3" t="s">
        <v>714</v>
      </c>
      <c r="D174" s="3">
        <f t="shared" si="8"/>
        <v>7</v>
      </c>
      <c r="E174" s="145" t="s">
        <v>601</v>
      </c>
    </row>
    <row r="175" spans="2:5" x14ac:dyDescent="0.25">
      <c r="C175" s="3" t="s">
        <v>714</v>
      </c>
      <c r="D175" s="3">
        <f t="shared" si="8"/>
        <v>8</v>
      </c>
      <c r="E175" s="145" t="s">
        <v>602</v>
      </c>
    </row>
    <row r="176" spans="2:5" x14ac:dyDescent="0.25">
      <c r="C176" s="3" t="s">
        <v>714</v>
      </c>
      <c r="D176" s="3">
        <f t="shared" si="8"/>
        <v>9</v>
      </c>
      <c r="E176" s="145" t="s">
        <v>603</v>
      </c>
    </row>
    <row r="177" spans="2:5" x14ac:dyDescent="0.25">
      <c r="C177" s="3" t="s">
        <v>714</v>
      </c>
      <c r="D177" s="3">
        <f t="shared" si="8"/>
        <v>10</v>
      </c>
      <c r="E177" s="145" t="s">
        <v>604</v>
      </c>
    </row>
    <row r="178" spans="2:5" x14ac:dyDescent="0.25">
      <c r="C178" s="3" t="s">
        <v>714</v>
      </c>
      <c r="D178" s="3">
        <f t="shared" si="8"/>
        <v>11</v>
      </c>
      <c r="E178" s="145" t="s">
        <v>605</v>
      </c>
    </row>
    <row r="179" spans="2:5" x14ac:dyDescent="0.25">
      <c r="C179" s="3" t="s">
        <v>714</v>
      </c>
      <c r="D179" s="3">
        <f t="shared" si="8"/>
        <v>12</v>
      </c>
      <c r="E179" s="145" t="s">
        <v>606</v>
      </c>
    </row>
    <row r="180" spans="2:5" x14ac:dyDescent="0.25">
      <c r="C180" s="3" t="s">
        <v>714</v>
      </c>
      <c r="D180" s="3">
        <f t="shared" si="8"/>
        <v>13</v>
      </c>
      <c r="E180" s="145" t="s">
        <v>607</v>
      </c>
    </row>
    <row r="181" spans="2:5" x14ac:dyDescent="0.25">
      <c r="C181" s="3" t="s">
        <v>714</v>
      </c>
      <c r="D181" s="3">
        <f t="shared" si="8"/>
        <v>14</v>
      </c>
      <c r="E181" s="145" t="s">
        <v>608</v>
      </c>
    </row>
    <row r="182" spans="2:5" x14ac:dyDescent="0.25">
      <c r="C182" s="3" t="s">
        <v>714</v>
      </c>
      <c r="D182" s="3">
        <f t="shared" si="8"/>
        <v>15</v>
      </c>
      <c r="E182" s="145" t="s">
        <v>609</v>
      </c>
    </row>
    <row r="183" spans="2:5" x14ac:dyDescent="0.25">
      <c r="C183" s="3" t="s">
        <v>714</v>
      </c>
      <c r="D183" s="3">
        <f t="shared" si="8"/>
        <v>16</v>
      </c>
      <c r="E183" s="145" t="s">
        <v>610</v>
      </c>
    </row>
    <row r="184" spans="2:5" x14ac:dyDescent="0.25">
      <c r="C184" s="3" t="s">
        <v>714</v>
      </c>
      <c r="D184" s="3">
        <f t="shared" si="8"/>
        <v>17</v>
      </c>
      <c r="E184" s="145" t="s">
        <v>611</v>
      </c>
    </row>
    <row r="186" spans="2:5" x14ac:dyDescent="0.25">
      <c r="B186" s="61">
        <v>11</v>
      </c>
      <c r="C186" s="3" t="s">
        <v>713</v>
      </c>
      <c r="D186" s="3">
        <v>1</v>
      </c>
      <c r="E186" s="145" t="s">
        <v>612</v>
      </c>
    </row>
    <row r="187" spans="2:5" x14ac:dyDescent="0.25">
      <c r="C187" s="3" t="s">
        <v>713</v>
      </c>
      <c r="D187" s="3">
        <f>D186+1</f>
        <v>2</v>
      </c>
      <c r="E187" s="145" t="s">
        <v>613</v>
      </c>
    </row>
    <row r="188" spans="2:5" x14ac:dyDescent="0.25">
      <c r="C188" s="3" t="s">
        <v>713</v>
      </c>
      <c r="D188" s="3">
        <f t="shared" ref="D188:D209" si="9">D187+1</f>
        <v>3</v>
      </c>
      <c r="E188" s="145" t="s">
        <v>614</v>
      </c>
    </row>
    <row r="189" spans="2:5" x14ac:dyDescent="0.25">
      <c r="C189" s="3" t="s">
        <v>713</v>
      </c>
      <c r="D189" s="3">
        <f t="shared" si="9"/>
        <v>4</v>
      </c>
      <c r="E189" s="145" t="s">
        <v>615</v>
      </c>
    </row>
    <row r="190" spans="2:5" x14ac:dyDescent="0.25">
      <c r="C190" s="3" t="s">
        <v>713</v>
      </c>
      <c r="D190" s="3">
        <f t="shared" si="9"/>
        <v>5</v>
      </c>
      <c r="E190" s="145" t="s">
        <v>616</v>
      </c>
    </row>
    <row r="191" spans="2:5" x14ac:dyDescent="0.25">
      <c r="C191" s="3" t="s">
        <v>713</v>
      </c>
      <c r="D191" s="3">
        <f t="shared" si="9"/>
        <v>6</v>
      </c>
      <c r="E191" s="145" t="s">
        <v>617</v>
      </c>
    </row>
    <row r="192" spans="2:5" x14ac:dyDescent="0.25">
      <c r="C192" s="3" t="s">
        <v>713</v>
      </c>
      <c r="D192" s="3">
        <f t="shared" si="9"/>
        <v>7</v>
      </c>
      <c r="E192" s="145" t="s">
        <v>618</v>
      </c>
    </row>
    <row r="193" spans="3:5" x14ac:dyDescent="0.25">
      <c r="C193" s="3" t="s">
        <v>713</v>
      </c>
      <c r="D193" s="3">
        <f t="shared" si="9"/>
        <v>8</v>
      </c>
      <c r="E193" s="145" t="s">
        <v>619</v>
      </c>
    </row>
    <row r="194" spans="3:5" x14ac:dyDescent="0.25">
      <c r="C194" s="3" t="s">
        <v>713</v>
      </c>
      <c r="D194" s="3">
        <f t="shared" si="9"/>
        <v>9</v>
      </c>
      <c r="E194" s="145" t="s">
        <v>620</v>
      </c>
    </row>
    <row r="195" spans="3:5" x14ac:dyDescent="0.25">
      <c r="C195" s="3" t="s">
        <v>713</v>
      </c>
      <c r="D195" s="3">
        <f t="shared" si="9"/>
        <v>10</v>
      </c>
      <c r="E195" s="145" t="s">
        <v>621</v>
      </c>
    </row>
    <row r="196" spans="3:5" x14ac:dyDescent="0.25">
      <c r="C196" s="3" t="s">
        <v>713</v>
      </c>
      <c r="D196" s="3">
        <f t="shared" si="9"/>
        <v>11</v>
      </c>
      <c r="E196" s="145" t="s">
        <v>622</v>
      </c>
    </row>
    <row r="197" spans="3:5" x14ac:dyDescent="0.25">
      <c r="C197" s="3" t="s">
        <v>713</v>
      </c>
      <c r="D197" s="3">
        <f t="shared" si="9"/>
        <v>12</v>
      </c>
      <c r="E197" s="145" t="s">
        <v>623</v>
      </c>
    </row>
    <row r="198" spans="3:5" x14ac:dyDescent="0.25">
      <c r="C198" s="3" t="s">
        <v>713</v>
      </c>
      <c r="D198" s="3">
        <f t="shared" si="9"/>
        <v>13</v>
      </c>
      <c r="E198" s="145" t="s">
        <v>624</v>
      </c>
    </row>
    <row r="199" spans="3:5" x14ac:dyDescent="0.25">
      <c r="C199" s="3" t="s">
        <v>713</v>
      </c>
      <c r="D199" s="3">
        <f t="shared" si="9"/>
        <v>14</v>
      </c>
      <c r="E199" s="145" t="s">
        <v>625</v>
      </c>
    </row>
    <row r="200" spans="3:5" x14ac:dyDescent="0.25">
      <c r="C200" s="3" t="s">
        <v>713</v>
      </c>
      <c r="D200" s="3">
        <f t="shared" si="9"/>
        <v>15</v>
      </c>
      <c r="E200" s="145" t="s">
        <v>626</v>
      </c>
    </row>
    <row r="201" spans="3:5" x14ac:dyDescent="0.25">
      <c r="C201" s="3" t="s">
        <v>713</v>
      </c>
      <c r="D201" s="3">
        <f t="shared" si="9"/>
        <v>16</v>
      </c>
      <c r="E201" s="145" t="s">
        <v>627</v>
      </c>
    </row>
    <row r="202" spans="3:5" x14ac:dyDescent="0.25">
      <c r="C202" s="3" t="s">
        <v>713</v>
      </c>
      <c r="D202" s="3">
        <f t="shared" si="9"/>
        <v>17</v>
      </c>
      <c r="E202" s="145" t="s">
        <v>628</v>
      </c>
    </row>
    <row r="203" spans="3:5" x14ac:dyDescent="0.25">
      <c r="C203" s="3" t="s">
        <v>713</v>
      </c>
      <c r="D203" s="3">
        <f t="shared" si="9"/>
        <v>18</v>
      </c>
      <c r="E203" s="145" t="s">
        <v>629</v>
      </c>
    </row>
    <row r="204" spans="3:5" x14ac:dyDescent="0.25">
      <c r="C204" s="3" t="s">
        <v>713</v>
      </c>
      <c r="D204" s="3">
        <f t="shared" si="9"/>
        <v>19</v>
      </c>
      <c r="E204" s="145" t="s">
        <v>630</v>
      </c>
    </row>
    <row r="205" spans="3:5" x14ac:dyDescent="0.25">
      <c r="C205" s="3" t="s">
        <v>713</v>
      </c>
      <c r="D205" s="3">
        <f t="shared" si="9"/>
        <v>20</v>
      </c>
      <c r="E205" s="145" t="s">
        <v>631</v>
      </c>
    </row>
    <row r="206" spans="3:5" x14ac:dyDescent="0.25">
      <c r="C206" s="3" t="s">
        <v>713</v>
      </c>
      <c r="D206" s="3">
        <f t="shared" si="9"/>
        <v>21</v>
      </c>
      <c r="E206" s="145" t="s">
        <v>632</v>
      </c>
    </row>
    <row r="207" spans="3:5" x14ac:dyDescent="0.25">
      <c r="C207" s="3" t="s">
        <v>713</v>
      </c>
      <c r="D207" s="3">
        <f t="shared" si="9"/>
        <v>22</v>
      </c>
      <c r="E207" s="145" t="s">
        <v>633</v>
      </c>
    </row>
    <row r="208" spans="3:5" x14ac:dyDescent="0.25">
      <c r="C208" s="3" t="s">
        <v>713</v>
      </c>
      <c r="D208" s="3">
        <f t="shared" si="9"/>
        <v>23</v>
      </c>
      <c r="E208" s="145" t="s">
        <v>634</v>
      </c>
    </row>
    <row r="209" spans="2:5" x14ac:dyDescent="0.25">
      <c r="C209" s="3" t="s">
        <v>713</v>
      </c>
      <c r="D209" s="3">
        <f t="shared" si="9"/>
        <v>24</v>
      </c>
      <c r="E209" s="145" t="s">
        <v>635</v>
      </c>
    </row>
    <row r="211" spans="2:5" x14ac:dyDescent="0.25">
      <c r="B211" s="61">
        <v>12</v>
      </c>
      <c r="C211" s="3" t="s">
        <v>712</v>
      </c>
      <c r="D211" s="3">
        <v>1</v>
      </c>
      <c r="E211" s="145" t="s">
        <v>636</v>
      </c>
    </row>
    <row r="212" spans="2:5" x14ac:dyDescent="0.25">
      <c r="C212" s="3" t="s">
        <v>712</v>
      </c>
      <c r="D212" s="3">
        <f>D211+1</f>
        <v>2</v>
      </c>
      <c r="E212" s="145" t="s">
        <v>637</v>
      </c>
    </row>
    <row r="213" spans="2:5" x14ac:dyDescent="0.25">
      <c r="C213" s="3" t="s">
        <v>712</v>
      </c>
      <c r="D213" s="3">
        <f t="shared" ref="D213:D227" si="10">D212+1</f>
        <v>3</v>
      </c>
      <c r="E213" s="145" t="s">
        <v>638</v>
      </c>
    </row>
    <row r="214" spans="2:5" x14ac:dyDescent="0.25">
      <c r="C214" s="3" t="s">
        <v>712</v>
      </c>
      <c r="D214" s="3">
        <f t="shared" si="10"/>
        <v>4</v>
      </c>
      <c r="E214" s="145" t="s">
        <v>639</v>
      </c>
    </row>
    <row r="215" spans="2:5" x14ac:dyDescent="0.25">
      <c r="C215" s="3" t="s">
        <v>712</v>
      </c>
      <c r="D215" s="3">
        <f t="shared" si="10"/>
        <v>5</v>
      </c>
      <c r="E215" s="145" t="s">
        <v>640</v>
      </c>
    </row>
    <row r="216" spans="2:5" x14ac:dyDescent="0.25">
      <c r="C216" s="3" t="s">
        <v>712</v>
      </c>
      <c r="D216" s="3">
        <f t="shared" si="10"/>
        <v>6</v>
      </c>
      <c r="E216" s="145" t="s">
        <v>641</v>
      </c>
    </row>
    <row r="217" spans="2:5" x14ac:dyDescent="0.25">
      <c r="C217" s="3" t="s">
        <v>712</v>
      </c>
      <c r="D217" s="3">
        <f t="shared" si="10"/>
        <v>7</v>
      </c>
      <c r="E217" s="145" t="s">
        <v>642</v>
      </c>
    </row>
    <row r="218" spans="2:5" x14ac:dyDescent="0.25">
      <c r="C218" s="3" t="s">
        <v>712</v>
      </c>
      <c r="D218" s="3">
        <f t="shared" si="10"/>
        <v>8</v>
      </c>
      <c r="E218" s="145" t="s">
        <v>643</v>
      </c>
    </row>
    <row r="219" spans="2:5" x14ac:dyDescent="0.25">
      <c r="C219" s="3" t="s">
        <v>712</v>
      </c>
      <c r="D219" s="3">
        <f t="shared" si="10"/>
        <v>9</v>
      </c>
      <c r="E219" s="145" t="s">
        <v>644</v>
      </c>
    </row>
    <row r="220" spans="2:5" x14ac:dyDescent="0.25">
      <c r="C220" s="3" t="s">
        <v>712</v>
      </c>
      <c r="D220" s="3">
        <f t="shared" si="10"/>
        <v>10</v>
      </c>
      <c r="E220" s="145" t="s">
        <v>645</v>
      </c>
    </row>
    <row r="221" spans="2:5" x14ac:dyDescent="0.25">
      <c r="C221" s="3" t="s">
        <v>712</v>
      </c>
      <c r="D221" s="3">
        <f t="shared" si="10"/>
        <v>11</v>
      </c>
      <c r="E221" s="145" t="s">
        <v>646</v>
      </c>
    </row>
    <row r="222" spans="2:5" x14ac:dyDescent="0.25">
      <c r="C222" s="3" t="s">
        <v>712</v>
      </c>
      <c r="D222" s="3">
        <f t="shared" si="10"/>
        <v>12</v>
      </c>
      <c r="E222" s="145" t="s">
        <v>647</v>
      </c>
    </row>
    <row r="223" spans="2:5" x14ac:dyDescent="0.25">
      <c r="C223" s="3" t="s">
        <v>712</v>
      </c>
      <c r="D223" s="3">
        <f t="shared" si="10"/>
        <v>13</v>
      </c>
      <c r="E223" s="145" t="s">
        <v>648</v>
      </c>
    </row>
    <row r="224" spans="2:5" x14ac:dyDescent="0.25">
      <c r="C224" s="3" t="s">
        <v>712</v>
      </c>
      <c r="D224" s="3">
        <f t="shared" si="10"/>
        <v>14</v>
      </c>
      <c r="E224" s="145" t="s">
        <v>649</v>
      </c>
    </row>
    <row r="225" spans="2:5" x14ac:dyDescent="0.25">
      <c r="C225" s="3" t="s">
        <v>712</v>
      </c>
      <c r="D225" s="3">
        <f t="shared" si="10"/>
        <v>15</v>
      </c>
      <c r="E225" s="145" t="s">
        <v>650</v>
      </c>
    </row>
    <row r="226" spans="2:5" x14ac:dyDescent="0.25">
      <c r="C226" s="3" t="s">
        <v>712</v>
      </c>
      <c r="D226" s="3">
        <f t="shared" si="10"/>
        <v>16</v>
      </c>
      <c r="E226" s="145" t="s">
        <v>651</v>
      </c>
    </row>
    <row r="227" spans="2:5" x14ac:dyDescent="0.25">
      <c r="C227" s="3" t="s">
        <v>712</v>
      </c>
      <c r="D227" s="3">
        <f t="shared" si="10"/>
        <v>17</v>
      </c>
      <c r="E227" s="145" t="s">
        <v>652</v>
      </c>
    </row>
    <row r="229" spans="2:5" x14ac:dyDescent="0.25">
      <c r="B229" s="61">
        <v>13</v>
      </c>
      <c r="C229" s="3" t="s">
        <v>711</v>
      </c>
      <c r="D229" s="3">
        <v>1</v>
      </c>
      <c r="E229" s="145" t="s">
        <v>653</v>
      </c>
    </row>
    <row r="230" spans="2:5" x14ac:dyDescent="0.25">
      <c r="C230" s="3" t="s">
        <v>711</v>
      </c>
      <c r="D230" s="3">
        <f>D229+1</f>
        <v>2</v>
      </c>
      <c r="E230" s="145" t="s">
        <v>654</v>
      </c>
    </row>
    <row r="231" spans="2:5" x14ac:dyDescent="0.25">
      <c r="C231" s="3" t="s">
        <v>711</v>
      </c>
      <c r="D231" s="3">
        <f t="shared" ref="D231:D245" si="11">D230+1</f>
        <v>3</v>
      </c>
      <c r="E231" s="145" t="s">
        <v>655</v>
      </c>
    </row>
    <row r="232" spans="2:5" x14ac:dyDescent="0.25">
      <c r="C232" s="3" t="s">
        <v>711</v>
      </c>
      <c r="D232" s="3">
        <f t="shared" si="11"/>
        <v>4</v>
      </c>
      <c r="E232" s="145" t="s">
        <v>656</v>
      </c>
    </row>
    <row r="233" spans="2:5" x14ac:dyDescent="0.25">
      <c r="C233" s="3" t="s">
        <v>711</v>
      </c>
      <c r="D233" s="3">
        <f t="shared" si="11"/>
        <v>5</v>
      </c>
      <c r="E233" s="145" t="s">
        <v>657</v>
      </c>
    </row>
    <row r="234" spans="2:5" x14ac:dyDescent="0.25">
      <c r="C234" s="3" t="s">
        <v>711</v>
      </c>
      <c r="D234" s="3">
        <f t="shared" si="11"/>
        <v>6</v>
      </c>
      <c r="E234" s="145" t="s">
        <v>658</v>
      </c>
    </row>
    <row r="235" spans="2:5" x14ac:dyDescent="0.25">
      <c r="C235" s="3" t="s">
        <v>711</v>
      </c>
      <c r="D235" s="3">
        <f t="shared" si="11"/>
        <v>7</v>
      </c>
      <c r="E235" s="145" t="s">
        <v>659</v>
      </c>
    </row>
    <row r="236" spans="2:5" x14ac:dyDescent="0.25">
      <c r="C236" s="3" t="s">
        <v>711</v>
      </c>
      <c r="D236" s="3">
        <f t="shared" si="11"/>
        <v>8</v>
      </c>
      <c r="E236" s="145" t="s">
        <v>660</v>
      </c>
    </row>
    <row r="237" spans="2:5" x14ac:dyDescent="0.25">
      <c r="C237" s="3" t="s">
        <v>711</v>
      </c>
      <c r="D237" s="3">
        <f t="shared" si="11"/>
        <v>9</v>
      </c>
      <c r="E237" s="145" t="s">
        <v>661</v>
      </c>
    </row>
    <row r="238" spans="2:5" x14ac:dyDescent="0.25">
      <c r="C238" s="3" t="s">
        <v>711</v>
      </c>
      <c r="D238" s="3">
        <f t="shared" si="11"/>
        <v>10</v>
      </c>
      <c r="E238" s="145" t="s">
        <v>662</v>
      </c>
    </row>
    <row r="239" spans="2:5" x14ac:dyDescent="0.25">
      <c r="C239" s="3" t="s">
        <v>711</v>
      </c>
      <c r="D239" s="3">
        <f t="shared" si="11"/>
        <v>11</v>
      </c>
      <c r="E239" s="145" t="s">
        <v>663</v>
      </c>
    </row>
    <row r="240" spans="2:5" x14ac:dyDescent="0.25">
      <c r="C240" s="3" t="s">
        <v>711</v>
      </c>
      <c r="D240" s="3">
        <f t="shared" si="11"/>
        <v>12</v>
      </c>
      <c r="E240" s="145" t="s">
        <v>664</v>
      </c>
    </row>
    <row r="241" spans="2:5" x14ac:dyDescent="0.25">
      <c r="C241" s="3" t="s">
        <v>711</v>
      </c>
      <c r="D241" s="3">
        <f t="shared" si="11"/>
        <v>13</v>
      </c>
      <c r="E241" s="145" t="s">
        <v>665</v>
      </c>
    </row>
    <row r="242" spans="2:5" x14ac:dyDescent="0.25">
      <c r="C242" s="3" t="s">
        <v>711</v>
      </c>
      <c r="D242" s="3">
        <f t="shared" si="11"/>
        <v>14</v>
      </c>
      <c r="E242" s="145" t="s">
        <v>666</v>
      </c>
    </row>
    <row r="243" spans="2:5" x14ac:dyDescent="0.25">
      <c r="C243" s="3" t="s">
        <v>711</v>
      </c>
      <c r="D243" s="3">
        <f t="shared" si="11"/>
        <v>15</v>
      </c>
      <c r="E243" s="145" t="s">
        <v>667</v>
      </c>
    </row>
    <row r="244" spans="2:5" x14ac:dyDescent="0.25">
      <c r="C244" s="3" t="s">
        <v>711</v>
      </c>
      <c r="D244" s="3">
        <f t="shared" si="11"/>
        <v>16</v>
      </c>
      <c r="E244" s="145" t="s">
        <v>668</v>
      </c>
    </row>
    <row r="245" spans="2:5" x14ac:dyDescent="0.25">
      <c r="C245" s="3" t="s">
        <v>711</v>
      </c>
      <c r="D245" s="3">
        <f t="shared" si="11"/>
        <v>17</v>
      </c>
      <c r="E245" s="145" t="s">
        <v>669</v>
      </c>
    </row>
    <row r="247" spans="2:5" x14ac:dyDescent="0.25">
      <c r="B247" s="61">
        <v>14</v>
      </c>
      <c r="C247" s="3" t="s">
        <v>710</v>
      </c>
      <c r="D247" s="3">
        <v>1</v>
      </c>
      <c r="E247" s="145" t="s">
        <v>670</v>
      </c>
    </row>
    <row r="248" spans="2:5" x14ac:dyDescent="0.25">
      <c r="C248" s="3" t="s">
        <v>710</v>
      </c>
      <c r="D248" s="3">
        <f>D247+1</f>
        <v>2</v>
      </c>
      <c r="E248" s="145" t="s">
        <v>671</v>
      </c>
    </row>
    <row r="249" spans="2:5" x14ac:dyDescent="0.25">
      <c r="C249" s="3" t="s">
        <v>710</v>
      </c>
      <c r="D249" s="3">
        <f t="shared" ref="D249:D262" si="12">D248+1</f>
        <v>3</v>
      </c>
      <c r="E249" s="145" t="s">
        <v>672</v>
      </c>
    </row>
    <row r="250" spans="2:5" x14ac:dyDescent="0.25">
      <c r="C250" s="3" t="s">
        <v>710</v>
      </c>
      <c r="D250" s="3">
        <f t="shared" si="12"/>
        <v>4</v>
      </c>
      <c r="E250" s="145" t="s">
        <v>673</v>
      </c>
    </row>
    <row r="251" spans="2:5" x14ac:dyDescent="0.25">
      <c r="C251" s="3" t="s">
        <v>710</v>
      </c>
      <c r="D251" s="3">
        <f t="shared" si="12"/>
        <v>5</v>
      </c>
      <c r="E251" s="145" t="s">
        <v>674</v>
      </c>
    </row>
    <row r="252" spans="2:5" x14ac:dyDescent="0.25">
      <c r="C252" s="3" t="s">
        <v>710</v>
      </c>
      <c r="D252" s="3">
        <f t="shared" si="12"/>
        <v>6</v>
      </c>
      <c r="E252" s="145" t="s">
        <v>675</v>
      </c>
    </row>
    <row r="253" spans="2:5" x14ac:dyDescent="0.25">
      <c r="C253" s="3" t="s">
        <v>710</v>
      </c>
      <c r="D253" s="3">
        <f t="shared" si="12"/>
        <v>7</v>
      </c>
      <c r="E253" s="145" t="s">
        <v>676</v>
      </c>
    </row>
    <row r="254" spans="2:5" x14ac:dyDescent="0.25">
      <c r="C254" s="3" t="s">
        <v>710</v>
      </c>
      <c r="D254" s="3">
        <f t="shared" si="12"/>
        <v>8</v>
      </c>
      <c r="E254" s="145" t="s">
        <v>677</v>
      </c>
    </row>
    <row r="255" spans="2:5" x14ac:dyDescent="0.25">
      <c r="C255" s="3" t="s">
        <v>710</v>
      </c>
      <c r="D255" s="3">
        <f t="shared" si="12"/>
        <v>9</v>
      </c>
      <c r="E255" s="145" t="s">
        <v>678</v>
      </c>
    </row>
    <row r="256" spans="2:5" x14ac:dyDescent="0.25">
      <c r="C256" s="3" t="s">
        <v>710</v>
      </c>
      <c r="D256" s="3">
        <f t="shared" si="12"/>
        <v>10</v>
      </c>
      <c r="E256" s="145" t="s">
        <v>679</v>
      </c>
    </row>
    <row r="257" spans="2:5" x14ac:dyDescent="0.25">
      <c r="C257" s="3" t="s">
        <v>710</v>
      </c>
      <c r="D257" s="3">
        <f t="shared" si="12"/>
        <v>11</v>
      </c>
      <c r="E257" s="145" t="s">
        <v>680</v>
      </c>
    </row>
    <row r="258" spans="2:5" x14ac:dyDescent="0.25">
      <c r="C258" s="3" t="s">
        <v>710</v>
      </c>
      <c r="D258" s="3">
        <f t="shared" si="12"/>
        <v>12</v>
      </c>
      <c r="E258" s="145" t="s">
        <v>681</v>
      </c>
    </row>
    <row r="259" spans="2:5" x14ac:dyDescent="0.25">
      <c r="C259" s="3" t="s">
        <v>710</v>
      </c>
      <c r="D259" s="3">
        <f t="shared" si="12"/>
        <v>13</v>
      </c>
      <c r="E259" s="145" t="s">
        <v>682</v>
      </c>
    </row>
    <row r="260" spans="2:5" x14ac:dyDescent="0.25">
      <c r="C260" s="3" t="s">
        <v>710</v>
      </c>
      <c r="D260" s="3">
        <f t="shared" si="12"/>
        <v>14</v>
      </c>
      <c r="E260" s="145" t="s">
        <v>683</v>
      </c>
    </row>
    <row r="261" spans="2:5" x14ac:dyDescent="0.25">
      <c r="C261" s="3" t="s">
        <v>710</v>
      </c>
      <c r="D261" s="3">
        <f t="shared" si="12"/>
        <v>15</v>
      </c>
      <c r="E261" s="145" t="s">
        <v>684</v>
      </c>
    </row>
    <row r="262" spans="2:5" x14ac:dyDescent="0.25">
      <c r="C262" s="3" t="s">
        <v>710</v>
      </c>
      <c r="D262" s="3">
        <f t="shared" si="12"/>
        <v>16</v>
      </c>
      <c r="E262" s="145" t="s">
        <v>685</v>
      </c>
    </row>
    <row r="264" spans="2:5" x14ac:dyDescent="0.25">
      <c r="B264" s="61">
        <v>15</v>
      </c>
      <c r="C264" s="3" t="s">
        <v>709</v>
      </c>
      <c r="D264" s="3">
        <v>1</v>
      </c>
      <c r="E264" s="145" t="s">
        <v>686</v>
      </c>
    </row>
    <row r="265" spans="2:5" x14ac:dyDescent="0.25">
      <c r="C265" s="3" t="s">
        <v>709</v>
      </c>
      <c r="D265" s="3">
        <f>D264+1</f>
        <v>2</v>
      </c>
      <c r="E265" s="145" t="s">
        <v>687</v>
      </c>
    </row>
    <row r="266" spans="2:5" x14ac:dyDescent="0.25">
      <c r="C266" s="3" t="s">
        <v>709</v>
      </c>
      <c r="D266" s="3">
        <f t="shared" ref="D266:D283" si="13">D265+1</f>
        <v>3</v>
      </c>
      <c r="E266" s="145" t="s">
        <v>688</v>
      </c>
    </row>
    <row r="267" spans="2:5" x14ac:dyDescent="0.25">
      <c r="C267" s="3" t="s">
        <v>709</v>
      </c>
      <c r="D267" s="3">
        <f t="shared" si="13"/>
        <v>4</v>
      </c>
      <c r="E267" s="145" t="s">
        <v>689</v>
      </c>
    </row>
    <row r="268" spans="2:5" x14ac:dyDescent="0.25">
      <c r="C268" s="3" t="s">
        <v>709</v>
      </c>
      <c r="D268" s="3">
        <f t="shared" si="13"/>
        <v>5</v>
      </c>
      <c r="E268" s="145" t="s">
        <v>690</v>
      </c>
    </row>
    <row r="269" spans="2:5" x14ac:dyDescent="0.25">
      <c r="C269" s="3" t="s">
        <v>709</v>
      </c>
      <c r="D269" s="3">
        <f t="shared" si="13"/>
        <v>6</v>
      </c>
      <c r="E269" s="145" t="s">
        <v>691</v>
      </c>
    </row>
    <row r="270" spans="2:5" x14ac:dyDescent="0.25">
      <c r="C270" s="3" t="s">
        <v>709</v>
      </c>
      <c r="D270" s="3">
        <f t="shared" si="13"/>
        <v>7</v>
      </c>
      <c r="E270" s="145" t="s">
        <v>692</v>
      </c>
    </row>
    <row r="271" spans="2:5" x14ac:dyDescent="0.25">
      <c r="C271" s="3" t="s">
        <v>709</v>
      </c>
      <c r="D271" s="3">
        <f t="shared" si="13"/>
        <v>8</v>
      </c>
      <c r="E271" s="145" t="s">
        <v>693</v>
      </c>
    </row>
    <row r="272" spans="2:5" x14ac:dyDescent="0.25">
      <c r="C272" s="3" t="s">
        <v>709</v>
      </c>
      <c r="D272" s="3">
        <f t="shared" si="13"/>
        <v>9</v>
      </c>
      <c r="E272" s="145" t="s">
        <v>694</v>
      </c>
    </row>
    <row r="273" spans="3:5" x14ac:dyDescent="0.25">
      <c r="C273" s="3" t="s">
        <v>709</v>
      </c>
      <c r="D273" s="3">
        <f t="shared" si="13"/>
        <v>10</v>
      </c>
      <c r="E273" s="145" t="s">
        <v>695</v>
      </c>
    </row>
    <row r="274" spans="3:5" x14ac:dyDescent="0.25">
      <c r="C274" s="3" t="s">
        <v>709</v>
      </c>
      <c r="D274" s="3">
        <f t="shared" si="13"/>
        <v>11</v>
      </c>
      <c r="E274" s="145" t="s">
        <v>696</v>
      </c>
    </row>
    <row r="275" spans="3:5" x14ac:dyDescent="0.25">
      <c r="C275" s="3" t="s">
        <v>709</v>
      </c>
      <c r="D275" s="3">
        <f t="shared" si="13"/>
        <v>12</v>
      </c>
      <c r="E275" s="145" t="s">
        <v>697</v>
      </c>
    </row>
    <row r="276" spans="3:5" x14ac:dyDescent="0.25">
      <c r="C276" s="3" t="s">
        <v>709</v>
      </c>
      <c r="D276" s="3">
        <f t="shared" si="13"/>
        <v>13</v>
      </c>
      <c r="E276" s="145" t="s">
        <v>698</v>
      </c>
    </row>
    <row r="277" spans="3:5" x14ac:dyDescent="0.25">
      <c r="C277" s="3" t="s">
        <v>709</v>
      </c>
      <c r="D277" s="3">
        <f t="shared" si="13"/>
        <v>14</v>
      </c>
      <c r="E277" s="145" t="s">
        <v>699</v>
      </c>
    </row>
    <row r="278" spans="3:5" x14ac:dyDescent="0.25">
      <c r="C278" s="3" t="s">
        <v>709</v>
      </c>
      <c r="D278" s="3">
        <f t="shared" si="13"/>
        <v>15</v>
      </c>
      <c r="E278" s="145" t="s">
        <v>700</v>
      </c>
    </row>
    <row r="279" spans="3:5" x14ac:dyDescent="0.25">
      <c r="C279" s="3" t="s">
        <v>709</v>
      </c>
      <c r="D279" s="3">
        <f t="shared" si="13"/>
        <v>16</v>
      </c>
      <c r="E279" s="145" t="s">
        <v>701</v>
      </c>
    </row>
    <row r="280" spans="3:5" x14ac:dyDescent="0.25">
      <c r="C280" s="3" t="s">
        <v>709</v>
      </c>
      <c r="D280" s="3">
        <f t="shared" si="13"/>
        <v>17</v>
      </c>
      <c r="E280" s="145" t="s">
        <v>702</v>
      </c>
    </row>
    <row r="281" spans="3:5" x14ac:dyDescent="0.25">
      <c r="C281" s="3" t="s">
        <v>709</v>
      </c>
      <c r="D281" s="3">
        <f t="shared" si="13"/>
        <v>18</v>
      </c>
      <c r="E281" s="145" t="s">
        <v>703</v>
      </c>
    </row>
    <row r="282" spans="3:5" x14ac:dyDescent="0.25">
      <c r="C282" s="3" t="s">
        <v>709</v>
      </c>
      <c r="D282" s="3">
        <f t="shared" si="13"/>
        <v>19</v>
      </c>
      <c r="E282" s="145" t="s">
        <v>704</v>
      </c>
    </row>
    <row r="283" spans="3:5" x14ac:dyDescent="0.25">
      <c r="C283" s="3" t="s">
        <v>709</v>
      </c>
      <c r="D283" s="3">
        <f t="shared" si="13"/>
        <v>20</v>
      </c>
      <c r="E283" s="145" t="s">
        <v>705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14" sqref="G14"/>
    </sheetView>
  </sheetViews>
  <sheetFormatPr defaultRowHeight="17.100000000000001" customHeight="1" x14ac:dyDescent="0.2"/>
  <cols>
    <col min="1" max="1" width="4.42578125" style="1" customWidth="1"/>
    <col min="2" max="2" width="6.85546875" style="1" customWidth="1"/>
    <col min="3" max="3" width="20.28515625" style="1" customWidth="1"/>
    <col min="4" max="4" width="17.85546875" style="3" customWidth="1"/>
    <col min="5" max="5" width="9.5703125" style="3" bestFit="1" customWidth="1"/>
    <col min="6" max="6" width="10.85546875" style="1" customWidth="1"/>
    <col min="7" max="7" width="16.42578125" style="3" bestFit="1" customWidth="1"/>
    <col min="8" max="8" width="17" style="3" customWidth="1"/>
    <col min="9" max="9" width="10.7109375" style="1" customWidth="1"/>
    <col min="10" max="10" width="12.5703125" style="3" customWidth="1"/>
    <col min="11" max="16384" width="9.140625" style="1"/>
  </cols>
  <sheetData>
    <row r="2" spans="2:10" ht="17.100000000000001" customHeight="1" thickBot="1" x14ac:dyDescent="0.25"/>
    <row r="3" spans="2:10" ht="17.100000000000001" customHeight="1" x14ac:dyDescent="0.2">
      <c r="B3" s="295" t="s">
        <v>720</v>
      </c>
      <c r="C3" s="293" t="s">
        <v>721</v>
      </c>
      <c r="D3" s="300" t="s">
        <v>741</v>
      </c>
      <c r="E3" s="293" t="s">
        <v>722</v>
      </c>
      <c r="F3" s="298" t="s">
        <v>723</v>
      </c>
      <c r="G3" s="293" t="s">
        <v>724</v>
      </c>
      <c r="H3" s="294"/>
      <c r="I3" s="293" t="s">
        <v>751</v>
      </c>
      <c r="J3" s="294"/>
    </row>
    <row r="4" spans="2:10" ht="17.100000000000001" customHeight="1" thickBot="1" x14ac:dyDescent="0.25">
      <c r="B4" s="296"/>
      <c r="C4" s="297"/>
      <c r="D4" s="301"/>
      <c r="E4" s="297"/>
      <c r="F4" s="299"/>
      <c r="G4" s="147" t="s">
        <v>725</v>
      </c>
      <c r="H4" s="148" t="s">
        <v>726</v>
      </c>
      <c r="I4" s="156" t="s">
        <v>752</v>
      </c>
      <c r="J4" s="157" t="s">
        <v>753</v>
      </c>
    </row>
    <row r="5" spans="2:10" ht="17.100000000000001" customHeight="1" x14ac:dyDescent="0.2">
      <c r="B5" s="291" t="s">
        <v>727</v>
      </c>
      <c r="C5" s="292"/>
      <c r="D5" s="11"/>
      <c r="E5" s="11"/>
      <c r="F5" s="105"/>
      <c r="G5" s="11"/>
      <c r="H5" s="153"/>
      <c r="I5" s="158"/>
      <c r="J5" s="161"/>
    </row>
    <row r="6" spans="2:10" ht="17.100000000000001" customHeight="1" x14ac:dyDescent="0.2">
      <c r="B6" s="8" t="s">
        <v>17</v>
      </c>
      <c r="C6" s="9" t="s">
        <v>729</v>
      </c>
      <c r="D6" s="11" t="s">
        <v>733</v>
      </c>
      <c r="E6" s="11" t="s">
        <v>734</v>
      </c>
      <c r="F6" s="105">
        <v>16000</v>
      </c>
      <c r="G6" s="11"/>
      <c r="H6" s="153"/>
      <c r="I6" s="159"/>
      <c r="J6" s="153"/>
    </row>
    <row r="7" spans="2:10" ht="17.100000000000001" customHeight="1" x14ac:dyDescent="0.2">
      <c r="B7" s="8" t="s">
        <v>21</v>
      </c>
      <c r="C7" s="9" t="s">
        <v>739</v>
      </c>
      <c r="D7" s="11" t="s">
        <v>740</v>
      </c>
      <c r="E7" s="11" t="s">
        <v>734</v>
      </c>
      <c r="F7" s="105">
        <v>16000</v>
      </c>
      <c r="G7" s="11"/>
      <c r="H7" s="153"/>
      <c r="I7" s="159"/>
      <c r="J7" s="153"/>
    </row>
    <row r="8" spans="2:10" ht="17.100000000000001" customHeight="1" x14ac:dyDescent="0.2">
      <c r="B8" s="8" t="s">
        <v>23</v>
      </c>
      <c r="C8" s="9" t="s">
        <v>742</v>
      </c>
      <c r="D8" s="11" t="s">
        <v>743</v>
      </c>
      <c r="E8" s="11" t="s">
        <v>745</v>
      </c>
      <c r="F8" s="105">
        <v>350</v>
      </c>
      <c r="G8" s="11" t="s">
        <v>746</v>
      </c>
      <c r="H8" s="154" t="s">
        <v>747</v>
      </c>
      <c r="I8" s="159"/>
      <c r="J8" s="153"/>
    </row>
    <row r="9" spans="2:10" ht="17.100000000000001" customHeight="1" x14ac:dyDescent="0.2">
      <c r="B9" s="8" t="s">
        <v>25</v>
      </c>
      <c r="C9" s="9" t="s">
        <v>742</v>
      </c>
      <c r="D9" s="11" t="s">
        <v>744</v>
      </c>
      <c r="E9" s="11" t="s">
        <v>745</v>
      </c>
      <c r="F9" s="105">
        <v>400</v>
      </c>
      <c r="G9" s="11" t="s">
        <v>746</v>
      </c>
      <c r="H9" s="154" t="s">
        <v>748</v>
      </c>
      <c r="I9" s="159"/>
      <c r="J9" s="153"/>
    </row>
    <row r="10" spans="2:10" ht="17.100000000000001" customHeight="1" x14ac:dyDescent="0.2">
      <c r="B10" s="8" t="s">
        <v>69</v>
      </c>
      <c r="C10" s="9" t="s">
        <v>749</v>
      </c>
      <c r="D10" s="11"/>
      <c r="E10" s="11" t="s">
        <v>734</v>
      </c>
      <c r="F10" s="105">
        <v>3000</v>
      </c>
      <c r="G10" s="11" t="s">
        <v>750</v>
      </c>
      <c r="H10" s="153"/>
      <c r="I10" s="159">
        <v>1000</v>
      </c>
      <c r="J10" s="162">
        <v>43719</v>
      </c>
    </row>
    <row r="11" spans="2:10" ht="17.100000000000001" customHeight="1" x14ac:dyDescent="0.2">
      <c r="B11" s="8" t="s">
        <v>70</v>
      </c>
      <c r="C11" s="9"/>
      <c r="D11" s="11"/>
      <c r="E11" s="11"/>
      <c r="F11" s="105"/>
      <c r="G11" s="11"/>
      <c r="H11" s="153"/>
      <c r="I11" s="159"/>
      <c r="J11" s="153"/>
    </row>
    <row r="12" spans="2:10" ht="17.100000000000001" customHeight="1" x14ac:dyDescent="0.2">
      <c r="B12" s="8" t="s">
        <v>71</v>
      </c>
      <c r="C12" s="9"/>
      <c r="D12" s="11"/>
      <c r="E12" s="11"/>
      <c r="F12" s="105"/>
      <c r="G12" s="11"/>
      <c r="H12" s="153"/>
      <c r="I12" s="159"/>
      <c r="J12" s="153"/>
    </row>
    <row r="13" spans="2:10" ht="17.100000000000001" customHeight="1" x14ac:dyDescent="0.2">
      <c r="B13" s="8" t="s">
        <v>72</v>
      </c>
      <c r="C13" s="9"/>
      <c r="D13" s="11"/>
      <c r="E13" s="164"/>
      <c r="F13" s="105"/>
      <c r="G13" s="11"/>
      <c r="H13" s="153"/>
      <c r="I13" s="159"/>
      <c r="J13" s="153"/>
    </row>
    <row r="14" spans="2:10" ht="17.100000000000001" customHeight="1" x14ac:dyDescent="0.2">
      <c r="B14" s="8" t="s">
        <v>240</v>
      </c>
      <c r="C14" s="9"/>
      <c r="D14" s="11"/>
      <c r="E14" s="163"/>
      <c r="F14" s="105"/>
      <c r="G14" s="11"/>
      <c r="H14" s="153"/>
      <c r="I14" s="159"/>
      <c r="J14" s="153"/>
    </row>
    <row r="15" spans="2:10" ht="17.100000000000001" customHeight="1" x14ac:dyDescent="0.2">
      <c r="B15" s="8" t="s">
        <v>241</v>
      </c>
      <c r="C15" s="9"/>
      <c r="D15" s="11"/>
      <c r="E15" s="11"/>
      <c r="F15" s="105"/>
      <c r="G15" s="11"/>
      <c r="H15" s="153"/>
      <c r="I15" s="159"/>
      <c r="J15" s="153"/>
    </row>
    <row r="16" spans="2:10" ht="17.100000000000001" customHeight="1" x14ac:dyDescent="0.2">
      <c r="B16" s="12"/>
      <c r="C16" s="9"/>
      <c r="D16" s="11"/>
      <c r="E16" s="11"/>
      <c r="F16" s="105"/>
      <c r="G16" s="11"/>
      <c r="H16" s="153"/>
      <c r="I16" s="159"/>
      <c r="J16" s="153"/>
    </row>
    <row r="17" spans="2:10" ht="17.100000000000001" customHeight="1" x14ac:dyDescent="0.2">
      <c r="B17" s="291" t="s">
        <v>728</v>
      </c>
      <c r="C17" s="292"/>
      <c r="D17" s="11"/>
      <c r="E17" s="11"/>
      <c r="F17" s="105"/>
      <c r="G17" s="11"/>
      <c r="H17" s="153"/>
      <c r="I17" s="159"/>
      <c r="J17" s="153"/>
    </row>
    <row r="18" spans="2:10" ht="17.100000000000001" customHeight="1" x14ac:dyDescent="0.2">
      <c r="B18" s="8" t="s">
        <v>29</v>
      </c>
      <c r="C18" s="9" t="s">
        <v>730</v>
      </c>
      <c r="D18" s="152" t="s">
        <v>736</v>
      </c>
      <c r="E18" s="11" t="s">
        <v>735</v>
      </c>
      <c r="F18" s="105">
        <v>20000</v>
      </c>
      <c r="G18" s="11" t="s">
        <v>737</v>
      </c>
      <c r="H18" s="154" t="s">
        <v>738</v>
      </c>
      <c r="I18" s="159">
        <v>1000</v>
      </c>
      <c r="J18" s="153" t="s">
        <v>754</v>
      </c>
    </row>
    <row r="19" spans="2:10" ht="17.100000000000001" customHeight="1" x14ac:dyDescent="0.2">
      <c r="B19" s="8" t="s">
        <v>30</v>
      </c>
      <c r="C19" s="9" t="s">
        <v>732</v>
      </c>
      <c r="D19" s="11"/>
      <c r="E19" s="11"/>
      <c r="F19" s="105"/>
      <c r="G19" s="11"/>
      <c r="H19" s="153"/>
      <c r="I19" s="159"/>
      <c r="J19" s="153"/>
    </row>
    <row r="20" spans="2:10" ht="17.100000000000001" customHeight="1" x14ac:dyDescent="0.2">
      <c r="B20" s="8" t="s">
        <v>31</v>
      </c>
      <c r="C20" s="9" t="s">
        <v>731</v>
      </c>
      <c r="D20" s="11"/>
      <c r="E20" s="11"/>
      <c r="F20" s="105"/>
      <c r="G20" s="11"/>
      <c r="H20" s="153"/>
      <c r="I20" s="159"/>
      <c r="J20" s="153"/>
    </row>
    <row r="21" spans="2:10" ht="17.100000000000001" customHeight="1" x14ac:dyDescent="0.2">
      <c r="B21" s="8" t="s">
        <v>32</v>
      </c>
      <c r="C21" s="9"/>
      <c r="D21" s="11"/>
      <c r="E21" s="11"/>
      <c r="F21" s="105"/>
      <c r="G21" s="11"/>
      <c r="H21" s="153"/>
      <c r="I21" s="159"/>
      <c r="J21" s="153"/>
    </row>
    <row r="22" spans="2:10" ht="17.100000000000001" customHeight="1" x14ac:dyDescent="0.2">
      <c r="B22" s="8" t="s">
        <v>79</v>
      </c>
      <c r="C22" s="9"/>
      <c r="D22" s="11"/>
      <c r="E22" s="11"/>
      <c r="F22" s="105"/>
      <c r="G22" s="11"/>
      <c r="H22" s="153"/>
      <c r="I22" s="159"/>
      <c r="J22" s="153"/>
    </row>
    <row r="23" spans="2:10" ht="17.100000000000001" customHeight="1" x14ac:dyDescent="0.2">
      <c r="B23" s="8" t="s">
        <v>80</v>
      </c>
      <c r="C23" s="9"/>
      <c r="D23" s="11"/>
      <c r="E23" s="11"/>
      <c r="F23" s="105"/>
      <c r="G23" s="11"/>
      <c r="H23" s="153"/>
      <c r="I23" s="159"/>
      <c r="J23" s="153"/>
    </row>
    <row r="24" spans="2:10" ht="17.100000000000001" customHeight="1" x14ac:dyDescent="0.2">
      <c r="B24" s="8" t="s">
        <v>81</v>
      </c>
      <c r="C24" s="9"/>
      <c r="D24" s="11"/>
      <c r="E24" s="11"/>
      <c r="F24" s="105"/>
      <c r="G24" s="11"/>
      <c r="H24" s="153"/>
      <c r="I24" s="159"/>
      <c r="J24" s="153"/>
    </row>
    <row r="25" spans="2:10" ht="17.100000000000001" customHeight="1" x14ac:dyDescent="0.2">
      <c r="B25" s="8" t="s">
        <v>82</v>
      </c>
      <c r="C25" s="9"/>
      <c r="D25" s="11"/>
      <c r="E25" s="11"/>
      <c r="F25" s="105"/>
      <c r="G25" s="11"/>
      <c r="H25" s="153"/>
      <c r="I25" s="159"/>
      <c r="J25" s="153"/>
    </row>
    <row r="26" spans="2:10" ht="17.100000000000001" customHeight="1" x14ac:dyDescent="0.2">
      <c r="B26" s="8" t="s">
        <v>298</v>
      </c>
      <c r="C26" s="9"/>
      <c r="D26" s="11"/>
      <c r="E26" s="11"/>
      <c r="F26" s="105"/>
      <c r="G26" s="11"/>
      <c r="H26" s="153"/>
      <c r="I26" s="159"/>
      <c r="J26" s="153"/>
    </row>
    <row r="27" spans="2:10" ht="17.100000000000001" customHeight="1" x14ac:dyDescent="0.2">
      <c r="B27" s="8" t="s">
        <v>299</v>
      </c>
      <c r="C27" s="9"/>
      <c r="D27" s="11"/>
      <c r="E27" s="11"/>
      <c r="F27" s="105"/>
      <c r="G27" s="11"/>
      <c r="H27" s="153"/>
      <c r="I27" s="159"/>
      <c r="J27" s="153"/>
    </row>
    <row r="28" spans="2:10" ht="17.100000000000001" customHeight="1" thickBot="1" x14ac:dyDescent="0.25">
      <c r="B28" s="13"/>
      <c r="C28" s="149"/>
      <c r="D28" s="150"/>
      <c r="E28" s="150"/>
      <c r="F28" s="151"/>
      <c r="G28" s="150"/>
      <c r="H28" s="155"/>
      <c r="I28" s="160"/>
      <c r="J28" s="155"/>
    </row>
  </sheetData>
  <mergeCells count="9">
    <mergeCell ref="B5:C5"/>
    <mergeCell ref="B17:C17"/>
    <mergeCell ref="I3:J3"/>
    <mergeCell ref="G3:H3"/>
    <mergeCell ref="B3:B4"/>
    <mergeCell ref="C3:C4"/>
    <mergeCell ref="E3:E4"/>
    <mergeCell ref="F3:F4"/>
    <mergeCell ref="D3:D4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F122"/>
  <sheetViews>
    <sheetView zoomScale="90" zoomScaleNormal="9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9" sqref="S9"/>
    </sheetView>
  </sheetViews>
  <sheetFormatPr defaultRowHeight="14.25" x14ac:dyDescent="0.2"/>
  <cols>
    <col min="1" max="1" width="4.42578125" style="165" customWidth="1"/>
    <col min="2" max="2" width="5.5703125" style="165" customWidth="1"/>
    <col min="3" max="3" width="20.28515625" style="165" customWidth="1"/>
    <col min="4" max="5" width="9.140625" style="165"/>
    <col min="6" max="188" width="7.7109375" style="165" customWidth="1"/>
    <col min="189" max="16384" width="9.140625" style="165"/>
  </cols>
  <sheetData>
    <row r="2" spans="2:188" ht="18" x14ac:dyDescent="0.25">
      <c r="B2" s="166" t="s">
        <v>755</v>
      </c>
    </row>
    <row r="3" spans="2:188" ht="18" x14ac:dyDescent="0.25">
      <c r="B3" s="166" t="s">
        <v>756</v>
      </c>
    </row>
    <row r="5" spans="2:188" x14ac:dyDescent="0.2">
      <c r="B5" s="309" t="s">
        <v>720</v>
      </c>
      <c r="C5" s="309" t="s">
        <v>757</v>
      </c>
      <c r="D5" s="308" t="s">
        <v>758</v>
      </c>
      <c r="E5" s="309" t="s">
        <v>722</v>
      </c>
      <c r="F5" s="310" t="s">
        <v>759</v>
      </c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  <c r="AI5" s="310"/>
      <c r="AJ5" s="311"/>
      <c r="AK5" s="311"/>
      <c r="AL5" s="311"/>
      <c r="AM5" s="311"/>
      <c r="AN5" s="311"/>
      <c r="AO5" s="311"/>
      <c r="AP5" s="311"/>
      <c r="AQ5" s="311"/>
      <c r="AR5" s="311"/>
      <c r="AS5" s="311"/>
      <c r="AT5" s="311"/>
      <c r="AU5" s="311"/>
      <c r="AV5" s="311"/>
      <c r="AW5" s="311"/>
      <c r="AX5" s="311"/>
      <c r="AY5" s="311"/>
      <c r="AZ5" s="311"/>
      <c r="BA5" s="311"/>
      <c r="BB5" s="311"/>
      <c r="BC5" s="311"/>
      <c r="BD5" s="311"/>
      <c r="BE5" s="311"/>
      <c r="BF5" s="311"/>
      <c r="BG5" s="311"/>
      <c r="BH5" s="311"/>
      <c r="BI5" s="311"/>
      <c r="BJ5" s="311"/>
      <c r="BK5" s="311"/>
      <c r="BL5" s="311"/>
      <c r="BM5" s="311"/>
      <c r="BN5" s="311"/>
      <c r="BO5" s="312"/>
      <c r="BP5" s="313"/>
      <c r="BQ5" s="313"/>
      <c r="BR5" s="313"/>
      <c r="BS5" s="313"/>
      <c r="BT5" s="313"/>
      <c r="BU5" s="313"/>
      <c r="BV5" s="313"/>
      <c r="BW5" s="313"/>
      <c r="BX5" s="313"/>
      <c r="BY5" s="313"/>
      <c r="BZ5" s="313"/>
      <c r="CA5" s="313"/>
      <c r="CB5" s="313"/>
      <c r="CC5" s="313"/>
      <c r="CD5" s="313"/>
      <c r="CE5" s="313"/>
      <c r="CF5" s="313"/>
      <c r="CG5" s="313"/>
      <c r="CH5" s="313"/>
      <c r="CI5" s="313"/>
      <c r="CJ5" s="313"/>
      <c r="CK5" s="313"/>
      <c r="CL5" s="313"/>
      <c r="CM5" s="313"/>
      <c r="CN5" s="313"/>
      <c r="CO5" s="313"/>
      <c r="CP5" s="313"/>
      <c r="CQ5" s="313"/>
      <c r="CR5" s="313"/>
      <c r="CS5" s="314"/>
      <c r="CT5" s="314"/>
      <c r="CU5" s="314"/>
      <c r="CV5" s="314"/>
      <c r="CW5" s="314"/>
      <c r="CX5" s="314"/>
      <c r="CY5" s="314"/>
      <c r="CZ5" s="314"/>
      <c r="DA5" s="314"/>
      <c r="DB5" s="314"/>
      <c r="DC5" s="314"/>
      <c r="DD5" s="314"/>
      <c r="DE5" s="314"/>
      <c r="DF5" s="314"/>
      <c r="DG5" s="314"/>
      <c r="DH5" s="314"/>
      <c r="DI5" s="314"/>
      <c r="DJ5" s="314"/>
      <c r="DK5" s="314"/>
      <c r="DL5" s="314"/>
      <c r="DM5" s="314"/>
      <c r="DN5" s="314"/>
      <c r="DO5" s="314"/>
      <c r="DP5" s="314"/>
      <c r="DQ5" s="314"/>
      <c r="DR5" s="314"/>
      <c r="DS5" s="314"/>
      <c r="DT5" s="314"/>
      <c r="DU5" s="314"/>
      <c r="DV5" s="314"/>
      <c r="DW5" s="314"/>
      <c r="DX5" s="315"/>
      <c r="DY5" s="315"/>
      <c r="DZ5" s="315"/>
      <c r="EA5" s="315"/>
      <c r="EB5" s="315"/>
      <c r="EC5" s="315"/>
      <c r="ED5" s="315"/>
      <c r="EE5" s="315"/>
      <c r="EF5" s="315"/>
      <c r="EG5" s="315"/>
      <c r="EH5" s="315"/>
      <c r="EI5" s="315"/>
      <c r="EJ5" s="315"/>
      <c r="EK5" s="315"/>
      <c r="EL5" s="315"/>
      <c r="EM5" s="315"/>
      <c r="EN5" s="315"/>
      <c r="EO5" s="315"/>
      <c r="EP5" s="315"/>
      <c r="EQ5" s="315"/>
      <c r="ER5" s="315"/>
      <c r="ES5" s="315"/>
      <c r="ET5" s="315"/>
      <c r="EU5" s="315"/>
      <c r="EV5" s="315"/>
      <c r="EW5" s="315"/>
      <c r="EX5" s="315"/>
      <c r="EY5" s="315"/>
      <c r="EZ5" s="315"/>
      <c r="FA5" s="315"/>
      <c r="FB5" s="315"/>
      <c r="FC5" s="302"/>
      <c r="FD5" s="302"/>
      <c r="FE5" s="302"/>
      <c r="FF5" s="302"/>
      <c r="FG5" s="302"/>
      <c r="FH5" s="302"/>
      <c r="FI5" s="302"/>
      <c r="FJ5" s="302"/>
      <c r="FK5" s="302"/>
      <c r="FL5" s="302"/>
      <c r="FM5" s="302"/>
      <c r="FN5" s="302"/>
      <c r="FO5" s="302"/>
      <c r="FP5" s="302"/>
      <c r="FQ5" s="302"/>
      <c r="FR5" s="302"/>
      <c r="FS5" s="302"/>
      <c r="FT5" s="302"/>
      <c r="FU5" s="302"/>
      <c r="FV5" s="302"/>
      <c r="FW5" s="302"/>
      <c r="FX5" s="302"/>
      <c r="FY5" s="302"/>
      <c r="FZ5" s="302"/>
      <c r="GA5" s="302"/>
      <c r="GB5" s="302"/>
      <c r="GC5" s="302"/>
      <c r="GD5" s="302"/>
      <c r="GE5" s="302"/>
      <c r="GF5" s="302"/>
    </row>
    <row r="6" spans="2:188" s="177" customFormat="1" x14ac:dyDescent="0.25">
      <c r="B6" s="309"/>
      <c r="C6" s="309"/>
      <c r="D6" s="308"/>
      <c r="E6" s="309"/>
      <c r="F6" s="175">
        <v>43556</v>
      </c>
      <c r="G6" s="175">
        <f>F6+1</f>
        <v>43557</v>
      </c>
      <c r="H6" s="175">
        <f t="shared" ref="H6:BS6" si="0">G6+1</f>
        <v>43558</v>
      </c>
      <c r="I6" s="175">
        <f t="shared" si="0"/>
        <v>43559</v>
      </c>
      <c r="J6" s="175">
        <f t="shared" si="0"/>
        <v>43560</v>
      </c>
      <c r="K6" s="175">
        <f t="shared" si="0"/>
        <v>43561</v>
      </c>
      <c r="L6" s="175">
        <f t="shared" si="0"/>
        <v>43562</v>
      </c>
      <c r="M6" s="175">
        <f t="shared" si="0"/>
        <v>43563</v>
      </c>
      <c r="N6" s="175">
        <f t="shared" si="0"/>
        <v>43564</v>
      </c>
      <c r="O6" s="175">
        <f t="shared" si="0"/>
        <v>43565</v>
      </c>
      <c r="P6" s="175">
        <f t="shared" si="0"/>
        <v>43566</v>
      </c>
      <c r="Q6" s="175">
        <f t="shared" si="0"/>
        <v>43567</v>
      </c>
      <c r="R6" s="175">
        <f t="shared" si="0"/>
        <v>43568</v>
      </c>
      <c r="S6" s="175">
        <f t="shared" si="0"/>
        <v>43569</v>
      </c>
      <c r="T6" s="175">
        <f t="shared" si="0"/>
        <v>43570</v>
      </c>
      <c r="U6" s="175">
        <f t="shared" si="0"/>
        <v>43571</v>
      </c>
      <c r="V6" s="175">
        <f t="shared" si="0"/>
        <v>43572</v>
      </c>
      <c r="W6" s="175">
        <f t="shared" si="0"/>
        <v>43573</v>
      </c>
      <c r="X6" s="175">
        <f t="shared" si="0"/>
        <v>43574</v>
      </c>
      <c r="Y6" s="175">
        <f t="shared" si="0"/>
        <v>43575</v>
      </c>
      <c r="Z6" s="175">
        <f t="shared" si="0"/>
        <v>43576</v>
      </c>
      <c r="AA6" s="175">
        <f t="shared" si="0"/>
        <v>43577</v>
      </c>
      <c r="AB6" s="175">
        <f t="shared" si="0"/>
        <v>43578</v>
      </c>
      <c r="AC6" s="175">
        <f t="shared" si="0"/>
        <v>43579</v>
      </c>
      <c r="AD6" s="175">
        <f t="shared" si="0"/>
        <v>43580</v>
      </c>
      <c r="AE6" s="175">
        <f t="shared" si="0"/>
        <v>43581</v>
      </c>
      <c r="AF6" s="175">
        <f t="shared" si="0"/>
        <v>43582</v>
      </c>
      <c r="AG6" s="175">
        <f t="shared" si="0"/>
        <v>43583</v>
      </c>
      <c r="AH6" s="175">
        <f t="shared" si="0"/>
        <v>43584</v>
      </c>
      <c r="AI6" s="175">
        <f t="shared" si="0"/>
        <v>43585</v>
      </c>
      <c r="AJ6" s="175">
        <f t="shared" si="0"/>
        <v>43586</v>
      </c>
      <c r="AK6" s="175">
        <f t="shared" si="0"/>
        <v>43587</v>
      </c>
      <c r="AL6" s="175">
        <f t="shared" si="0"/>
        <v>43588</v>
      </c>
      <c r="AM6" s="175">
        <f t="shared" si="0"/>
        <v>43589</v>
      </c>
      <c r="AN6" s="175">
        <f t="shared" si="0"/>
        <v>43590</v>
      </c>
      <c r="AO6" s="175">
        <f t="shared" si="0"/>
        <v>43591</v>
      </c>
      <c r="AP6" s="175">
        <f t="shared" si="0"/>
        <v>43592</v>
      </c>
      <c r="AQ6" s="175">
        <f t="shared" si="0"/>
        <v>43593</v>
      </c>
      <c r="AR6" s="175">
        <f t="shared" si="0"/>
        <v>43594</v>
      </c>
      <c r="AS6" s="175">
        <f t="shared" si="0"/>
        <v>43595</v>
      </c>
      <c r="AT6" s="175">
        <f t="shared" si="0"/>
        <v>43596</v>
      </c>
      <c r="AU6" s="175">
        <f t="shared" si="0"/>
        <v>43597</v>
      </c>
      <c r="AV6" s="175">
        <f t="shared" si="0"/>
        <v>43598</v>
      </c>
      <c r="AW6" s="175">
        <f t="shared" si="0"/>
        <v>43599</v>
      </c>
      <c r="AX6" s="175">
        <f t="shared" si="0"/>
        <v>43600</v>
      </c>
      <c r="AY6" s="175">
        <f t="shared" si="0"/>
        <v>43601</v>
      </c>
      <c r="AZ6" s="175">
        <f t="shared" si="0"/>
        <v>43602</v>
      </c>
      <c r="BA6" s="175">
        <f t="shared" si="0"/>
        <v>43603</v>
      </c>
      <c r="BB6" s="175">
        <f t="shared" si="0"/>
        <v>43604</v>
      </c>
      <c r="BC6" s="175">
        <f t="shared" si="0"/>
        <v>43605</v>
      </c>
      <c r="BD6" s="175">
        <f t="shared" si="0"/>
        <v>43606</v>
      </c>
      <c r="BE6" s="175">
        <f t="shared" si="0"/>
        <v>43607</v>
      </c>
      <c r="BF6" s="175">
        <f t="shared" si="0"/>
        <v>43608</v>
      </c>
      <c r="BG6" s="175">
        <f t="shared" si="0"/>
        <v>43609</v>
      </c>
      <c r="BH6" s="175">
        <f t="shared" si="0"/>
        <v>43610</v>
      </c>
      <c r="BI6" s="175">
        <f t="shared" si="0"/>
        <v>43611</v>
      </c>
      <c r="BJ6" s="175">
        <f t="shared" si="0"/>
        <v>43612</v>
      </c>
      <c r="BK6" s="175">
        <f t="shared" si="0"/>
        <v>43613</v>
      </c>
      <c r="BL6" s="175">
        <f t="shared" si="0"/>
        <v>43614</v>
      </c>
      <c r="BM6" s="175">
        <f t="shared" si="0"/>
        <v>43615</v>
      </c>
      <c r="BN6" s="175">
        <f t="shared" si="0"/>
        <v>43616</v>
      </c>
      <c r="BO6" s="175">
        <f t="shared" si="0"/>
        <v>43617</v>
      </c>
      <c r="BP6" s="175">
        <f t="shared" si="0"/>
        <v>43618</v>
      </c>
      <c r="BQ6" s="175">
        <f t="shared" si="0"/>
        <v>43619</v>
      </c>
      <c r="BR6" s="175">
        <f t="shared" si="0"/>
        <v>43620</v>
      </c>
      <c r="BS6" s="175">
        <f t="shared" si="0"/>
        <v>43621</v>
      </c>
      <c r="BT6" s="175">
        <f t="shared" ref="BT6:EE6" si="1">BS6+1</f>
        <v>43622</v>
      </c>
      <c r="BU6" s="175">
        <f t="shared" si="1"/>
        <v>43623</v>
      </c>
      <c r="BV6" s="175">
        <f t="shared" si="1"/>
        <v>43624</v>
      </c>
      <c r="BW6" s="175">
        <f t="shared" si="1"/>
        <v>43625</v>
      </c>
      <c r="BX6" s="175">
        <f t="shared" si="1"/>
        <v>43626</v>
      </c>
      <c r="BY6" s="175">
        <f t="shared" si="1"/>
        <v>43627</v>
      </c>
      <c r="BZ6" s="175">
        <f t="shared" si="1"/>
        <v>43628</v>
      </c>
      <c r="CA6" s="175">
        <f t="shared" si="1"/>
        <v>43629</v>
      </c>
      <c r="CB6" s="175">
        <f t="shared" si="1"/>
        <v>43630</v>
      </c>
      <c r="CC6" s="175">
        <f t="shared" si="1"/>
        <v>43631</v>
      </c>
      <c r="CD6" s="175">
        <f t="shared" si="1"/>
        <v>43632</v>
      </c>
      <c r="CE6" s="175">
        <f t="shared" si="1"/>
        <v>43633</v>
      </c>
      <c r="CF6" s="175">
        <f t="shared" si="1"/>
        <v>43634</v>
      </c>
      <c r="CG6" s="175">
        <f t="shared" si="1"/>
        <v>43635</v>
      </c>
      <c r="CH6" s="175">
        <f t="shared" si="1"/>
        <v>43636</v>
      </c>
      <c r="CI6" s="175">
        <f t="shared" si="1"/>
        <v>43637</v>
      </c>
      <c r="CJ6" s="175">
        <f t="shared" si="1"/>
        <v>43638</v>
      </c>
      <c r="CK6" s="175">
        <f t="shared" si="1"/>
        <v>43639</v>
      </c>
      <c r="CL6" s="175">
        <f t="shared" si="1"/>
        <v>43640</v>
      </c>
      <c r="CM6" s="175">
        <f t="shared" si="1"/>
        <v>43641</v>
      </c>
      <c r="CN6" s="175">
        <f t="shared" si="1"/>
        <v>43642</v>
      </c>
      <c r="CO6" s="175">
        <f t="shared" si="1"/>
        <v>43643</v>
      </c>
      <c r="CP6" s="175">
        <f t="shared" si="1"/>
        <v>43644</v>
      </c>
      <c r="CQ6" s="175">
        <f t="shared" si="1"/>
        <v>43645</v>
      </c>
      <c r="CR6" s="175">
        <f t="shared" si="1"/>
        <v>43646</v>
      </c>
      <c r="CS6" s="175">
        <f t="shared" si="1"/>
        <v>43647</v>
      </c>
      <c r="CT6" s="175">
        <f t="shared" si="1"/>
        <v>43648</v>
      </c>
      <c r="CU6" s="175">
        <f t="shared" si="1"/>
        <v>43649</v>
      </c>
      <c r="CV6" s="175">
        <f t="shared" si="1"/>
        <v>43650</v>
      </c>
      <c r="CW6" s="175">
        <f t="shared" si="1"/>
        <v>43651</v>
      </c>
      <c r="CX6" s="175">
        <f t="shared" si="1"/>
        <v>43652</v>
      </c>
      <c r="CY6" s="175">
        <f t="shared" si="1"/>
        <v>43653</v>
      </c>
      <c r="CZ6" s="175">
        <f t="shared" si="1"/>
        <v>43654</v>
      </c>
      <c r="DA6" s="175">
        <f t="shared" si="1"/>
        <v>43655</v>
      </c>
      <c r="DB6" s="175">
        <f t="shared" si="1"/>
        <v>43656</v>
      </c>
      <c r="DC6" s="175">
        <f t="shared" si="1"/>
        <v>43657</v>
      </c>
      <c r="DD6" s="175">
        <f t="shared" si="1"/>
        <v>43658</v>
      </c>
      <c r="DE6" s="175">
        <f t="shared" si="1"/>
        <v>43659</v>
      </c>
      <c r="DF6" s="175">
        <f t="shared" si="1"/>
        <v>43660</v>
      </c>
      <c r="DG6" s="175">
        <f t="shared" si="1"/>
        <v>43661</v>
      </c>
      <c r="DH6" s="175">
        <f t="shared" si="1"/>
        <v>43662</v>
      </c>
      <c r="DI6" s="175">
        <f t="shared" si="1"/>
        <v>43663</v>
      </c>
      <c r="DJ6" s="175">
        <f t="shared" si="1"/>
        <v>43664</v>
      </c>
      <c r="DK6" s="175">
        <f t="shared" si="1"/>
        <v>43665</v>
      </c>
      <c r="DL6" s="175">
        <f t="shared" si="1"/>
        <v>43666</v>
      </c>
      <c r="DM6" s="175">
        <f t="shared" si="1"/>
        <v>43667</v>
      </c>
      <c r="DN6" s="175">
        <f t="shared" si="1"/>
        <v>43668</v>
      </c>
      <c r="DO6" s="175">
        <f t="shared" si="1"/>
        <v>43669</v>
      </c>
      <c r="DP6" s="175">
        <f t="shared" si="1"/>
        <v>43670</v>
      </c>
      <c r="DQ6" s="175">
        <f t="shared" si="1"/>
        <v>43671</v>
      </c>
      <c r="DR6" s="175">
        <f t="shared" si="1"/>
        <v>43672</v>
      </c>
      <c r="DS6" s="175">
        <f t="shared" si="1"/>
        <v>43673</v>
      </c>
      <c r="DT6" s="175">
        <f t="shared" si="1"/>
        <v>43674</v>
      </c>
      <c r="DU6" s="175">
        <f t="shared" si="1"/>
        <v>43675</v>
      </c>
      <c r="DV6" s="175">
        <f t="shared" si="1"/>
        <v>43676</v>
      </c>
      <c r="DW6" s="175">
        <f t="shared" si="1"/>
        <v>43677</v>
      </c>
      <c r="DX6" s="175">
        <f t="shared" si="1"/>
        <v>43678</v>
      </c>
      <c r="DY6" s="175">
        <f t="shared" si="1"/>
        <v>43679</v>
      </c>
      <c r="DZ6" s="175">
        <f t="shared" si="1"/>
        <v>43680</v>
      </c>
      <c r="EA6" s="175">
        <f t="shared" si="1"/>
        <v>43681</v>
      </c>
      <c r="EB6" s="175">
        <f t="shared" si="1"/>
        <v>43682</v>
      </c>
      <c r="EC6" s="175">
        <f t="shared" si="1"/>
        <v>43683</v>
      </c>
      <c r="ED6" s="175">
        <f t="shared" si="1"/>
        <v>43684</v>
      </c>
      <c r="EE6" s="175">
        <f t="shared" si="1"/>
        <v>43685</v>
      </c>
      <c r="EF6" s="175">
        <f t="shared" ref="EF6:GF6" si="2">EE6+1</f>
        <v>43686</v>
      </c>
      <c r="EG6" s="175">
        <f t="shared" si="2"/>
        <v>43687</v>
      </c>
      <c r="EH6" s="175">
        <f t="shared" si="2"/>
        <v>43688</v>
      </c>
      <c r="EI6" s="175">
        <f t="shared" si="2"/>
        <v>43689</v>
      </c>
      <c r="EJ6" s="175">
        <f t="shared" si="2"/>
        <v>43690</v>
      </c>
      <c r="EK6" s="175">
        <f t="shared" si="2"/>
        <v>43691</v>
      </c>
      <c r="EL6" s="175">
        <f t="shared" si="2"/>
        <v>43692</v>
      </c>
      <c r="EM6" s="175">
        <f t="shared" si="2"/>
        <v>43693</v>
      </c>
      <c r="EN6" s="175">
        <f t="shared" si="2"/>
        <v>43694</v>
      </c>
      <c r="EO6" s="175">
        <f t="shared" si="2"/>
        <v>43695</v>
      </c>
      <c r="EP6" s="175">
        <f t="shared" si="2"/>
        <v>43696</v>
      </c>
      <c r="EQ6" s="175">
        <f t="shared" si="2"/>
        <v>43697</v>
      </c>
      <c r="ER6" s="175">
        <f t="shared" si="2"/>
        <v>43698</v>
      </c>
      <c r="ES6" s="175">
        <f t="shared" si="2"/>
        <v>43699</v>
      </c>
      <c r="ET6" s="175">
        <f t="shared" si="2"/>
        <v>43700</v>
      </c>
      <c r="EU6" s="175">
        <f t="shared" si="2"/>
        <v>43701</v>
      </c>
      <c r="EV6" s="175">
        <f t="shared" si="2"/>
        <v>43702</v>
      </c>
      <c r="EW6" s="175">
        <f t="shared" si="2"/>
        <v>43703</v>
      </c>
      <c r="EX6" s="175">
        <f t="shared" si="2"/>
        <v>43704</v>
      </c>
      <c r="EY6" s="175">
        <f t="shared" si="2"/>
        <v>43705</v>
      </c>
      <c r="EZ6" s="175">
        <f t="shared" si="2"/>
        <v>43706</v>
      </c>
      <c r="FA6" s="175">
        <f t="shared" si="2"/>
        <v>43707</v>
      </c>
      <c r="FB6" s="175">
        <f t="shared" si="2"/>
        <v>43708</v>
      </c>
      <c r="FC6" s="175">
        <f t="shared" si="2"/>
        <v>43709</v>
      </c>
      <c r="FD6" s="175">
        <f t="shared" si="2"/>
        <v>43710</v>
      </c>
      <c r="FE6" s="175">
        <f t="shared" si="2"/>
        <v>43711</v>
      </c>
      <c r="FF6" s="175">
        <f t="shared" si="2"/>
        <v>43712</v>
      </c>
      <c r="FG6" s="175">
        <f t="shared" si="2"/>
        <v>43713</v>
      </c>
      <c r="FH6" s="175">
        <f t="shared" si="2"/>
        <v>43714</v>
      </c>
      <c r="FI6" s="175">
        <f t="shared" si="2"/>
        <v>43715</v>
      </c>
      <c r="FJ6" s="175">
        <f t="shared" si="2"/>
        <v>43716</v>
      </c>
      <c r="FK6" s="175">
        <f t="shared" si="2"/>
        <v>43717</v>
      </c>
      <c r="FL6" s="175">
        <f t="shared" si="2"/>
        <v>43718</v>
      </c>
      <c r="FM6" s="175">
        <f t="shared" si="2"/>
        <v>43719</v>
      </c>
      <c r="FN6" s="175">
        <f t="shared" si="2"/>
        <v>43720</v>
      </c>
      <c r="FO6" s="175">
        <f t="shared" si="2"/>
        <v>43721</v>
      </c>
      <c r="FP6" s="175">
        <f t="shared" si="2"/>
        <v>43722</v>
      </c>
      <c r="FQ6" s="175">
        <f t="shared" si="2"/>
        <v>43723</v>
      </c>
      <c r="FR6" s="175">
        <f t="shared" si="2"/>
        <v>43724</v>
      </c>
      <c r="FS6" s="175">
        <f t="shared" si="2"/>
        <v>43725</v>
      </c>
      <c r="FT6" s="175">
        <f t="shared" si="2"/>
        <v>43726</v>
      </c>
      <c r="FU6" s="175">
        <f t="shared" si="2"/>
        <v>43727</v>
      </c>
      <c r="FV6" s="175">
        <f t="shared" si="2"/>
        <v>43728</v>
      </c>
      <c r="FW6" s="175">
        <f t="shared" si="2"/>
        <v>43729</v>
      </c>
      <c r="FX6" s="175">
        <f t="shared" si="2"/>
        <v>43730</v>
      </c>
      <c r="FY6" s="175">
        <f t="shared" si="2"/>
        <v>43731</v>
      </c>
      <c r="FZ6" s="175">
        <f t="shared" si="2"/>
        <v>43732</v>
      </c>
      <c r="GA6" s="175">
        <f t="shared" si="2"/>
        <v>43733</v>
      </c>
      <c r="GB6" s="175">
        <f t="shared" si="2"/>
        <v>43734</v>
      </c>
      <c r="GC6" s="175">
        <f t="shared" si="2"/>
        <v>43735</v>
      </c>
      <c r="GD6" s="175">
        <f t="shared" si="2"/>
        <v>43736</v>
      </c>
      <c r="GE6" s="175">
        <f t="shared" si="2"/>
        <v>43737</v>
      </c>
      <c r="GF6" s="175">
        <f t="shared" si="2"/>
        <v>43738</v>
      </c>
    </row>
    <row r="7" spans="2:188" x14ac:dyDescent="0.2">
      <c r="B7" s="305" t="s">
        <v>760</v>
      </c>
      <c r="C7" s="306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70"/>
    </row>
    <row r="8" spans="2:188" x14ac:dyDescent="0.2">
      <c r="B8" s="171">
        <v>1</v>
      </c>
      <c r="C8" s="178" t="s">
        <v>778</v>
      </c>
      <c r="D8" s="172"/>
      <c r="E8" s="174" t="s">
        <v>734</v>
      </c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>
        <v>70</v>
      </c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3"/>
    </row>
    <row r="9" spans="2:188" x14ac:dyDescent="0.2">
      <c r="B9" s="171">
        <f>B8+1</f>
        <v>2</v>
      </c>
      <c r="C9" s="178"/>
      <c r="D9" s="172"/>
      <c r="E9" s="174" t="s">
        <v>734</v>
      </c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3"/>
    </row>
    <row r="10" spans="2:188" x14ac:dyDescent="0.2">
      <c r="B10" s="171">
        <f t="shared" ref="B10:B52" si="3">B9+1</f>
        <v>3</v>
      </c>
      <c r="C10" s="178"/>
      <c r="D10" s="172"/>
      <c r="E10" s="174" t="s">
        <v>734</v>
      </c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3"/>
    </row>
    <row r="11" spans="2:188" x14ac:dyDescent="0.2">
      <c r="B11" s="171">
        <f t="shared" si="3"/>
        <v>4</v>
      </c>
      <c r="C11" s="178"/>
      <c r="D11" s="172"/>
      <c r="E11" s="174" t="s">
        <v>734</v>
      </c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3"/>
    </row>
    <row r="12" spans="2:188" x14ac:dyDescent="0.2">
      <c r="B12" s="171">
        <f t="shared" si="3"/>
        <v>5</v>
      </c>
      <c r="C12" s="178"/>
      <c r="D12" s="172"/>
      <c r="E12" s="174" t="s">
        <v>734</v>
      </c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3"/>
    </row>
    <row r="13" spans="2:188" x14ac:dyDescent="0.2">
      <c r="B13" s="171">
        <f t="shared" si="3"/>
        <v>6</v>
      </c>
      <c r="C13" s="178"/>
      <c r="D13" s="172"/>
      <c r="E13" s="174" t="s">
        <v>734</v>
      </c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3"/>
    </row>
    <row r="14" spans="2:188" x14ac:dyDescent="0.2">
      <c r="B14" s="171">
        <f t="shared" si="3"/>
        <v>7</v>
      </c>
      <c r="C14" s="178"/>
      <c r="D14" s="172"/>
      <c r="E14" s="174" t="s">
        <v>734</v>
      </c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3"/>
    </row>
    <row r="15" spans="2:188" x14ac:dyDescent="0.2">
      <c r="B15" s="171">
        <f t="shared" si="3"/>
        <v>8</v>
      </c>
      <c r="C15" s="178"/>
      <c r="D15" s="172"/>
      <c r="E15" s="174" t="s">
        <v>734</v>
      </c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3"/>
    </row>
    <row r="16" spans="2:188" x14ac:dyDescent="0.2">
      <c r="B16" s="171">
        <f t="shared" si="3"/>
        <v>9</v>
      </c>
      <c r="C16" s="178"/>
      <c r="D16" s="172"/>
      <c r="E16" s="174" t="s">
        <v>734</v>
      </c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3"/>
    </row>
    <row r="17" spans="2:188" x14ac:dyDescent="0.2">
      <c r="B17" s="179">
        <f t="shared" si="3"/>
        <v>10</v>
      </c>
      <c r="C17" s="180"/>
      <c r="D17" s="181"/>
      <c r="E17" s="174" t="s">
        <v>734</v>
      </c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2"/>
    </row>
    <row r="18" spans="2:188" ht="15" customHeight="1" x14ac:dyDescent="0.2">
      <c r="B18" s="307" t="s">
        <v>764</v>
      </c>
      <c r="C18" s="307"/>
      <c r="D18" s="187"/>
      <c r="E18" s="189" t="s">
        <v>734</v>
      </c>
      <c r="F18" s="188">
        <f>SUM(F8:F17)</f>
        <v>0</v>
      </c>
      <c r="G18" s="188">
        <f t="shared" ref="G18:BF18" si="4">SUM(G8:G17)</f>
        <v>0</v>
      </c>
      <c r="H18" s="188">
        <f t="shared" si="4"/>
        <v>0</v>
      </c>
      <c r="I18" s="188">
        <f t="shared" si="4"/>
        <v>0</v>
      </c>
      <c r="J18" s="188">
        <f t="shared" si="4"/>
        <v>0</v>
      </c>
      <c r="K18" s="188">
        <f t="shared" si="4"/>
        <v>0</v>
      </c>
      <c r="L18" s="188">
        <f t="shared" si="4"/>
        <v>0</v>
      </c>
      <c r="M18" s="188">
        <f t="shared" si="4"/>
        <v>0</v>
      </c>
      <c r="N18" s="188">
        <f t="shared" si="4"/>
        <v>0</v>
      </c>
      <c r="O18" s="188">
        <f t="shared" si="4"/>
        <v>0</v>
      </c>
      <c r="P18" s="188">
        <f t="shared" si="4"/>
        <v>0</v>
      </c>
      <c r="Q18" s="188">
        <f t="shared" si="4"/>
        <v>0</v>
      </c>
      <c r="R18" s="188">
        <f t="shared" si="4"/>
        <v>0</v>
      </c>
      <c r="S18" s="188">
        <f t="shared" si="4"/>
        <v>0</v>
      </c>
      <c r="T18" s="188">
        <f t="shared" si="4"/>
        <v>70</v>
      </c>
      <c r="U18" s="188">
        <f t="shared" si="4"/>
        <v>0</v>
      </c>
      <c r="V18" s="188">
        <f t="shared" si="4"/>
        <v>0</v>
      </c>
      <c r="W18" s="188">
        <f t="shared" si="4"/>
        <v>0</v>
      </c>
      <c r="X18" s="188">
        <f t="shared" si="4"/>
        <v>0</v>
      </c>
      <c r="Y18" s="188">
        <f t="shared" si="4"/>
        <v>0</v>
      </c>
      <c r="Z18" s="188">
        <f t="shared" si="4"/>
        <v>0</v>
      </c>
      <c r="AA18" s="188">
        <f t="shared" si="4"/>
        <v>0</v>
      </c>
      <c r="AB18" s="188">
        <f t="shared" si="4"/>
        <v>0</v>
      </c>
      <c r="AC18" s="188">
        <f t="shared" si="4"/>
        <v>0</v>
      </c>
      <c r="AD18" s="188">
        <f t="shared" si="4"/>
        <v>0</v>
      </c>
      <c r="AE18" s="188">
        <f t="shared" si="4"/>
        <v>0</v>
      </c>
      <c r="AF18" s="188">
        <f t="shared" si="4"/>
        <v>0</v>
      </c>
      <c r="AG18" s="188">
        <f t="shared" si="4"/>
        <v>0</v>
      </c>
      <c r="AH18" s="188">
        <f t="shared" si="4"/>
        <v>0</v>
      </c>
      <c r="AI18" s="188">
        <f t="shared" si="4"/>
        <v>0</v>
      </c>
      <c r="AJ18" s="188">
        <f t="shared" si="4"/>
        <v>0</v>
      </c>
      <c r="AK18" s="188">
        <f t="shared" si="4"/>
        <v>0</v>
      </c>
      <c r="AL18" s="188">
        <f t="shared" si="4"/>
        <v>0</v>
      </c>
      <c r="AM18" s="188">
        <f t="shared" si="4"/>
        <v>0</v>
      </c>
      <c r="AN18" s="188">
        <f t="shared" si="4"/>
        <v>0</v>
      </c>
      <c r="AO18" s="188">
        <f t="shared" si="4"/>
        <v>0</v>
      </c>
      <c r="AP18" s="188">
        <f t="shared" si="4"/>
        <v>0</v>
      </c>
      <c r="AQ18" s="188">
        <f t="shared" si="4"/>
        <v>0</v>
      </c>
      <c r="AR18" s="188">
        <f t="shared" si="4"/>
        <v>0</v>
      </c>
      <c r="AS18" s="188">
        <f t="shared" si="4"/>
        <v>0</v>
      </c>
      <c r="AT18" s="188">
        <f t="shared" si="4"/>
        <v>0</v>
      </c>
      <c r="AU18" s="188">
        <f t="shared" si="4"/>
        <v>0</v>
      </c>
      <c r="AV18" s="188">
        <f t="shared" si="4"/>
        <v>0</v>
      </c>
      <c r="AW18" s="188">
        <f t="shared" si="4"/>
        <v>0</v>
      </c>
      <c r="AX18" s="188">
        <f t="shared" si="4"/>
        <v>0</v>
      </c>
      <c r="AY18" s="188">
        <f t="shared" si="4"/>
        <v>0</v>
      </c>
      <c r="AZ18" s="188">
        <f t="shared" si="4"/>
        <v>0</v>
      </c>
      <c r="BA18" s="188">
        <f t="shared" si="4"/>
        <v>0</v>
      </c>
      <c r="BB18" s="188">
        <f t="shared" si="4"/>
        <v>0</v>
      </c>
      <c r="BC18" s="188">
        <f t="shared" si="4"/>
        <v>0</v>
      </c>
      <c r="BD18" s="188">
        <f t="shared" si="4"/>
        <v>0</v>
      </c>
      <c r="BE18" s="188">
        <f t="shared" si="4"/>
        <v>0</v>
      </c>
      <c r="BF18" s="188">
        <f t="shared" si="4"/>
        <v>0</v>
      </c>
      <c r="BG18" s="188">
        <f t="shared" ref="BG18" si="5">SUM(BG8:BG17)</f>
        <v>0</v>
      </c>
      <c r="BH18" s="188">
        <f t="shared" ref="BH18" si="6">SUM(BH8:BH17)</f>
        <v>0</v>
      </c>
      <c r="BI18" s="188">
        <f t="shared" ref="BI18" si="7">SUM(BI8:BI17)</f>
        <v>0</v>
      </c>
      <c r="BJ18" s="188">
        <f t="shared" ref="BJ18" si="8">SUM(BJ8:BJ17)</f>
        <v>0</v>
      </c>
      <c r="BK18" s="188">
        <f t="shared" ref="BK18" si="9">SUM(BK8:BK17)</f>
        <v>0</v>
      </c>
      <c r="BL18" s="188">
        <f t="shared" ref="BL18" si="10">SUM(BL8:BL17)</f>
        <v>0</v>
      </c>
      <c r="BM18" s="188">
        <f t="shared" ref="BM18" si="11">SUM(BM8:BM17)</f>
        <v>0</v>
      </c>
      <c r="BN18" s="188">
        <f t="shared" ref="BN18" si="12">SUM(BN8:BN17)</f>
        <v>0</v>
      </c>
      <c r="BO18" s="188">
        <f t="shared" ref="BO18" si="13">SUM(BO8:BO17)</f>
        <v>0</v>
      </c>
      <c r="BP18" s="188">
        <f t="shared" ref="BP18" si="14">SUM(BP8:BP17)</f>
        <v>0</v>
      </c>
      <c r="BQ18" s="188">
        <f t="shared" ref="BQ18" si="15">SUM(BQ8:BQ17)</f>
        <v>0</v>
      </c>
      <c r="BR18" s="188">
        <f t="shared" ref="BR18" si="16">SUM(BR8:BR17)</f>
        <v>0</v>
      </c>
      <c r="BS18" s="188">
        <f t="shared" ref="BS18" si="17">SUM(BS8:BS17)</f>
        <v>0</v>
      </c>
      <c r="BT18" s="188">
        <f t="shared" ref="BT18" si="18">SUM(BT8:BT17)</f>
        <v>0</v>
      </c>
      <c r="BU18" s="188">
        <f t="shared" ref="BU18" si="19">SUM(BU8:BU17)</f>
        <v>0</v>
      </c>
      <c r="BV18" s="188">
        <f t="shared" ref="BV18" si="20">SUM(BV8:BV17)</f>
        <v>0</v>
      </c>
      <c r="BW18" s="188">
        <f t="shared" ref="BW18" si="21">SUM(BW8:BW17)</f>
        <v>0</v>
      </c>
      <c r="BX18" s="188">
        <f t="shared" ref="BX18" si="22">SUM(BX8:BX17)</f>
        <v>0</v>
      </c>
      <c r="BY18" s="188">
        <f t="shared" ref="BY18" si="23">SUM(BY8:BY17)</f>
        <v>0</v>
      </c>
      <c r="BZ18" s="188">
        <f t="shared" ref="BZ18" si="24">SUM(BZ8:BZ17)</f>
        <v>0</v>
      </c>
      <c r="CA18" s="188">
        <f t="shared" ref="CA18" si="25">SUM(CA8:CA17)</f>
        <v>0</v>
      </c>
      <c r="CB18" s="188">
        <f t="shared" ref="CB18" si="26">SUM(CB8:CB17)</f>
        <v>0</v>
      </c>
      <c r="CC18" s="188">
        <f t="shared" ref="CC18" si="27">SUM(CC8:CC17)</f>
        <v>0</v>
      </c>
      <c r="CD18" s="188">
        <f t="shared" ref="CD18" si="28">SUM(CD8:CD17)</f>
        <v>0</v>
      </c>
      <c r="CE18" s="188">
        <f t="shared" ref="CE18" si="29">SUM(CE8:CE17)</f>
        <v>0</v>
      </c>
      <c r="CF18" s="188">
        <f t="shared" ref="CF18" si="30">SUM(CF8:CF17)</f>
        <v>0</v>
      </c>
      <c r="CG18" s="188">
        <f t="shared" ref="CG18" si="31">SUM(CG8:CG17)</f>
        <v>0</v>
      </c>
      <c r="CH18" s="188">
        <f t="shared" ref="CH18" si="32">SUM(CH8:CH17)</f>
        <v>0</v>
      </c>
      <c r="CI18" s="188">
        <f t="shared" ref="CI18" si="33">SUM(CI8:CI17)</f>
        <v>0</v>
      </c>
      <c r="CJ18" s="188">
        <f t="shared" ref="CJ18" si="34">SUM(CJ8:CJ17)</f>
        <v>0</v>
      </c>
      <c r="CK18" s="188">
        <f t="shared" ref="CK18" si="35">SUM(CK8:CK17)</f>
        <v>0</v>
      </c>
      <c r="CL18" s="188">
        <f t="shared" ref="CL18" si="36">SUM(CL8:CL17)</f>
        <v>0</v>
      </c>
      <c r="CM18" s="188">
        <f t="shared" ref="CM18" si="37">SUM(CM8:CM17)</f>
        <v>0</v>
      </c>
      <c r="CN18" s="188">
        <f t="shared" ref="CN18" si="38">SUM(CN8:CN17)</f>
        <v>0</v>
      </c>
      <c r="CO18" s="188">
        <f t="shared" ref="CO18" si="39">SUM(CO8:CO17)</f>
        <v>0</v>
      </c>
      <c r="CP18" s="188">
        <f t="shared" ref="CP18" si="40">SUM(CP8:CP17)</f>
        <v>0</v>
      </c>
      <c r="CQ18" s="188">
        <f t="shared" ref="CQ18" si="41">SUM(CQ8:CQ17)</f>
        <v>0</v>
      </c>
      <c r="CR18" s="188">
        <f t="shared" ref="CR18" si="42">SUM(CR8:CR17)</f>
        <v>0</v>
      </c>
      <c r="CS18" s="188">
        <f t="shared" ref="CS18" si="43">SUM(CS8:CS17)</f>
        <v>0</v>
      </c>
      <c r="CT18" s="188">
        <f t="shared" ref="CT18" si="44">SUM(CT8:CT17)</f>
        <v>0</v>
      </c>
      <c r="CU18" s="188">
        <f t="shared" ref="CU18" si="45">SUM(CU8:CU17)</f>
        <v>0</v>
      </c>
      <c r="CV18" s="188">
        <f t="shared" ref="CV18" si="46">SUM(CV8:CV17)</f>
        <v>0</v>
      </c>
      <c r="CW18" s="188">
        <f t="shared" ref="CW18" si="47">SUM(CW8:CW17)</f>
        <v>0</v>
      </c>
      <c r="CX18" s="188">
        <f t="shared" ref="CX18" si="48">SUM(CX8:CX17)</f>
        <v>0</v>
      </c>
      <c r="CY18" s="188">
        <f t="shared" ref="CY18" si="49">SUM(CY8:CY17)</f>
        <v>0</v>
      </c>
      <c r="CZ18" s="188">
        <f t="shared" ref="CZ18" si="50">SUM(CZ8:CZ17)</f>
        <v>0</v>
      </c>
      <c r="DA18" s="188">
        <f t="shared" ref="DA18" si="51">SUM(DA8:DA17)</f>
        <v>0</v>
      </c>
      <c r="DB18" s="188">
        <f t="shared" ref="DB18" si="52">SUM(DB8:DB17)</f>
        <v>0</v>
      </c>
      <c r="DC18" s="188">
        <f t="shared" ref="DC18" si="53">SUM(DC8:DC17)</f>
        <v>0</v>
      </c>
      <c r="DD18" s="188">
        <f t="shared" ref="DD18" si="54">SUM(DD8:DD17)</f>
        <v>0</v>
      </c>
      <c r="DE18" s="188">
        <f t="shared" ref="DE18" si="55">SUM(DE8:DE17)</f>
        <v>0</v>
      </c>
      <c r="DF18" s="188">
        <f t="shared" ref="DF18" si="56">SUM(DF8:DF17)</f>
        <v>0</v>
      </c>
      <c r="DG18" s="188">
        <f t="shared" ref="DG18" si="57">SUM(DG8:DG17)</f>
        <v>0</v>
      </c>
      <c r="DH18" s="188">
        <f t="shared" ref="DH18" si="58">SUM(DH8:DH17)</f>
        <v>0</v>
      </c>
      <c r="DI18" s="188">
        <f t="shared" ref="DI18" si="59">SUM(DI8:DI17)</f>
        <v>0</v>
      </c>
      <c r="DJ18" s="188">
        <f t="shared" ref="DJ18" si="60">SUM(DJ8:DJ17)</f>
        <v>0</v>
      </c>
      <c r="DK18" s="188">
        <f t="shared" ref="DK18" si="61">SUM(DK8:DK17)</f>
        <v>0</v>
      </c>
      <c r="DL18" s="188">
        <f t="shared" ref="DL18" si="62">SUM(DL8:DL17)</f>
        <v>0</v>
      </c>
      <c r="DM18" s="188">
        <f t="shared" ref="DM18" si="63">SUM(DM8:DM17)</f>
        <v>0</v>
      </c>
      <c r="DN18" s="188">
        <f t="shared" ref="DN18" si="64">SUM(DN8:DN17)</f>
        <v>0</v>
      </c>
      <c r="DO18" s="188">
        <f t="shared" ref="DO18" si="65">SUM(DO8:DO17)</f>
        <v>0</v>
      </c>
      <c r="DP18" s="188">
        <f t="shared" ref="DP18" si="66">SUM(DP8:DP17)</f>
        <v>0</v>
      </c>
      <c r="DQ18" s="188">
        <f t="shared" ref="DQ18" si="67">SUM(DQ8:DQ17)</f>
        <v>0</v>
      </c>
      <c r="DR18" s="188">
        <f t="shared" ref="DR18" si="68">SUM(DR8:DR17)</f>
        <v>0</v>
      </c>
      <c r="DS18" s="188">
        <f t="shared" ref="DS18" si="69">SUM(DS8:DS17)</f>
        <v>0</v>
      </c>
      <c r="DT18" s="188">
        <f t="shared" ref="DT18" si="70">SUM(DT8:DT17)</f>
        <v>0</v>
      </c>
      <c r="DU18" s="188">
        <f t="shared" ref="DU18" si="71">SUM(DU8:DU17)</f>
        <v>0</v>
      </c>
      <c r="DV18" s="188">
        <f t="shared" ref="DV18" si="72">SUM(DV8:DV17)</f>
        <v>0</v>
      </c>
      <c r="DW18" s="188">
        <f t="shared" ref="DW18" si="73">SUM(DW8:DW17)</f>
        <v>0</v>
      </c>
      <c r="DX18" s="188">
        <f t="shared" ref="DX18" si="74">SUM(DX8:DX17)</f>
        <v>0</v>
      </c>
      <c r="DY18" s="188">
        <f t="shared" ref="DY18" si="75">SUM(DY8:DY17)</f>
        <v>0</v>
      </c>
      <c r="DZ18" s="188">
        <f t="shared" ref="DZ18" si="76">SUM(DZ8:DZ17)</f>
        <v>0</v>
      </c>
      <c r="EA18" s="188">
        <f t="shared" ref="EA18" si="77">SUM(EA8:EA17)</f>
        <v>0</v>
      </c>
      <c r="EB18" s="188">
        <f t="shared" ref="EB18" si="78">SUM(EB8:EB17)</f>
        <v>0</v>
      </c>
      <c r="EC18" s="188">
        <f t="shared" ref="EC18" si="79">SUM(EC8:EC17)</f>
        <v>0</v>
      </c>
      <c r="ED18" s="188">
        <f t="shared" ref="ED18" si="80">SUM(ED8:ED17)</f>
        <v>0</v>
      </c>
      <c r="EE18" s="188">
        <f t="shared" ref="EE18" si="81">SUM(EE8:EE17)</f>
        <v>0</v>
      </c>
      <c r="EF18" s="188">
        <f t="shared" ref="EF18" si="82">SUM(EF8:EF17)</f>
        <v>0</v>
      </c>
      <c r="EG18" s="188">
        <f t="shared" ref="EG18" si="83">SUM(EG8:EG17)</f>
        <v>0</v>
      </c>
      <c r="EH18" s="188">
        <f t="shared" ref="EH18" si="84">SUM(EH8:EH17)</f>
        <v>0</v>
      </c>
      <c r="EI18" s="188">
        <f t="shared" ref="EI18" si="85">SUM(EI8:EI17)</f>
        <v>0</v>
      </c>
      <c r="EJ18" s="188">
        <f t="shared" ref="EJ18" si="86">SUM(EJ8:EJ17)</f>
        <v>0</v>
      </c>
      <c r="EK18" s="188">
        <f t="shared" ref="EK18" si="87">SUM(EK8:EK17)</f>
        <v>0</v>
      </c>
      <c r="EL18" s="188">
        <f t="shared" ref="EL18" si="88">SUM(EL8:EL17)</f>
        <v>0</v>
      </c>
      <c r="EM18" s="188">
        <f t="shared" ref="EM18" si="89">SUM(EM8:EM17)</f>
        <v>0</v>
      </c>
      <c r="EN18" s="188">
        <f t="shared" ref="EN18" si="90">SUM(EN8:EN17)</f>
        <v>0</v>
      </c>
      <c r="EO18" s="188">
        <f t="shared" ref="EO18" si="91">SUM(EO8:EO17)</f>
        <v>0</v>
      </c>
      <c r="EP18" s="188">
        <f t="shared" ref="EP18" si="92">SUM(EP8:EP17)</f>
        <v>0</v>
      </c>
      <c r="EQ18" s="188">
        <f t="shared" ref="EQ18" si="93">SUM(EQ8:EQ17)</f>
        <v>0</v>
      </c>
      <c r="ER18" s="188">
        <f t="shared" ref="ER18" si="94">SUM(ER8:ER17)</f>
        <v>0</v>
      </c>
      <c r="ES18" s="188">
        <f t="shared" ref="ES18" si="95">SUM(ES8:ES17)</f>
        <v>0</v>
      </c>
      <c r="ET18" s="188">
        <f t="shared" ref="ET18" si="96">SUM(ET8:ET17)</f>
        <v>0</v>
      </c>
      <c r="EU18" s="188">
        <f t="shared" ref="EU18" si="97">SUM(EU8:EU17)</f>
        <v>0</v>
      </c>
      <c r="EV18" s="188">
        <f t="shared" ref="EV18" si="98">SUM(EV8:EV17)</f>
        <v>0</v>
      </c>
      <c r="EW18" s="188">
        <f t="shared" ref="EW18" si="99">SUM(EW8:EW17)</f>
        <v>0</v>
      </c>
      <c r="EX18" s="188">
        <f t="shared" ref="EX18" si="100">SUM(EX8:EX17)</f>
        <v>0</v>
      </c>
      <c r="EY18" s="188">
        <f t="shared" ref="EY18" si="101">SUM(EY8:EY17)</f>
        <v>0</v>
      </c>
      <c r="EZ18" s="188">
        <f t="shared" ref="EZ18" si="102">SUM(EZ8:EZ17)</f>
        <v>0</v>
      </c>
      <c r="FA18" s="188">
        <f t="shared" ref="FA18" si="103">SUM(FA8:FA17)</f>
        <v>0</v>
      </c>
      <c r="FB18" s="188">
        <f t="shared" ref="FB18" si="104">SUM(FB8:FB17)</f>
        <v>0</v>
      </c>
      <c r="FC18" s="188">
        <f t="shared" ref="FC18" si="105">SUM(FC8:FC17)</f>
        <v>0</v>
      </c>
      <c r="FD18" s="188">
        <f t="shared" ref="FD18" si="106">SUM(FD8:FD17)</f>
        <v>0</v>
      </c>
      <c r="FE18" s="188">
        <f t="shared" ref="FE18" si="107">SUM(FE8:FE17)</f>
        <v>0</v>
      </c>
      <c r="FF18" s="188">
        <f t="shared" ref="FF18" si="108">SUM(FF8:FF17)</f>
        <v>0</v>
      </c>
      <c r="FG18" s="188">
        <f t="shared" ref="FG18" si="109">SUM(FG8:FG17)</f>
        <v>0</v>
      </c>
      <c r="FH18" s="188">
        <f t="shared" ref="FH18" si="110">SUM(FH8:FH17)</f>
        <v>0</v>
      </c>
      <c r="FI18" s="188">
        <f t="shared" ref="FI18" si="111">SUM(FI8:FI17)</f>
        <v>0</v>
      </c>
      <c r="FJ18" s="188">
        <f t="shared" ref="FJ18" si="112">SUM(FJ8:FJ17)</f>
        <v>0</v>
      </c>
      <c r="FK18" s="188">
        <f t="shared" ref="FK18" si="113">SUM(FK8:FK17)</f>
        <v>0</v>
      </c>
      <c r="FL18" s="188">
        <f t="shared" ref="FL18" si="114">SUM(FL8:FL17)</f>
        <v>0</v>
      </c>
      <c r="FM18" s="188">
        <f t="shared" ref="FM18" si="115">SUM(FM8:FM17)</f>
        <v>0</v>
      </c>
      <c r="FN18" s="188">
        <f t="shared" ref="FN18" si="116">SUM(FN8:FN17)</f>
        <v>0</v>
      </c>
      <c r="FO18" s="188">
        <f t="shared" ref="FO18" si="117">SUM(FO8:FO17)</f>
        <v>0</v>
      </c>
      <c r="FP18" s="188">
        <f t="shared" ref="FP18" si="118">SUM(FP8:FP17)</f>
        <v>0</v>
      </c>
      <c r="FQ18" s="188">
        <f t="shared" ref="FQ18" si="119">SUM(FQ8:FQ17)</f>
        <v>0</v>
      </c>
      <c r="FR18" s="188">
        <f t="shared" ref="FR18" si="120">SUM(FR8:FR17)</f>
        <v>0</v>
      </c>
      <c r="FS18" s="188">
        <f t="shared" ref="FS18" si="121">SUM(FS8:FS17)</f>
        <v>0</v>
      </c>
      <c r="FT18" s="188">
        <f t="shared" ref="FT18" si="122">SUM(FT8:FT17)</f>
        <v>0</v>
      </c>
      <c r="FU18" s="188">
        <f t="shared" ref="FU18" si="123">SUM(FU8:FU17)</f>
        <v>0</v>
      </c>
      <c r="FV18" s="188">
        <f t="shared" ref="FV18" si="124">SUM(FV8:FV17)</f>
        <v>0</v>
      </c>
      <c r="FW18" s="188">
        <f t="shared" ref="FW18" si="125">SUM(FW8:FW17)</f>
        <v>0</v>
      </c>
      <c r="FX18" s="188">
        <f t="shared" ref="FX18" si="126">SUM(FX8:FX17)</f>
        <v>0</v>
      </c>
      <c r="FY18" s="188">
        <f t="shared" ref="FY18" si="127">SUM(FY8:FY17)</f>
        <v>0</v>
      </c>
      <c r="FZ18" s="188">
        <f t="shared" ref="FZ18" si="128">SUM(FZ8:FZ17)</f>
        <v>0</v>
      </c>
      <c r="GA18" s="188">
        <f t="shared" ref="GA18" si="129">SUM(GA8:GA17)</f>
        <v>0</v>
      </c>
      <c r="GB18" s="188">
        <f t="shared" ref="GB18" si="130">SUM(GB8:GB17)</f>
        <v>0</v>
      </c>
      <c r="GC18" s="188">
        <f t="shared" ref="GC18" si="131">SUM(GC8:GC17)</f>
        <v>0</v>
      </c>
      <c r="GD18" s="188">
        <f t="shared" ref="GD18" si="132">SUM(GD8:GD17)</f>
        <v>0</v>
      </c>
      <c r="GE18" s="188">
        <f t="shared" ref="GE18" si="133">SUM(GE8:GE17)</f>
        <v>0</v>
      </c>
      <c r="GF18" s="188">
        <f t="shared" ref="GF18" si="134">SUM(GF8:GF17)</f>
        <v>0</v>
      </c>
    </row>
    <row r="19" spans="2:188" ht="15" customHeight="1" x14ac:dyDescent="0.2">
      <c r="B19" s="303" t="s">
        <v>761</v>
      </c>
      <c r="C19" s="304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4"/>
    </row>
    <row r="20" spans="2:188" x14ac:dyDescent="0.2">
      <c r="B20" s="171">
        <v>1</v>
      </c>
      <c r="C20" s="178"/>
      <c r="D20" s="172"/>
      <c r="E20" s="174" t="s">
        <v>745</v>
      </c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3"/>
    </row>
    <row r="21" spans="2:188" x14ac:dyDescent="0.2">
      <c r="B21" s="171">
        <f t="shared" si="3"/>
        <v>2</v>
      </c>
      <c r="C21" s="178"/>
      <c r="D21" s="172"/>
      <c r="E21" s="174" t="s">
        <v>745</v>
      </c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3"/>
    </row>
    <row r="22" spans="2:188" x14ac:dyDescent="0.2">
      <c r="B22" s="171">
        <f t="shared" si="3"/>
        <v>3</v>
      </c>
      <c r="C22" s="178"/>
      <c r="D22" s="172"/>
      <c r="E22" s="174" t="s">
        <v>745</v>
      </c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3"/>
    </row>
    <row r="23" spans="2:188" x14ac:dyDescent="0.2">
      <c r="B23" s="171">
        <f t="shared" si="3"/>
        <v>4</v>
      </c>
      <c r="C23" s="178"/>
      <c r="D23" s="172"/>
      <c r="E23" s="174" t="s">
        <v>745</v>
      </c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3"/>
    </row>
    <row r="24" spans="2:188" x14ac:dyDescent="0.2">
      <c r="B24" s="179">
        <f t="shared" si="3"/>
        <v>5</v>
      </c>
      <c r="C24" s="180"/>
      <c r="D24" s="181"/>
      <c r="E24" s="174" t="s">
        <v>745</v>
      </c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2"/>
    </row>
    <row r="25" spans="2:188" x14ac:dyDescent="0.2">
      <c r="B25" s="307" t="s">
        <v>765</v>
      </c>
      <c r="C25" s="307"/>
      <c r="D25" s="185"/>
      <c r="E25" s="190" t="s">
        <v>745</v>
      </c>
      <c r="F25" s="186">
        <f t="shared" ref="F25:BF25" si="135">SUM(F20:F24)</f>
        <v>0</v>
      </c>
      <c r="G25" s="186">
        <f t="shared" si="135"/>
        <v>0</v>
      </c>
      <c r="H25" s="186">
        <f t="shared" si="135"/>
        <v>0</v>
      </c>
      <c r="I25" s="186">
        <f t="shared" si="135"/>
        <v>0</v>
      </c>
      <c r="J25" s="186">
        <f t="shared" si="135"/>
        <v>0</v>
      </c>
      <c r="K25" s="186">
        <f t="shared" si="135"/>
        <v>0</v>
      </c>
      <c r="L25" s="186">
        <f t="shared" si="135"/>
        <v>0</v>
      </c>
      <c r="M25" s="186">
        <f t="shared" si="135"/>
        <v>0</v>
      </c>
      <c r="N25" s="186">
        <f t="shared" si="135"/>
        <v>0</v>
      </c>
      <c r="O25" s="186">
        <f t="shared" si="135"/>
        <v>0</v>
      </c>
      <c r="P25" s="186">
        <f t="shared" si="135"/>
        <v>0</v>
      </c>
      <c r="Q25" s="186">
        <f t="shared" si="135"/>
        <v>0</v>
      </c>
      <c r="R25" s="186">
        <f t="shared" si="135"/>
        <v>0</v>
      </c>
      <c r="S25" s="186">
        <f t="shared" si="135"/>
        <v>0</v>
      </c>
      <c r="T25" s="186">
        <f t="shared" si="135"/>
        <v>0</v>
      </c>
      <c r="U25" s="186">
        <f t="shared" si="135"/>
        <v>0</v>
      </c>
      <c r="V25" s="186">
        <f t="shared" si="135"/>
        <v>0</v>
      </c>
      <c r="W25" s="186">
        <f t="shared" si="135"/>
        <v>0</v>
      </c>
      <c r="X25" s="186">
        <f t="shared" si="135"/>
        <v>0</v>
      </c>
      <c r="Y25" s="186">
        <f t="shared" si="135"/>
        <v>0</v>
      </c>
      <c r="Z25" s="186">
        <f t="shared" si="135"/>
        <v>0</v>
      </c>
      <c r="AA25" s="186">
        <f t="shared" si="135"/>
        <v>0</v>
      </c>
      <c r="AB25" s="186">
        <f t="shared" si="135"/>
        <v>0</v>
      </c>
      <c r="AC25" s="186">
        <f t="shared" si="135"/>
        <v>0</v>
      </c>
      <c r="AD25" s="186">
        <f t="shared" si="135"/>
        <v>0</v>
      </c>
      <c r="AE25" s="186">
        <f t="shared" si="135"/>
        <v>0</v>
      </c>
      <c r="AF25" s="186">
        <f t="shared" si="135"/>
        <v>0</v>
      </c>
      <c r="AG25" s="186">
        <f t="shared" si="135"/>
        <v>0</v>
      </c>
      <c r="AH25" s="186">
        <f t="shared" si="135"/>
        <v>0</v>
      </c>
      <c r="AI25" s="186">
        <f t="shared" si="135"/>
        <v>0</v>
      </c>
      <c r="AJ25" s="186">
        <f t="shared" si="135"/>
        <v>0</v>
      </c>
      <c r="AK25" s="186">
        <f t="shared" si="135"/>
        <v>0</v>
      </c>
      <c r="AL25" s="186">
        <f t="shared" si="135"/>
        <v>0</v>
      </c>
      <c r="AM25" s="186">
        <f t="shared" si="135"/>
        <v>0</v>
      </c>
      <c r="AN25" s="186">
        <f t="shared" si="135"/>
        <v>0</v>
      </c>
      <c r="AO25" s="186">
        <f t="shared" si="135"/>
        <v>0</v>
      </c>
      <c r="AP25" s="186">
        <f t="shared" si="135"/>
        <v>0</v>
      </c>
      <c r="AQ25" s="186">
        <f t="shared" si="135"/>
        <v>0</v>
      </c>
      <c r="AR25" s="186">
        <f t="shared" si="135"/>
        <v>0</v>
      </c>
      <c r="AS25" s="186">
        <f t="shared" si="135"/>
        <v>0</v>
      </c>
      <c r="AT25" s="186">
        <f t="shared" si="135"/>
        <v>0</v>
      </c>
      <c r="AU25" s="186">
        <f t="shared" si="135"/>
        <v>0</v>
      </c>
      <c r="AV25" s="186">
        <f t="shared" si="135"/>
        <v>0</v>
      </c>
      <c r="AW25" s="186">
        <f t="shared" si="135"/>
        <v>0</v>
      </c>
      <c r="AX25" s="186">
        <f t="shared" si="135"/>
        <v>0</v>
      </c>
      <c r="AY25" s="186">
        <f t="shared" si="135"/>
        <v>0</v>
      </c>
      <c r="AZ25" s="186">
        <f t="shared" si="135"/>
        <v>0</v>
      </c>
      <c r="BA25" s="186">
        <f t="shared" si="135"/>
        <v>0</v>
      </c>
      <c r="BB25" s="186">
        <f t="shared" si="135"/>
        <v>0</v>
      </c>
      <c r="BC25" s="186">
        <f t="shared" si="135"/>
        <v>0</v>
      </c>
      <c r="BD25" s="186">
        <f t="shared" si="135"/>
        <v>0</v>
      </c>
      <c r="BE25" s="186">
        <f t="shared" si="135"/>
        <v>0</v>
      </c>
      <c r="BF25" s="186">
        <f t="shared" si="135"/>
        <v>0</v>
      </c>
      <c r="BG25" s="186">
        <f t="shared" ref="BG25" si="136">SUM(BG20:BG24)</f>
        <v>0</v>
      </c>
      <c r="BH25" s="186">
        <f t="shared" ref="BH25" si="137">SUM(BH20:BH24)</f>
        <v>0</v>
      </c>
      <c r="BI25" s="186">
        <f t="shared" ref="BI25" si="138">SUM(BI20:BI24)</f>
        <v>0</v>
      </c>
      <c r="BJ25" s="186">
        <f t="shared" ref="BJ25" si="139">SUM(BJ20:BJ24)</f>
        <v>0</v>
      </c>
      <c r="BK25" s="186">
        <f t="shared" ref="BK25" si="140">SUM(BK20:BK24)</f>
        <v>0</v>
      </c>
      <c r="BL25" s="186">
        <f t="shared" ref="BL25" si="141">SUM(BL20:BL24)</f>
        <v>0</v>
      </c>
      <c r="BM25" s="186">
        <f t="shared" ref="BM25" si="142">SUM(BM20:BM24)</f>
        <v>0</v>
      </c>
      <c r="BN25" s="186">
        <f t="shared" ref="BN25" si="143">SUM(BN20:BN24)</f>
        <v>0</v>
      </c>
      <c r="BO25" s="186">
        <f t="shared" ref="BO25" si="144">SUM(BO20:BO24)</f>
        <v>0</v>
      </c>
      <c r="BP25" s="186">
        <f t="shared" ref="BP25" si="145">SUM(BP20:BP24)</f>
        <v>0</v>
      </c>
      <c r="BQ25" s="186">
        <f t="shared" ref="BQ25" si="146">SUM(BQ20:BQ24)</f>
        <v>0</v>
      </c>
      <c r="BR25" s="186">
        <f t="shared" ref="BR25" si="147">SUM(BR20:BR24)</f>
        <v>0</v>
      </c>
      <c r="BS25" s="186">
        <f t="shared" ref="BS25" si="148">SUM(BS20:BS24)</f>
        <v>0</v>
      </c>
      <c r="BT25" s="186">
        <f t="shared" ref="BT25" si="149">SUM(BT20:BT24)</f>
        <v>0</v>
      </c>
      <c r="BU25" s="186">
        <f t="shared" ref="BU25" si="150">SUM(BU20:BU24)</f>
        <v>0</v>
      </c>
      <c r="BV25" s="186">
        <f t="shared" ref="BV25" si="151">SUM(BV20:BV24)</f>
        <v>0</v>
      </c>
      <c r="BW25" s="186">
        <f t="shared" ref="BW25" si="152">SUM(BW20:BW24)</f>
        <v>0</v>
      </c>
      <c r="BX25" s="186">
        <f t="shared" ref="BX25" si="153">SUM(BX20:BX24)</f>
        <v>0</v>
      </c>
      <c r="BY25" s="186">
        <f t="shared" ref="BY25" si="154">SUM(BY20:BY24)</f>
        <v>0</v>
      </c>
      <c r="BZ25" s="186">
        <f t="shared" ref="BZ25" si="155">SUM(BZ20:BZ24)</f>
        <v>0</v>
      </c>
      <c r="CA25" s="186">
        <f t="shared" ref="CA25" si="156">SUM(CA20:CA24)</f>
        <v>0</v>
      </c>
      <c r="CB25" s="186">
        <f t="shared" ref="CB25" si="157">SUM(CB20:CB24)</f>
        <v>0</v>
      </c>
      <c r="CC25" s="186">
        <f t="shared" ref="CC25" si="158">SUM(CC20:CC24)</f>
        <v>0</v>
      </c>
      <c r="CD25" s="186">
        <f t="shared" ref="CD25" si="159">SUM(CD20:CD24)</f>
        <v>0</v>
      </c>
      <c r="CE25" s="186">
        <f t="shared" ref="CE25" si="160">SUM(CE20:CE24)</f>
        <v>0</v>
      </c>
      <c r="CF25" s="186">
        <f t="shared" ref="CF25" si="161">SUM(CF20:CF24)</f>
        <v>0</v>
      </c>
      <c r="CG25" s="186">
        <f t="shared" ref="CG25" si="162">SUM(CG20:CG24)</f>
        <v>0</v>
      </c>
      <c r="CH25" s="186">
        <f t="shared" ref="CH25" si="163">SUM(CH20:CH24)</f>
        <v>0</v>
      </c>
      <c r="CI25" s="186">
        <f t="shared" ref="CI25" si="164">SUM(CI20:CI24)</f>
        <v>0</v>
      </c>
      <c r="CJ25" s="186">
        <f t="shared" ref="CJ25" si="165">SUM(CJ20:CJ24)</f>
        <v>0</v>
      </c>
      <c r="CK25" s="186">
        <f t="shared" ref="CK25" si="166">SUM(CK20:CK24)</f>
        <v>0</v>
      </c>
      <c r="CL25" s="186">
        <f t="shared" ref="CL25" si="167">SUM(CL20:CL24)</f>
        <v>0</v>
      </c>
      <c r="CM25" s="186">
        <f t="shared" ref="CM25" si="168">SUM(CM20:CM24)</f>
        <v>0</v>
      </c>
      <c r="CN25" s="186">
        <f t="shared" ref="CN25" si="169">SUM(CN20:CN24)</f>
        <v>0</v>
      </c>
      <c r="CO25" s="186">
        <f t="shared" ref="CO25" si="170">SUM(CO20:CO24)</f>
        <v>0</v>
      </c>
      <c r="CP25" s="186">
        <f t="shared" ref="CP25" si="171">SUM(CP20:CP24)</f>
        <v>0</v>
      </c>
      <c r="CQ25" s="186">
        <f t="shared" ref="CQ25" si="172">SUM(CQ20:CQ24)</f>
        <v>0</v>
      </c>
      <c r="CR25" s="186">
        <f t="shared" ref="CR25" si="173">SUM(CR20:CR24)</f>
        <v>0</v>
      </c>
      <c r="CS25" s="186">
        <f t="shared" ref="CS25" si="174">SUM(CS20:CS24)</f>
        <v>0</v>
      </c>
      <c r="CT25" s="186">
        <f t="shared" ref="CT25" si="175">SUM(CT20:CT24)</f>
        <v>0</v>
      </c>
      <c r="CU25" s="186">
        <f t="shared" ref="CU25" si="176">SUM(CU20:CU24)</f>
        <v>0</v>
      </c>
      <c r="CV25" s="186">
        <f t="shared" ref="CV25" si="177">SUM(CV20:CV24)</f>
        <v>0</v>
      </c>
      <c r="CW25" s="186">
        <f t="shared" ref="CW25" si="178">SUM(CW20:CW24)</f>
        <v>0</v>
      </c>
      <c r="CX25" s="186">
        <f t="shared" ref="CX25" si="179">SUM(CX20:CX24)</f>
        <v>0</v>
      </c>
      <c r="CY25" s="186">
        <f t="shared" ref="CY25" si="180">SUM(CY20:CY24)</f>
        <v>0</v>
      </c>
      <c r="CZ25" s="186">
        <f t="shared" ref="CZ25" si="181">SUM(CZ20:CZ24)</f>
        <v>0</v>
      </c>
      <c r="DA25" s="186">
        <f t="shared" ref="DA25" si="182">SUM(DA20:DA24)</f>
        <v>0</v>
      </c>
      <c r="DB25" s="186">
        <f t="shared" ref="DB25" si="183">SUM(DB20:DB24)</f>
        <v>0</v>
      </c>
      <c r="DC25" s="186">
        <f t="shared" ref="DC25" si="184">SUM(DC20:DC24)</f>
        <v>0</v>
      </c>
      <c r="DD25" s="186">
        <f t="shared" ref="DD25" si="185">SUM(DD20:DD24)</f>
        <v>0</v>
      </c>
      <c r="DE25" s="186">
        <f t="shared" ref="DE25" si="186">SUM(DE20:DE24)</f>
        <v>0</v>
      </c>
      <c r="DF25" s="186">
        <f t="shared" ref="DF25" si="187">SUM(DF20:DF24)</f>
        <v>0</v>
      </c>
      <c r="DG25" s="186">
        <f t="shared" ref="DG25" si="188">SUM(DG20:DG24)</f>
        <v>0</v>
      </c>
      <c r="DH25" s="186">
        <f t="shared" ref="DH25" si="189">SUM(DH20:DH24)</f>
        <v>0</v>
      </c>
      <c r="DI25" s="186">
        <f t="shared" ref="DI25" si="190">SUM(DI20:DI24)</f>
        <v>0</v>
      </c>
      <c r="DJ25" s="186">
        <f t="shared" ref="DJ25" si="191">SUM(DJ20:DJ24)</f>
        <v>0</v>
      </c>
      <c r="DK25" s="186">
        <f t="shared" ref="DK25" si="192">SUM(DK20:DK24)</f>
        <v>0</v>
      </c>
      <c r="DL25" s="186">
        <f t="shared" ref="DL25" si="193">SUM(DL20:DL24)</f>
        <v>0</v>
      </c>
      <c r="DM25" s="186">
        <f t="shared" ref="DM25" si="194">SUM(DM20:DM24)</f>
        <v>0</v>
      </c>
      <c r="DN25" s="186">
        <f t="shared" ref="DN25" si="195">SUM(DN20:DN24)</f>
        <v>0</v>
      </c>
      <c r="DO25" s="186">
        <f t="shared" ref="DO25" si="196">SUM(DO20:DO24)</f>
        <v>0</v>
      </c>
      <c r="DP25" s="186">
        <f t="shared" ref="DP25" si="197">SUM(DP20:DP24)</f>
        <v>0</v>
      </c>
      <c r="DQ25" s="186">
        <f t="shared" ref="DQ25" si="198">SUM(DQ20:DQ24)</f>
        <v>0</v>
      </c>
      <c r="DR25" s="186">
        <f t="shared" ref="DR25" si="199">SUM(DR20:DR24)</f>
        <v>0</v>
      </c>
      <c r="DS25" s="186">
        <f t="shared" ref="DS25" si="200">SUM(DS20:DS24)</f>
        <v>0</v>
      </c>
      <c r="DT25" s="186">
        <f t="shared" ref="DT25" si="201">SUM(DT20:DT24)</f>
        <v>0</v>
      </c>
      <c r="DU25" s="186">
        <f t="shared" ref="DU25" si="202">SUM(DU20:DU24)</f>
        <v>0</v>
      </c>
      <c r="DV25" s="186">
        <f t="shared" ref="DV25" si="203">SUM(DV20:DV24)</f>
        <v>0</v>
      </c>
      <c r="DW25" s="186">
        <f t="shared" ref="DW25" si="204">SUM(DW20:DW24)</f>
        <v>0</v>
      </c>
      <c r="DX25" s="186">
        <f t="shared" ref="DX25" si="205">SUM(DX20:DX24)</f>
        <v>0</v>
      </c>
      <c r="DY25" s="186">
        <f t="shared" ref="DY25" si="206">SUM(DY20:DY24)</f>
        <v>0</v>
      </c>
      <c r="DZ25" s="186">
        <f t="shared" ref="DZ25" si="207">SUM(DZ20:DZ24)</f>
        <v>0</v>
      </c>
      <c r="EA25" s="186">
        <f t="shared" ref="EA25" si="208">SUM(EA20:EA24)</f>
        <v>0</v>
      </c>
      <c r="EB25" s="186">
        <f t="shared" ref="EB25" si="209">SUM(EB20:EB24)</f>
        <v>0</v>
      </c>
      <c r="EC25" s="186">
        <f t="shared" ref="EC25" si="210">SUM(EC20:EC24)</f>
        <v>0</v>
      </c>
      <c r="ED25" s="186">
        <f t="shared" ref="ED25" si="211">SUM(ED20:ED24)</f>
        <v>0</v>
      </c>
      <c r="EE25" s="186">
        <f t="shared" ref="EE25" si="212">SUM(EE20:EE24)</f>
        <v>0</v>
      </c>
      <c r="EF25" s="186">
        <f t="shared" ref="EF25" si="213">SUM(EF20:EF24)</f>
        <v>0</v>
      </c>
      <c r="EG25" s="186">
        <f t="shared" ref="EG25" si="214">SUM(EG20:EG24)</f>
        <v>0</v>
      </c>
      <c r="EH25" s="186">
        <f t="shared" ref="EH25" si="215">SUM(EH20:EH24)</f>
        <v>0</v>
      </c>
      <c r="EI25" s="186">
        <f t="shared" ref="EI25" si="216">SUM(EI20:EI24)</f>
        <v>0</v>
      </c>
      <c r="EJ25" s="186">
        <f t="shared" ref="EJ25" si="217">SUM(EJ20:EJ24)</f>
        <v>0</v>
      </c>
      <c r="EK25" s="186">
        <f t="shared" ref="EK25" si="218">SUM(EK20:EK24)</f>
        <v>0</v>
      </c>
      <c r="EL25" s="186">
        <f t="shared" ref="EL25" si="219">SUM(EL20:EL24)</f>
        <v>0</v>
      </c>
      <c r="EM25" s="186">
        <f t="shared" ref="EM25" si="220">SUM(EM20:EM24)</f>
        <v>0</v>
      </c>
      <c r="EN25" s="186">
        <f t="shared" ref="EN25" si="221">SUM(EN20:EN24)</f>
        <v>0</v>
      </c>
      <c r="EO25" s="186">
        <f t="shared" ref="EO25" si="222">SUM(EO20:EO24)</f>
        <v>0</v>
      </c>
      <c r="EP25" s="186">
        <f t="shared" ref="EP25" si="223">SUM(EP20:EP24)</f>
        <v>0</v>
      </c>
      <c r="EQ25" s="186">
        <f t="shared" ref="EQ25" si="224">SUM(EQ20:EQ24)</f>
        <v>0</v>
      </c>
      <c r="ER25" s="186">
        <f t="shared" ref="ER25" si="225">SUM(ER20:ER24)</f>
        <v>0</v>
      </c>
      <c r="ES25" s="186">
        <f t="shared" ref="ES25" si="226">SUM(ES20:ES24)</f>
        <v>0</v>
      </c>
      <c r="ET25" s="186">
        <f t="shared" ref="ET25" si="227">SUM(ET20:ET24)</f>
        <v>0</v>
      </c>
      <c r="EU25" s="186">
        <f t="shared" ref="EU25" si="228">SUM(EU20:EU24)</f>
        <v>0</v>
      </c>
      <c r="EV25" s="186">
        <f t="shared" ref="EV25" si="229">SUM(EV20:EV24)</f>
        <v>0</v>
      </c>
      <c r="EW25" s="186">
        <f t="shared" ref="EW25" si="230">SUM(EW20:EW24)</f>
        <v>0</v>
      </c>
      <c r="EX25" s="186">
        <f t="shared" ref="EX25" si="231">SUM(EX20:EX24)</f>
        <v>0</v>
      </c>
      <c r="EY25" s="186">
        <f t="shared" ref="EY25" si="232">SUM(EY20:EY24)</f>
        <v>0</v>
      </c>
      <c r="EZ25" s="186">
        <f t="shared" ref="EZ25" si="233">SUM(EZ20:EZ24)</f>
        <v>0</v>
      </c>
      <c r="FA25" s="186">
        <f t="shared" ref="FA25" si="234">SUM(FA20:FA24)</f>
        <v>0</v>
      </c>
      <c r="FB25" s="186">
        <f t="shared" ref="FB25" si="235">SUM(FB20:FB24)</f>
        <v>0</v>
      </c>
      <c r="FC25" s="186">
        <f t="shared" ref="FC25" si="236">SUM(FC20:FC24)</f>
        <v>0</v>
      </c>
      <c r="FD25" s="186">
        <f t="shared" ref="FD25" si="237">SUM(FD20:FD24)</f>
        <v>0</v>
      </c>
      <c r="FE25" s="186">
        <f t="shared" ref="FE25" si="238">SUM(FE20:FE24)</f>
        <v>0</v>
      </c>
      <c r="FF25" s="186">
        <f t="shared" ref="FF25" si="239">SUM(FF20:FF24)</f>
        <v>0</v>
      </c>
      <c r="FG25" s="186">
        <f t="shared" ref="FG25" si="240">SUM(FG20:FG24)</f>
        <v>0</v>
      </c>
      <c r="FH25" s="186">
        <f t="shared" ref="FH25" si="241">SUM(FH20:FH24)</f>
        <v>0</v>
      </c>
      <c r="FI25" s="186">
        <f t="shared" ref="FI25" si="242">SUM(FI20:FI24)</f>
        <v>0</v>
      </c>
      <c r="FJ25" s="186">
        <f t="shared" ref="FJ25" si="243">SUM(FJ20:FJ24)</f>
        <v>0</v>
      </c>
      <c r="FK25" s="186">
        <f t="shared" ref="FK25" si="244">SUM(FK20:FK24)</f>
        <v>0</v>
      </c>
      <c r="FL25" s="186">
        <f t="shared" ref="FL25" si="245">SUM(FL20:FL24)</f>
        <v>0</v>
      </c>
      <c r="FM25" s="186">
        <f t="shared" ref="FM25" si="246">SUM(FM20:FM24)</f>
        <v>0</v>
      </c>
      <c r="FN25" s="186">
        <f t="shared" ref="FN25" si="247">SUM(FN20:FN24)</f>
        <v>0</v>
      </c>
      <c r="FO25" s="186">
        <f t="shared" ref="FO25" si="248">SUM(FO20:FO24)</f>
        <v>0</v>
      </c>
      <c r="FP25" s="186">
        <f t="shared" ref="FP25" si="249">SUM(FP20:FP24)</f>
        <v>0</v>
      </c>
      <c r="FQ25" s="186">
        <f t="shared" ref="FQ25" si="250">SUM(FQ20:FQ24)</f>
        <v>0</v>
      </c>
      <c r="FR25" s="186">
        <f t="shared" ref="FR25" si="251">SUM(FR20:FR24)</f>
        <v>0</v>
      </c>
      <c r="FS25" s="186">
        <f t="shared" ref="FS25" si="252">SUM(FS20:FS24)</f>
        <v>0</v>
      </c>
      <c r="FT25" s="186">
        <f t="shared" ref="FT25" si="253">SUM(FT20:FT24)</f>
        <v>0</v>
      </c>
      <c r="FU25" s="186">
        <f t="shared" ref="FU25" si="254">SUM(FU20:FU24)</f>
        <v>0</v>
      </c>
      <c r="FV25" s="186">
        <f t="shared" ref="FV25" si="255">SUM(FV20:FV24)</f>
        <v>0</v>
      </c>
      <c r="FW25" s="186">
        <f t="shared" ref="FW25" si="256">SUM(FW20:FW24)</f>
        <v>0</v>
      </c>
      <c r="FX25" s="186">
        <f t="shared" ref="FX25" si="257">SUM(FX20:FX24)</f>
        <v>0</v>
      </c>
      <c r="FY25" s="186">
        <f t="shared" ref="FY25" si="258">SUM(FY20:FY24)</f>
        <v>0</v>
      </c>
      <c r="FZ25" s="186">
        <f t="shared" ref="FZ25" si="259">SUM(FZ20:FZ24)</f>
        <v>0</v>
      </c>
      <c r="GA25" s="186">
        <f t="shared" ref="GA25" si="260">SUM(GA20:GA24)</f>
        <v>0</v>
      </c>
      <c r="GB25" s="186">
        <f t="shared" ref="GB25" si="261">SUM(GB20:GB24)</f>
        <v>0</v>
      </c>
      <c r="GC25" s="186">
        <f t="shared" ref="GC25" si="262">SUM(GC20:GC24)</f>
        <v>0</v>
      </c>
      <c r="GD25" s="186">
        <f t="shared" ref="GD25" si="263">SUM(GD20:GD24)</f>
        <v>0</v>
      </c>
      <c r="GE25" s="186">
        <f t="shared" ref="GE25" si="264">SUM(GE20:GE24)</f>
        <v>0</v>
      </c>
      <c r="GF25" s="186">
        <f t="shared" ref="GF25" si="265">SUM(GF20:GF24)</f>
        <v>0</v>
      </c>
    </row>
    <row r="26" spans="2:188" x14ac:dyDescent="0.2">
      <c r="B26" s="303" t="s">
        <v>767</v>
      </c>
      <c r="C26" s="304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4"/>
    </row>
    <row r="27" spans="2:188" x14ac:dyDescent="0.2">
      <c r="B27" s="171">
        <v>1</v>
      </c>
      <c r="C27" s="178"/>
      <c r="D27" s="172"/>
      <c r="E27" s="174" t="s">
        <v>745</v>
      </c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3"/>
    </row>
    <row r="28" spans="2:188" x14ac:dyDescent="0.2">
      <c r="B28" s="171">
        <f t="shared" si="3"/>
        <v>2</v>
      </c>
      <c r="C28" s="178"/>
      <c r="D28" s="172"/>
      <c r="E28" s="174" t="s">
        <v>745</v>
      </c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3"/>
    </row>
    <row r="29" spans="2:188" x14ac:dyDescent="0.2">
      <c r="B29" s="171">
        <f t="shared" si="3"/>
        <v>3</v>
      </c>
      <c r="C29" s="178"/>
      <c r="D29" s="172"/>
      <c r="E29" s="174" t="s">
        <v>745</v>
      </c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3"/>
    </row>
    <row r="30" spans="2:188" x14ac:dyDescent="0.2">
      <c r="B30" s="171">
        <f t="shared" si="3"/>
        <v>4</v>
      </c>
      <c r="C30" s="178"/>
      <c r="D30" s="172"/>
      <c r="E30" s="174" t="s">
        <v>745</v>
      </c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3"/>
    </row>
    <row r="31" spans="2:188" x14ac:dyDescent="0.2">
      <c r="B31" s="171">
        <f t="shared" si="3"/>
        <v>5</v>
      </c>
      <c r="C31" s="178"/>
      <c r="D31" s="172"/>
      <c r="E31" s="174" t="s">
        <v>745</v>
      </c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3"/>
    </row>
    <row r="32" spans="2:188" x14ac:dyDescent="0.2">
      <c r="B32" s="307" t="s">
        <v>777</v>
      </c>
      <c r="C32" s="307"/>
      <c r="D32" s="185"/>
      <c r="E32" s="190" t="s">
        <v>745</v>
      </c>
      <c r="F32" s="186">
        <f t="shared" ref="F32" si="266">SUM(F27:F31)</f>
        <v>0</v>
      </c>
      <c r="G32" s="186">
        <f t="shared" ref="G32" si="267">SUM(G27:G31)</f>
        <v>0</v>
      </c>
      <c r="H32" s="186">
        <f t="shared" ref="H32" si="268">SUM(H27:H31)</f>
        <v>0</v>
      </c>
      <c r="I32" s="186">
        <f t="shared" ref="I32" si="269">SUM(I27:I31)</f>
        <v>0</v>
      </c>
      <c r="J32" s="186">
        <f t="shared" ref="J32" si="270">SUM(J27:J31)</f>
        <v>0</v>
      </c>
      <c r="K32" s="186">
        <f t="shared" ref="K32" si="271">SUM(K27:K31)</f>
        <v>0</v>
      </c>
      <c r="L32" s="186">
        <f t="shared" ref="L32" si="272">SUM(L27:L31)</f>
        <v>0</v>
      </c>
      <c r="M32" s="186">
        <f t="shared" ref="M32" si="273">SUM(M27:M31)</f>
        <v>0</v>
      </c>
      <c r="N32" s="186">
        <f t="shared" ref="N32" si="274">SUM(N27:N31)</f>
        <v>0</v>
      </c>
      <c r="O32" s="186">
        <f t="shared" ref="O32" si="275">SUM(O27:O31)</f>
        <v>0</v>
      </c>
      <c r="P32" s="186">
        <f t="shared" ref="P32" si="276">SUM(P27:P31)</f>
        <v>0</v>
      </c>
      <c r="Q32" s="186">
        <f t="shared" ref="Q32" si="277">SUM(Q27:Q31)</f>
        <v>0</v>
      </c>
      <c r="R32" s="186">
        <f t="shared" ref="R32" si="278">SUM(R27:R31)</f>
        <v>0</v>
      </c>
      <c r="S32" s="186">
        <f t="shared" ref="S32" si="279">SUM(S27:S31)</f>
        <v>0</v>
      </c>
      <c r="T32" s="186">
        <f t="shared" ref="T32" si="280">SUM(T27:T31)</f>
        <v>0</v>
      </c>
      <c r="U32" s="186">
        <f t="shared" ref="U32" si="281">SUM(U27:U31)</f>
        <v>0</v>
      </c>
      <c r="V32" s="186">
        <f t="shared" ref="V32" si="282">SUM(V27:V31)</f>
        <v>0</v>
      </c>
      <c r="W32" s="186">
        <f t="shared" ref="W32" si="283">SUM(W27:W31)</f>
        <v>0</v>
      </c>
      <c r="X32" s="186">
        <f t="shared" ref="X32" si="284">SUM(X27:X31)</f>
        <v>0</v>
      </c>
      <c r="Y32" s="186">
        <f t="shared" ref="Y32" si="285">SUM(Y27:Y31)</f>
        <v>0</v>
      </c>
      <c r="Z32" s="186">
        <f t="shared" ref="Z32" si="286">SUM(Z27:Z31)</f>
        <v>0</v>
      </c>
      <c r="AA32" s="186">
        <f t="shared" ref="AA32" si="287">SUM(AA27:AA31)</f>
        <v>0</v>
      </c>
      <c r="AB32" s="186">
        <f t="shared" ref="AB32" si="288">SUM(AB27:AB31)</f>
        <v>0</v>
      </c>
      <c r="AC32" s="186">
        <f t="shared" ref="AC32" si="289">SUM(AC27:AC31)</f>
        <v>0</v>
      </c>
      <c r="AD32" s="186">
        <f t="shared" ref="AD32" si="290">SUM(AD27:AD31)</f>
        <v>0</v>
      </c>
      <c r="AE32" s="186">
        <f t="shared" ref="AE32" si="291">SUM(AE27:AE31)</f>
        <v>0</v>
      </c>
      <c r="AF32" s="186">
        <f t="shared" ref="AF32" si="292">SUM(AF27:AF31)</f>
        <v>0</v>
      </c>
      <c r="AG32" s="186">
        <f t="shared" ref="AG32" si="293">SUM(AG27:AG31)</f>
        <v>0</v>
      </c>
      <c r="AH32" s="186">
        <f t="shared" ref="AH32" si="294">SUM(AH27:AH31)</f>
        <v>0</v>
      </c>
      <c r="AI32" s="186">
        <f t="shared" ref="AI32" si="295">SUM(AI27:AI31)</f>
        <v>0</v>
      </c>
      <c r="AJ32" s="186">
        <f t="shared" ref="AJ32" si="296">SUM(AJ27:AJ31)</f>
        <v>0</v>
      </c>
      <c r="AK32" s="186">
        <f t="shared" ref="AK32" si="297">SUM(AK27:AK31)</f>
        <v>0</v>
      </c>
      <c r="AL32" s="186">
        <f t="shared" ref="AL32" si="298">SUM(AL27:AL31)</f>
        <v>0</v>
      </c>
      <c r="AM32" s="186">
        <f t="shared" ref="AM32" si="299">SUM(AM27:AM31)</f>
        <v>0</v>
      </c>
      <c r="AN32" s="186">
        <f t="shared" ref="AN32" si="300">SUM(AN27:AN31)</f>
        <v>0</v>
      </c>
      <c r="AO32" s="186">
        <f t="shared" ref="AO32" si="301">SUM(AO27:AO31)</f>
        <v>0</v>
      </c>
      <c r="AP32" s="186">
        <f t="shared" ref="AP32" si="302">SUM(AP27:AP31)</f>
        <v>0</v>
      </c>
      <c r="AQ32" s="186">
        <f t="shared" ref="AQ32" si="303">SUM(AQ27:AQ31)</f>
        <v>0</v>
      </c>
      <c r="AR32" s="186">
        <f t="shared" ref="AR32" si="304">SUM(AR27:AR31)</f>
        <v>0</v>
      </c>
      <c r="AS32" s="186">
        <f t="shared" ref="AS32" si="305">SUM(AS27:AS31)</f>
        <v>0</v>
      </c>
      <c r="AT32" s="186">
        <f t="shared" ref="AT32" si="306">SUM(AT27:AT31)</f>
        <v>0</v>
      </c>
      <c r="AU32" s="186">
        <f t="shared" ref="AU32" si="307">SUM(AU27:AU31)</f>
        <v>0</v>
      </c>
      <c r="AV32" s="186">
        <f t="shared" ref="AV32" si="308">SUM(AV27:AV31)</f>
        <v>0</v>
      </c>
      <c r="AW32" s="186">
        <f t="shared" ref="AW32" si="309">SUM(AW27:AW31)</f>
        <v>0</v>
      </c>
      <c r="AX32" s="186">
        <f t="shared" ref="AX32" si="310">SUM(AX27:AX31)</f>
        <v>0</v>
      </c>
      <c r="AY32" s="186">
        <f t="shared" ref="AY32" si="311">SUM(AY27:AY31)</f>
        <v>0</v>
      </c>
      <c r="AZ32" s="186">
        <f t="shared" ref="AZ32" si="312">SUM(AZ27:AZ31)</f>
        <v>0</v>
      </c>
      <c r="BA32" s="186">
        <f t="shared" ref="BA32" si="313">SUM(BA27:BA31)</f>
        <v>0</v>
      </c>
      <c r="BB32" s="186">
        <f t="shared" ref="BB32" si="314">SUM(BB27:BB31)</f>
        <v>0</v>
      </c>
      <c r="BC32" s="186">
        <f t="shared" ref="BC32" si="315">SUM(BC27:BC31)</f>
        <v>0</v>
      </c>
      <c r="BD32" s="186">
        <f t="shared" ref="BD32" si="316">SUM(BD27:BD31)</f>
        <v>0</v>
      </c>
      <c r="BE32" s="186">
        <f t="shared" ref="BE32" si="317">SUM(BE27:BE31)</f>
        <v>0</v>
      </c>
      <c r="BF32" s="186">
        <f t="shared" ref="BF32" si="318">SUM(BF27:BF31)</f>
        <v>0</v>
      </c>
      <c r="BG32" s="186">
        <f t="shared" ref="BG32" si="319">SUM(BG27:BG31)</f>
        <v>0</v>
      </c>
      <c r="BH32" s="186">
        <f t="shared" ref="BH32" si="320">SUM(BH27:BH31)</f>
        <v>0</v>
      </c>
      <c r="BI32" s="186">
        <f t="shared" ref="BI32" si="321">SUM(BI27:BI31)</f>
        <v>0</v>
      </c>
      <c r="BJ32" s="186">
        <f t="shared" ref="BJ32" si="322">SUM(BJ27:BJ31)</f>
        <v>0</v>
      </c>
      <c r="BK32" s="186">
        <f t="shared" ref="BK32" si="323">SUM(BK27:BK31)</f>
        <v>0</v>
      </c>
      <c r="BL32" s="186">
        <f t="shared" ref="BL32" si="324">SUM(BL27:BL31)</f>
        <v>0</v>
      </c>
      <c r="BM32" s="186">
        <f t="shared" ref="BM32" si="325">SUM(BM27:BM31)</f>
        <v>0</v>
      </c>
      <c r="BN32" s="186">
        <f t="shared" ref="BN32" si="326">SUM(BN27:BN31)</f>
        <v>0</v>
      </c>
      <c r="BO32" s="186">
        <f t="shared" ref="BO32" si="327">SUM(BO27:BO31)</f>
        <v>0</v>
      </c>
      <c r="BP32" s="186">
        <f t="shared" ref="BP32" si="328">SUM(BP27:BP31)</f>
        <v>0</v>
      </c>
      <c r="BQ32" s="186">
        <f t="shared" ref="BQ32" si="329">SUM(BQ27:BQ31)</f>
        <v>0</v>
      </c>
      <c r="BR32" s="186">
        <f t="shared" ref="BR32" si="330">SUM(BR27:BR31)</f>
        <v>0</v>
      </c>
      <c r="BS32" s="186">
        <f t="shared" ref="BS32" si="331">SUM(BS27:BS31)</f>
        <v>0</v>
      </c>
      <c r="BT32" s="186">
        <f t="shared" ref="BT32" si="332">SUM(BT27:BT31)</f>
        <v>0</v>
      </c>
      <c r="BU32" s="186">
        <f t="shared" ref="BU32" si="333">SUM(BU27:BU31)</f>
        <v>0</v>
      </c>
      <c r="BV32" s="186">
        <f t="shared" ref="BV32" si="334">SUM(BV27:BV31)</f>
        <v>0</v>
      </c>
      <c r="BW32" s="186">
        <f t="shared" ref="BW32" si="335">SUM(BW27:BW31)</f>
        <v>0</v>
      </c>
      <c r="BX32" s="186">
        <f t="shared" ref="BX32" si="336">SUM(BX27:BX31)</f>
        <v>0</v>
      </c>
      <c r="BY32" s="186">
        <f t="shared" ref="BY32" si="337">SUM(BY27:BY31)</f>
        <v>0</v>
      </c>
      <c r="BZ32" s="186">
        <f t="shared" ref="BZ32" si="338">SUM(BZ27:BZ31)</f>
        <v>0</v>
      </c>
      <c r="CA32" s="186">
        <f t="shared" ref="CA32" si="339">SUM(CA27:CA31)</f>
        <v>0</v>
      </c>
      <c r="CB32" s="186">
        <f t="shared" ref="CB32" si="340">SUM(CB27:CB31)</f>
        <v>0</v>
      </c>
      <c r="CC32" s="186">
        <f t="shared" ref="CC32" si="341">SUM(CC27:CC31)</f>
        <v>0</v>
      </c>
      <c r="CD32" s="186">
        <f t="shared" ref="CD32" si="342">SUM(CD27:CD31)</f>
        <v>0</v>
      </c>
      <c r="CE32" s="186">
        <f t="shared" ref="CE32" si="343">SUM(CE27:CE31)</f>
        <v>0</v>
      </c>
      <c r="CF32" s="186">
        <f t="shared" ref="CF32" si="344">SUM(CF27:CF31)</f>
        <v>0</v>
      </c>
      <c r="CG32" s="186">
        <f t="shared" ref="CG32" si="345">SUM(CG27:CG31)</f>
        <v>0</v>
      </c>
      <c r="CH32" s="186">
        <f t="shared" ref="CH32" si="346">SUM(CH27:CH31)</f>
        <v>0</v>
      </c>
      <c r="CI32" s="186">
        <f t="shared" ref="CI32" si="347">SUM(CI27:CI31)</f>
        <v>0</v>
      </c>
      <c r="CJ32" s="186">
        <f t="shared" ref="CJ32" si="348">SUM(CJ27:CJ31)</f>
        <v>0</v>
      </c>
      <c r="CK32" s="186">
        <f t="shared" ref="CK32" si="349">SUM(CK27:CK31)</f>
        <v>0</v>
      </c>
      <c r="CL32" s="186">
        <f t="shared" ref="CL32" si="350">SUM(CL27:CL31)</f>
        <v>0</v>
      </c>
      <c r="CM32" s="186">
        <f t="shared" ref="CM32" si="351">SUM(CM27:CM31)</f>
        <v>0</v>
      </c>
      <c r="CN32" s="186">
        <f t="shared" ref="CN32" si="352">SUM(CN27:CN31)</f>
        <v>0</v>
      </c>
      <c r="CO32" s="186">
        <f t="shared" ref="CO32" si="353">SUM(CO27:CO31)</f>
        <v>0</v>
      </c>
      <c r="CP32" s="186">
        <f t="shared" ref="CP32" si="354">SUM(CP27:CP31)</f>
        <v>0</v>
      </c>
      <c r="CQ32" s="186">
        <f t="shared" ref="CQ32" si="355">SUM(CQ27:CQ31)</f>
        <v>0</v>
      </c>
      <c r="CR32" s="186">
        <f t="shared" ref="CR32" si="356">SUM(CR27:CR31)</f>
        <v>0</v>
      </c>
      <c r="CS32" s="186">
        <f t="shared" ref="CS32" si="357">SUM(CS27:CS31)</f>
        <v>0</v>
      </c>
      <c r="CT32" s="186">
        <f t="shared" ref="CT32" si="358">SUM(CT27:CT31)</f>
        <v>0</v>
      </c>
      <c r="CU32" s="186">
        <f t="shared" ref="CU32" si="359">SUM(CU27:CU31)</f>
        <v>0</v>
      </c>
      <c r="CV32" s="186">
        <f t="shared" ref="CV32" si="360">SUM(CV27:CV31)</f>
        <v>0</v>
      </c>
      <c r="CW32" s="186">
        <f t="shared" ref="CW32" si="361">SUM(CW27:CW31)</f>
        <v>0</v>
      </c>
      <c r="CX32" s="186">
        <f t="shared" ref="CX32" si="362">SUM(CX27:CX31)</f>
        <v>0</v>
      </c>
      <c r="CY32" s="186">
        <f t="shared" ref="CY32" si="363">SUM(CY27:CY31)</f>
        <v>0</v>
      </c>
      <c r="CZ32" s="186">
        <f t="shared" ref="CZ32" si="364">SUM(CZ27:CZ31)</f>
        <v>0</v>
      </c>
      <c r="DA32" s="186">
        <f t="shared" ref="DA32" si="365">SUM(DA27:DA31)</f>
        <v>0</v>
      </c>
      <c r="DB32" s="186">
        <f t="shared" ref="DB32" si="366">SUM(DB27:DB31)</f>
        <v>0</v>
      </c>
      <c r="DC32" s="186">
        <f t="shared" ref="DC32" si="367">SUM(DC27:DC31)</f>
        <v>0</v>
      </c>
      <c r="DD32" s="186">
        <f t="shared" ref="DD32" si="368">SUM(DD27:DD31)</f>
        <v>0</v>
      </c>
      <c r="DE32" s="186">
        <f t="shared" ref="DE32" si="369">SUM(DE27:DE31)</f>
        <v>0</v>
      </c>
      <c r="DF32" s="186">
        <f t="shared" ref="DF32" si="370">SUM(DF27:DF31)</f>
        <v>0</v>
      </c>
      <c r="DG32" s="186">
        <f t="shared" ref="DG32" si="371">SUM(DG27:DG31)</f>
        <v>0</v>
      </c>
      <c r="DH32" s="186">
        <f t="shared" ref="DH32" si="372">SUM(DH27:DH31)</f>
        <v>0</v>
      </c>
      <c r="DI32" s="186">
        <f t="shared" ref="DI32" si="373">SUM(DI27:DI31)</f>
        <v>0</v>
      </c>
      <c r="DJ32" s="186">
        <f t="shared" ref="DJ32" si="374">SUM(DJ27:DJ31)</f>
        <v>0</v>
      </c>
      <c r="DK32" s="186">
        <f t="shared" ref="DK32" si="375">SUM(DK27:DK31)</f>
        <v>0</v>
      </c>
      <c r="DL32" s="186">
        <f t="shared" ref="DL32" si="376">SUM(DL27:DL31)</f>
        <v>0</v>
      </c>
      <c r="DM32" s="186">
        <f t="shared" ref="DM32" si="377">SUM(DM27:DM31)</f>
        <v>0</v>
      </c>
      <c r="DN32" s="186">
        <f t="shared" ref="DN32" si="378">SUM(DN27:DN31)</f>
        <v>0</v>
      </c>
      <c r="DO32" s="186">
        <f t="shared" ref="DO32" si="379">SUM(DO27:DO31)</f>
        <v>0</v>
      </c>
      <c r="DP32" s="186">
        <f t="shared" ref="DP32" si="380">SUM(DP27:DP31)</f>
        <v>0</v>
      </c>
      <c r="DQ32" s="186">
        <f t="shared" ref="DQ32" si="381">SUM(DQ27:DQ31)</f>
        <v>0</v>
      </c>
      <c r="DR32" s="186">
        <f t="shared" ref="DR32" si="382">SUM(DR27:DR31)</f>
        <v>0</v>
      </c>
      <c r="DS32" s="186">
        <f t="shared" ref="DS32" si="383">SUM(DS27:DS31)</f>
        <v>0</v>
      </c>
      <c r="DT32" s="186">
        <f t="shared" ref="DT32" si="384">SUM(DT27:DT31)</f>
        <v>0</v>
      </c>
      <c r="DU32" s="186">
        <f t="shared" ref="DU32" si="385">SUM(DU27:DU31)</f>
        <v>0</v>
      </c>
      <c r="DV32" s="186">
        <f t="shared" ref="DV32" si="386">SUM(DV27:DV31)</f>
        <v>0</v>
      </c>
      <c r="DW32" s="186">
        <f t="shared" ref="DW32" si="387">SUM(DW27:DW31)</f>
        <v>0</v>
      </c>
      <c r="DX32" s="186">
        <f t="shared" ref="DX32" si="388">SUM(DX27:DX31)</f>
        <v>0</v>
      </c>
      <c r="DY32" s="186">
        <f t="shared" ref="DY32" si="389">SUM(DY27:DY31)</f>
        <v>0</v>
      </c>
      <c r="DZ32" s="186">
        <f t="shared" ref="DZ32" si="390">SUM(DZ27:DZ31)</f>
        <v>0</v>
      </c>
      <c r="EA32" s="186">
        <f t="shared" ref="EA32" si="391">SUM(EA27:EA31)</f>
        <v>0</v>
      </c>
      <c r="EB32" s="186">
        <f t="shared" ref="EB32" si="392">SUM(EB27:EB31)</f>
        <v>0</v>
      </c>
      <c r="EC32" s="186">
        <f t="shared" ref="EC32" si="393">SUM(EC27:EC31)</f>
        <v>0</v>
      </c>
      <c r="ED32" s="186">
        <f t="shared" ref="ED32" si="394">SUM(ED27:ED31)</f>
        <v>0</v>
      </c>
      <c r="EE32" s="186">
        <f t="shared" ref="EE32" si="395">SUM(EE27:EE31)</f>
        <v>0</v>
      </c>
      <c r="EF32" s="186">
        <f t="shared" ref="EF32" si="396">SUM(EF27:EF31)</f>
        <v>0</v>
      </c>
      <c r="EG32" s="186">
        <f t="shared" ref="EG32" si="397">SUM(EG27:EG31)</f>
        <v>0</v>
      </c>
      <c r="EH32" s="186">
        <f t="shared" ref="EH32" si="398">SUM(EH27:EH31)</f>
        <v>0</v>
      </c>
      <c r="EI32" s="186">
        <f t="shared" ref="EI32" si="399">SUM(EI27:EI31)</f>
        <v>0</v>
      </c>
      <c r="EJ32" s="186">
        <f t="shared" ref="EJ32" si="400">SUM(EJ27:EJ31)</f>
        <v>0</v>
      </c>
      <c r="EK32" s="186">
        <f t="shared" ref="EK32" si="401">SUM(EK27:EK31)</f>
        <v>0</v>
      </c>
      <c r="EL32" s="186">
        <f t="shared" ref="EL32" si="402">SUM(EL27:EL31)</f>
        <v>0</v>
      </c>
      <c r="EM32" s="186">
        <f t="shared" ref="EM32" si="403">SUM(EM27:EM31)</f>
        <v>0</v>
      </c>
      <c r="EN32" s="186">
        <f t="shared" ref="EN32" si="404">SUM(EN27:EN31)</f>
        <v>0</v>
      </c>
      <c r="EO32" s="186">
        <f t="shared" ref="EO32" si="405">SUM(EO27:EO31)</f>
        <v>0</v>
      </c>
      <c r="EP32" s="186">
        <f t="shared" ref="EP32" si="406">SUM(EP27:EP31)</f>
        <v>0</v>
      </c>
      <c r="EQ32" s="186">
        <f t="shared" ref="EQ32" si="407">SUM(EQ27:EQ31)</f>
        <v>0</v>
      </c>
      <c r="ER32" s="186">
        <f t="shared" ref="ER32" si="408">SUM(ER27:ER31)</f>
        <v>0</v>
      </c>
      <c r="ES32" s="186">
        <f t="shared" ref="ES32" si="409">SUM(ES27:ES31)</f>
        <v>0</v>
      </c>
      <c r="ET32" s="186">
        <f t="shared" ref="ET32" si="410">SUM(ET27:ET31)</f>
        <v>0</v>
      </c>
      <c r="EU32" s="186">
        <f t="shared" ref="EU32" si="411">SUM(EU27:EU31)</f>
        <v>0</v>
      </c>
      <c r="EV32" s="186">
        <f t="shared" ref="EV32" si="412">SUM(EV27:EV31)</f>
        <v>0</v>
      </c>
      <c r="EW32" s="186">
        <f t="shared" ref="EW32" si="413">SUM(EW27:EW31)</f>
        <v>0</v>
      </c>
      <c r="EX32" s="186">
        <f t="shared" ref="EX32" si="414">SUM(EX27:EX31)</f>
        <v>0</v>
      </c>
      <c r="EY32" s="186">
        <f t="shared" ref="EY32" si="415">SUM(EY27:EY31)</f>
        <v>0</v>
      </c>
      <c r="EZ32" s="186">
        <f t="shared" ref="EZ32" si="416">SUM(EZ27:EZ31)</f>
        <v>0</v>
      </c>
      <c r="FA32" s="186">
        <f t="shared" ref="FA32" si="417">SUM(FA27:FA31)</f>
        <v>0</v>
      </c>
      <c r="FB32" s="186">
        <f t="shared" ref="FB32" si="418">SUM(FB27:FB31)</f>
        <v>0</v>
      </c>
      <c r="FC32" s="186">
        <f t="shared" ref="FC32" si="419">SUM(FC27:FC31)</f>
        <v>0</v>
      </c>
      <c r="FD32" s="186">
        <f t="shared" ref="FD32" si="420">SUM(FD27:FD31)</f>
        <v>0</v>
      </c>
      <c r="FE32" s="186">
        <f t="shared" ref="FE32" si="421">SUM(FE27:FE31)</f>
        <v>0</v>
      </c>
      <c r="FF32" s="186">
        <f t="shared" ref="FF32" si="422">SUM(FF27:FF31)</f>
        <v>0</v>
      </c>
      <c r="FG32" s="186">
        <f t="shared" ref="FG32" si="423">SUM(FG27:FG31)</f>
        <v>0</v>
      </c>
      <c r="FH32" s="186">
        <f t="shared" ref="FH32" si="424">SUM(FH27:FH31)</f>
        <v>0</v>
      </c>
      <c r="FI32" s="186">
        <f t="shared" ref="FI32" si="425">SUM(FI27:FI31)</f>
        <v>0</v>
      </c>
      <c r="FJ32" s="186">
        <f t="shared" ref="FJ32" si="426">SUM(FJ27:FJ31)</f>
        <v>0</v>
      </c>
      <c r="FK32" s="186">
        <f t="shared" ref="FK32" si="427">SUM(FK27:FK31)</f>
        <v>0</v>
      </c>
      <c r="FL32" s="186">
        <f t="shared" ref="FL32" si="428">SUM(FL27:FL31)</f>
        <v>0</v>
      </c>
      <c r="FM32" s="186">
        <f t="shared" ref="FM32" si="429">SUM(FM27:FM31)</f>
        <v>0</v>
      </c>
      <c r="FN32" s="186">
        <f t="shared" ref="FN32" si="430">SUM(FN27:FN31)</f>
        <v>0</v>
      </c>
      <c r="FO32" s="186">
        <f t="shared" ref="FO32" si="431">SUM(FO27:FO31)</f>
        <v>0</v>
      </c>
      <c r="FP32" s="186">
        <f t="shared" ref="FP32" si="432">SUM(FP27:FP31)</f>
        <v>0</v>
      </c>
      <c r="FQ32" s="186">
        <f t="shared" ref="FQ32" si="433">SUM(FQ27:FQ31)</f>
        <v>0</v>
      </c>
      <c r="FR32" s="186">
        <f t="shared" ref="FR32" si="434">SUM(FR27:FR31)</f>
        <v>0</v>
      </c>
      <c r="FS32" s="186">
        <f t="shared" ref="FS32" si="435">SUM(FS27:FS31)</f>
        <v>0</v>
      </c>
      <c r="FT32" s="186">
        <f t="shared" ref="FT32" si="436">SUM(FT27:FT31)</f>
        <v>0</v>
      </c>
      <c r="FU32" s="186">
        <f t="shared" ref="FU32" si="437">SUM(FU27:FU31)</f>
        <v>0</v>
      </c>
      <c r="FV32" s="186">
        <f t="shared" ref="FV32" si="438">SUM(FV27:FV31)</f>
        <v>0</v>
      </c>
      <c r="FW32" s="186">
        <f t="shared" ref="FW32" si="439">SUM(FW27:FW31)</f>
        <v>0</v>
      </c>
      <c r="FX32" s="186">
        <f t="shared" ref="FX32" si="440">SUM(FX27:FX31)</f>
        <v>0</v>
      </c>
      <c r="FY32" s="186">
        <f t="shared" ref="FY32" si="441">SUM(FY27:FY31)</f>
        <v>0</v>
      </c>
      <c r="FZ32" s="186">
        <f t="shared" ref="FZ32" si="442">SUM(FZ27:FZ31)</f>
        <v>0</v>
      </c>
      <c r="GA32" s="186">
        <f t="shared" ref="GA32" si="443">SUM(GA27:GA31)</f>
        <v>0</v>
      </c>
      <c r="GB32" s="186">
        <f t="shared" ref="GB32" si="444">SUM(GB27:GB31)</f>
        <v>0</v>
      </c>
      <c r="GC32" s="186">
        <f t="shared" ref="GC32" si="445">SUM(GC27:GC31)</f>
        <v>0</v>
      </c>
      <c r="GD32" s="186">
        <f t="shared" ref="GD32" si="446">SUM(GD27:GD31)</f>
        <v>0</v>
      </c>
      <c r="GE32" s="186">
        <f t="shared" ref="GE32" si="447">SUM(GE27:GE31)</f>
        <v>0</v>
      </c>
      <c r="GF32" s="186">
        <f t="shared" ref="GF32" si="448">SUM(GF27:GF31)</f>
        <v>0</v>
      </c>
    </row>
    <row r="33" spans="2:188" x14ac:dyDescent="0.2">
      <c r="B33" s="305" t="s">
        <v>762</v>
      </c>
      <c r="C33" s="306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3"/>
    </row>
    <row r="34" spans="2:188" x14ac:dyDescent="0.2">
      <c r="B34" s="171">
        <v>1</v>
      </c>
      <c r="C34" s="178"/>
      <c r="D34" s="172"/>
      <c r="E34" s="174" t="s">
        <v>734</v>
      </c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3"/>
    </row>
    <row r="35" spans="2:188" x14ac:dyDescent="0.2">
      <c r="B35" s="171">
        <f t="shared" si="3"/>
        <v>2</v>
      </c>
      <c r="C35" s="178"/>
      <c r="D35" s="172"/>
      <c r="E35" s="174" t="s">
        <v>734</v>
      </c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3"/>
    </row>
    <row r="36" spans="2:188" x14ac:dyDescent="0.2">
      <c r="B36" s="171">
        <f t="shared" si="3"/>
        <v>3</v>
      </c>
      <c r="C36" s="178"/>
      <c r="D36" s="172"/>
      <c r="E36" s="174" t="s">
        <v>734</v>
      </c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3"/>
    </row>
    <row r="37" spans="2:188" x14ac:dyDescent="0.2">
      <c r="B37" s="171">
        <f t="shared" si="3"/>
        <v>4</v>
      </c>
      <c r="C37" s="178"/>
      <c r="D37" s="172"/>
      <c r="E37" s="174" t="s">
        <v>734</v>
      </c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3"/>
    </row>
    <row r="38" spans="2:188" x14ac:dyDescent="0.2">
      <c r="B38" s="171">
        <f t="shared" si="3"/>
        <v>5</v>
      </c>
      <c r="C38" s="178"/>
      <c r="D38" s="172"/>
      <c r="E38" s="174" t="s">
        <v>734</v>
      </c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3"/>
    </row>
    <row r="39" spans="2:188" x14ac:dyDescent="0.2">
      <c r="B39" s="307" t="s">
        <v>774</v>
      </c>
      <c r="C39" s="307"/>
      <c r="D39" s="185"/>
      <c r="E39" s="189" t="s">
        <v>734</v>
      </c>
      <c r="F39" s="186">
        <f t="shared" ref="F39" si="449">SUM(F34:F38)</f>
        <v>0</v>
      </c>
      <c r="G39" s="186">
        <f t="shared" ref="G39" si="450">SUM(G34:G38)</f>
        <v>0</v>
      </c>
      <c r="H39" s="186">
        <f t="shared" ref="H39" si="451">SUM(H34:H38)</f>
        <v>0</v>
      </c>
      <c r="I39" s="186">
        <f t="shared" ref="I39" si="452">SUM(I34:I38)</f>
        <v>0</v>
      </c>
      <c r="J39" s="186">
        <f t="shared" ref="J39" si="453">SUM(J34:J38)</f>
        <v>0</v>
      </c>
      <c r="K39" s="186">
        <f t="shared" ref="K39" si="454">SUM(K34:K38)</f>
        <v>0</v>
      </c>
      <c r="L39" s="186">
        <f t="shared" ref="L39" si="455">SUM(L34:L38)</f>
        <v>0</v>
      </c>
      <c r="M39" s="186">
        <f t="shared" ref="M39" si="456">SUM(M34:M38)</f>
        <v>0</v>
      </c>
      <c r="N39" s="186">
        <f t="shared" ref="N39" si="457">SUM(N34:N38)</f>
        <v>0</v>
      </c>
      <c r="O39" s="186">
        <f t="shared" ref="O39" si="458">SUM(O34:O38)</f>
        <v>0</v>
      </c>
      <c r="P39" s="186">
        <f t="shared" ref="P39" si="459">SUM(P34:P38)</f>
        <v>0</v>
      </c>
      <c r="Q39" s="186">
        <f t="shared" ref="Q39" si="460">SUM(Q34:Q38)</f>
        <v>0</v>
      </c>
      <c r="R39" s="186">
        <f t="shared" ref="R39" si="461">SUM(R34:R38)</f>
        <v>0</v>
      </c>
      <c r="S39" s="186">
        <f t="shared" ref="S39" si="462">SUM(S34:S38)</f>
        <v>0</v>
      </c>
      <c r="T39" s="186">
        <f t="shared" ref="T39" si="463">SUM(T34:T38)</f>
        <v>0</v>
      </c>
      <c r="U39" s="186">
        <f t="shared" ref="U39" si="464">SUM(U34:U38)</f>
        <v>0</v>
      </c>
      <c r="V39" s="186">
        <f t="shared" ref="V39" si="465">SUM(V34:V38)</f>
        <v>0</v>
      </c>
      <c r="W39" s="186">
        <f t="shared" ref="W39" si="466">SUM(W34:W38)</f>
        <v>0</v>
      </c>
      <c r="X39" s="186">
        <f t="shared" ref="X39" si="467">SUM(X34:X38)</f>
        <v>0</v>
      </c>
      <c r="Y39" s="186">
        <f t="shared" ref="Y39" si="468">SUM(Y34:Y38)</f>
        <v>0</v>
      </c>
      <c r="Z39" s="186">
        <f t="shared" ref="Z39" si="469">SUM(Z34:Z38)</f>
        <v>0</v>
      </c>
      <c r="AA39" s="186">
        <f t="shared" ref="AA39" si="470">SUM(AA34:AA38)</f>
        <v>0</v>
      </c>
      <c r="AB39" s="186">
        <f t="shared" ref="AB39" si="471">SUM(AB34:AB38)</f>
        <v>0</v>
      </c>
      <c r="AC39" s="186">
        <f t="shared" ref="AC39" si="472">SUM(AC34:AC38)</f>
        <v>0</v>
      </c>
      <c r="AD39" s="186">
        <f t="shared" ref="AD39" si="473">SUM(AD34:AD38)</f>
        <v>0</v>
      </c>
      <c r="AE39" s="186">
        <f t="shared" ref="AE39" si="474">SUM(AE34:AE38)</f>
        <v>0</v>
      </c>
      <c r="AF39" s="186">
        <f t="shared" ref="AF39" si="475">SUM(AF34:AF38)</f>
        <v>0</v>
      </c>
      <c r="AG39" s="186">
        <f t="shared" ref="AG39" si="476">SUM(AG34:AG38)</f>
        <v>0</v>
      </c>
      <c r="AH39" s="186">
        <f t="shared" ref="AH39" si="477">SUM(AH34:AH38)</f>
        <v>0</v>
      </c>
      <c r="AI39" s="186">
        <f t="shared" ref="AI39" si="478">SUM(AI34:AI38)</f>
        <v>0</v>
      </c>
      <c r="AJ39" s="186">
        <f t="shared" ref="AJ39" si="479">SUM(AJ34:AJ38)</f>
        <v>0</v>
      </c>
      <c r="AK39" s="186">
        <f t="shared" ref="AK39" si="480">SUM(AK34:AK38)</f>
        <v>0</v>
      </c>
      <c r="AL39" s="186">
        <f t="shared" ref="AL39" si="481">SUM(AL34:AL38)</f>
        <v>0</v>
      </c>
      <c r="AM39" s="186">
        <f t="shared" ref="AM39" si="482">SUM(AM34:AM38)</f>
        <v>0</v>
      </c>
      <c r="AN39" s="186">
        <f t="shared" ref="AN39" si="483">SUM(AN34:AN38)</f>
        <v>0</v>
      </c>
      <c r="AO39" s="186">
        <f t="shared" ref="AO39" si="484">SUM(AO34:AO38)</f>
        <v>0</v>
      </c>
      <c r="AP39" s="186">
        <f t="shared" ref="AP39" si="485">SUM(AP34:AP38)</f>
        <v>0</v>
      </c>
      <c r="AQ39" s="186">
        <f t="shared" ref="AQ39" si="486">SUM(AQ34:AQ38)</f>
        <v>0</v>
      </c>
      <c r="AR39" s="186">
        <f t="shared" ref="AR39" si="487">SUM(AR34:AR38)</f>
        <v>0</v>
      </c>
      <c r="AS39" s="186">
        <f t="shared" ref="AS39" si="488">SUM(AS34:AS38)</f>
        <v>0</v>
      </c>
      <c r="AT39" s="186">
        <f t="shared" ref="AT39" si="489">SUM(AT34:AT38)</f>
        <v>0</v>
      </c>
      <c r="AU39" s="186">
        <f t="shared" ref="AU39" si="490">SUM(AU34:AU38)</f>
        <v>0</v>
      </c>
      <c r="AV39" s="186">
        <f t="shared" ref="AV39" si="491">SUM(AV34:AV38)</f>
        <v>0</v>
      </c>
      <c r="AW39" s="186">
        <f t="shared" ref="AW39" si="492">SUM(AW34:AW38)</f>
        <v>0</v>
      </c>
      <c r="AX39" s="186">
        <f t="shared" ref="AX39" si="493">SUM(AX34:AX38)</f>
        <v>0</v>
      </c>
      <c r="AY39" s="186">
        <f t="shared" ref="AY39" si="494">SUM(AY34:AY38)</f>
        <v>0</v>
      </c>
      <c r="AZ39" s="186">
        <f t="shared" ref="AZ39" si="495">SUM(AZ34:AZ38)</f>
        <v>0</v>
      </c>
      <c r="BA39" s="186">
        <f t="shared" ref="BA39" si="496">SUM(BA34:BA38)</f>
        <v>0</v>
      </c>
      <c r="BB39" s="186">
        <f t="shared" ref="BB39" si="497">SUM(BB34:BB38)</f>
        <v>0</v>
      </c>
      <c r="BC39" s="186">
        <f t="shared" ref="BC39" si="498">SUM(BC34:BC38)</f>
        <v>0</v>
      </c>
      <c r="BD39" s="186">
        <f t="shared" ref="BD39" si="499">SUM(BD34:BD38)</f>
        <v>0</v>
      </c>
      <c r="BE39" s="186">
        <f t="shared" ref="BE39" si="500">SUM(BE34:BE38)</f>
        <v>0</v>
      </c>
      <c r="BF39" s="186">
        <f t="shared" ref="BF39" si="501">SUM(BF34:BF38)</f>
        <v>0</v>
      </c>
      <c r="BG39" s="186">
        <f t="shared" ref="BG39" si="502">SUM(BG34:BG38)</f>
        <v>0</v>
      </c>
      <c r="BH39" s="186">
        <f t="shared" ref="BH39" si="503">SUM(BH34:BH38)</f>
        <v>0</v>
      </c>
      <c r="BI39" s="186">
        <f t="shared" ref="BI39" si="504">SUM(BI34:BI38)</f>
        <v>0</v>
      </c>
      <c r="BJ39" s="186">
        <f t="shared" ref="BJ39" si="505">SUM(BJ34:BJ38)</f>
        <v>0</v>
      </c>
      <c r="BK39" s="186">
        <f t="shared" ref="BK39" si="506">SUM(BK34:BK38)</f>
        <v>0</v>
      </c>
      <c r="BL39" s="186">
        <f t="shared" ref="BL39" si="507">SUM(BL34:BL38)</f>
        <v>0</v>
      </c>
      <c r="BM39" s="186">
        <f t="shared" ref="BM39" si="508">SUM(BM34:BM38)</f>
        <v>0</v>
      </c>
      <c r="BN39" s="186">
        <f t="shared" ref="BN39" si="509">SUM(BN34:BN38)</f>
        <v>0</v>
      </c>
      <c r="BO39" s="186">
        <f t="shared" ref="BO39" si="510">SUM(BO34:BO38)</f>
        <v>0</v>
      </c>
      <c r="BP39" s="186">
        <f t="shared" ref="BP39" si="511">SUM(BP34:BP38)</f>
        <v>0</v>
      </c>
      <c r="BQ39" s="186">
        <f t="shared" ref="BQ39" si="512">SUM(BQ34:BQ38)</f>
        <v>0</v>
      </c>
      <c r="BR39" s="186">
        <f t="shared" ref="BR39" si="513">SUM(BR34:BR38)</f>
        <v>0</v>
      </c>
      <c r="BS39" s="186">
        <f t="shared" ref="BS39" si="514">SUM(BS34:BS38)</f>
        <v>0</v>
      </c>
      <c r="BT39" s="186">
        <f t="shared" ref="BT39" si="515">SUM(BT34:BT38)</f>
        <v>0</v>
      </c>
      <c r="BU39" s="186">
        <f t="shared" ref="BU39" si="516">SUM(BU34:BU38)</f>
        <v>0</v>
      </c>
      <c r="BV39" s="186">
        <f t="shared" ref="BV39" si="517">SUM(BV34:BV38)</f>
        <v>0</v>
      </c>
      <c r="BW39" s="186">
        <f t="shared" ref="BW39" si="518">SUM(BW34:BW38)</f>
        <v>0</v>
      </c>
      <c r="BX39" s="186">
        <f t="shared" ref="BX39" si="519">SUM(BX34:BX38)</f>
        <v>0</v>
      </c>
      <c r="BY39" s="186">
        <f t="shared" ref="BY39" si="520">SUM(BY34:BY38)</f>
        <v>0</v>
      </c>
      <c r="BZ39" s="186">
        <f t="shared" ref="BZ39" si="521">SUM(BZ34:BZ38)</f>
        <v>0</v>
      </c>
      <c r="CA39" s="186">
        <f t="shared" ref="CA39" si="522">SUM(CA34:CA38)</f>
        <v>0</v>
      </c>
      <c r="CB39" s="186">
        <f t="shared" ref="CB39" si="523">SUM(CB34:CB38)</f>
        <v>0</v>
      </c>
      <c r="CC39" s="186">
        <f t="shared" ref="CC39" si="524">SUM(CC34:CC38)</f>
        <v>0</v>
      </c>
      <c r="CD39" s="186">
        <f t="shared" ref="CD39" si="525">SUM(CD34:CD38)</f>
        <v>0</v>
      </c>
      <c r="CE39" s="186">
        <f t="shared" ref="CE39" si="526">SUM(CE34:CE38)</f>
        <v>0</v>
      </c>
      <c r="CF39" s="186">
        <f t="shared" ref="CF39" si="527">SUM(CF34:CF38)</f>
        <v>0</v>
      </c>
      <c r="CG39" s="186">
        <f t="shared" ref="CG39" si="528">SUM(CG34:CG38)</f>
        <v>0</v>
      </c>
      <c r="CH39" s="186">
        <f t="shared" ref="CH39" si="529">SUM(CH34:CH38)</f>
        <v>0</v>
      </c>
      <c r="CI39" s="186">
        <f t="shared" ref="CI39" si="530">SUM(CI34:CI38)</f>
        <v>0</v>
      </c>
      <c r="CJ39" s="186">
        <f t="shared" ref="CJ39" si="531">SUM(CJ34:CJ38)</f>
        <v>0</v>
      </c>
      <c r="CK39" s="186">
        <f t="shared" ref="CK39" si="532">SUM(CK34:CK38)</f>
        <v>0</v>
      </c>
      <c r="CL39" s="186">
        <f t="shared" ref="CL39" si="533">SUM(CL34:CL38)</f>
        <v>0</v>
      </c>
      <c r="CM39" s="186">
        <f t="shared" ref="CM39" si="534">SUM(CM34:CM38)</f>
        <v>0</v>
      </c>
      <c r="CN39" s="186">
        <f t="shared" ref="CN39" si="535">SUM(CN34:CN38)</f>
        <v>0</v>
      </c>
      <c r="CO39" s="186">
        <f t="shared" ref="CO39" si="536">SUM(CO34:CO38)</f>
        <v>0</v>
      </c>
      <c r="CP39" s="186">
        <f t="shared" ref="CP39" si="537">SUM(CP34:CP38)</f>
        <v>0</v>
      </c>
      <c r="CQ39" s="186">
        <f t="shared" ref="CQ39" si="538">SUM(CQ34:CQ38)</f>
        <v>0</v>
      </c>
      <c r="CR39" s="186">
        <f t="shared" ref="CR39" si="539">SUM(CR34:CR38)</f>
        <v>0</v>
      </c>
      <c r="CS39" s="186">
        <f t="shared" ref="CS39" si="540">SUM(CS34:CS38)</f>
        <v>0</v>
      </c>
      <c r="CT39" s="186">
        <f t="shared" ref="CT39" si="541">SUM(CT34:CT38)</f>
        <v>0</v>
      </c>
      <c r="CU39" s="186">
        <f t="shared" ref="CU39" si="542">SUM(CU34:CU38)</f>
        <v>0</v>
      </c>
      <c r="CV39" s="186">
        <f t="shared" ref="CV39" si="543">SUM(CV34:CV38)</f>
        <v>0</v>
      </c>
      <c r="CW39" s="186">
        <f t="shared" ref="CW39" si="544">SUM(CW34:CW38)</f>
        <v>0</v>
      </c>
      <c r="CX39" s="186">
        <f t="shared" ref="CX39" si="545">SUM(CX34:CX38)</f>
        <v>0</v>
      </c>
      <c r="CY39" s="186">
        <f t="shared" ref="CY39" si="546">SUM(CY34:CY38)</f>
        <v>0</v>
      </c>
      <c r="CZ39" s="186">
        <f t="shared" ref="CZ39" si="547">SUM(CZ34:CZ38)</f>
        <v>0</v>
      </c>
      <c r="DA39" s="186">
        <f t="shared" ref="DA39" si="548">SUM(DA34:DA38)</f>
        <v>0</v>
      </c>
      <c r="DB39" s="186">
        <f t="shared" ref="DB39" si="549">SUM(DB34:DB38)</f>
        <v>0</v>
      </c>
      <c r="DC39" s="186">
        <f t="shared" ref="DC39" si="550">SUM(DC34:DC38)</f>
        <v>0</v>
      </c>
      <c r="DD39" s="186">
        <f t="shared" ref="DD39" si="551">SUM(DD34:DD38)</f>
        <v>0</v>
      </c>
      <c r="DE39" s="186">
        <f t="shared" ref="DE39" si="552">SUM(DE34:DE38)</f>
        <v>0</v>
      </c>
      <c r="DF39" s="186">
        <f t="shared" ref="DF39" si="553">SUM(DF34:DF38)</f>
        <v>0</v>
      </c>
      <c r="DG39" s="186">
        <f t="shared" ref="DG39" si="554">SUM(DG34:DG38)</f>
        <v>0</v>
      </c>
      <c r="DH39" s="186">
        <f t="shared" ref="DH39" si="555">SUM(DH34:DH38)</f>
        <v>0</v>
      </c>
      <c r="DI39" s="186">
        <f t="shared" ref="DI39" si="556">SUM(DI34:DI38)</f>
        <v>0</v>
      </c>
      <c r="DJ39" s="186">
        <f t="shared" ref="DJ39" si="557">SUM(DJ34:DJ38)</f>
        <v>0</v>
      </c>
      <c r="DK39" s="186">
        <f t="shared" ref="DK39" si="558">SUM(DK34:DK38)</f>
        <v>0</v>
      </c>
      <c r="DL39" s="186">
        <f t="shared" ref="DL39" si="559">SUM(DL34:DL38)</f>
        <v>0</v>
      </c>
      <c r="DM39" s="186">
        <f t="shared" ref="DM39" si="560">SUM(DM34:DM38)</f>
        <v>0</v>
      </c>
      <c r="DN39" s="186">
        <f t="shared" ref="DN39" si="561">SUM(DN34:DN38)</f>
        <v>0</v>
      </c>
      <c r="DO39" s="186">
        <f t="shared" ref="DO39" si="562">SUM(DO34:DO38)</f>
        <v>0</v>
      </c>
      <c r="DP39" s="186">
        <f t="shared" ref="DP39" si="563">SUM(DP34:DP38)</f>
        <v>0</v>
      </c>
      <c r="DQ39" s="186">
        <f t="shared" ref="DQ39" si="564">SUM(DQ34:DQ38)</f>
        <v>0</v>
      </c>
      <c r="DR39" s="186">
        <f t="shared" ref="DR39" si="565">SUM(DR34:DR38)</f>
        <v>0</v>
      </c>
      <c r="DS39" s="186">
        <f t="shared" ref="DS39" si="566">SUM(DS34:DS38)</f>
        <v>0</v>
      </c>
      <c r="DT39" s="186">
        <f t="shared" ref="DT39" si="567">SUM(DT34:DT38)</f>
        <v>0</v>
      </c>
      <c r="DU39" s="186">
        <f t="shared" ref="DU39" si="568">SUM(DU34:DU38)</f>
        <v>0</v>
      </c>
      <c r="DV39" s="186">
        <f t="shared" ref="DV39" si="569">SUM(DV34:DV38)</f>
        <v>0</v>
      </c>
      <c r="DW39" s="186">
        <f t="shared" ref="DW39" si="570">SUM(DW34:DW38)</f>
        <v>0</v>
      </c>
      <c r="DX39" s="186">
        <f t="shared" ref="DX39" si="571">SUM(DX34:DX38)</f>
        <v>0</v>
      </c>
      <c r="DY39" s="186">
        <f t="shared" ref="DY39" si="572">SUM(DY34:DY38)</f>
        <v>0</v>
      </c>
      <c r="DZ39" s="186">
        <f t="shared" ref="DZ39" si="573">SUM(DZ34:DZ38)</f>
        <v>0</v>
      </c>
      <c r="EA39" s="186">
        <f t="shared" ref="EA39" si="574">SUM(EA34:EA38)</f>
        <v>0</v>
      </c>
      <c r="EB39" s="186">
        <f t="shared" ref="EB39" si="575">SUM(EB34:EB38)</f>
        <v>0</v>
      </c>
      <c r="EC39" s="186">
        <f t="shared" ref="EC39" si="576">SUM(EC34:EC38)</f>
        <v>0</v>
      </c>
      <c r="ED39" s="186">
        <f t="shared" ref="ED39" si="577">SUM(ED34:ED38)</f>
        <v>0</v>
      </c>
      <c r="EE39" s="186">
        <f t="shared" ref="EE39" si="578">SUM(EE34:EE38)</f>
        <v>0</v>
      </c>
      <c r="EF39" s="186">
        <f t="shared" ref="EF39" si="579">SUM(EF34:EF38)</f>
        <v>0</v>
      </c>
      <c r="EG39" s="186">
        <f t="shared" ref="EG39" si="580">SUM(EG34:EG38)</f>
        <v>0</v>
      </c>
      <c r="EH39" s="186">
        <f t="shared" ref="EH39" si="581">SUM(EH34:EH38)</f>
        <v>0</v>
      </c>
      <c r="EI39" s="186">
        <f t="shared" ref="EI39" si="582">SUM(EI34:EI38)</f>
        <v>0</v>
      </c>
      <c r="EJ39" s="186">
        <f t="shared" ref="EJ39" si="583">SUM(EJ34:EJ38)</f>
        <v>0</v>
      </c>
      <c r="EK39" s="186">
        <f t="shared" ref="EK39" si="584">SUM(EK34:EK38)</f>
        <v>0</v>
      </c>
      <c r="EL39" s="186">
        <f t="shared" ref="EL39" si="585">SUM(EL34:EL38)</f>
        <v>0</v>
      </c>
      <c r="EM39" s="186">
        <f t="shared" ref="EM39" si="586">SUM(EM34:EM38)</f>
        <v>0</v>
      </c>
      <c r="EN39" s="186">
        <f t="shared" ref="EN39" si="587">SUM(EN34:EN38)</f>
        <v>0</v>
      </c>
      <c r="EO39" s="186">
        <f t="shared" ref="EO39" si="588">SUM(EO34:EO38)</f>
        <v>0</v>
      </c>
      <c r="EP39" s="186">
        <f t="shared" ref="EP39" si="589">SUM(EP34:EP38)</f>
        <v>0</v>
      </c>
      <c r="EQ39" s="186">
        <f t="shared" ref="EQ39" si="590">SUM(EQ34:EQ38)</f>
        <v>0</v>
      </c>
      <c r="ER39" s="186">
        <f t="shared" ref="ER39" si="591">SUM(ER34:ER38)</f>
        <v>0</v>
      </c>
      <c r="ES39" s="186">
        <f t="shared" ref="ES39" si="592">SUM(ES34:ES38)</f>
        <v>0</v>
      </c>
      <c r="ET39" s="186">
        <f t="shared" ref="ET39" si="593">SUM(ET34:ET38)</f>
        <v>0</v>
      </c>
      <c r="EU39" s="186">
        <f t="shared" ref="EU39" si="594">SUM(EU34:EU38)</f>
        <v>0</v>
      </c>
      <c r="EV39" s="186">
        <f t="shared" ref="EV39" si="595">SUM(EV34:EV38)</f>
        <v>0</v>
      </c>
      <c r="EW39" s="186">
        <f t="shared" ref="EW39" si="596">SUM(EW34:EW38)</f>
        <v>0</v>
      </c>
      <c r="EX39" s="186">
        <f t="shared" ref="EX39" si="597">SUM(EX34:EX38)</f>
        <v>0</v>
      </c>
      <c r="EY39" s="186">
        <f t="shared" ref="EY39" si="598">SUM(EY34:EY38)</f>
        <v>0</v>
      </c>
      <c r="EZ39" s="186">
        <f t="shared" ref="EZ39" si="599">SUM(EZ34:EZ38)</f>
        <v>0</v>
      </c>
      <c r="FA39" s="186">
        <f t="shared" ref="FA39" si="600">SUM(FA34:FA38)</f>
        <v>0</v>
      </c>
      <c r="FB39" s="186">
        <f t="shared" ref="FB39" si="601">SUM(FB34:FB38)</f>
        <v>0</v>
      </c>
      <c r="FC39" s="186">
        <f t="shared" ref="FC39" si="602">SUM(FC34:FC38)</f>
        <v>0</v>
      </c>
      <c r="FD39" s="186">
        <f t="shared" ref="FD39" si="603">SUM(FD34:FD38)</f>
        <v>0</v>
      </c>
      <c r="FE39" s="186">
        <f t="shared" ref="FE39" si="604">SUM(FE34:FE38)</f>
        <v>0</v>
      </c>
      <c r="FF39" s="186">
        <f t="shared" ref="FF39" si="605">SUM(FF34:FF38)</f>
        <v>0</v>
      </c>
      <c r="FG39" s="186">
        <f t="shared" ref="FG39" si="606">SUM(FG34:FG38)</f>
        <v>0</v>
      </c>
      <c r="FH39" s="186">
        <f t="shared" ref="FH39" si="607">SUM(FH34:FH38)</f>
        <v>0</v>
      </c>
      <c r="FI39" s="186">
        <f t="shared" ref="FI39" si="608">SUM(FI34:FI38)</f>
        <v>0</v>
      </c>
      <c r="FJ39" s="186">
        <f t="shared" ref="FJ39" si="609">SUM(FJ34:FJ38)</f>
        <v>0</v>
      </c>
      <c r="FK39" s="186">
        <f t="shared" ref="FK39" si="610">SUM(FK34:FK38)</f>
        <v>0</v>
      </c>
      <c r="FL39" s="186">
        <f t="shared" ref="FL39" si="611">SUM(FL34:FL38)</f>
        <v>0</v>
      </c>
      <c r="FM39" s="186">
        <f t="shared" ref="FM39" si="612">SUM(FM34:FM38)</f>
        <v>0</v>
      </c>
      <c r="FN39" s="186">
        <f t="shared" ref="FN39" si="613">SUM(FN34:FN38)</f>
        <v>0</v>
      </c>
      <c r="FO39" s="186">
        <f t="shared" ref="FO39" si="614">SUM(FO34:FO38)</f>
        <v>0</v>
      </c>
      <c r="FP39" s="186">
        <f t="shared" ref="FP39" si="615">SUM(FP34:FP38)</f>
        <v>0</v>
      </c>
      <c r="FQ39" s="186">
        <f t="shared" ref="FQ39" si="616">SUM(FQ34:FQ38)</f>
        <v>0</v>
      </c>
      <c r="FR39" s="186">
        <f t="shared" ref="FR39" si="617">SUM(FR34:FR38)</f>
        <v>0</v>
      </c>
      <c r="FS39" s="186">
        <f t="shared" ref="FS39" si="618">SUM(FS34:FS38)</f>
        <v>0</v>
      </c>
      <c r="FT39" s="186">
        <f t="shared" ref="FT39" si="619">SUM(FT34:FT38)</f>
        <v>0</v>
      </c>
      <c r="FU39" s="186">
        <f t="shared" ref="FU39" si="620">SUM(FU34:FU38)</f>
        <v>0</v>
      </c>
      <c r="FV39" s="186">
        <f t="shared" ref="FV39" si="621">SUM(FV34:FV38)</f>
        <v>0</v>
      </c>
      <c r="FW39" s="186">
        <f t="shared" ref="FW39" si="622">SUM(FW34:FW38)</f>
        <v>0</v>
      </c>
      <c r="FX39" s="186">
        <f t="shared" ref="FX39" si="623">SUM(FX34:FX38)</f>
        <v>0</v>
      </c>
      <c r="FY39" s="186">
        <f t="shared" ref="FY39" si="624">SUM(FY34:FY38)</f>
        <v>0</v>
      </c>
      <c r="FZ39" s="186">
        <f t="shared" ref="FZ39" si="625">SUM(FZ34:FZ38)</f>
        <v>0</v>
      </c>
      <c r="GA39" s="186">
        <f t="shared" ref="GA39" si="626">SUM(GA34:GA38)</f>
        <v>0</v>
      </c>
      <c r="GB39" s="186">
        <f t="shared" ref="GB39" si="627">SUM(GB34:GB38)</f>
        <v>0</v>
      </c>
      <c r="GC39" s="186">
        <f t="shared" ref="GC39" si="628">SUM(GC34:GC38)</f>
        <v>0</v>
      </c>
      <c r="GD39" s="186">
        <f t="shared" ref="GD39" si="629">SUM(GD34:GD38)</f>
        <v>0</v>
      </c>
      <c r="GE39" s="186">
        <f t="shared" ref="GE39" si="630">SUM(GE34:GE38)</f>
        <v>0</v>
      </c>
      <c r="GF39" s="186">
        <f t="shared" ref="GF39" si="631">SUM(GF34:GF38)</f>
        <v>0</v>
      </c>
    </row>
    <row r="40" spans="2:188" x14ac:dyDescent="0.2">
      <c r="B40" s="303" t="s">
        <v>766</v>
      </c>
      <c r="C40" s="304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3"/>
    </row>
    <row r="41" spans="2:188" x14ac:dyDescent="0.2">
      <c r="B41" s="171">
        <v>1</v>
      </c>
      <c r="C41" s="178"/>
      <c r="D41" s="172"/>
      <c r="E41" s="174" t="s">
        <v>734</v>
      </c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3"/>
    </row>
    <row r="42" spans="2:188" x14ac:dyDescent="0.2">
      <c r="B42" s="171">
        <f t="shared" si="3"/>
        <v>2</v>
      </c>
      <c r="C42" s="178"/>
      <c r="D42" s="172"/>
      <c r="E42" s="174" t="s">
        <v>734</v>
      </c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3"/>
    </row>
    <row r="43" spans="2:188" x14ac:dyDescent="0.2">
      <c r="B43" s="171">
        <f t="shared" si="3"/>
        <v>3</v>
      </c>
      <c r="C43" s="178"/>
      <c r="D43" s="172"/>
      <c r="E43" s="174" t="s">
        <v>734</v>
      </c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3"/>
    </row>
    <row r="44" spans="2:188" x14ac:dyDescent="0.2">
      <c r="B44" s="171">
        <f t="shared" si="3"/>
        <v>4</v>
      </c>
      <c r="C44" s="178"/>
      <c r="D44" s="172"/>
      <c r="E44" s="174" t="s">
        <v>734</v>
      </c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3"/>
    </row>
    <row r="45" spans="2:188" x14ac:dyDescent="0.2">
      <c r="B45" s="171">
        <f t="shared" si="3"/>
        <v>5</v>
      </c>
      <c r="C45" s="178"/>
      <c r="D45" s="172"/>
      <c r="E45" s="174" t="s">
        <v>734</v>
      </c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3"/>
    </row>
    <row r="46" spans="2:188" x14ac:dyDescent="0.2">
      <c r="B46" s="307" t="s">
        <v>775</v>
      </c>
      <c r="C46" s="307"/>
      <c r="D46" s="185"/>
      <c r="E46" s="189" t="s">
        <v>734</v>
      </c>
      <c r="F46" s="186">
        <f t="shared" ref="F46" si="632">SUM(F41:F45)</f>
        <v>0</v>
      </c>
      <c r="G46" s="186">
        <f t="shared" ref="G46" si="633">SUM(G41:G45)</f>
        <v>0</v>
      </c>
      <c r="H46" s="186">
        <f t="shared" ref="H46" si="634">SUM(H41:H45)</f>
        <v>0</v>
      </c>
      <c r="I46" s="186">
        <f t="shared" ref="I46" si="635">SUM(I41:I45)</f>
        <v>0</v>
      </c>
      <c r="J46" s="186">
        <f t="shared" ref="J46" si="636">SUM(J41:J45)</f>
        <v>0</v>
      </c>
      <c r="K46" s="186">
        <f t="shared" ref="K46" si="637">SUM(K41:K45)</f>
        <v>0</v>
      </c>
      <c r="L46" s="186">
        <f t="shared" ref="L46" si="638">SUM(L41:L45)</f>
        <v>0</v>
      </c>
      <c r="M46" s="186">
        <f t="shared" ref="M46" si="639">SUM(M41:M45)</f>
        <v>0</v>
      </c>
      <c r="N46" s="186">
        <f t="shared" ref="N46" si="640">SUM(N41:N45)</f>
        <v>0</v>
      </c>
      <c r="O46" s="186">
        <f t="shared" ref="O46" si="641">SUM(O41:O45)</f>
        <v>0</v>
      </c>
      <c r="P46" s="186">
        <f t="shared" ref="P46" si="642">SUM(P41:P45)</f>
        <v>0</v>
      </c>
      <c r="Q46" s="186">
        <f t="shared" ref="Q46" si="643">SUM(Q41:Q45)</f>
        <v>0</v>
      </c>
      <c r="R46" s="186">
        <f t="shared" ref="R46" si="644">SUM(R41:R45)</f>
        <v>0</v>
      </c>
      <c r="S46" s="186">
        <f t="shared" ref="S46" si="645">SUM(S41:S45)</f>
        <v>0</v>
      </c>
      <c r="T46" s="186">
        <f t="shared" ref="T46" si="646">SUM(T41:T45)</f>
        <v>0</v>
      </c>
      <c r="U46" s="186">
        <f t="shared" ref="U46" si="647">SUM(U41:U45)</f>
        <v>0</v>
      </c>
      <c r="V46" s="186">
        <f t="shared" ref="V46" si="648">SUM(V41:V45)</f>
        <v>0</v>
      </c>
      <c r="W46" s="186">
        <f t="shared" ref="W46" si="649">SUM(W41:W45)</f>
        <v>0</v>
      </c>
      <c r="X46" s="186">
        <f t="shared" ref="X46" si="650">SUM(X41:X45)</f>
        <v>0</v>
      </c>
      <c r="Y46" s="186">
        <f t="shared" ref="Y46" si="651">SUM(Y41:Y45)</f>
        <v>0</v>
      </c>
      <c r="Z46" s="186">
        <f t="shared" ref="Z46" si="652">SUM(Z41:Z45)</f>
        <v>0</v>
      </c>
      <c r="AA46" s="186">
        <f t="shared" ref="AA46" si="653">SUM(AA41:AA45)</f>
        <v>0</v>
      </c>
      <c r="AB46" s="186">
        <f t="shared" ref="AB46" si="654">SUM(AB41:AB45)</f>
        <v>0</v>
      </c>
      <c r="AC46" s="186">
        <f t="shared" ref="AC46" si="655">SUM(AC41:AC45)</f>
        <v>0</v>
      </c>
      <c r="AD46" s="186">
        <f t="shared" ref="AD46" si="656">SUM(AD41:AD45)</f>
        <v>0</v>
      </c>
      <c r="AE46" s="186">
        <f t="shared" ref="AE46" si="657">SUM(AE41:AE45)</f>
        <v>0</v>
      </c>
      <c r="AF46" s="186">
        <f t="shared" ref="AF46" si="658">SUM(AF41:AF45)</f>
        <v>0</v>
      </c>
      <c r="AG46" s="186">
        <f t="shared" ref="AG46" si="659">SUM(AG41:AG45)</f>
        <v>0</v>
      </c>
      <c r="AH46" s="186">
        <f t="shared" ref="AH46" si="660">SUM(AH41:AH45)</f>
        <v>0</v>
      </c>
      <c r="AI46" s="186">
        <f t="shared" ref="AI46" si="661">SUM(AI41:AI45)</f>
        <v>0</v>
      </c>
      <c r="AJ46" s="186">
        <f t="shared" ref="AJ46" si="662">SUM(AJ41:AJ45)</f>
        <v>0</v>
      </c>
      <c r="AK46" s="186">
        <f t="shared" ref="AK46" si="663">SUM(AK41:AK45)</f>
        <v>0</v>
      </c>
      <c r="AL46" s="186">
        <f t="shared" ref="AL46" si="664">SUM(AL41:AL45)</f>
        <v>0</v>
      </c>
      <c r="AM46" s="186">
        <f t="shared" ref="AM46" si="665">SUM(AM41:AM45)</f>
        <v>0</v>
      </c>
      <c r="AN46" s="186">
        <f t="shared" ref="AN46" si="666">SUM(AN41:AN45)</f>
        <v>0</v>
      </c>
      <c r="AO46" s="186">
        <f t="shared" ref="AO46" si="667">SUM(AO41:AO45)</f>
        <v>0</v>
      </c>
      <c r="AP46" s="186">
        <f t="shared" ref="AP46" si="668">SUM(AP41:AP45)</f>
        <v>0</v>
      </c>
      <c r="AQ46" s="186">
        <f t="shared" ref="AQ46" si="669">SUM(AQ41:AQ45)</f>
        <v>0</v>
      </c>
      <c r="AR46" s="186">
        <f t="shared" ref="AR46" si="670">SUM(AR41:AR45)</f>
        <v>0</v>
      </c>
      <c r="AS46" s="186">
        <f t="shared" ref="AS46" si="671">SUM(AS41:AS45)</f>
        <v>0</v>
      </c>
      <c r="AT46" s="186">
        <f t="shared" ref="AT46" si="672">SUM(AT41:AT45)</f>
        <v>0</v>
      </c>
      <c r="AU46" s="186">
        <f t="shared" ref="AU46" si="673">SUM(AU41:AU45)</f>
        <v>0</v>
      </c>
      <c r="AV46" s="186">
        <f t="shared" ref="AV46" si="674">SUM(AV41:AV45)</f>
        <v>0</v>
      </c>
      <c r="AW46" s="186">
        <f t="shared" ref="AW46" si="675">SUM(AW41:AW45)</f>
        <v>0</v>
      </c>
      <c r="AX46" s="186">
        <f t="shared" ref="AX46" si="676">SUM(AX41:AX45)</f>
        <v>0</v>
      </c>
      <c r="AY46" s="186">
        <f t="shared" ref="AY46" si="677">SUM(AY41:AY45)</f>
        <v>0</v>
      </c>
      <c r="AZ46" s="186">
        <f t="shared" ref="AZ46" si="678">SUM(AZ41:AZ45)</f>
        <v>0</v>
      </c>
      <c r="BA46" s="186">
        <f t="shared" ref="BA46" si="679">SUM(BA41:BA45)</f>
        <v>0</v>
      </c>
      <c r="BB46" s="186">
        <f t="shared" ref="BB46" si="680">SUM(BB41:BB45)</f>
        <v>0</v>
      </c>
      <c r="BC46" s="186">
        <f t="shared" ref="BC46" si="681">SUM(BC41:BC45)</f>
        <v>0</v>
      </c>
      <c r="BD46" s="186">
        <f t="shared" ref="BD46" si="682">SUM(BD41:BD45)</f>
        <v>0</v>
      </c>
      <c r="BE46" s="186">
        <f t="shared" ref="BE46" si="683">SUM(BE41:BE45)</f>
        <v>0</v>
      </c>
      <c r="BF46" s="186">
        <f t="shared" ref="BF46" si="684">SUM(BF41:BF45)</f>
        <v>0</v>
      </c>
      <c r="BG46" s="186">
        <f t="shared" ref="BG46" si="685">SUM(BG41:BG45)</f>
        <v>0</v>
      </c>
      <c r="BH46" s="186">
        <f t="shared" ref="BH46" si="686">SUM(BH41:BH45)</f>
        <v>0</v>
      </c>
      <c r="BI46" s="186">
        <f t="shared" ref="BI46" si="687">SUM(BI41:BI45)</f>
        <v>0</v>
      </c>
      <c r="BJ46" s="186">
        <f t="shared" ref="BJ46" si="688">SUM(BJ41:BJ45)</f>
        <v>0</v>
      </c>
      <c r="BK46" s="186">
        <f t="shared" ref="BK46" si="689">SUM(BK41:BK45)</f>
        <v>0</v>
      </c>
      <c r="BL46" s="186">
        <f t="shared" ref="BL46" si="690">SUM(BL41:BL45)</f>
        <v>0</v>
      </c>
      <c r="BM46" s="186">
        <f t="shared" ref="BM46" si="691">SUM(BM41:BM45)</f>
        <v>0</v>
      </c>
      <c r="BN46" s="186">
        <f t="shared" ref="BN46" si="692">SUM(BN41:BN45)</f>
        <v>0</v>
      </c>
      <c r="BO46" s="186">
        <f t="shared" ref="BO46" si="693">SUM(BO41:BO45)</f>
        <v>0</v>
      </c>
      <c r="BP46" s="186">
        <f t="shared" ref="BP46" si="694">SUM(BP41:BP45)</f>
        <v>0</v>
      </c>
      <c r="BQ46" s="186">
        <f t="shared" ref="BQ46" si="695">SUM(BQ41:BQ45)</f>
        <v>0</v>
      </c>
      <c r="BR46" s="186">
        <f t="shared" ref="BR46" si="696">SUM(BR41:BR45)</f>
        <v>0</v>
      </c>
      <c r="BS46" s="186">
        <f t="shared" ref="BS46" si="697">SUM(BS41:BS45)</f>
        <v>0</v>
      </c>
      <c r="BT46" s="186">
        <f t="shared" ref="BT46" si="698">SUM(BT41:BT45)</f>
        <v>0</v>
      </c>
      <c r="BU46" s="186">
        <f t="shared" ref="BU46" si="699">SUM(BU41:BU45)</f>
        <v>0</v>
      </c>
      <c r="BV46" s="186">
        <f t="shared" ref="BV46" si="700">SUM(BV41:BV45)</f>
        <v>0</v>
      </c>
      <c r="BW46" s="186">
        <f t="shared" ref="BW46" si="701">SUM(BW41:BW45)</f>
        <v>0</v>
      </c>
      <c r="BX46" s="186">
        <f t="shared" ref="BX46" si="702">SUM(BX41:BX45)</f>
        <v>0</v>
      </c>
      <c r="BY46" s="186">
        <f t="shared" ref="BY46" si="703">SUM(BY41:BY45)</f>
        <v>0</v>
      </c>
      <c r="BZ46" s="186">
        <f t="shared" ref="BZ46" si="704">SUM(BZ41:BZ45)</f>
        <v>0</v>
      </c>
      <c r="CA46" s="186">
        <f t="shared" ref="CA46" si="705">SUM(CA41:CA45)</f>
        <v>0</v>
      </c>
      <c r="CB46" s="186">
        <f t="shared" ref="CB46" si="706">SUM(CB41:CB45)</f>
        <v>0</v>
      </c>
      <c r="CC46" s="186">
        <f t="shared" ref="CC46" si="707">SUM(CC41:CC45)</f>
        <v>0</v>
      </c>
      <c r="CD46" s="186">
        <f t="shared" ref="CD46" si="708">SUM(CD41:CD45)</f>
        <v>0</v>
      </c>
      <c r="CE46" s="186">
        <f t="shared" ref="CE46" si="709">SUM(CE41:CE45)</f>
        <v>0</v>
      </c>
      <c r="CF46" s="186">
        <f t="shared" ref="CF46" si="710">SUM(CF41:CF45)</f>
        <v>0</v>
      </c>
      <c r="CG46" s="186">
        <f t="shared" ref="CG46" si="711">SUM(CG41:CG45)</f>
        <v>0</v>
      </c>
      <c r="CH46" s="186">
        <f t="shared" ref="CH46" si="712">SUM(CH41:CH45)</f>
        <v>0</v>
      </c>
      <c r="CI46" s="186">
        <f t="shared" ref="CI46" si="713">SUM(CI41:CI45)</f>
        <v>0</v>
      </c>
      <c r="CJ46" s="186">
        <f t="shared" ref="CJ46" si="714">SUM(CJ41:CJ45)</f>
        <v>0</v>
      </c>
      <c r="CK46" s="186">
        <f t="shared" ref="CK46" si="715">SUM(CK41:CK45)</f>
        <v>0</v>
      </c>
      <c r="CL46" s="186">
        <f t="shared" ref="CL46" si="716">SUM(CL41:CL45)</f>
        <v>0</v>
      </c>
      <c r="CM46" s="186">
        <f t="shared" ref="CM46" si="717">SUM(CM41:CM45)</f>
        <v>0</v>
      </c>
      <c r="CN46" s="186">
        <f t="shared" ref="CN46" si="718">SUM(CN41:CN45)</f>
        <v>0</v>
      </c>
      <c r="CO46" s="186">
        <f t="shared" ref="CO46" si="719">SUM(CO41:CO45)</f>
        <v>0</v>
      </c>
      <c r="CP46" s="186">
        <f t="shared" ref="CP46" si="720">SUM(CP41:CP45)</f>
        <v>0</v>
      </c>
      <c r="CQ46" s="186">
        <f t="shared" ref="CQ46" si="721">SUM(CQ41:CQ45)</f>
        <v>0</v>
      </c>
      <c r="CR46" s="186">
        <f t="shared" ref="CR46" si="722">SUM(CR41:CR45)</f>
        <v>0</v>
      </c>
      <c r="CS46" s="186">
        <f t="shared" ref="CS46" si="723">SUM(CS41:CS45)</f>
        <v>0</v>
      </c>
      <c r="CT46" s="186">
        <f t="shared" ref="CT46" si="724">SUM(CT41:CT45)</f>
        <v>0</v>
      </c>
      <c r="CU46" s="186">
        <f t="shared" ref="CU46" si="725">SUM(CU41:CU45)</f>
        <v>0</v>
      </c>
      <c r="CV46" s="186">
        <f t="shared" ref="CV46" si="726">SUM(CV41:CV45)</f>
        <v>0</v>
      </c>
      <c r="CW46" s="186">
        <f t="shared" ref="CW46" si="727">SUM(CW41:CW45)</f>
        <v>0</v>
      </c>
      <c r="CX46" s="186">
        <f t="shared" ref="CX46" si="728">SUM(CX41:CX45)</f>
        <v>0</v>
      </c>
      <c r="CY46" s="186">
        <f t="shared" ref="CY46" si="729">SUM(CY41:CY45)</f>
        <v>0</v>
      </c>
      <c r="CZ46" s="186">
        <f t="shared" ref="CZ46" si="730">SUM(CZ41:CZ45)</f>
        <v>0</v>
      </c>
      <c r="DA46" s="186">
        <f t="shared" ref="DA46" si="731">SUM(DA41:DA45)</f>
        <v>0</v>
      </c>
      <c r="DB46" s="186">
        <f t="shared" ref="DB46" si="732">SUM(DB41:DB45)</f>
        <v>0</v>
      </c>
      <c r="DC46" s="186">
        <f t="shared" ref="DC46" si="733">SUM(DC41:DC45)</f>
        <v>0</v>
      </c>
      <c r="DD46" s="186">
        <f t="shared" ref="DD46" si="734">SUM(DD41:DD45)</f>
        <v>0</v>
      </c>
      <c r="DE46" s="186">
        <f t="shared" ref="DE46" si="735">SUM(DE41:DE45)</f>
        <v>0</v>
      </c>
      <c r="DF46" s="186">
        <f t="shared" ref="DF46" si="736">SUM(DF41:DF45)</f>
        <v>0</v>
      </c>
      <c r="DG46" s="186">
        <f t="shared" ref="DG46" si="737">SUM(DG41:DG45)</f>
        <v>0</v>
      </c>
      <c r="DH46" s="186">
        <f t="shared" ref="DH46" si="738">SUM(DH41:DH45)</f>
        <v>0</v>
      </c>
      <c r="DI46" s="186">
        <f t="shared" ref="DI46" si="739">SUM(DI41:DI45)</f>
        <v>0</v>
      </c>
      <c r="DJ46" s="186">
        <f t="shared" ref="DJ46" si="740">SUM(DJ41:DJ45)</f>
        <v>0</v>
      </c>
      <c r="DK46" s="186">
        <f t="shared" ref="DK46" si="741">SUM(DK41:DK45)</f>
        <v>0</v>
      </c>
      <c r="DL46" s="186">
        <f t="shared" ref="DL46" si="742">SUM(DL41:DL45)</f>
        <v>0</v>
      </c>
      <c r="DM46" s="186">
        <f t="shared" ref="DM46" si="743">SUM(DM41:DM45)</f>
        <v>0</v>
      </c>
      <c r="DN46" s="186">
        <f t="shared" ref="DN46" si="744">SUM(DN41:DN45)</f>
        <v>0</v>
      </c>
      <c r="DO46" s="186">
        <f t="shared" ref="DO46" si="745">SUM(DO41:DO45)</f>
        <v>0</v>
      </c>
      <c r="DP46" s="186">
        <f t="shared" ref="DP46" si="746">SUM(DP41:DP45)</f>
        <v>0</v>
      </c>
      <c r="DQ46" s="186">
        <f t="shared" ref="DQ46" si="747">SUM(DQ41:DQ45)</f>
        <v>0</v>
      </c>
      <c r="DR46" s="186">
        <f t="shared" ref="DR46" si="748">SUM(DR41:DR45)</f>
        <v>0</v>
      </c>
      <c r="DS46" s="186">
        <f t="shared" ref="DS46" si="749">SUM(DS41:DS45)</f>
        <v>0</v>
      </c>
      <c r="DT46" s="186">
        <f t="shared" ref="DT46" si="750">SUM(DT41:DT45)</f>
        <v>0</v>
      </c>
      <c r="DU46" s="186">
        <f t="shared" ref="DU46" si="751">SUM(DU41:DU45)</f>
        <v>0</v>
      </c>
      <c r="DV46" s="186">
        <f t="shared" ref="DV46" si="752">SUM(DV41:DV45)</f>
        <v>0</v>
      </c>
      <c r="DW46" s="186">
        <f t="shared" ref="DW46" si="753">SUM(DW41:DW45)</f>
        <v>0</v>
      </c>
      <c r="DX46" s="186">
        <f t="shared" ref="DX46" si="754">SUM(DX41:DX45)</f>
        <v>0</v>
      </c>
      <c r="DY46" s="186">
        <f t="shared" ref="DY46" si="755">SUM(DY41:DY45)</f>
        <v>0</v>
      </c>
      <c r="DZ46" s="186">
        <f t="shared" ref="DZ46" si="756">SUM(DZ41:DZ45)</f>
        <v>0</v>
      </c>
      <c r="EA46" s="186">
        <f t="shared" ref="EA46" si="757">SUM(EA41:EA45)</f>
        <v>0</v>
      </c>
      <c r="EB46" s="186">
        <f t="shared" ref="EB46" si="758">SUM(EB41:EB45)</f>
        <v>0</v>
      </c>
      <c r="EC46" s="186">
        <f t="shared" ref="EC46" si="759">SUM(EC41:EC45)</f>
        <v>0</v>
      </c>
      <c r="ED46" s="186">
        <f t="shared" ref="ED46" si="760">SUM(ED41:ED45)</f>
        <v>0</v>
      </c>
      <c r="EE46" s="186">
        <f t="shared" ref="EE46" si="761">SUM(EE41:EE45)</f>
        <v>0</v>
      </c>
      <c r="EF46" s="186">
        <f t="shared" ref="EF46" si="762">SUM(EF41:EF45)</f>
        <v>0</v>
      </c>
      <c r="EG46" s="186">
        <f t="shared" ref="EG46" si="763">SUM(EG41:EG45)</f>
        <v>0</v>
      </c>
      <c r="EH46" s="186">
        <f t="shared" ref="EH46" si="764">SUM(EH41:EH45)</f>
        <v>0</v>
      </c>
      <c r="EI46" s="186">
        <f t="shared" ref="EI46" si="765">SUM(EI41:EI45)</f>
        <v>0</v>
      </c>
      <c r="EJ46" s="186">
        <f t="shared" ref="EJ46" si="766">SUM(EJ41:EJ45)</f>
        <v>0</v>
      </c>
      <c r="EK46" s="186">
        <f t="shared" ref="EK46" si="767">SUM(EK41:EK45)</f>
        <v>0</v>
      </c>
      <c r="EL46" s="186">
        <f t="shared" ref="EL46" si="768">SUM(EL41:EL45)</f>
        <v>0</v>
      </c>
      <c r="EM46" s="186">
        <f t="shared" ref="EM46" si="769">SUM(EM41:EM45)</f>
        <v>0</v>
      </c>
      <c r="EN46" s="186">
        <f t="shared" ref="EN46" si="770">SUM(EN41:EN45)</f>
        <v>0</v>
      </c>
      <c r="EO46" s="186">
        <f t="shared" ref="EO46" si="771">SUM(EO41:EO45)</f>
        <v>0</v>
      </c>
      <c r="EP46" s="186">
        <f t="shared" ref="EP46" si="772">SUM(EP41:EP45)</f>
        <v>0</v>
      </c>
      <c r="EQ46" s="186">
        <f t="shared" ref="EQ46" si="773">SUM(EQ41:EQ45)</f>
        <v>0</v>
      </c>
      <c r="ER46" s="186">
        <f t="shared" ref="ER46" si="774">SUM(ER41:ER45)</f>
        <v>0</v>
      </c>
      <c r="ES46" s="186">
        <f t="shared" ref="ES46" si="775">SUM(ES41:ES45)</f>
        <v>0</v>
      </c>
      <c r="ET46" s="186">
        <f t="shared" ref="ET46" si="776">SUM(ET41:ET45)</f>
        <v>0</v>
      </c>
      <c r="EU46" s="186">
        <f t="shared" ref="EU46" si="777">SUM(EU41:EU45)</f>
        <v>0</v>
      </c>
      <c r="EV46" s="186">
        <f t="shared" ref="EV46" si="778">SUM(EV41:EV45)</f>
        <v>0</v>
      </c>
      <c r="EW46" s="186">
        <f t="shared" ref="EW46" si="779">SUM(EW41:EW45)</f>
        <v>0</v>
      </c>
      <c r="EX46" s="186">
        <f t="shared" ref="EX46" si="780">SUM(EX41:EX45)</f>
        <v>0</v>
      </c>
      <c r="EY46" s="186">
        <f t="shared" ref="EY46" si="781">SUM(EY41:EY45)</f>
        <v>0</v>
      </c>
      <c r="EZ46" s="186">
        <f t="shared" ref="EZ46" si="782">SUM(EZ41:EZ45)</f>
        <v>0</v>
      </c>
      <c r="FA46" s="186">
        <f t="shared" ref="FA46" si="783">SUM(FA41:FA45)</f>
        <v>0</v>
      </c>
      <c r="FB46" s="186">
        <f t="shared" ref="FB46" si="784">SUM(FB41:FB45)</f>
        <v>0</v>
      </c>
      <c r="FC46" s="186">
        <f t="shared" ref="FC46" si="785">SUM(FC41:FC45)</f>
        <v>0</v>
      </c>
      <c r="FD46" s="186">
        <f t="shared" ref="FD46" si="786">SUM(FD41:FD45)</f>
        <v>0</v>
      </c>
      <c r="FE46" s="186">
        <f t="shared" ref="FE46" si="787">SUM(FE41:FE45)</f>
        <v>0</v>
      </c>
      <c r="FF46" s="186">
        <f t="shared" ref="FF46" si="788">SUM(FF41:FF45)</f>
        <v>0</v>
      </c>
      <c r="FG46" s="186">
        <f t="shared" ref="FG46" si="789">SUM(FG41:FG45)</f>
        <v>0</v>
      </c>
      <c r="FH46" s="186">
        <f t="shared" ref="FH46" si="790">SUM(FH41:FH45)</f>
        <v>0</v>
      </c>
      <c r="FI46" s="186">
        <f t="shared" ref="FI46" si="791">SUM(FI41:FI45)</f>
        <v>0</v>
      </c>
      <c r="FJ46" s="186">
        <f t="shared" ref="FJ46" si="792">SUM(FJ41:FJ45)</f>
        <v>0</v>
      </c>
      <c r="FK46" s="186">
        <f t="shared" ref="FK46" si="793">SUM(FK41:FK45)</f>
        <v>0</v>
      </c>
      <c r="FL46" s="186">
        <f t="shared" ref="FL46" si="794">SUM(FL41:FL45)</f>
        <v>0</v>
      </c>
      <c r="FM46" s="186">
        <f t="shared" ref="FM46" si="795">SUM(FM41:FM45)</f>
        <v>0</v>
      </c>
      <c r="FN46" s="186">
        <f t="shared" ref="FN46" si="796">SUM(FN41:FN45)</f>
        <v>0</v>
      </c>
      <c r="FO46" s="186">
        <f t="shared" ref="FO46" si="797">SUM(FO41:FO45)</f>
        <v>0</v>
      </c>
      <c r="FP46" s="186">
        <f t="shared" ref="FP46" si="798">SUM(FP41:FP45)</f>
        <v>0</v>
      </c>
      <c r="FQ46" s="186">
        <f t="shared" ref="FQ46" si="799">SUM(FQ41:FQ45)</f>
        <v>0</v>
      </c>
      <c r="FR46" s="186">
        <f t="shared" ref="FR46" si="800">SUM(FR41:FR45)</f>
        <v>0</v>
      </c>
      <c r="FS46" s="186">
        <f t="shared" ref="FS46" si="801">SUM(FS41:FS45)</f>
        <v>0</v>
      </c>
      <c r="FT46" s="186">
        <f t="shared" ref="FT46" si="802">SUM(FT41:FT45)</f>
        <v>0</v>
      </c>
      <c r="FU46" s="186">
        <f t="shared" ref="FU46" si="803">SUM(FU41:FU45)</f>
        <v>0</v>
      </c>
      <c r="FV46" s="186">
        <f t="shared" ref="FV46" si="804">SUM(FV41:FV45)</f>
        <v>0</v>
      </c>
      <c r="FW46" s="186">
        <f t="shared" ref="FW46" si="805">SUM(FW41:FW45)</f>
        <v>0</v>
      </c>
      <c r="FX46" s="186">
        <f t="shared" ref="FX46" si="806">SUM(FX41:FX45)</f>
        <v>0</v>
      </c>
      <c r="FY46" s="186">
        <f t="shared" ref="FY46" si="807">SUM(FY41:FY45)</f>
        <v>0</v>
      </c>
      <c r="FZ46" s="186">
        <f t="shared" ref="FZ46" si="808">SUM(FZ41:FZ45)</f>
        <v>0</v>
      </c>
      <c r="GA46" s="186">
        <f t="shared" ref="GA46" si="809">SUM(GA41:GA45)</f>
        <v>0</v>
      </c>
      <c r="GB46" s="186">
        <f t="shared" ref="GB46" si="810">SUM(GB41:GB45)</f>
        <v>0</v>
      </c>
      <c r="GC46" s="186">
        <f t="shared" ref="GC46" si="811">SUM(GC41:GC45)</f>
        <v>0</v>
      </c>
      <c r="GD46" s="186">
        <f t="shared" ref="GD46" si="812">SUM(GD41:GD45)</f>
        <v>0</v>
      </c>
      <c r="GE46" s="186">
        <f t="shared" ref="GE46" si="813">SUM(GE41:GE45)</f>
        <v>0</v>
      </c>
      <c r="GF46" s="186">
        <f t="shared" ref="GF46" si="814">SUM(GF41:GF45)</f>
        <v>0</v>
      </c>
    </row>
    <row r="47" spans="2:188" x14ac:dyDescent="0.2">
      <c r="B47" s="305" t="s">
        <v>763</v>
      </c>
      <c r="C47" s="306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3"/>
    </row>
    <row r="48" spans="2:188" x14ac:dyDescent="0.2">
      <c r="B48" s="171">
        <v>1</v>
      </c>
      <c r="C48" s="178"/>
      <c r="D48" s="172"/>
      <c r="E48" s="174" t="s">
        <v>734</v>
      </c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3"/>
    </row>
    <row r="49" spans="2:188" x14ac:dyDescent="0.2">
      <c r="B49" s="171">
        <f t="shared" si="3"/>
        <v>2</v>
      </c>
      <c r="C49" s="178"/>
      <c r="D49" s="172"/>
      <c r="E49" s="174" t="s">
        <v>734</v>
      </c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173"/>
    </row>
    <row r="50" spans="2:188" x14ac:dyDescent="0.2">
      <c r="B50" s="171">
        <f t="shared" si="3"/>
        <v>3</v>
      </c>
      <c r="C50" s="178"/>
      <c r="D50" s="172"/>
      <c r="E50" s="174" t="s">
        <v>734</v>
      </c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3"/>
    </row>
    <row r="51" spans="2:188" x14ac:dyDescent="0.2">
      <c r="B51" s="171">
        <f t="shared" si="3"/>
        <v>4</v>
      </c>
      <c r="C51" s="178"/>
      <c r="D51" s="172"/>
      <c r="E51" s="174" t="s">
        <v>734</v>
      </c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3"/>
    </row>
    <row r="52" spans="2:188" x14ac:dyDescent="0.2">
      <c r="B52" s="171">
        <f t="shared" si="3"/>
        <v>5</v>
      </c>
      <c r="C52" s="178"/>
      <c r="D52" s="172"/>
      <c r="E52" s="174" t="s">
        <v>734</v>
      </c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3"/>
    </row>
    <row r="53" spans="2:188" x14ac:dyDescent="0.2">
      <c r="B53" s="307" t="s">
        <v>776</v>
      </c>
      <c r="C53" s="307"/>
      <c r="D53" s="185"/>
      <c r="E53" s="189" t="s">
        <v>734</v>
      </c>
      <c r="F53" s="186">
        <f t="shared" ref="F53" si="815">SUM(F48:F52)</f>
        <v>0</v>
      </c>
      <c r="G53" s="186">
        <f t="shared" ref="G53" si="816">SUM(G48:G52)</f>
        <v>0</v>
      </c>
      <c r="H53" s="186">
        <f t="shared" ref="H53" si="817">SUM(H48:H52)</f>
        <v>0</v>
      </c>
      <c r="I53" s="186">
        <f t="shared" ref="I53" si="818">SUM(I48:I52)</f>
        <v>0</v>
      </c>
      <c r="J53" s="186">
        <f t="shared" ref="J53" si="819">SUM(J48:J52)</f>
        <v>0</v>
      </c>
      <c r="K53" s="186">
        <f t="shared" ref="K53" si="820">SUM(K48:K52)</f>
        <v>0</v>
      </c>
      <c r="L53" s="186">
        <f t="shared" ref="L53" si="821">SUM(L48:L52)</f>
        <v>0</v>
      </c>
      <c r="M53" s="186">
        <f t="shared" ref="M53" si="822">SUM(M48:M52)</f>
        <v>0</v>
      </c>
      <c r="N53" s="186">
        <f t="shared" ref="N53" si="823">SUM(N48:N52)</f>
        <v>0</v>
      </c>
      <c r="O53" s="186">
        <f t="shared" ref="O53" si="824">SUM(O48:O52)</f>
        <v>0</v>
      </c>
      <c r="P53" s="186">
        <f t="shared" ref="P53" si="825">SUM(P48:P52)</f>
        <v>0</v>
      </c>
      <c r="Q53" s="186">
        <f t="shared" ref="Q53" si="826">SUM(Q48:Q52)</f>
        <v>0</v>
      </c>
      <c r="R53" s="186">
        <f t="shared" ref="R53" si="827">SUM(R48:R52)</f>
        <v>0</v>
      </c>
      <c r="S53" s="186">
        <f t="shared" ref="S53" si="828">SUM(S48:S52)</f>
        <v>0</v>
      </c>
      <c r="T53" s="186">
        <f t="shared" ref="T53" si="829">SUM(T48:T52)</f>
        <v>0</v>
      </c>
      <c r="U53" s="186">
        <f t="shared" ref="U53" si="830">SUM(U48:U52)</f>
        <v>0</v>
      </c>
      <c r="V53" s="186">
        <f t="shared" ref="V53" si="831">SUM(V48:V52)</f>
        <v>0</v>
      </c>
      <c r="W53" s="186">
        <f t="shared" ref="W53" si="832">SUM(W48:W52)</f>
        <v>0</v>
      </c>
      <c r="X53" s="186">
        <f t="shared" ref="X53" si="833">SUM(X48:X52)</f>
        <v>0</v>
      </c>
      <c r="Y53" s="186">
        <f t="shared" ref="Y53" si="834">SUM(Y48:Y52)</f>
        <v>0</v>
      </c>
      <c r="Z53" s="186">
        <f t="shared" ref="Z53" si="835">SUM(Z48:Z52)</f>
        <v>0</v>
      </c>
      <c r="AA53" s="186">
        <f t="shared" ref="AA53" si="836">SUM(AA48:AA52)</f>
        <v>0</v>
      </c>
      <c r="AB53" s="186">
        <f t="shared" ref="AB53" si="837">SUM(AB48:AB52)</f>
        <v>0</v>
      </c>
      <c r="AC53" s="186">
        <f t="shared" ref="AC53" si="838">SUM(AC48:AC52)</f>
        <v>0</v>
      </c>
      <c r="AD53" s="186">
        <f t="shared" ref="AD53" si="839">SUM(AD48:AD52)</f>
        <v>0</v>
      </c>
      <c r="AE53" s="186">
        <f t="shared" ref="AE53" si="840">SUM(AE48:AE52)</f>
        <v>0</v>
      </c>
      <c r="AF53" s="186">
        <f t="shared" ref="AF53" si="841">SUM(AF48:AF52)</f>
        <v>0</v>
      </c>
      <c r="AG53" s="186">
        <f t="shared" ref="AG53" si="842">SUM(AG48:AG52)</f>
        <v>0</v>
      </c>
      <c r="AH53" s="186">
        <f t="shared" ref="AH53" si="843">SUM(AH48:AH52)</f>
        <v>0</v>
      </c>
      <c r="AI53" s="186">
        <f t="shared" ref="AI53" si="844">SUM(AI48:AI52)</f>
        <v>0</v>
      </c>
      <c r="AJ53" s="186">
        <f t="shared" ref="AJ53" si="845">SUM(AJ48:AJ52)</f>
        <v>0</v>
      </c>
      <c r="AK53" s="186">
        <f t="shared" ref="AK53" si="846">SUM(AK48:AK52)</f>
        <v>0</v>
      </c>
      <c r="AL53" s="186">
        <f t="shared" ref="AL53" si="847">SUM(AL48:AL52)</f>
        <v>0</v>
      </c>
      <c r="AM53" s="186">
        <f t="shared" ref="AM53" si="848">SUM(AM48:AM52)</f>
        <v>0</v>
      </c>
      <c r="AN53" s="186">
        <f t="shared" ref="AN53" si="849">SUM(AN48:AN52)</f>
        <v>0</v>
      </c>
      <c r="AO53" s="186">
        <f t="shared" ref="AO53" si="850">SUM(AO48:AO52)</f>
        <v>0</v>
      </c>
      <c r="AP53" s="186">
        <f t="shared" ref="AP53" si="851">SUM(AP48:AP52)</f>
        <v>0</v>
      </c>
      <c r="AQ53" s="186">
        <f t="shared" ref="AQ53" si="852">SUM(AQ48:AQ52)</f>
        <v>0</v>
      </c>
      <c r="AR53" s="186">
        <f t="shared" ref="AR53" si="853">SUM(AR48:AR52)</f>
        <v>0</v>
      </c>
      <c r="AS53" s="186">
        <f t="shared" ref="AS53" si="854">SUM(AS48:AS52)</f>
        <v>0</v>
      </c>
      <c r="AT53" s="186">
        <f t="shared" ref="AT53" si="855">SUM(AT48:AT52)</f>
        <v>0</v>
      </c>
      <c r="AU53" s="186">
        <f t="shared" ref="AU53" si="856">SUM(AU48:AU52)</f>
        <v>0</v>
      </c>
      <c r="AV53" s="186">
        <f t="shared" ref="AV53" si="857">SUM(AV48:AV52)</f>
        <v>0</v>
      </c>
      <c r="AW53" s="186">
        <f t="shared" ref="AW53" si="858">SUM(AW48:AW52)</f>
        <v>0</v>
      </c>
      <c r="AX53" s="186">
        <f t="shared" ref="AX53" si="859">SUM(AX48:AX52)</f>
        <v>0</v>
      </c>
      <c r="AY53" s="186">
        <f t="shared" ref="AY53" si="860">SUM(AY48:AY52)</f>
        <v>0</v>
      </c>
      <c r="AZ53" s="186">
        <f t="shared" ref="AZ53" si="861">SUM(AZ48:AZ52)</f>
        <v>0</v>
      </c>
      <c r="BA53" s="186">
        <f t="shared" ref="BA53" si="862">SUM(BA48:BA52)</f>
        <v>0</v>
      </c>
      <c r="BB53" s="186">
        <f t="shared" ref="BB53" si="863">SUM(BB48:BB52)</f>
        <v>0</v>
      </c>
      <c r="BC53" s="186">
        <f t="shared" ref="BC53" si="864">SUM(BC48:BC52)</f>
        <v>0</v>
      </c>
      <c r="BD53" s="186">
        <f t="shared" ref="BD53" si="865">SUM(BD48:BD52)</f>
        <v>0</v>
      </c>
      <c r="BE53" s="186">
        <f t="shared" ref="BE53" si="866">SUM(BE48:BE52)</f>
        <v>0</v>
      </c>
      <c r="BF53" s="186">
        <f t="shared" ref="BF53" si="867">SUM(BF48:BF52)</f>
        <v>0</v>
      </c>
      <c r="BG53" s="186">
        <f t="shared" ref="BG53" si="868">SUM(BG48:BG52)</f>
        <v>0</v>
      </c>
      <c r="BH53" s="186">
        <f t="shared" ref="BH53" si="869">SUM(BH48:BH52)</f>
        <v>0</v>
      </c>
      <c r="BI53" s="186">
        <f t="shared" ref="BI53" si="870">SUM(BI48:BI52)</f>
        <v>0</v>
      </c>
      <c r="BJ53" s="186">
        <f t="shared" ref="BJ53" si="871">SUM(BJ48:BJ52)</f>
        <v>0</v>
      </c>
      <c r="BK53" s="186">
        <f t="shared" ref="BK53" si="872">SUM(BK48:BK52)</f>
        <v>0</v>
      </c>
      <c r="BL53" s="186">
        <f t="shared" ref="BL53" si="873">SUM(BL48:BL52)</f>
        <v>0</v>
      </c>
      <c r="BM53" s="186">
        <f t="shared" ref="BM53" si="874">SUM(BM48:BM52)</f>
        <v>0</v>
      </c>
      <c r="BN53" s="186">
        <f t="shared" ref="BN53" si="875">SUM(BN48:BN52)</f>
        <v>0</v>
      </c>
      <c r="BO53" s="186">
        <f t="shared" ref="BO53" si="876">SUM(BO48:BO52)</f>
        <v>0</v>
      </c>
      <c r="BP53" s="186">
        <f t="shared" ref="BP53" si="877">SUM(BP48:BP52)</f>
        <v>0</v>
      </c>
      <c r="BQ53" s="186">
        <f t="shared" ref="BQ53" si="878">SUM(BQ48:BQ52)</f>
        <v>0</v>
      </c>
      <c r="BR53" s="186">
        <f t="shared" ref="BR53" si="879">SUM(BR48:BR52)</f>
        <v>0</v>
      </c>
      <c r="BS53" s="186">
        <f t="shared" ref="BS53" si="880">SUM(BS48:BS52)</f>
        <v>0</v>
      </c>
      <c r="BT53" s="186">
        <f t="shared" ref="BT53" si="881">SUM(BT48:BT52)</f>
        <v>0</v>
      </c>
      <c r="BU53" s="186">
        <f t="shared" ref="BU53" si="882">SUM(BU48:BU52)</f>
        <v>0</v>
      </c>
      <c r="BV53" s="186">
        <f t="shared" ref="BV53" si="883">SUM(BV48:BV52)</f>
        <v>0</v>
      </c>
      <c r="BW53" s="186">
        <f t="shared" ref="BW53" si="884">SUM(BW48:BW52)</f>
        <v>0</v>
      </c>
      <c r="BX53" s="186">
        <f t="shared" ref="BX53" si="885">SUM(BX48:BX52)</f>
        <v>0</v>
      </c>
      <c r="BY53" s="186">
        <f t="shared" ref="BY53" si="886">SUM(BY48:BY52)</f>
        <v>0</v>
      </c>
      <c r="BZ53" s="186">
        <f t="shared" ref="BZ53" si="887">SUM(BZ48:BZ52)</f>
        <v>0</v>
      </c>
      <c r="CA53" s="186">
        <f t="shared" ref="CA53" si="888">SUM(CA48:CA52)</f>
        <v>0</v>
      </c>
      <c r="CB53" s="186">
        <f t="shared" ref="CB53" si="889">SUM(CB48:CB52)</f>
        <v>0</v>
      </c>
      <c r="CC53" s="186">
        <f t="shared" ref="CC53" si="890">SUM(CC48:CC52)</f>
        <v>0</v>
      </c>
      <c r="CD53" s="186">
        <f t="shared" ref="CD53" si="891">SUM(CD48:CD52)</f>
        <v>0</v>
      </c>
      <c r="CE53" s="186">
        <f t="shared" ref="CE53" si="892">SUM(CE48:CE52)</f>
        <v>0</v>
      </c>
      <c r="CF53" s="186">
        <f t="shared" ref="CF53" si="893">SUM(CF48:CF52)</f>
        <v>0</v>
      </c>
      <c r="CG53" s="186">
        <f t="shared" ref="CG53" si="894">SUM(CG48:CG52)</f>
        <v>0</v>
      </c>
      <c r="CH53" s="186">
        <f t="shared" ref="CH53" si="895">SUM(CH48:CH52)</f>
        <v>0</v>
      </c>
      <c r="CI53" s="186">
        <f t="shared" ref="CI53" si="896">SUM(CI48:CI52)</f>
        <v>0</v>
      </c>
      <c r="CJ53" s="186">
        <f t="shared" ref="CJ53" si="897">SUM(CJ48:CJ52)</f>
        <v>0</v>
      </c>
      <c r="CK53" s="186">
        <f t="shared" ref="CK53" si="898">SUM(CK48:CK52)</f>
        <v>0</v>
      </c>
      <c r="CL53" s="186">
        <f t="shared" ref="CL53" si="899">SUM(CL48:CL52)</f>
        <v>0</v>
      </c>
      <c r="CM53" s="186">
        <f t="shared" ref="CM53" si="900">SUM(CM48:CM52)</f>
        <v>0</v>
      </c>
      <c r="CN53" s="186">
        <f t="shared" ref="CN53" si="901">SUM(CN48:CN52)</f>
        <v>0</v>
      </c>
      <c r="CO53" s="186">
        <f t="shared" ref="CO53" si="902">SUM(CO48:CO52)</f>
        <v>0</v>
      </c>
      <c r="CP53" s="186">
        <f t="shared" ref="CP53" si="903">SUM(CP48:CP52)</f>
        <v>0</v>
      </c>
      <c r="CQ53" s="186">
        <f t="shared" ref="CQ53" si="904">SUM(CQ48:CQ52)</f>
        <v>0</v>
      </c>
      <c r="CR53" s="186">
        <f t="shared" ref="CR53" si="905">SUM(CR48:CR52)</f>
        <v>0</v>
      </c>
      <c r="CS53" s="186">
        <f t="shared" ref="CS53" si="906">SUM(CS48:CS52)</f>
        <v>0</v>
      </c>
      <c r="CT53" s="186">
        <f t="shared" ref="CT53" si="907">SUM(CT48:CT52)</f>
        <v>0</v>
      </c>
      <c r="CU53" s="186">
        <f t="shared" ref="CU53" si="908">SUM(CU48:CU52)</f>
        <v>0</v>
      </c>
      <c r="CV53" s="186">
        <f t="shared" ref="CV53" si="909">SUM(CV48:CV52)</f>
        <v>0</v>
      </c>
      <c r="CW53" s="186">
        <f t="shared" ref="CW53" si="910">SUM(CW48:CW52)</f>
        <v>0</v>
      </c>
      <c r="CX53" s="186">
        <f t="shared" ref="CX53" si="911">SUM(CX48:CX52)</f>
        <v>0</v>
      </c>
      <c r="CY53" s="186">
        <f t="shared" ref="CY53" si="912">SUM(CY48:CY52)</f>
        <v>0</v>
      </c>
      <c r="CZ53" s="186">
        <f t="shared" ref="CZ53" si="913">SUM(CZ48:CZ52)</f>
        <v>0</v>
      </c>
      <c r="DA53" s="186">
        <f t="shared" ref="DA53" si="914">SUM(DA48:DA52)</f>
        <v>0</v>
      </c>
      <c r="DB53" s="186">
        <f t="shared" ref="DB53" si="915">SUM(DB48:DB52)</f>
        <v>0</v>
      </c>
      <c r="DC53" s="186">
        <f t="shared" ref="DC53" si="916">SUM(DC48:DC52)</f>
        <v>0</v>
      </c>
      <c r="DD53" s="186">
        <f t="shared" ref="DD53" si="917">SUM(DD48:DD52)</f>
        <v>0</v>
      </c>
      <c r="DE53" s="186">
        <f t="shared" ref="DE53" si="918">SUM(DE48:DE52)</f>
        <v>0</v>
      </c>
      <c r="DF53" s="186">
        <f t="shared" ref="DF53" si="919">SUM(DF48:DF52)</f>
        <v>0</v>
      </c>
      <c r="DG53" s="186">
        <f t="shared" ref="DG53" si="920">SUM(DG48:DG52)</f>
        <v>0</v>
      </c>
      <c r="DH53" s="186">
        <f t="shared" ref="DH53" si="921">SUM(DH48:DH52)</f>
        <v>0</v>
      </c>
      <c r="DI53" s="186">
        <f t="shared" ref="DI53" si="922">SUM(DI48:DI52)</f>
        <v>0</v>
      </c>
      <c r="DJ53" s="186">
        <f t="shared" ref="DJ53" si="923">SUM(DJ48:DJ52)</f>
        <v>0</v>
      </c>
      <c r="DK53" s="186">
        <f t="shared" ref="DK53" si="924">SUM(DK48:DK52)</f>
        <v>0</v>
      </c>
      <c r="DL53" s="186">
        <f t="shared" ref="DL53" si="925">SUM(DL48:DL52)</f>
        <v>0</v>
      </c>
      <c r="DM53" s="186">
        <f t="shared" ref="DM53" si="926">SUM(DM48:DM52)</f>
        <v>0</v>
      </c>
      <c r="DN53" s="186">
        <f t="shared" ref="DN53" si="927">SUM(DN48:DN52)</f>
        <v>0</v>
      </c>
      <c r="DO53" s="186">
        <f t="shared" ref="DO53" si="928">SUM(DO48:DO52)</f>
        <v>0</v>
      </c>
      <c r="DP53" s="186">
        <f t="shared" ref="DP53" si="929">SUM(DP48:DP52)</f>
        <v>0</v>
      </c>
      <c r="DQ53" s="186">
        <f t="shared" ref="DQ53" si="930">SUM(DQ48:DQ52)</f>
        <v>0</v>
      </c>
      <c r="DR53" s="186">
        <f t="shared" ref="DR53" si="931">SUM(DR48:DR52)</f>
        <v>0</v>
      </c>
      <c r="DS53" s="186">
        <f t="shared" ref="DS53" si="932">SUM(DS48:DS52)</f>
        <v>0</v>
      </c>
      <c r="DT53" s="186">
        <f t="shared" ref="DT53" si="933">SUM(DT48:DT52)</f>
        <v>0</v>
      </c>
      <c r="DU53" s="186">
        <f t="shared" ref="DU53" si="934">SUM(DU48:DU52)</f>
        <v>0</v>
      </c>
      <c r="DV53" s="186">
        <f t="shared" ref="DV53" si="935">SUM(DV48:DV52)</f>
        <v>0</v>
      </c>
      <c r="DW53" s="186">
        <f t="shared" ref="DW53" si="936">SUM(DW48:DW52)</f>
        <v>0</v>
      </c>
      <c r="DX53" s="186">
        <f t="shared" ref="DX53" si="937">SUM(DX48:DX52)</f>
        <v>0</v>
      </c>
      <c r="DY53" s="186">
        <f t="shared" ref="DY53" si="938">SUM(DY48:DY52)</f>
        <v>0</v>
      </c>
      <c r="DZ53" s="186">
        <f t="shared" ref="DZ53" si="939">SUM(DZ48:DZ52)</f>
        <v>0</v>
      </c>
      <c r="EA53" s="186">
        <f t="shared" ref="EA53" si="940">SUM(EA48:EA52)</f>
        <v>0</v>
      </c>
      <c r="EB53" s="186">
        <f t="shared" ref="EB53" si="941">SUM(EB48:EB52)</f>
        <v>0</v>
      </c>
      <c r="EC53" s="186">
        <f t="shared" ref="EC53" si="942">SUM(EC48:EC52)</f>
        <v>0</v>
      </c>
      <c r="ED53" s="186">
        <f t="shared" ref="ED53" si="943">SUM(ED48:ED52)</f>
        <v>0</v>
      </c>
      <c r="EE53" s="186">
        <f t="shared" ref="EE53" si="944">SUM(EE48:EE52)</f>
        <v>0</v>
      </c>
      <c r="EF53" s="186">
        <f t="shared" ref="EF53" si="945">SUM(EF48:EF52)</f>
        <v>0</v>
      </c>
      <c r="EG53" s="186">
        <f t="shared" ref="EG53" si="946">SUM(EG48:EG52)</f>
        <v>0</v>
      </c>
      <c r="EH53" s="186">
        <f t="shared" ref="EH53" si="947">SUM(EH48:EH52)</f>
        <v>0</v>
      </c>
      <c r="EI53" s="186">
        <f t="shared" ref="EI53" si="948">SUM(EI48:EI52)</f>
        <v>0</v>
      </c>
      <c r="EJ53" s="186">
        <f t="shared" ref="EJ53" si="949">SUM(EJ48:EJ52)</f>
        <v>0</v>
      </c>
      <c r="EK53" s="186">
        <f t="shared" ref="EK53" si="950">SUM(EK48:EK52)</f>
        <v>0</v>
      </c>
      <c r="EL53" s="186">
        <f t="shared" ref="EL53" si="951">SUM(EL48:EL52)</f>
        <v>0</v>
      </c>
      <c r="EM53" s="186">
        <f t="shared" ref="EM53" si="952">SUM(EM48:EM52)</f>
        <v>0</v>
      </c>
      <c r="EN53" s="186">
        <f t="shared" ref="EN53" si="953">SUM(EN48:EN52)</f>
        <v>0</v>
      </c>
      <c r="EO53" s="186">
        <f t="shared" ref="EO53" si="954">SUM(EO48:EO52)</f>
        <v>0</v>
      </c>
      <c r="EP53" s="186">
        <f t="shared" ref="EP53" si="955">SUM(EP48:EP52)</f>
        <v>0</v>
      </c>
      <c r="EQ53" s="186">
        <f t="shared" ref="EQ53" si="956">SUM(EQ48:EQ52)</f>
        <v>0</v>
      </c>
      <c r="ER53" s="186">
        <f t="shared" ref="ER53" si="957">SUM(ER48:ER52)</f>
        <v>0</v>
      </c>
      <c r="ES53" s="186">
        <f t="shared" ref="ES53" si="958">SUM(ES48:ES52)</f>
        <v>0</v>
      </c>
      <c r="ET53" s="186">
        <f t="shared" ref="ET53" si="959">SUM(ET48:ET52)</f>
        <v>0</v>
      </c>
      <c r="EU53" s="186">
        <f t="shared" ref="EU53" si="960">SUM(EU48:EU52)</f>
        <v>0</v>
      </c>
      <c r="EV53" s="186">
        <f t="shared" ref="EV53" si="961">SUM(EV48:EV52)</f>
        <v>0</v>
      </c>
      <c r="EW53" s="186">
        <f t="shared" ref="EW53" si="962">SUM(EW48:EW52)</f>
        <v>0</v>
      </c>
      <c r="EX53" s="186">
        <f t="shared" ref="EX53" si="963">SUM(EX48:EX52)</f>
        <v>0</v>
      </c>
      <c r="EY53" s="186">
        <f t="shared" ref="EY53" si="964">SUM(EY48:EY52)</f>
        <v>0</v>
      </c>
      <c r="EZ53" s="186">
        <f t="shared" ref="EZ53" si="965">SUM(EZ48:EZ52)</f>
        <v>0</v>
      </c>
      <c r="FA53" s="186">
        <f t="shared" ref="FA53" si="966">SUM(FA48:FA52)</f>
        <v>0</v>
      </c>
      <c r="FB53" s="186">
        <f t="shared" ref="FB53" si="967">SUM(FB48:FB52)</f>
        <v>0</v>
      </c>
      <c r="FC53" s="186">
        <f t="shared" ref="FC53" si="968">SUM(FC48:FC52)</f>
        <v>0</v>
      </c>
      <c r="FD53" s="186">
        <f t="shared" ref="FD53" si="969">SUM(FD48:FD52)</f>
        <v>0</v>
      </c>
      <c r="FE53" s="186">
        <f t="shared" ref="FE53" si="970">SUM(FE48:FE52)</f>
        <v>0</v>
      </c>
      <c r="FF53" s="186">
        <f t="shared" ref="FF53" si="971">SUM(FF48:FF52)</f>
        <v>0</v>
      </c>
      <c r="FG53" s="186">
        <f t="shared" ref="FG53" si="972">SUM(FG48:FG52)</f>
        <v>0</v>
      </c>
      <c r="FH53" s="186">
        <f t="shared" ref="FH53" si="973">SUM(FH48:FH52)</f>
        <v>0</v>
      </c>
      <c r="FI53" s="186">
        <f t="shared" ref="FI53" si="974">SUM(FI48:FI52)</f>
        <v>0</v>
      </c>
      <c r="FJ53" s="186">
        <f t="shared" ref="FJ53" si="975">SUM(FJ48:FJ52)</f>
        <v>0</v>
      </c>
      <c r="FK53" s="186">
        <f t="shared" ref="FK53" si="976">SUM(FK48:FK52)</f>
        <v>0</v>
      </c>
      <c r="FL53" s="186">
        <f t="shared" ref="FL53" si="977">SUM(FL48:FL52)</f>
        <v>0</v>
      </c>
      <c r="FM53" s="186">
        <f t="shared" ref="FM53" si="978">SUM(FM48:FM52)</f>
        <v>0</v>
      </c>
      <c r="FN53" s="186">
        <f t="shared" ref="FN53" si="979">SUM(FN48:FN52)</f>
        <v>0</v>
      </c>
      <c r="FO53" s="186">
        <f t="shared" ref="FO53" si="980">SUM(FO48:FO52)</f>
        <v>0</v>
      </c>
      <c r="FP53" s="186">
        <f t="shared" ref="FP53" si="981">SUM(FP48:FP52)</f>
        <v>0</v>
      </c>
      <c r="FQ53" s="186">
        <f t="shared" ref="FQ53" si="982">SUM(FQ48:FQ52)</f>
        <v>0</v>
      </c>
      <c r="FR53" s="186">
        <f t="shared" ref="FR53" si="983">SUM(FR48:FR52)</f>
        <v>0</v>
      </c>
      <c r="FS53" s="186">
        <f t="shared" ref="FS53" si="984">SUM(FS48:FS52)</f>
        <v>0</v>
      </c>
      <c r="FT53" s="186">
        <f t="shared" ref="FT53" si="985">SUM(FT48:FT52)</f>
        <v>0</v>
      </c>
      <c r="FU53" s="186">
        <f t="shared" ref="FU53" si="986">SUM(FU48:FU52)</f>
        <v>0</v>
      </c>
      <c r="FV53" s="186">
        <f t="shared" ref="FV53" si="987">SUM(FV48:FV52)</f>
        <v>0</v>
      </c>
      <c r="FW53" s="186">
        <f t="shared" ref="FW53" si="988">SUM(FW48:FW52)</f>
        <v>0</v>
      </c>
      <c r="FX53" s="186">
        <f t="shared" ref="FX53" si="989">SUM(FX48:FX52)</f>
        <v>0</v>
      </c>
      <c r="FY53" s="186">
        <f t="shared" ref="FY53" si="990">SUM(FY48:FY52)</f>
        <v>0</v>
      </c>
      <c r="FZ53" s="186">
        <f t="shared" ref="FZ53" si="991">SUM(FZ48:FZ52)</f>
        <v>0</v>
      </c>
      <c r="GA53" s="186">
        <f t="shared" ref="GA53" si="992">SUM(GA48:GA52)</f>
        <v>0</v>
      </c>
      <c r="GB53" s="186">
        <f t="shared" ref="GB53" si="993">SUM(GB48:GB52)</f>
        <v>0</v>
      </c>
      <c r="GC53" s="186">
        <f t="shared" ref="GC53" si="994">SUM(GC48:GC52)</f>
        <v>0</v>
      </c>
      <c r="GD53" s="186">
        <f t="shared" ref="GD53" si="995">SUM(GD48:GD52)</f>
        <v>0</v>
      </c>
      <c r="GE53" s="186">
        <f t="shared" ref="GE53" si="996">SUM(GE48:GE52)</f>
        <v>0</v>
      </c>
      <c r="GF53" s="186">
        <f t="shared" ref="GF53" si="997">SUM(GF48:GF52)</f>
        <v>0</v>
      </c>
    </row>
    <row r="54" spans="2:188" x14ac:dyDescent="0.2">
      <c r="B54" s="167"/>
    </row>
    <row r="55" spans="2:188" x14ac:dyDescent="0.2">
      <c r="B55" s="167"/>
    </row>
    <row r="56" spans="2:188" x14ac:dyDescent="0.2">
      <c r="B56" s="167"/>
    </row>
    <row r="57" spans="2:188" x14ac:dyDescent="0.2">
      <c r="B57" s="167"/>
    </row>
    <row r="58" spans="2:188" x14ac:dyDescent="0.2">
      <c r="B58" s="167"/>
    </row>
    <row r="59" spans="2:188" x14ac:dyDescent="0.2">
      <c r="B59" s="167"/>
    </row>
    <row r="60" spans="2:188" x14ac:dyDescent="0.2">
      <c r="B60" s="167"/>
    </row>
    <row r="61" spans="2:188" x14ac:dyDescent="0.2">
      <c r="B61" s="167"/>
    </row>
    <row r="62" spans="2:188" x14ac:dyDescent="0.2">
      <c r="B62" s="167"/>
    </row>
    <row r="63" spans="2:188" x14ac:dyDescent="0.2">
      <c r="B63" s="167"/>
    </row>
    <row r="64" spans="2:188" x14ac:dyDescent="0.2">
      <c r="B64" s="167"/>
    </row>
    <row r="65" spans="2:2" x14ac:dyDescent="0.2">
      <c r="B65" s="167"/>
    </row>
    <row r="66" spans="2:2" x14ac:dyDescent="0.2">
      <c r="B66" s="167"/>
    </row>
    <row r="67" spans="2:2" x14ac:dyDescent="0.2">
      <c r="B67" s="167"/>
    </row>
    <row r="68" spans="2:2" x14ac:dyDescent="0.2">
      <c r="B68" s="167"/>
    </row>
    <row r="69" spans="2:2" x14ac:dyDescent="0.2">
      <c r="B69" s="167"/>
    </row>
    <row r="70" spans="2:2" x14ac:dyDescent="0.2">
      <c r="B70" s="167"/>
    </row>
    <row r="71" spans="2:2" x14ac:dyDescent="0.2">
      <c r="B71" s="167"/>
    </row>
    <row r="72" spans="2:2" x14ac:dyDescent="0.2">
      <c r="B72" s="167"/>
    </row>
    <row r="73" spans="2:2" x14ac:dyDescent="0.2">
      <c r="B73" s="167"/>
    </row>
    <row r="74" spans="2:2" x14ac:dyDescent="0.2">
      <c r="B74" s="167"/>
    </row>
    <row r="75" spans="2:2" x14ac:dyDescent="0.2">
      <c r="B75" s="167"/>
    </row>
    <row r="76" spans="2:2" x14ac:dyDescent="0.2">
      <c r="B76" s="167"/>
    </row>
    <row r="77" spans="2:2" x14ac:dyDescent="0.2">
      <c r="B77" s="167"/>
    </row>
    <row r="78" spans="2:2" x14ac:dyDescent="0.2">
      <c r="B78" s="167"/>
    </row>
    <row r="79" spans="2:2" x14ac:dyDescent="0.2">
      <c r="B79" s="167"/>
    </row>
    <row r="80" spans="2:2" x14ac:dyDescent="0.2">
      <c r="B80" s="167"/>
    </row>
    <row r="81" spans="2:2" x14ac:dyDescent="0.2">
      <c r="B81" s="167"/>
    </row>
    <row r="82" spans="2:2" x14ac:dyDescent="0.2">
      <c r="B82" s="167"/>
    </row>
    <row r="83" spans="2:2" x14ac:dyDescent="0.2">
      <c r="B83" s="167"/>
    </row>
    <row r="84" spans="2:2" x14ac:dyDescent="0.2">
      <c r="B84" s="167"/>
    </row>
    <row r="85" spans="2:2" x14ac:dyDescent="0.2">
      <c r="B85" s="167"/>
    </row>
    <row r="86" spans="2:2" x14ac:dyDescent="0.2">
      <c r="B86" s="167"/>
    </row>
    <row r="87" spans="2:2" x14ac:dyDescent="0.2">
      <c r="B87" s="167"/>
    </row>
    <row r="88" spans="2:2" x14ac:dyDescent="0.2">
      <c r="B88" s="167"/>
    </row>
    <row r="89" spans="2:2" x14ac:dyDescent="0.2">
      <c r="B89" s="167"/>
    </row>
    <row r="90" spans="2:2" x14ac:dyDescent="0.2">
      <c r="B90" s="167"/>
    </row>
    <row r="91" spans="2:2" x14ac:dyDescent="0.2">
      <c r="B91" s="167"/>
    </row>
    <row r="92" spans="2:2" x14ac:dyDescent="0.2">
      <c r="B92" s="167"/>
    </row>
    <row r="93" spans="2:2" x14ac:dyDescent="0.2">
      <c r="B93" s="167"/>
    </row>
    <row r="94" spans="2:2" x14ac:dyDescent="0.2">
      <c r="B94" s="167"/>
    </row>
    <row r="95" spans="2:2" x14ac:dyDescent="0.2">
      <c r="B95" s="167"/>
    </row>
    <row r="96" spans="2:2" x14ac:dyDescent="0.2">
      <c r="B96" s="167"/>
    </row>
    <row r="97" spans="2:2" x14ac:dyDescent="0.2">
      <c r="B97" s="167"/>
    </row>
    <row r="98" spans="2:2" x14ac:dyDescent="0.2">
      <c r="B98" s="167"/>
    </row>
    <row r="99" spans="2:2" x14ac:dyDescent="0.2">
      <c r="B99" s="167"/>
    </row>
    <row r="100" spans="2:2" x14ac:dyDescent="0.2">
      <c r="B100" s="167"/>
    </row>
    <row r="101" spans="2:2" x14ac:dyDescent="0.2">
      <c r="B101" s="167"/>
    </row>
    <row r="102" spans="2:2" x14ac:dyDescent="0.2">
      <c r="B102" s="167"/>
    </row>
    <row r="103" spans="2:2" x14ac:dyDescent="0.2">
      <c r="B103" s="167"/>
    </row>
    <row r="104" spans="2:2" x14ac:dyDescent="0.2">
      <c r="B104" s="167"/>
    </row>
    <row r="105" spans="2:2" x14ac:dyDescent="0.2">
      <c r="B105" s="167"/>
    </row>
    <row r="106" spans="2:2" x14ac:dyDescent="0.2">
      <c r="B106" s="167"/>
    </row>
    <row r="107" spans="2:2" x14ac:dyDescent="0.2">
      <c r="B107" s="167"/>
    </row>
    <row r="108" spans="2:2" x14ac:dyDescent="0.2">
      <c r="B108" s="167"/>
    </row>
    <row r="109" spans="2:2" x14ac:dyDescent="0.2">
      <c r="B109" s="167"/>
    </row>
    <row r="110" spans="2:2" x14ac:dyDescent="0.2">
      <c r="B110" s="167"/>
    </row>
    <row r="111" spans="2:2" x14ac:dyDescent="0.2">
      <c r="B111" s="167"/>
    </row>
    <row r="112" spans="2:2" x14ac:dyDescent="0.2">
      <c r="B112" s="167"/>
    </row>
    <row r="113" spans="2:2" x14ac:dyDescent="0.2">
      <c r="B113" s="167"/>
    </row>
    <row r="114" spans="2:2" x14ac:dyDescent="0.2">
      <c r="B114" s="167"/>
    </row>
    <row r="115" spans="2:2" x14ac:dyDescent="0.2">
      <c r="B115" s="167"/>
    </row>
    <row r="116" spans="2:2" x14ac:dyDescent="0.2">
      <c r="B116" s="167"/>
    </row>
    <row r="117" spans="2:2" x14ac:dyDescent="0.2">
      <c r="B117" s="167"/>
    </row>
    <row r="118" spans="2:2" x14ac:dyDescent="0.2">
      <c r="B118" s="167"/>
    </row>
    <row r="119" spans="2:2" x14ac:dyDescent="0.2">
      <c r="B119" s="167"/>
    </row>
    <row r="120" spans="2:2" x14ac:dyDescent="0.2">
      <c r="B120" s="167"/>
    </row>
    <row r="121" spans="2:2" x14ac:dyDescent="0.2">
      <c r="B121" s="167"/>
    </row>
    <row r="122" spans="2:2" x14ac:dyDescent="0.2">
      <c r="B122" s="167"/>
    </row>
  </sheetData>
  <mergeCells count="22">
    <mergeCell ref="B53:C53"/>
    <mergeCell ref="AJ5:BN5"/>
    <mergeCell ref="BO5:CR5"/>
    <mergeCell ref="CS5:DW5"/>
    <mergeCell ref="DX5:FB5"/>
    <mergeCell ref="B47:C47"/>
    <mergeCell ref="B46:C46"/>
    <mergeCell ref="FC5:GF5"/>
    <mergeCell ref="B19:C19"/>
    <mergeCell ref="B26:C26"/>
    <mergeCell ref="B33:C33"/>
    <mergeCell ref="B40:C40"/>
    <mergeCell ref="B18:C18"/>
    <mergeCell ref="B25:C25"/>
    <mergeCell ref="B32:C32"/>
    <mergeCell ref="B39:C39"/>
    <mergeCell ref="D5:D6"/>
    <mergeCell ref="E5:E6"/>
    <mergeCell ref="B5:B6"/>
    <mergeCell ref="C5:C6"/>
    <mergeCell ref="F5:AI5"/>
    <mergeCell ref="B7:C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117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G22" sqref="G22"/>
    </sheetView>
  </sheetViews>
  <sheetFormatPr defaultRowHeight="14.25" x14ac:dyDescent="0.2"/>
  <cols>
    <col min="1" max="1" width="4.42578125" style="165" customWidth="1"/>
    <col min="2" max="2" width="5.5703125" style="165" customWidth="1"/>
    <col min="3" max="3" width="20.28515625" style="165" customWidth="1"/>
    <col min="4" max="16384" width="9.140625" style="165"/>
  </cols>
  <sheetData>
    <row r="2" spans="2:58" ht="18" x14ac:dyDescent="0.25">
      <c r="B2" s="166" t="s">
        <v>755</v>
      </c>
    </row>
    <row r="3" spans="2:58" ht="18" x14ac:dyDescent="0.25">
      <c r="B3" s="166" t="s">
        <v>756</v>
      </c>
    </row>
    <row r="5" spans="2:58" x14ac:dyDescent="0.2">
      <c r="B5" s="309" t="s">
        <v>720</v>
      </c>
      <c r="C5" s="309" t="s">
        <v>757</v>
      </c>
      <c r="D5" s="308" t="s">
        <v>758</v>
      </c>
      <c r="E5" s="309" t="s">
        <v>722</v>
      </c>
      <c r="F5" s="310" t="s">
        <v>759</v>
      </c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  <c r="AI5" s="310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8"/>
    </row>
    <row r="6" spans="2:58" s="177" customFormat="1" x14ac:dyDescent="0.25">
      <c r="B6" s="309"/>
      <c r="C6" s="309"/>
      <c r="D6" s="308"/>
      <c r="E6" s="309"/>
      <c r="F6" s="175">
        <v>43556</v>
      </c>
      <c r="G6" s="175">
        <f>F6+1</f>
        <v>43557</v>
      </c>
      <c r="H6" s="175">
        <f t="shared" ref="H6:BC6" si="0">G6+1</f>
        <v>43558</v>
      </c>
      <c r="I6" s="175">
        <f t="shared" si="0"/>
        <v>43559</v>
      </c>
      <c r="J6" s="175">
        <f t="shared" si="0"/>
        <v>43560</v>
      </c>
      <c r="K6" s="175">
        <f t="shared" si="0"/>
        <v>43561</v>
      </c>
      <c r="L6" s="175">
        <f t="shared" si="0"/>
        <v>43562</v>
      </c>
      <c r="M6" s="175">
        <f t="shared" si="0"/>
        <v>43563</v>
      </c>
      <c r="N6" s="175">
        <f t="shared" si="0"/>
        <v>43564</v>
      </c>
      <c r="O6" s="175">
        <f t="shared" si="0"/>
        <v>43565</v>
      </c>
      <c r="P6" s="175">
        <f t="shared" si="0"/>
        <v>43566</v>
      </c>
      <c r="Q6" s="175">
        <f t="shared" si="0"/>
        <v>43567</v>
      </c>
      <c r="R6" s="175">
        <f t="shared" si="0"/>
        <v>43568</v>
      </c>
      <c r="S6" s="175">
        <f t="shared" si="0"/>
        <v>43569</v>
      </c>
      <c r="T6" s="175">
        <f t="shared" si="0"/>
        <v>43570</v>
      </c>
      <c r="U6" s="175">
        <f t="shared" si="0"/>
        <v>43571</v>
      </c>
      <c r="V6" s="175">
        <f t="shared" si="0"/>
        <v>43572</v>
      </c>
      <c r="W6" s="175">
        <f t="shared" si="0"/>
        <v>43573</v>
      </c>
      <c r="X6" s="175">
        <f t="shared" si="0"/>
        <v>43574</v>
      </c>
      <c r="Y6" s="175">
        <f t="shared" si="0"/>
        <v>43575</v>
      </c>
      <c r="Z6" s="175">
        <f t="shared" si="0"/>
        <v>43576</v>
      </c>
      <c r="AA6" s="175">
        <f t="shared" si="0"/>
        <v>43577</v>
      </c>
      <c r="AB6" s="175">
        <f t="shared" si="0"/>
        <v>43578</v>
      </c>
      <c r="AC6" s="175">
        <f t="shared" si="0"/>
        <v>43579</v>
      </c>
      <c r="AD6" s="175">
        <f t="shared" si="0"/>
        <v>43580</v>
      </c>
      <c r="AE6" s="175">
        <f t="shared" si="0"/>
        <v>43581</v>
      </c>
      <c r="AF6" s="175">
        <f t="shared" si="0"/>
        <v>43582</v>
      </c>
      <c r="AG6" s="175">
        <f t="shared" si="0"/>
        <v>43583</v>
      </c>
      <c r="AH6" s="175">
        <f t="shared" si="0"/>
        <v>43584</v>
      </c>
      <c r="AI6" s="175">
        <f t="shared" si="0"/>
        <v>43585</v>
      </c>
      <c r="AJ6" s="175">
        <f t="shared" si="0"/>
        <v>43586</v>
      </c>
      <c r="AK6" s="175">
        <f t="shared" si="0"/>
        <v>43587</v>
      </c>
      <c r="AL6" s="175">
        <f t="shared" si="0"/>
        <v>43588</v>
      </c>
      <c r="AM6" s="175">
        <f t="shared" si="0"/>
        <v>43589</v>
      </c>
      <c r="AN6" s="175">
        <f t="shared" si="0"/>
        <v>43590</v>
      </c>
      <c r="AO6" s="175">
        <f t="shared" si="0"/>
        <v>43591</v>
      </c>
      <c r="AP6" s="175">
        <f t="shared" si="0"/>
        <v>43592</v>
      </c>
      <c r="AQ6" s="175">
        <f t="shared" si="0"/>
        <v>43593</v>
      </c>
      <c r="AR6" s="175">
        <f t="shared" si="0"/>
        <v>43594</v>
      </c>
      <c r="AS6" s="175">
        <f t="shared" si="0"/>
        <v>43595</v>
      </c>
      <c r="AT6" s="175">
        <f t="shared" si="0"/>
        <v>43596</v>
      </c>
      <c r="AU6" s="175">
        <f t="shared" si="0"/>
        <v>43597</v>
      </c>
      <c r="AV6" s="175">
        <f t="shared" si="0"/>
        <v>43598</v>
      </c>
      <c r="AW6" s="175">
        <f t="shared" si="0"/>
        <v>43599</v>
      </c>
      <c r="AX6" s="175">
        <f t="shared" si="0"/>
        <v>43600</v>
      </c>
      <c r="AY6" s="175">
        <f t="shared" si="0"/>
        <v>43601</v>
      </c>
      <c r="AZ6" s="175">
        <f t="shared" si="0"/>
        <v>43602</v>
      </c>
      <c r="BA6" s="175">
        <f t="shared" si="0"/>
        <v>43603</v>
      </c>
      <c r="BB6" s="175">
        <f t="shared" si="0"/>
        <v>43604</v>
      </c>
      <c r="BC6" s="175">
        <f t="shared" si="0"/>
        <v>43605</v>
      </c>
      <c r="BD6" s="175"/>
      <c r="BE6" s="176"/>
      <c r="BF6" s="176"/>
    </row>
    <row r="7" spans="2:58" x14ac:dyDescent="0.2">
      <c r="B7" s="316" t="s">
        <v>768</v>
      </c>
      <c r="C7" s="317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70"/>
    </row>
    <row r="8" spans="2:58" x14ac:dyDescent="0.2">
      <c r="B8" s="171">
        <v>1</v>
      </c>
      <c r="C8" s="178"/>
      <c r="D8" s="172"/>
      <c r="E8" s="174" t="s">
        <v>734</v>
      </c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3"/>
    </row>
    <row r="9" spans="2:58" x14ac:dyDescent="0.2">
      <c r="B9" s="171">
        <f>B8+1</f>
        <v>2</v>
      </c>
      <c r="C9" s="178"/>
      <c r="D9" s="172"/>
      <c r="E9" s="174" t="s">
        <v>734</v>
      </c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3"/>
    </row>
    <row r="10" spans="2:58" x14ac:dyDescent="0.2">
      <c r="B10" s="171">
        <f t="shared" ref="B10:B47" si="1">B9+1</f>
        <v>3</v>
      </c>
      <c r="C10" s="178"/>
      <c r="D10" s="172"/>
      <c r="E10" s="174" t="s">
        <v>734</v>
      </c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3"/>
    </row>
    <row r="11" spans="2:58" x14ac:dyDescent="0.2">
      <c r="B11" s="171">
        <f t="shared" si="1"/>
        <v>4</v>
      </c>
      <c r="C11" s="178"/>
      <c r="D11" s="172"/>
      <c r="E11" s="174" t="s">
        <v>734</v>
      </c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3"/>
    </row>
    <row r="12" spans="2:58" x14ac:dyDescent="0.2">
      <c r="B12" s="171">
        <f t="shared" si="1"/>
        <v>5</v>
      </c>
      <c r="C12" s="178"/>
      <c r="D12" s="172"/>
      <c r="E12" s="174" t="s">
        <v>734</v>
      </c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3"/>
    </row>
    <row r="13" spans="2:58" ht="15" customHeight="1" x14ac:dyDescent="0.2">
      <c r="B13" s="307" t="s">
        <v>769</v>
      </c>
      <c r="C13" s="307"/>
      <c r="D13" s="187"/>
      <c r="E13" s="189" t="s">
        <v>734</v>
      </c>
      <c r="F13" s="188">
        <f t="shared" ref="F13:AK13" si="2">SUM(F8:F12)</f>
        <v>0</v>
      </c>
      <c r="G13" s="188">
        <f t="shared" si="2"/>
        <v>0</v>
      </c>
      <c r="H13" s="188">
        <f t="shared" si="2"/>
        <v>0</v>
      </c>
      <c r="I13" s="188">
        <f t="shared" si="2"/>
        <v>0</v>
      </c>
      <c r="J13" s="188">
        <f t="shared" si="2"/>
        <v>0</v>
      </c>
      <c r="K13" s="188">
        <f t="shared" si="2"/>
        <v>0</v>
      </c>
      <c r="L13" s="188">
        <f t="shared" si="2"/>
        <v>0</v>
      </c>
      <c r="M13" s="188">
        <f t="shared" si="2"/>
        <v>0</v>
      </c>
      <c r="N13" s="188">
        <f t="shared" si="2"/>
        <v>0</v>
      </c>
      <c r="O13" s="188">
        <f t="shared" si="2"/>
        <v>0</v>
      </c>
      <c r="P13" s="188">
        <f t="shared" si="2"/>
        <v>0</v>
      </c>
      <c r="Q13" s="188">
        <f t="shared" si="2"/>
        <v>0</v>
      </c>
      <c r="R13" s="188">
        <f t="shared" si="2"/>
        <v>0</v>
      </c>
      <c r="S13" s="188">
        <f t="shared" si="2"/>
        <v>0</v>
      </c>
      <c r="T13" s="188">
        <f t="shared" si="2"/>
        <v>0</v>
      </c>
      <c r="U13" s="188">
        <f t="shared" si="2"/>
        <v>0</v>
      </c>
      <c r="V13" s="188">
        <f t="shared" si="2"/>
        <v>0</v>
      </c>
      <c r="W13" s="188">
        <f t="shared" si="2"/>
        <v>0</v>
      </c>
      <c r="X13" s="188">
        <f t="shared" si="2"/>
        <v>0</v>
      </c>
      <c r="Y13" s="188">
        <f t="shared" si="2"/>
        <v>0</v>
      </c>
      <c r="Z13" s="188">
        <f t="shared" si="2"/>
        <v>0</v>
      </c>
      <c r="AA13" s="188">
        <f t="shared" si="2"/>
        <v>0</v>
      </c>
      <c r="AB13" s="188">
        <f t="shared" si="2"/>
        <v>0</v>
      </c>
      <c r="AC13" s="188">
        <f t="shared" si="2"/>
        <v>0</v>
      </c>
      <c r="AD13" s="188">
        <f t="shared" si="2"/>
        <v>0</v>
      </c>
      <c r="AE13" s="188">
        <f t="shared" si="2"/>
        <v>0</v>
      </c>
      <c r="AF13" s="188">
        <f t="shared" si="2"/>
        <v>0</v>
      </c>
      <c r="AG13" s="188">
        <f t="shared" si="2"/>
        <v>0</v>
      </c>
      <c r="AH13" s="188">
        <f t="shared" si="2"/>
        <v>0</v>
      </c>
      <c r="AI13" s="188">
        <f t="shared" si="2"/>
        <v>0</v>
      </c>
      <c r="AJ13" s="188">
        <f t="shared" si="2"/>
        <v>0</v>
      </c>
      <c r="AK13" s="188">
        <f t="shared" si="2"/>
        <v>0</v>
      </c>
      <c r="AL13" s="188">
        <f t="shared" ref="AL13:BF13" si="3">SUM(AL8:AL12)</f>
        <v>0</v>
      </c>
      <c r="AM13" s="188">
        <f t="shared" si="3"/>
        <v>0</v>
      </c>
      <c r="AN13" s="188">
        <f t="shared" si="3"/>
        <v>0</v>
      </c>
      <c r="AO13" s="188">
        <f t="shared" si="3"/>
        <v>0</v>
      </c>
      <c r="AP13" s="188">
        <f t="shared" si="3"/>
        <v>0</v>
      </c>
      <c r="AQ13" s="188">
        <f t="shared" si="3"/>
        <v>0</v>
      </c>
      <c r="AR13" s="188">
        <f t="shared" si="3"/>
        <v>0</v>
      </c>
      <c r="AS13" s="188">
        <f t="shared" si="3"/>
        <v>0</v>
      </c>
      <c r="AT13" s="188">
        <f t="shared" si="3"/>
        <v>0</v>
      </c>
      <c r="AU13" s="188">
        <f t="shared" si="3"/>
        <v>0</v>
      </c>
      <c r="AV13" s="188">
        <f t="shared" si="3"/>
        <v>0</v>
      </c>
      <c r="AW13" s="188">
        <f t="shared" si="3"/>
        <v>0</v>
      </c>
      <c r="AX13" s="188">
        <f t="shared" si="3"/>
        <v>0</v>
      </c>
      <c r="AY13" s="188">
        <f t="shared" si="3"/>
        <v>0</v>
      </c>
      <c r="AZ13" s="188">
        <f t="shared" si="3"/>
        <v>0</v>
      </c>
      <c r="BA13" s="188">
        <f t="shared" si="3"/>
        <v>0</v>
      </c>
      <c r="BB13" s="188">
        <f t="shared" si="3"/>
        <v>0</v>
      </c>
      <c r="BC13" s="188">
        <f t="shared" si="3"/>
        <v>0</v>
      </c>
      <c r="BD13" s="188">
        <f t="shared" si="3"/>
        <v>0</v>
      </c>
      <c r="BE13" s="188">
        <f t="shared" si="3"/>
        <v>0</v>
      </c>
      <c r="BF13" s="188">
        <f t="shared" si="3"/>
        <v>0</v>
      </c>
    </row>
    <row r="14" spans="2:58" ht="15" customHeight="1" x14ac:dyDescent="0.2">
      <c r="B14" s="303" t="s">
        <v>770</v>
      </c>
      <c r="C14" s="304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4"/>
    </row>
    <row r="15" spans="2:58" x14ac:dyDescent="0.2">
      <c r="B15" s="171">
        <v>1</v>
      </c>
      <c r="C15" s="178"/>
      <c r="D15" s="172"/>
      <c r="E15" s="174" t="s">
        <v>734</v>
      </c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3"/>
    </row>
    <row r="16" spans="2:58" x14ac:dyDescent="0.2">
      <c r="B16" s="171">
        <f t="shared" si="1"/>
        <v>2</v>
      </c>
      <c r="C16" s="178"/>
      <c r="D16" s="172"/>
      <c r="E16" s="174" t="s">
        <v>734</v>
      </c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3"/>
    </row>
    <row r="17" spans="2:58" x14ac:dyDescent="0.2">
      <c r="B17" s="171">
        <f t="shared" si="1"/>
        <v>3</v>
      </c>
      <c r="C17" s="178"/>
      <c r="D17" s="172"/>
      <c r="E17" s="174" t="s">
        <v>734</v>
      </c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3"/>
    </row>
    <row r="18" spans="2:58" x14ac:dyDescent="0.2">
      <c r="B18" s="171">
        <f t="shared" si="1"/>
        <v>4</v>
      </c>
      <c r="C18" s="178"/>
      <c r="D18" s="172"/>
      <c r="E18" s="174" t="s">
        <v>734</v>
      </c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3"/>
    </row>
    <row r="19" spans="2:58" x14ac:dyDescent="0.2">
      <c r="B19" s="179">
        <f t="shared" si="1"/>
        <v>5</v>
      </c>
      <c r="C19" s="180"/>
      <c r="D19" s="181"/>
      <c r="E19" s="174" t="s">
        <v>734</v>
      </c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1"/>
      <c r="AI19" s="182"/>
    </row>
    <row r="20" spans="2:58" x14ac:dyDescent="0.2">
      <c r="B20" s="307" t="s">
        <v>772</v>
      </c>
      <c r="C20" s="307"/>
      <c r="D20" s="185"/>
      <c r="E20" s="190" t="s">
        <v>734</v>
      </c>
      <c r="F20" s="186">
        <f t="shared" ref="F20:BF20" si="4">SUM(F15:F19)</f>
        <v>0</v>
      </c>
      <c r="G20" s="186">
        <f t="shared" si="4"/>
        <v>0</v>
      </c>
      <c r="H20" s="186">
        <f t="shared" si="4"/>
        <v>0</v>
      </c>
      <c r="I20" s="186">
        <f t="shared" si="4"/>
        <v>0</v>
      </c>
      <c r="J20" s="186">
        <f t="shared" si="4"/>
        <v>0</v>
      </c>
      <c r="K20" s="186">
        <f t="shared" si="4"/>
        <v>0</v>
      </c>
      <c r="L20" s="186">
        <f t="shared" si="4"/>
        <v>0</v>
      </c>
      <c r="M20" s="186">
        <f t="shared" si="4"/>
        <v>0</v>
      </c>
      <c r="N20" s="186">
        <f t="shared" si="4"/>
        <v>0</v>
      </c>
      <c r="O20" s="186">
        <f t="shared" si="4"/>
        <v>0</v>
      </c>
      <c r="P20" s="186">
        <f t="shared" si="4"/>
        <v>0</v>
      </c>
      <c r="Q20" s="186">
        <f t="shared" si="4"/>
        <v>0</v>
      </c>
      <c r="R20" s="186">
        <f t="shared" si="4"/>
        <v>0</v>
      </c>
      <c r="S20" s="186">
        <f t="shared" si="4"/>
        <v>0</v>
      </c>
      <c r="T20" s="186">
        <f t="shared" si="4"/>
        <v>0</v>
      </c>
      <c r="U20" s="186">
        <f t="shared" si="4"/>
        <v>0</v>
      </c>
      <c r="V20" s="186">
        <f t="shared" si="4"/>
        <v>0</v>
      </c>
      <c r="W20" s="186">
        <f t="shared" si="4"/>
        <v>0</v>
      </c>
      <c r="X20" s="186">
        <f t="shared" si="4"/>
        <v>0</v>
      </c>
      <c r="Y20" s="186">
        <f t="shared" si="4"/>
        <v>0</v>
      </c>
      <c r="Z20" s="186">
        <f t="shared" si="4"/>
        <v>0</v>
      </c>
      <c r="AA20" s="186">
        <f t="shared" si="4"/>
        <v>0</v>
      </c>
      <c r="AB20" s="186">
        <f t="shared" si="4"/>
        <v>0</v>
      </c>
      <c r="AC20" s="186">
        <f t="shared" si="4"/>
        <v>0</v>
      </c>
      <c r="AD20" s="186">
        <f t="shared" si="4"/>
        <v>0</v>
      </c>
      <c r="AE20" s="186">
        <f t="shared" si="4"/>
        <v>0</v>
      </c>
      <c r="AF20" s="186">
        <f t="shared" si="4"/>
        <v>0</v>
      </c>
      <c r="AG20" s="186">
        <f t="shared" si="4"/>
        <v>0</v>
      </c>
      <c r="AH20" s="186">
        <f t="shared" si="4"/>
        <v>0</v>
      </c>
      <c r="AI20" s="186">
        <f t="shared" si="4"/>
        <v>0</v>
      </c>
      <c r="AJ20" s="186">
        <f t="shared" si="4"/>
        <v>0</v>
      </c>
      <c r="AK20" s="186">
        <f t="shared" si="4"/>
        <v>0</v>
      </c>
      <c r="AL20" s="186">
        <f t="shared" si="4"/>
        <v>0</v>
      </c>
      <c r="AM20" s="186">
        <f t="shared" si="4"/>
        <v>0</v>
      </c>
      <c r="AN20" s="186">
        <f t="shared" si="4"/>
        <v>0</v>
      </c>
      <c r="AO20" s="186">
        <f t="shared" si="4"/>
        <v>0</v>
      </c>
      <c r="AP20" s="186">
        <f t="shared" si="4"/>
        <v>0</v>
      </c>
      <c r="AQ20" s="186">
        <f t="shared" si="4"/>
        <v>0</v>
      </c>
      <c r="AR20" s="186">
        <f t="shared" si="4"/>
        <v>0</v>
      </c>
      <c r="AS20" s="186">
        <f t="shared" si="4"/>
        <v>0</v>
      </c>
      <c r="AT20" s="186">
        <f t="shared" si="4"/>
        <v>0</v>
      </c>
      <c r="AU20" s="186">
        <f t="shared" si="4"/>
        <v>0</v>
      </c>
      <c r="AV20" s="186">
        <f t="shared" si="4"/>
        <v>0</v>
      </c>
      <c r="AW20" s="186">
        <f t="shared" si="4"/>
        <v>0</v>
      </c>
      <c r="AX20" s="186">
        <f t="shared" si="4"/>
        <v>0</v>
      </c>
      <c r="AY20" s="186">
        <f t="shared" si="4"/>
        <v>0</v>
      </c>
      <c r="AZ20" s="186">
        <f t="shared" si="4"/>
        <v>0</v>
      </c>
      <c r="BA20" s="186">
        <f t="shared" si="4"/>
        <v>0</v>
      </c>
      <c r="BB20" s="186">
        <f t="shared" si="4"/>
        <v>0</v>
      </c>
      <c r="BC20" s="186">
        <f t="shared" si="4"/>
        <v>0</v>
      </c>
      <c r="BD20" s="186">
        <f t="shared" si="4"/>
        <v>0</v>
      </c>
      <c r="BE20" s="186">
        <f t="shared" si="4"/>
        <v>0</v>
      </c>
      <c r="BF20" s="186">
        <f t="shared" si="4"/>
        <v>0</v>
      </c>
    </row>
    <row r="21" spans="2:58" x14ac:dyDescent="0.2">
      <c r="B21" s="303" t="s">
        <v>771</v>
      </c>
      <c r="C21" s="304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4"/>
    </row>
    <row r="22" spans="2:58" x14ac:dyDescent="0.2">
      <c r="B22" s="171">
        <v>1</v>
      </c>
      <c r="C22" s="178"/>
      <c r="D22" s="172"/>
      <c r="E22" s="174" t="s">
        <v>734</v>
      </c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3"/>
    </row>
    <row r="23" spans="2:58" x14ac:dyDescent="0.2">
      <c r="B23" s="171">
        <f t="shared" si="1"/>
        <v>2</v>
      </c>
      <c r="C23" s="178"/>
      <c r="D23" s="172"/>
      <c r="E23" s="174" t="s">
        <v>734</v>
      </c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3"/>
    </row>
    <row r="24" spans="2:58" x14ac:dyDescent="0.2">
      <c r="B24" s="171">
        <f t="shared" si="1"/>
        <v>3</v>
      </c>
      <c r="C24" s="178"/>
      <c r="D24" s="172"/>
      <c r="E24" s="174" t="s">
        <v>734</v>
      </c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3"/>
    </row>
    <row r="25" spans="2:58" x14ac:dyDescent="0.2">
      <c r="B25" s="171">
        <f t="shared" si="1"/>
        <v>4</v>
      </c>
      <c r="C25" s="178"/>
      <c r="D25" s="172"/>
      <c r="E25" s="174" t="s">
        <v>734</v>
      </c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3"/>
    </row>
    <row r="26" spans="2:58" x14ac:dyDescent="0.2">
      <c r="B26" s="171">
        <f t="shared" si="1"/>
        <v>5</v>
      </c>
      <c r="C26" s="178"/>
      <c r="D26" s="172"/>
      <c r="E26" s="174" t="s">
        <v>734</v>
      </c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3"/>
    </row>
    <row r="27" spans="2:58" x14ac:dyDescent="0.2">
      <c r="B27" s="307" t="s">
        <v>773</v>
      </c>
      <c r="C27" s="307"/>
      <c r="D27" s="185"/>
      <c r="E27" s="190" t="s">
        <v>734</v>
      </c>
      <c r="F27" s="186">
        <f t="shared" ref="F27:BF27" si="5">SUM(F22:F26)</f>
        <v>0</v>
      </c>
      <c r="G27" s="186">
        <f t="shared" si="5"/>
        <v>0</v>
      </c>
      <c r="H27" s="186">
        <f t="shared" si="5"/>
        <v>0</v>
      </c>
      <c r="I27" s="186">
        <f t="shared" si="5"/>
        <v>0</v>
      </c>
      <c r="J27" s="186">
        <f t="shared" si="5"/>
        <v>0</v>
      </c>
      <c r="K27" s="186">
        <f t="shared" si="5"/>
        <v>0</v>
      </c>
      <c r="L27" s="186">
        <f t="shared" si="5"/>
        <v>0</v>
      </c>
      <c r="M27" s="186">
        <f t="shared" si="5"/>
        <v>0</v>
      </c>
      <c r="N27" s="186">
        <f t="shared" si="5"/>
        <v>0</v>
      </c>
      <c r="O27" s="186">
        <f t="shared" si="5"/>
        <v>0</v>
      </c>
      <c r="P27" s="186">
        <f t="shared" si="5"/>
        <v>0</v>
      </c>
      <c r="Q27" s="186">
        <f t="shared" si="5"/>
        <v>0</v>
      </c>
      <c r="R27" s="186">
        <f t="shared" si="5"/>
        <v>0</v>
      </c>
      <c r="S27" s="186">
        <f t="shared" si="5"/>
        <v>0</v>
      </c>
      <c r="T27" s="186">
        <f t="shared" si="5"/>
        <v>0</v>
      </c>
      <c r="U27" s="186">
        <f t="shared" si="5"/>
        <v>0</v>
      </c>
      <c r="V27" s="186">
        <f t="shared" si="5"/>
        <v>0</v>
      </c>
      <c r="W27" s="186">
        <f t="shared" si="5"/>
        <v>0</v>
      </c>
      <c r="X27" s="186">
        <f t="shared" si="5"/>
        <v>0</v>
      </c>
      <c r="Y27" s="186">
        <f t="shared" si="5"/>
        <v>0</v>
      </c>
      <c r="Z27" s="186">
        <f t="shared" si="5"/>
        <v>0</v>
      </c>
      <c r="AA27" s="186">
        <f t="shared" si="5"/>
        <v>0</v>
      </c>
      <c r="AB27" s="186">
        <f t="shared" si="5"/>
        <v>0</v>
      </c>
      <c r="AC27" s="186">
        <f t="shared" si="5"/>
        <v>0</v>
      </c>
      <c r="AD27" s="186">
        <f t="shared" si="5"/>
        <v>0</v>
      </c>
      <c r="AE27" s="186">
        <f t="shared" si="5"/>
        <v>0</v>
      </c>
      <c r="AF27" s="186">
        <f t="shared" si="5"/>
        <v>0</v>
      </c>
      <c r="AG27" s="186">
        <f t="shared" si="5"/>
        <v>0</v>
      </c>
      <c r="AH27" s="186">
        <f t="shared" si="5"/>
        <v>0</v>
      </c>
      <c r="AI27" s="186">
        <f t="shared" si="5"/>
        <v>0</v>
      </c>
      <c r="AJ27" s="186">
        <f t="shared" si="5"/>
        <v>0</v>
      </c>
      <c r="AK27" s="186">
        <f t="shared" si="5"/>
        <v>0</v>
      </c>
      <c r="AL27" s="186">
        <f t="shared" si="5"/>
        <v>0</v>
      </c>
      <c r="AM27" s="186">
        <f t="shared" si="5"/>
        <v>0</v>
      </c>
      <c r="AN27" s="186">
        <f t="shared" si="5"/>
        <v>0</v>
      </c>
      <c r="AO27" s="186">
        <f t="shared" si="5"/>
        <v>0</v>
      </c>
      <c r="AP27" s="186">
        <f t="shared" si="5"/>
        <v>0</v>
      </c>
      <c r="AQ27" s="186">
        <f t="shared" si="5"/>
        <v>0</v>
      </c>
      <c r="AR27" s="186">
        <f t="shared" si="5"/>
        <v>0</v>
      </c>
      <c r="AS27" s="186">
        <f t="shared" si="5"/>
        <v>0</v>
      </c>
      <c r="AT27" s="186">
        <f t="shared" si="5"/>
        <v>0</v>
      </c>
      <c r="AU27" s="186">
        <f t="shared" si="5"/>
        <v>0</v>
      </c>
      <c r="AV27" s="186">
        <f t="shared" si="5"/>
        <v>0</v>
      </c>
      <c r="AW27" s="186">
        <f t="shared" si="5"/>
        <v>0</v>
      </c>
      <c r="AX27" s="186">
        <f t="shared" si="5"/>
        <v>0</v>
      </c>
      <c r="AY27" s="186">
        <f t="shared" si="5"/>
        <v>0</v>
      </c>
      <c r="AZ27" s="186">
        <f t="shared" si="5"/>
        <v>0</v>
      </c>
      <c r="BA27" s="186">
        <f t="shared" si="5"/>
        <v>0</v>
      </c>
      <c r="BB27" s="186">
        <f t="shared" si="5"/>
        <v>0</v>
      </c>
      <c r="BC27" s="186">
        <f t="shared" si="5"/>
        <v>0</v>
      </c>
      <c r="BD27" s="186">
        <f t="shared" si="5"/>
        <v>0</v>
      </c>
      <c r="BE27" s="186">
        <f t="shared" si="5"/>
        <v>0</v>
      </c>
      <c r="BF27" s="186">
        <f t="shared" si="5"/>
        <v>0</v>
      </c>
    </row>
    <row r="28" spans="2:58" x14ac:dyDescent="0.2">
      <c r="B28" s="305"/>
      <c r="C28" s="306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3"/>
    </row>
    <row r="29" spans="2:58" x14ac:dyDescent="0.2">
      <c r="B29" s="171">
        <v>1</v>
      </c>
      <c r="C29" s="178"/>
      <c r="D29" s="172"/>
      <c r="E29" s="174" t="s">
        <v>734</v>
      </c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3"/>
    </row>
    <row r="30" spans="2:58" x14ac:dyDescent="0.2">
      <c r="B30" s="171">
        <f t="shared" si="1"/>
        <v>2</v>
      </c>
      <c r="C30" s="178"/>
      <c r="D30" s="172"/>
      <c r="E30" s="174" t="s">
        <v>734</v>
      </c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3"/>
    </row>
    <row r="31" spans="2:58" x14ac:dyDescent="0.2">
      <c r="B31" s="171">
        <f t="shared" si="1"/>
        <v>3</v>
      </c>
      <c r="C31" s="178"/>
      <c r="D31" s="172"/>
      <c r="E31" s="174" t="s">
        <v>734</v>
      </c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3"/>
    </row>
    <row r="32" spans="2:58" x14ac:dyDescent="0.2">
      <c r="B32" s="171">
        <f t="shared" si="1"/>
        <v>4</v>
      </c>
      <c r="C32" s="178"/>
      <c r="D32" s="172"/>
      <c r="E32" s="174" t="s">
        <v>734</v>
      </c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3"/>
    </row>
    <row r="33" spans="2:58" x14ac:dyDescent="0.2">
      <c r="B33" s="171">
        <f t="shared" si="1"/>
        <v>5</v>
      </c>
      <c r="C33" s="178"/>
      <c r="D33" s="172"/>
      <c r="E33" s="174" t="s">
        <v>734</v>
      </c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3"/>
    </row>
    <row r="34" spans="2:58" x14ac:dyDescent="0.2">
      <c r="B34" s="307" t="s">
        <v>776</v>
      </c>
      <c r="C34" s="307"/>
      <c r="D34" s="185"/>
      <c r="E34" s="189" t="s">
        <v>734</v>
      </c>
      <c r="F34" s="186">
        <f t="shared" ref="F34:BF34" si="6">SUM(F29:F33)</f>
        <v>0</v>
      </c>
      <c r="G34" s="186">
        <f t="shared" si="6"/>
        <v>0</v>
      </c>
      <c r="H34" s="186">
        <f t="shared" si="6"/>
        <v>0</v>
      </c>
      <c r="I34" s="186">
        <f t="shared" si="6"/>
        <v>0</v>
      </c>
      <c r="J34" s="186">
        <f t="shared" si="6"/>
        <v>0</v>
      </c>
      <c r="K34" s="186">
        <f t="shared" si="6"/>
        <v>0</v>
      </c>
      <c r="L34" s="186">
        <f t="shared" si="6"/>
        <v>0</v>
      </c>
      <c r="M34" s="186">
        <f t="shared" si="6"/>
        <v>0</v>
      </c>
      <c r="N34" s="186">
        <f t="shared" si="6"/>
        <v>0</v>
      </c>
      <c r="O34" s="186">
        <f t="shared" si="6"/>
        <v>0</v>
      </c>
      <c r="P34" s="186">
        <f t="shared" si="6"/>
        <v>0</v>
      </c>
      <c r="Q34" s="186">
        <f t="shared" si="6"/>
        <v>0</v>
      </c>
      <c r="R34" s="186">
        <f t="shared" si="6"/>
        <v>0</v>
      </c>
      <c r="S34" s="186">
        <f t="shared" si="6"/>
        <v>0</v>
      </c>
      <c r="T34" s="186">
        <f t="shared" si="6"/>
        <v>0</v>
      </c>
      <c r="U34" s="186">
        <f t="shared" si="6"/>
        <v>0</v>
      </c>
      <c r="V34" s="186">
        <f t="shared" si="6"/>
        <v>0</v>
      </c>
      <c r="W34" s="186">
        <f t="shared" si="6"/>
        <v>0</v>
      </c>
      <c r="X34" s="186">
        <f t="shared" si="6"/>
        <v>0</v>
      </c>
      <c r="Y34" s="186">
        <f t="shared" si="6"/>
        <v>0</v>
      </c>
      <c r="Z34" s="186">
        <f t="shared" si="6"/>
        <v>0</v>
      </c>
      <c r="AA34" s="186">
        <f t="shared" si="6"/>
        <v>0</v>
      </c>
      <c r="AB34" s="186">
        <f t="shared" si="6"/>
        <v>0</v>
      </c>
      <c r="AC34" s="186">
        <f t="shared" si="6"/>
        <v>0</v>
      </c>
      <c r="AD34" s="186">
        <f t="shared" si="6"/>
        <v>0</v>
      </c>
      <c r="AE34" s="186">
        <f t="shared" si="6"/>
        <v>0</v>
      </c>
      <c r="AF34" s="186">
        <f t="shared" si="6"/>
        <v>0</v>
      </c>
      <c r="AG34" s="186">
        <f t="shared" si="6"/>
        <v>0</v>
      </c>
      <c r="AH34" s="186">
        <f t="shared" si="6"/>
        <v>0</v>
      </c>
      <c r="AI34" s="186">
        <f t="shared" si="6"/>
        <v>0</v>
      </c>
      <c r="AJ34" s="186">
        <f t="shared" si="6"/>
        <v>0</v>
      </c>
      <c r="AK34" s="186">
        <f t="shared" si="6"/>
        <v>0</v>
      </c>
      <c r="AL34" s="186">
        <f t="shared" si="6"/>
        <v>0</v>
      </c>
      <c r="AM34" s="186">
        <f t="shared" si="6"/>
        <v>0</v>
      </c>
      <c r="AN34" s="186">
        <f t="shared" si="6"/>
        <v>0</v>
      </c>
      <c r="AO34" s="186">
        <f t="shared" si="6"/>
        <v>0</v>
      </c>
      <c r="AP34" s="186">
        <f t="shared" si="6"/>
        <v>0</v>
      </c>
      <c r="AQ34" s="186">
        <f t="shared" si="6"/>
        <v>0</v>
      </c>
      <c r="AR34" s="186">
        <f t="shared" si="6"/>
        <v>0</v>
      </c>
      <c r="AS34" s="186">
        <f t="shared" si="6"/>
        <v>0</v>
      </c>
      <c r="AT34" s="186">
        <f t="shared" si="6"/>
        <v>0</v>
      </c>
      <c r="AU34" s="186">
        <f t="shared" si="6"/>
        <v>0</v>
      </c>
      <c r="AV34" s="186">
        <f t="shared" si="6"/>
        <v>0</v>
      </c>
      <c r="AW34" s="186">
        <f t="shared" si="6"/>
        <v>0</v>
      </c>
      <c r="AX34" s="186">
        <f t="shared" si="6"/>
        <v>0</v>
      </c>
      <c r="AY34" s="186">
        <f t="shared" si="6"/>
        <v>0</v>
      </c>
      <c r="AZ34" s="186">
        <f t="shared" si="6"/>
        <v>0</v>
      </c>
      <c r="BA34" s="186">
        <f t="shared" si="6"/>
        <v>0</v>
      </c>
      <c r="BB34" s="186">
        <f t="shared" si="6"/>
        <v>0</v>
      </c>
      <c r="BC34" s="186">
        <f t="shared" si="6"/>
        <v>0</v>
      </c>
      <c r="BD34" s="186">
        <f t="shared" si="6"/>
        <v>0</v>
      </c>
      <c r="BE34" s="186">
        <f t="shared" si="6"/>
        <v>0</v>
      </c>
      <c r="BF34" s="186">
        <f t="shared" si="6"/>
        <v>0</v>
      </c>
    </row>
    <row r="35" spans="2:58" x14ac:dyDescent="0.2">
      <c r="B35" s="303"/>
      <c r="C35" s="304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3"/>
    </row>
    <row r="36" spans="2:58" x14ac:dyDescent="0.2">
      <c r="B36" s="171">
        <v>1</v>
      </c>
      <c r="C36" s="178"/>
      <c r="D36" s="172"/>
      <c r="E36" s="174" t="s">
        <v>734</v>
      </c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3"/>
    </row>
    <row r="37" spans="2:58" x14ac:dyDescent="0.2">
      <c r="B37" s="171">
        <f t="shared" si="1"/>
        <v>2</v>
      </c>
      <c r="C37" s="178"/>
      <c r="D37" s="172"/>
      <c r="E37" s="174" t="s">
        <v>734</v>
      </c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3"/>
    </row>
    <row r="38" spans="2:58" x14ac:dyDescent="0.2">
      <c r="B38" s="171">
        <f t="shared" si="1"/>
        <v>3</v>
      </c>
      <c r="C38" s="178"/>
      <c r="D38" s="172"/>
      <c r="E38" s="174" t="s">
        <v>734</v>
      </c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3"/>
    </row>
    <row r="39" spans="2:58" x14ac:dyDescent="0.2">
      <c r="B39" s="171">
        <f t="shared" si="1"/>
        <v>4</v>
      </c>
      <c r="C39" s="178"/>
      <c r="D39" s="172"/>
      <c r="E39" s="174" t="s">
        <v>734</v>
      </c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3"/>
    </row>
    <row r="40" spans="2:58" x14ac:dyDescent="0.2">
      <c r="B40" s="171">
        <f t="shared" si="1"/>
        <v>5</v>
      </c>
      <c r="C40" s="178"/>
      <c r="D40" s="172"/>
      <c r="E40" s="174" t="s">
        <v>734</v>
      </c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3"/>
    </row>
    <row r="41" spans="2:58" x14ac:dyDescent="0.2">
      <c r="B41" s="307" t="s">
        <v>776</v>
      </c>
      <c r="C41" s="307"/>
      <c r="D41" s="185"/>
      <c r="E41" s="189" t="s">
        <v>734</v>
      </c>
      <c r="F41" s="186">
        <f t="shared" ref="F41:BF41" si="7">SUM(F36:F40)</f>
        <v>0</v>
      </c>
      <c r="G41" s="186">
        <f t="shared" si="7"/>
        <v>0</v>
      </c>
      <c r="H41" s="186">
        <f t="shared" si="7"/>
        <v>0</v>
      </c>
      <c r="I41" s="186">
        <f t="shared" si="7"/>
        <v>0</v>
      </c>
      <c r="J41" s="186">
        <f t="shared" si="7"/>
        <v>0</v>
      </c>
      <c r="K41" s="186">
        <f t="shared" si="7"/>
        <v>0</v>
      </c>
      <c r="L41" s="186">
        <f t="shared" si="7"/>
        <v>0</v>
      </c>
      <c r="M41" s="186">
        <f t="shared" si="7"/>
        <v>0</v>
      </c>
      <c r="N41" s="186">
        <f t="shared" si="7"/>
        <v>0</v>
      </c>
      <c r="O41" s="186">
        <f t="shared" si="7"/>
        <v>0</v>
      </c>
      <c r="P41" s="186">
        <f t="shared" si="7"/>
        <v>0</v>
      </c>
      <c r="Q41" s="186">
        <f t="shared" si="7"/>
        <v>0</v>
      </c>
      <c r="R41" s="186">
        <f t="shared" si="7"/>
        <v>0</v>
      </c>
      <c r="S41" s="186">
        <f t="shared" si="7"/>
        <v>0</v>
      </c>
      <c r="T41" s="186">
        <f t="shared" si="7"/>
        <v>0</v>
      </c>
      <c r="U41" s="186">
        <f t="shared" si="7"/>
        <v>0</v>
      </c>
      <c r="V41" s="186">
        <f t="shared" si="7"/>
        <v>0</v>
      </c>
      <c r="W41" s="186">
        <f t="shared" si="7"/>
        <v>0</v>
      </c>
      <c r="X41" s="186">
        <f t="shared" si="7"/>
        <v>0</v>
      </c>
      <c r="Y41" s="186">
        <f t="shared" si="7"/>
        <v>0</v>
      </c>
      <c r="Z41" s="186">
        <f t="shared" si="7"/>
        <v>0</v>
      </c>
      <c r="AA41" s="186">
        <f t="shared" si="7"/>
        <v>0</v>
      </c>
      <c r="AB41" s="186">
        <f t="shared" si="7"/>
        <v>0</v>
      </c>
      <c r="AC41" s="186">
        <f t="shared" si="7"/>
        <v>0</v>
      </c>
      <c r="AD41" s="186">
        <f t="shared" si="7"/>
        <v>0</v>
      </c>
      <c r="AE41" s="186">
        <f t="shared" si="7"/>
        <v>0</v>
      </c>
      <c r="AF41" s="186">
        <f t="shared" si="7"/>
        <v>0</v>
      </c>
      <c r="AG41" s="186">
        <f t="shared" si="7"/>
        <v>0</v>
      </c>
      <c r="AH41" s="186">
        <f t="shared" si="7"/>
        <v>0</v>
      </c>
      <c r="AI41" s="186">
        <f t="shared" si="7"/>
        <v>0</v>
      </c>
      <c r="AJ41" s="186">
        <f t="shared" si="7"/>
        <v>0</v>
      </c>
      <c r="AK41" s="186">
        <f t="shared" si="7"/>
        <v>0</v>
      </c>
      <c r="AL41" s="186">
        <f t="shared" si="7"/>
        <v>0</v>
      </c>
      <c r="AM41" s="186">
        <f t="shared" si="7"/>
        <v>0</v>
      </c>
      <c r="AN41" s="186">
        <f t="shared" si="7"/>
        <v>0</v>
      </c>
      <c r="AO41" s="186">
        <f t="shared" si="7"/>
        <v>0</v>
      </c>
      <c r="AP41" s="186">
        <f t="shared" si="7"/>
        <v>0</v>
      </c>
      <c r="AQ41" s="186">
        <f t="shared" si="7"/>
        <v>0</v>
      </c>
      <c r="AR41" s="186">
        <f t="shared" si="7"/>
        <v>0</v>
      </c>
      <c r="AS41" s="186">
        <f t="shared" si="7"/>
        <v>0</v>
      </c>
      <c r="AT41" s="186">
        <f t="shared" si="7"/>
        <v>0</v>
      </c>
      <c r="AU41" s="186">
        <f t="shared" si="7"/>
        <v>0</v>
      </c>
      <c r="AV41" s="186">
        <f t="shared" si="7"/>
        <v>0</v>
      </c>
      <c r="AW41" s="186">
        <f t="shared" si="7"/>
        <v>0</v>
      </c>
      <c r="AX41" s="186">
        <f t="shared" si="7"/>
        <v>0</v>
      </c>
      <c r="AY41" s="186">
        <f t="shared" si="7"/>
        <v>0</v>
      </c>
      <c r="AZ41" s="186">
        <f t="shared" si="7"/>
        <v>0</v>
      </c>
      <c r="BA41" s="186">
        <f t="shared" si="7"/>
        <v>0</v>
      </c>
      <c r="BB41" s="186">
        <f t="shared" si="7"/>
        <v>0</v>
      </c>
      <c r="BC41" s="186">
        <f t="shared" si="7"/>
        <v>0</v>
      </c>
      <c r="BD41" s="186">
        <f t="shared" si="7"/>
        <v>0</v>
      </c>
      <c r="BE41" s="186">
        <f t="shared" si="7"/>
        <v>0</v>
      </c>
      <c r="BF41" s="186">
        <f t="shared" si="7"/>
        <v>0</v>
      </c>
    </row>
    <row r="42" spans="2:58" x14ac:dyDescent="0.2">
      <c r="B42" s="305" t="s">
        <v>763</v>
      </c>
      <c r="C42" s="306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3"/>
    </row>
    <row r="43" spans="2:58" x14ac:dyDescent="0.2">
      <c r="B43" s="171">
        <v>1</v>
      </c>
      <c r="C43" s="178"/>
      <c r="D43" s="172"/>
      <c r="E43" s="174" t="s">
        <v>734</v>
      </c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3"/>
    </row>
    <row r="44" spans="2:58" x14ac:dyDescent="0.2">
      <c r="B44" s="171">
        <f t="shared" si="1"/>
        <v>2</v>
      </c>
      <c r="C44" s="178"/>
      <c r="D44" s="172"/>
      <c r="E44" s="174" t="s">
        <v>734</v>
      </c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3"/>
    </row>
    <row r="45" spans="2:58" x14ac:dyDescent="0.2">
      <c r="B45" s="171">
        <f t="shared" si="1"/>
        <v>3</v>
      </c>
      <c r="C45" s="178"/>
      <c r="D45" s="172"/>
      <c r="E45" s="174" t="s">
        <v>734</v>
      </c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3"/>
    </row>
    <row r="46" spans="2:58" x14ac:dyDescent="0.2">
      <c r="B46" s="171">
        <f t="shared" si="1"/>
        <v>4</v>
      </c>
      <c r="C46" s="178"/>
      <c r="D46" s="172"/>
      <c r="E46" s="174" t="s">
        <v>734</v>
      </c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3"/>
    </row>
    <row r="47" spans="2:58" x14ac:dyDescent="0.2">
      <c r="B47" s="171">
        <f t="shared" si="1"/>
        <v>5</v>
      </c>
      <c r="C47" s="178"/>
      <c r="D47" s="172"/>
      <c r="E47" s="174" t="s">
        <v>734</v>
      </c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3"/>
    </row>
    <row r="48" spans="2:58" x14ac:dyDescent="0.2">
      <c r="B48" s="307" t="s">
        <v>776</v>
      </c>
      <c r="C48" s="307"/>
      <c r="D48" s="185"/>
      <c r="E48" s="189" t="s">
        <v>734</v>
      </c>
      <c r="F48" s="186">
        <f t="shared" ref="F48:BF48" si="8">SUM(F43:F47)</f>
        <v>0</v>
      </c>
      <c r="G48" s="186">
        <f t="shared" si="8"/>
        <v>0</v>
      </c>
      <c r="H48" s="186">
        <f t="shared" si="8"/>
        <v>0</v>
      </c>
      <c r="I48" s="186">
        <f t="shared" si="8"/>
        <v>0</v>
      </c>
      <c r="J48" s="186">
        <f t="shared" si="8"/>
        <v>0</v>
      </c>
      <c r="K48" s="186">
        <f t="shared" si="8"/>
        <v>0</v>
      </c>
      <c r="L48" s="186">
        <f t="shared" si="8"/>
        <v>0</v>
      </c>
      <c r="M48" s="186">
        <f t="shared" si="8"/>
        <v>0</v>
      </c>
      <c r="N48" s="186">
        <f t="shared" si="8"/>
        <v>0</v>
      </c>
      <c r="O48" s="186">
        <f t="shared" si="8"/>
        <v>0</v>
      </c>
      <c r="P48" s="186">
        <f t="shared" si="8"/>
        <v>0</v>
      </c>
      <c r="Q48" s="186">
        <f t="shared" si="8"/>
        <v>0</v>
      </c>
      <c r="R48" s="186">
        <f t="shared" si="8"/>
        <v>0</v>
      </c>
      <c r="S48" s="186">
        <f t="shared" si="8"/>
        <v>0</v>
      </c>
      <c r="T48" s="186">
        <f t="shared" si="8"/>
        <v>0</v>
      </c>
      <c r="U48" s="186">
        <f t="shared" si="8"/>
        <v>0</v>
      </c>
      <c r="V48" s="186">
        <f t="shared" si="8"/>
        <v>0</v>
      </c>
      <c r="W48" s="186">
        <f t="shared" si="8"/>
        <v>0</v>
      </c>
      <c r="X48" s="186">
        <f t="shared" si="8"/>
        <v>0</v>
      </c>
      <c r="Y48" s="186">
        <f t="shared" si="8"/>
        <v>0</v>
      </c>
      <c r="Z48" s="186">
        <f t="shared" si="8"/>
        <v>0</v>
      </c>
      <c r="AA48" s="186">
        <f t="shared" si="8"/>
        <v>0</v>
      </c>
      <c r="AB48" s="186">
        <f t="shared" si="8"/>
        <v>0</v>
      </c>
      <c r="AC48" s="186">
        <f t="shared" si="8"/>
        <v>0</v>
      </c>
      <c r="AD48" s="186">
        <f t="shared" si="8"/>
        <v>0</v>
      </c>
      <c r="AE48" s="186">
        <f t="shared" si="8"/>
        <v>0</v>
      </c>
      <c r="AF48" s="186">
        <f t="shared" si="8"/>
        <v>0</v>
      </c>
      <c r="AG48" s="186">
        <f t="shared" si="8"/>
        <v>0</v>
      </c>
      <c r="AH48" s="186">
        <f t="shared" si="8"/>
        <v>0</v>
      </c>
      <c r="AI48" s="186">
        <f t="shared" si="8"/>
        <v>0</v>
      </c>
      <c r="AJ48" s="186">
        <f t="shared" si="8"/>
        <v>0</v>
      </c>
      <c r="AK48" s="186">
        <f t="shared" si="8"/>
        <v>0</v>
      </c>
      <c r="AL48" s="186">
        <f t="shared" si="8"/>
        <v>0</v>
      </c>
      <c r="AM48" s="186">
        <f t="shared" si="8"/>
        <v>0</v>
      </c>
      <c r="AN48" s="186">
        <f t="shared" si="8"/>
        <v>0</v>
      </c>
      <c r="AO48" s="186">
        <f t="shared" si="8"/>
        <v>0</v>
      </c>
      <c r="AP48" s="186">
        <f t="shared" si="8"/>
        <v>0</v>
      </c>
      <c r="AQ48" s="186">
        <f t="shared" si="8"/>
        <v>0</v>
      </c>
      <c r="AR48" s="186">
        <f t="shared" si="8"/>
        <v>0</v>
      </c>
      <c r="AS48" s="186">
        <f t="shared" si="8"/>
        <v>0</v>
      </c>
      <c r="AT48" s="186">
        <f t="shared" si="8"/>
        <v>0</v>
      </c>
      <c r="AU48" s="186">
        <f t="shared" si="8"/>
        <v>0</v>
      </c>
      <c r="AV48" s="186">
        <f t="shared" si="8"/>
        <v>0</v>
      </c>
      <c r="AW48" s="186">
        <f t="shared" si="8"/>
        <v>0</v>
      </c>
      <c r="AX48" s="186">
        <f t="shared" si="8"/>
        <v>0</v>
      </c>
      <c r="AY48" s="186">
        <f t="shared" si="8"/>
        <v>0</v>
      </c>
      <c r="AZ48" s="186">
        <f t="shared" si="8"/>
        <v>0</v>
      </c>
      <c r="BA48" s="186">
        <f t="shared" si="8"/>
        <v>0</v>
      </c>
      <c r="BB48" s="186">
        <f t="shared" si="8"/>
        <v>0</v>
      </c>
      <c r="BC48" s="186">
        <f t="shared" si="8"/>
        <v>0</v>
      </c>
      <c r="BD48" s="186">
        <f t="shared" si="8"/>
        <v>0</v>
      </c>
      <c r="BE48" s="186">
        <f t="shared" si="8"/>
        <v>0</v>
      </c>
      <c r="BF48" s="186">
        <f t="shared" si="8"/>
        <v>0</v>
      </c>
    </row>
    <row r="49" spans="2:2" x14ac:dyDescent="0.2">
      <c r="B49" s="167"/>
    </row>
    <row r="50" spans="2:2" x14ac:dyDescent="0.2">
      <c r="B50" s="167"/>
    </row>
    <row r="51" spans="2:2" x14ac:dyDescent="0.2">
      <c r="B51" s="167"/>
    </row>
    <row r="52" spans="2:2" x14ac:dyDescent="0.2">
      <c r="B52" s="167"/>
    </row>
    <row r="53" spans="2:2" x14ac:dyDescent="0.2">
      <c r="B53" s="167"/>
    </row>
    <row r="54" spans="2:2" x14ac:dyDescent="0.2">
      <c r="B54" s="167"/>
    </row>
    <row r="55" spans="2:2" x14ac:dyDescent="0.2">
      <c r="B55" s="167"/>
    </row>
    <row r="56" spans="2:2" x14ac:dyDescent="0.2">
      <c r="B56" s="167"/>
    </row>
    <row r="57" spans="2:2" x14ac:dyDescent="0.2">
      <c r="B57" s="167"/>
    </row>
    <row r="58" spans="2:2" x14ac:dyDescent="0.2">
      <c r="B58" s="167"/>
    </row>
    <row r="59" spans="2:2" x14ac:dyDescent="0.2">
      <c r="B59" s="167"/>
    </row>
    <row r="60" spans="2:2" x14ac:dyDescent="0.2">
      <c r="B60" s="167"/>
    </row>
    <row r="61" spans="2:2" x14ac:dyDescent="0.2">
      <c r="B61" s="167"/>
    </row>
    <row r="62" spans="2:2" x14ac:dyDescent="0.2">
      <c r="B62" s="167"/>
    </row>
    <row r="63" spans="2:2" x14ac:dyDescent="0.2">
      <c r="B63" s="167"/>
    </row>
    <row r="64" spans="2:2" x14ac:dyDescent="0.2">
      <c r="B64" s="167"/>
    </row>
    <row r="65" spans="2:2" x14ac:dyDescent="0.2">
      <c r="B65" s="167"/>
    </row>
    <row r="66" spans="2:2" x14ac:dyDescent="0.2">
      <c r="B66" s="167"/>
    </row>
    <row r="67" spans="2:2" x14ac:dyDescent="0.2">
      <c r="B67" s="167"/>
    </row>
    <row r="68" spans="2:2" x14ac:dyDescent="0.2">
      <c r="B68" s="167"/>
    </row>
    <row r="69" spans="2:2" x14ac:dyDescent="0.2">
      <c r="B69" s="167"/>
    </row>
    <row r="70" spans="2:2" x14ac:dyDescent="0.2">
      <c r="B70" s="167"/>
    </row>
    <row r="71" spans="2:2" x14ac:dyDescent="0.2">
      <c r="B71" s="167"/>
    </row>
    <row r="72" spans="2:2" x14ac:dyDescent="0.2">
      <c r="B72" s="167"/>
    </row>
    <row r="73" spans="2:2" x14ac:dyDescent="0.2">
      <c r="B73" s="167"/>
    </row>
    <row r="74" spans="2:2" x14ac:dyDescent="0.2">
      <c r="B74" s="167"/>
    </row>
    <row r="75" spans="2:2" x14ac:dyDescent="0.2">
      <c r="B75" s="167"/>
    </row>
    <row r="76" spans="2:2" x14ac:dyDescent="0.2">
      <c r="B76" s="167"/>
    </row>
    <row r="77" spans="2:2" x14ac:dyDescent="0.2">
      <c r="B77" s="167"/>
    </row>
    <row r="78" spans="2:2" x14ac:dyDescent="0.2">
      <c r="B78" s="167"/>
    </row>
    <row r="79" spans="2:2" x14ac:dyDescent="0.2">
      <c r="B79" s="167"/>
    </row>
    <row r="80" spans="2:2" x14ac:dyDescent="0.2">
      <c r="B80" s="167"/>
    </row>
    <row r="81" spans="2:2" x14ac:dyDescent="0.2">
      <c r="B81" s="167"/>
    </row>
    <row r="82" spans="2:2" x14ac:dyDescent="0.2">
      <c r="B82" s="167"/>
    </row>
    <row r="83" spans="2:2" x14ac:dyDescent="0.2">
      <c r="B83" s="167"/>
    </row>
    <row r="84" spans="2:2" x14ac:dyDescent="0.2">
      <c r="B84" s="167"/>
    </row>
    <row r="85" spans="2:2" x14ac:dyDescent="0.2">
      <c r="B85" s="167"/>
    </row>
    <row r="86" spans="2:2" x14ac:dyDescent="0.2">
      <c r="B86" s="167"/>
    </row>
    <row r="87" spans="2:2" x14ac:dyDescent="0.2">
      <c r="B87" s="167"/>
    </row>
    <row r="88" spans="2:2" x14ac:dyDescent="0.2">
      <c r="B88" s="167"/>
    </row>
    <row r="89" spans="2:2" x14ac:dyDescent="0.2">
      <c r="B89" s="167"/>
    </row>
    <row r="90" spans="2:2" x14ac:dyDescent="0.2">
      <c r="B90" s="167"/>
    </row>
    <row r="91" spans="2:2" x14ac:dyDescent="0.2">
      <c r="B91" s="167"/>
    </row>
    <row r="92" spans="2:2" x14ac:dyDescent="0.2">
      <c r="B92" s="167"/>
    </row>
    <row r="93" spans="2:2" x14ac:dyDescent="0.2">
      <c r="B93" s="167"/>
    </row>
    <row r="94" spans="2:2" x14ac:dyDescent="0.2">
      <c r="B94" s="167"/>
    </row>
    <row r="95" spans="2:2" x14ac:dyDescent="0.2">
      <c r="B95" s="167"/>
    </row>
    <row r="96" spans="2:2" x14ac:dyDescent="0.2">
      <c r="B96" s="167"/>
    </row>
    <row r="97" spans="2:2" x14ac:dyDescent="0.2">
      <c r="B97" s="167"/>
    </row>
    <row r="98" spans="2:2" x14ac:dyDescent="0.2">
      <c r="B98" s="167"/>
    </row>
    <row r="99" spans="2:2" x14ac:dyDescent="0.2">
      <c r="B99" s="167"/>
    </row>
    <row r="100" spans="2:2" x14ac:dyDescent="0.2">
      <c r="B100" s="167"/>
    </row>
    <row r="101" spans="2:2" x14ac:dyDescent="0.2">
      <c r="B101" s="167"/>
    </row>
    <row r="102" spans="2:2" x14ac:dyDescent="0.2">
      <c r="B102" s="167"/>
    </row>
    <row r="103" spans="2:2" x14ac:dyDescent="0.2">
      <c r="B103" s="167"/>
    </row>
    <row r="104" spans="2:2" x14ac:dyDescent="0.2">
      <c r="B104" s="167"/>
    </row>
    <row r="105" spans="2:2" x14ac:dyDescent="0.2">
      <c r="B105" s="167"/>
    </row>
    <row r="106" spans="2:2" x14ac:dyDescent="0.2">
      <c r="B106" s="167"/>
    </row>
    <row r="107" spans="2:2" x14ac:dyDescent="0.2">
      <c r="B107" s="167"/>
    </row>
    <row r="108" spans="2:2" x14ac:dyDescent="0.2">
      <c r="B108" s="167"/>
    </row>
    <row r="109" spans="2:2" x14ac:dyDescent="0.2">
      <c r="B109" s="167"/>
    </row>
    <row r="110" spans="2:2" x14ac:dyDescent="0.2">
      <c r="B110" s="167"/>
    </row>
    <row r="111" spans="2:2" x14ac:dyDescent="0.2">
      <c r="B111" s="167"/>
    </row>
    <row r="112" spans="2:2" x14ac:dyDescent="0.2">
      <c r="B112" s="167"/>
    </row>
    <row r="113" spans="2:2" x14ac:dyDescent="0.2">
      <c r="B113" s="167"/>
    </row>
    <row r="114" spans="2:2" x14ac:dyDescent="0.2">
      <c r="B114" s="167"/>
    </row>
    <row r="115" spans="2:2" x14ac:dyDescent="0.2">
      <c r="B115" s="167"/>
    </row>
    <row r="116" spans="2:2" x14ac:dyDescent="0.2">
      <c r="B116" s="167"/>
    </row>
    <row r="117" spans="2:2" x14ac:dyDescent="0.2">
      <c r="B117" s="167"/>
    </row>
  </sheetData>
  <mergeCells count="17">
    <mergeCell ref="B34:C34"/>
    <mergeCell ref="B35:C35"/>
    <mergeCell ref="B41:C41"/>
    <mergeCell ref="B42:C42"/>
    <mergeCell ref="B48:C48"/>
    <mergeCell ref="F5:AI5"/>
    <mergeCell ref="B7:C7"/>
    <mergeCell ref="B28:C28"/>
    <mergeCell ref="B5:B6"/>
    <mergeCell ref="C5:C6"/>
    <mergeCell ref="D5:D6"/>
    <mergeCell ref="E5:E6"/>
    <mergeCell ref="B13:C13"/>
    <mergeCell ref="B14:C14"/>
    <mergeCell ref="B20:C20"/>
    <mergeCell ref="B21:C21"/>
    <mergeCell ref="B27:C2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5"/>
  <sheetViews>
    <sheetView zoomScale="70" zoomScaleNormal="70" workbookViewId="0">
      <pane xSplit="1" ySplit="4" topLeftCell="B125" activePane="bottomRight" state="frozen"/>
      <selection pane="topRight" activeCell="B1" sqref="B1"/>
      <selection pane="bottomLeft" activeCell="A5" sqref="A5"/>
      <selection pane="bottomRight" activeCell="F131" sqref="F131:G131"/>
    </sheetView>
  </sheetViews>
  <sheetFormatPr defaultRowHeight="20.100000000000001" customHeight="1" x14ac:dyDescent="0.2"/>
  <cols>
    <col min="1" max="1" width="4.42578125" style="1" customWidth="1"/>
    <col min="2" max="2" width="13.5703125" style="1" customWidth="1"/>
    <col min="3" max="3" width="42.85546875" style="1" bestFit="1" customWidth="1"/>
    <col min="4" max="4" width="40.7109375" style="1" customWidth="1"/>
    <col min="5" max="5" width="5.5703125" style="1" customWidth="1"/>
    <col min="6" max="6" width="14.28515625" style="344" customWidth="1"/>
    <col min="7" max="7" width="40.7109375" style="3" customWidth="1"/>
    <col min="8" max="8" width="40.7109375" style="1" customWidth="1"/>
    <col min="9" max="9" width="8.85546875" style="1" customWidth="1"/>
    <col min="10" max="16384" width="9.140625" style="1"/>
  </cols>
  <sheetData>
    <row r="1" spans="2:8" ht="20.100000000000001" customHeight="1" thickBot="1" x14ac:dyDescent="0.25"/>
    <row r="2" spans="2:8" ht="21.95" customHeight="1" x14ac:dyDescent="0.2">
      <c r="B2" s="358" t="s">
        <v>837</v>
      </c>
      <c r="C2" s="359"/>
      <c r="D2" s="360"/>
      <c r="F2" s="367" t="s">
        <v>841</v>
      </c>
      <c r="G2" s="368"/>
      <c r="H2" s="369"/>
    </row>
    <row r="3" spans="2:8" ht="21.95" customHeight="1" x14ac:dyDescent="0.2">
      <c r="B3" s="361" t="s">
        <v>842</v>
      </c>
      <c r="C3" s="362"/>
      <c r="D3" s="363"/>
      <c r="F3" s="370" t="s">
        <v>859</v>
      </c>
      <c r="G3" s="371"/>
      <c r="H3" s="372"/>
    </row>
    <row r="4" spans="2:8" ht="21.95" customHeight="1" thickBot="1" x14ac:dyDescent="0.25">
      <c r="B4" s="364"/>
      <c r="C4" s="365"/>
      <c r="D4" s="366"/>
      <c r="F4" s="373"/>
      <c r="G4" s="374"/>
      <c r="H4" s="375"/>
    </row>
    <row r="5" spans="2:8" ht="28.5" customHeight="1" x14ac:dyDescent="0.2">
      <c r="B5" s="347" t="s">
        <v>843</v>
      </c>
      <c r="C5" s="348"/>
      <c r="D5" s="349"/>
      <c r="F5" s="347" t="s">
        <v>845</v>
      </c>
      <c r="G5" s="348"/>
      <c r="H5" s="349"/>
    </row>
    <row r="6" spans="2:8" ht="20.100000000000001" customHeight="1" x14ac:dyDescent="0.2">
      <c r="B6" s="350" t="s">
        <v>844</v>
      </c>
      <c r="C6" s="346"/>
      <c r="D6" s="351" t="s">
        <v>839</v>
      </c>
      <c r="F6" s="350" t="s">
        <v>840</v>
      </c>
      <c r="G6" s="346"/>
      <c r="H6" s="351" t="s">
        <v>839</v>
      </c>
    </row>
    <row r="7" spans="2:8" ht="20.100000000000001" customHeight="1" x14ac:dyDescent="0.2">
      <c r="B7" s="8" t="s">
        <v>956</v>
      </c>
      <c r="C7" s="345" t="s">
        <v>686</v>
      </c>
      <c r="D7" s="376" t="s">
        <v>936</v>
      </c>
      <c r="F7" s="8" t="s">
        <v>976</v>
      </c>
      <c r="G7" s="345" t="s">
        <v>504</v>
      </c>
      <c r="H7" s="376" t="s">
        <v>899</v>
      </c>
    </row>
    <row r="8" spans="2:8" ht="20.100000000000001" customHeight="1" x14ac:dyDescent="0.2">
      <c r="B8" s="8" t="s">
        <v>957</v>
      </c>
      <c r="C8" s="345" t="s">
        <v>687</v>
      </c>
      <c r="D8" s="376" t="s">
        <v>933</v>
      </c>
      <c r="F8" s="8" t="s">
        <v>977</v>
      </c>
      <c r="G8" s="345" t="s">
        <v>505</v>
      </c>
      <c r="H8" s="376" t="s">
        <v>907</v>
      </c>
    </row>
    <row r="9" spans="2:8" ht="20.100000000000001" customHeight="1" x14ac:dyDescent="0.2">
      <c r="B9" s="8" t="s">
        <v>958</v>
      </c>
      <c r="C9" s="345" t="s">
        <v>688</v>
      </c>
      <c r="D9" s="376"/>
      <c r="F9" s="8" t="s">
        <v>978</v>
      </c>
      <c r="G9" s="345" t="s">
        <v>506</v>
      </c>
      <c r="H9" s="376" t="s">
        <v>908</v>
      </c>
    </row>
    <row r="10" spans="2:8" ht="20.100000000000001" customHeight="1" x14ac:dyDescent="0.2">
      <c r="B10" s="8" t="s">
        <v>959</v>
      </c>
      <c r="C10" s="345" t="s">
        <v>689</v>
      </c>
      <c r="D10" s="376" t="s">
        <v>932</v>
      </c>
      <c r="F10" s="8" t="s">
        <v>979</v>
      </c>
      <c r="G10" s="345" t="s">
        <v>507</v>
      </c>
      <c r="H10" s="376" t="s">
        <v>903</v>
      </c>
    </row>
    <row r="11" spans="2:8" ht="20.100000000000001" customHeight="1" x14ac:dyDescent="0.2">
      <c r="B11" s="8" t="s">
        <v>960</v>
      </c>
      <c r="C11" s="345" t="s">
        <v>690</v>
      </c>
      <c r="D11" s="376" t="s">
        <v>928</v>
      </c>
      <c r="F11" s="8" t="s">
        <v>980</v>
      </c>
      <c r="G11" s="345" t="s">
        <v>508</v>
      </c>
      <c r="H11" s="376"/>
    </row>
    <row r="12" spans="2:8" ht="20.100000000000001" customHeight="1" x14ac:dyDescent="0.2">
      <c r="B12" s="8" t="s">
        <v>961</v>
      </c>
      <c r="C12" s="345" t="s">
        <v>691</v>
      </c>
      <c r="D12" s="376"/>
      <c r="F12" s="8" t="s">
        <v>981</v>
      </c>
      <c r="G12" s="345" t="s">
        <v>509</v>
      </c>
      <c r="H12" s="376" t="s">
        <v>904</v>
      </c>
    </row>
    <row r="13" spans="2:8" ht="20.100000000000001" customHeight="1" x14ac:dyDescent="0.2">
      <c r="B13" s="8" t="s">
        <v>962</v>
      </c>
      <c r="C13" s="345" t="s">
        <v>692</v>
      </c>
      <c r="D13" s="376" t="s">
        <v>938</v>
      </c>
      <c r="F13" s="8" t="s">
        <v>982</v>
      </c>
      <c r="G13" s="345" t="s">
        <v>510</v>
      </c>
      <c r="H13" s="376" t="s">
        <v>905</v>
      </c>
    </row>
    <row r="14" spans="2:8" ht="20.100000000000001" customHeight="1" x14ac:dyDescent="0.2">
      <c r="B14" s="8" t="s">
        <v>963</v>
      </c>
      <c r="C14" s="345" t="s">
        <v>693</v>
      </c>
      <c r="D14" s="376" t="s">
        <v>931</v>
      </c>
      <c r="F14" s="8" t="s">
        <v>983</v>
      </c>
      <c r="G14" s="345" t="s">
        <v>511</v>
      </c>
      <c r="H14" s="376"/>
    </row>
    <row r="15" spans="2:8" ht="20.100000000000001" customHeight="1" x14ac:dyDescent="0.2">
      <c r="B15" s="8" t="s">
        <v>964</v>
      </c>
      <c r="C15" s="345" t="s">
        <v>694</v>
      </c>
      <c r="D15" s="376"/>
      <c r="F15" s="8" t="s">
        <v>984</v>
      </c>
      <c r="G15" s="345" t="s">
        <v>512</v>
      </c>
      <c r="H15" s="376" t="s">
        <v>900</v>
      </c>
    </row>
    <row r="16" spans="2:8" ht="20.100000000000001" customHeight="1" x14ac:dyDescent="0.2">
      <c r="B16" s="8" t="s">
        <v>965</v>
      </c>
      <c r="C16" s="345" t="s">
        <v>695</v>
      </c>
      <c r="D16" s="376"/>
      <c r="F16" s="8" t="s">
        <v>985</v>
      </c>
      <c r="G16" s="345" t="s">
        <v>513</v>
      </c>
      <c r="H16" s="376" t="s">
        <v>910</v>
      </c>
    </row>
    <row r="17" spans="2:8" ht="20.100000000000001" customHeight="1" x14ac:dyDescent="0.2">
      <c r="B17" s="8" t="s">
        <v>966</v>
      </c>
      <c r="C17" s="345" t="s">
        <v>696</v>
      </c>
      <c r="D17" s="376" t="s">
        <v>937</v>
      </c>
      <c r="F17" s="8" t="s">
        <v>986</v>
      </c>
      <c r="G17" s="345" t="s">
        <v>514</v>
      </c>
      <c r="H17" s="376" t="s">
        <v>909</v>
      </c>
    </row>
    <row r="18" spans="2:8" ht="20.100000000000001" customHeight="1" x14ac:dyDescent="0.2">
      <c r="B18" s="8" t="s">
        <v>967</v>
      </c>
      <c r="C18" s="345" t="s">
        <v>697</v>
      </c>
      <c r="D18" s="376" t="s">
        <v>930</v>
      </c>
      <c r="F18" s="8" t="s">
        <v>987</v>
      </c>
      <c r="G18" s="345" t="s">
        <v>515</v>
      </c>
      <c r="H18" s="376" t="s">
        <v>911</v>
      </c>
    </row>
    <row r="19" spans="2:8" ht="20.100000000000001" customHeight="1" x14ac:dyDescent="0.2">
      <c r="B19" s="8" t="s">
        <v>968</v>
      </c>
      <c r="C19" s="345" t="s">
        <v>698</v>
      </c>
      <c r="D19" s="376" t="s">
        <v>929</v>
      </c>
      <c r="F19" s="8" t="s">
        <v>988</v>
      </c>
      <c r="G19" s="345" t="s">
        <v>516</v>
      </c>
      <c r="H19" s="376"/>
    </row>
    <row r="20" spans="2:8" ht="20.100000000000001" customHeight="1" x14ac:dyDescent="0.2">
      <c r="B20" s="8" t="s">
        <v>969</v>
      </c>
      <c r="C20" s="345" t="s">
        <v>699</v>
      </c>
      <c r="D20" s="376"/>
      <c r="F20" s="8" t="s">
        <v>989</v>
      </c>
      <c r="G20" s="345" t="s">
        <v>517</v>
      </c>
      <c r="H20" s="376" t="s">
        <v>901</v>
      </c>
    </row>
    <row r="21" spans="2:8" ht="20.100000000000001" customHeight="1" x14ac:dyDescent="0.2">
      <c r="B21" s="8" t="s">
        <v>970</v>
      </c>
      <c r="C21" s="345" t="s">
        <v>700</v>
      </c>
      <c r="D21" s="376" t="s">
        <v>939</v>
      </c>
      <c r="F21" s="8" t="s">
        <v>990</v>
      </c>
      <c r="G21" s="345" t="s">
        <v>518</v>
      </c>
      <c r="H21" s="376" t="s">
        <v>906</v>
      </c>
    </row>
    <row r="22" spans="2:8" ht="20.100000000000001" customHeight="1" x14ac:dyDescent="0.2">
      <c r="B22" s="8" t="s">
        <v>971</v>
      </c>
      <c r="C22" s="345" t="s">
        <v>701</v>
      </c>
      <c r="D22" s="376"/>
      <c r="F22" s="8" t="s">
        <v>991</v>
      </c>
      <c r="G22" s="345" t="s">
        <v>519</v>
      </c>
      <c r="H22" s="376" t="s">
        <v>902</v>
      </c>
    </row>
    <row r="23" spans="2:8" ht="20.100000000000001" customHeight="1" thickBot="1" x14ac:dyDescent="0.25">
      <c r="B23" s="8" t="s">
        <v>972</v>
      </c>
      <c r="C23" s="345" t="s">
        <v>702</v>
      </c>
      <c r="D23" s="376"/>
      <c r="F23" s="353"/>
      <c r="G23" s="354"/>
      <c r="H23" s="377"/>
    </row>
    <row r="24" spans="2:8" ht="20.100000000000001" customHeight="1" x14ac:dyDescent="0.2">
      <c r="B24" s="8" t="s">
        <v>973</v>
      </c>
      <c r="C24" s="345" t="s">
        <v>703</v>
      </c>
      <c r="D24" s="376" t="s">
        <v>934</v>
      </c>
      <c r="F24" s="347" t="s">
        <v>846</v>
      </c>
      <c r="G24" s="348"/>
      <c r="H24" s="349"/>
    </row>
    <row r="25" spans="2:8" ht="20.100000000000001" customHeight="1" x14ac:dyDescent="0.2">
      <c r="B25" s="8" t="s">
        <v>974</v>
      </c>
      <c r="C25" s="345" t="s">
        <v>704</v>
      </c>
      <c r="D25" s="376" t="s">
        <v>935</v>
      </c>
      <c r="F25" s="350" t="s">
        <v>867</v>
      </c>
      <c r="G25" s="346"/>
      <c r="H25" s="351" t="s">
        <v>839</v>
      </c>
    </row>
    <row r="26" spans="2:8" ht="20.100000000000001" customHeight="1" x14ac:dyDescent="0.2">
      <c r="B26" s="8" t="s">
        <v>975</v>
      </c>
      <c r="C26" s="345" t="s">
        <v>705</v>
      </c>
      <c r="D26" s="376"/>
      <c r="F26" s="8" t="s">
        <v>976</v>
      </c>
      <c r="G26" s="345" t="s">
        <v>439</v>
      </c>
      <c r="H26" s="376"/>
    </row>
    <row r="27" spans="2:8" ht="20.100000000000001" customHeight="1" thickBot="1" x14ac:dyDescent="0.25">
      <c r="B27" s="13"/>
      <c r="C27" s="14"/>
      <c r="D27" s="377"/>
      <c r="F27" s="8" t="s">
        <v>977</v>
      </c>
      <c r="G27" s="345" t="s">
        <v>440</v>
      </c>
      <c r="H27" s="376" t="s">
        <v>885</v>
      </c>
    </row>
    <row r="28" spans="2:8" ht="20.100000000000001" customHeight="1" x14ac:dyDescent="0.2">
      <c r="B28" s="347" t="s">
        <v>852</v>
      </c>
      <c r="C28" s="348"/>
      <c r="D28" s="349"/>
      <c r="F28" s="8" t="s">
        <v>978</v>
      </c>
      <c r="G28" s="345" t="s">
        <v>441</v>
      </c>
      <c r="H28" s="376" t="s">
        <v>877</v>
      </c>
    </row>
    <row r="29" spans="2:8" ht="20.100000000000001" customHeight="1" x14ac:dyDescent="0.2">
      <c r="B29" s="350" t="s">
        <v>860</v>
      </c>
      <c r="C29" s="346"/>
      <c r="D29" s="351" t="s">
        <v>839</v>
      </c>
      <c r="F29" s="8" t="s">
        <v>979</v>
      </c>
      <c r="G29" s="345" t="s">
        <v>442</v>
      </c>
      <c r="H29" s="376" t="s">
        <v>884</v>
      </c>
    </row>
    <row r="30" spans="2:8" ht="20.100000000000001" customHeight="1" x14ac:dyDescent="0.2">
      <c r="B30" s="8" t="s">
        <v>992</v>
      </c>
      <c r="C30" s="345" t="s">
        <v>612</v>
      </c>
      <c r="D30" s="352"/>
      <c r="F30" s="8" t="s">
        <v>980</v>
      </c>
      <c r="G30" s="345" t="s">
        <v>443</v>
      </c>
      <c r="H30" s="376"/>
    </row>
    <row r="31" spans="2:8" ht="20.100000000000001" customHeight="1" x14ac:dyDescent="0.2">
      <c r="B31" s="8" t="s">
        <v>993</v>
      </c>
      <c r="C31" s="345" t="s">
        <v>613</v>
      </c>
      <c r="D31" s="352"/>
      <c r="F31" s="8" t="s">
        <v>981</v>
      </c>
      <c r="G31" s="345" t="s">
        <v>444</v>
      </c>
      <c r="H31" s="376" t="s">
        <v>880</v>
      </c>
    </row>
    <row r="32" spans="2:8" ht="20.100000000000001" customHeight="1" x14ac:dyDescent="0.2">
      <c r="B32" s="8" t="s">
        <v>994</v>
      </c>
      <c r="C32" s="345" t="s">
        <v>614</v>
      </c>
      <c r="D32" s="352"/>
      <c r="F32" s="8" t="s">
        <v>982</v>
      </c>
      <c r="G32" s="345" t="s">
        <v>445</v>
      </c>
      <c r="H32" s="376"/>
    </row>
    <row r="33" spans="2:8" ht="20.100000000000001" customHeight="1" x14ac:dyDescent="0.2">
      <c r="B33" s="8" t="s">
        <v>995</v>
      </c>
      <c r="C33" s="345" t="s">
        <v>615</v>
      </c>
      <c r="D33" s="352"/>
      <c r="F33" s="8" t="s">
        <v>983</v>
      </c>
      <c r="G33" s="345" t="s">
        <v>446</v>
      </c>
      <c r="H33" s="376" t="s">
        <v>882</v>
      </c>
    </row>
    <row r="34" spans="2:8" ht="20.100000000000001" customHeight="1" x14ac:dyDescent="0.2">
      <c r="B34" s="8" t="s">
        <v>996</v>
      </c>
      <c r="C34" s="345" t="s">
        <v>616</v>
      </c>
      <c r="D34" s="352"/>
      <c r="F34" s="8" t="s">
        <v>984</v>
      </c>
      <c r="G34" s="345" t="s">
        <v>447</v>
      </c>
      <c r="H34" s="376" t="s">
        <v>881</v>
      </c>
    </row>
    <row r="35" spans="2:8" ht="20.100000000000001" customHeight="1" x14ac:dyDescent="0.2">
      <c r="B35" s="8" t="s">
        <v>997</v>
      </c>
      <c r="C35" s="345" t="s">
        <v>617</v>
      </c>
      <c r="D35" s="352"/>
      <c r="F35" s="8" t="s">
        <v>985</v>
      </c>
      <c r="G35" s="345" t="s">
        <v>448</v>
      </c>
      <c r="H35" s="376" t="s">
        <v>879</v>
      </c>
    </row>
    <row r="36" spans="2:8" ht="20.100000000000001" customHeight="1" x14ac:dyDescent="0.2">
      <c r="B36" s="8" t="s">
        <v>998</v>
      </c>
      <c r="C36" s="345" t="s">
        <v>618</v>
      </c>
      <c r="D36" s="352"/>
      <c r="F36" s="8" t="s">
        <v>986</v>
      </c>
      <c r="G36" s="345" t="s">
        <v>449</v>
      </c>
      <c r="H36" s="376" t="s">
        <v>886</v>
      </c>
    </row>
    <row r="37" spans="2:8" ht="20.100000000000001" customHeight="1" x14ac:dyDescent="0.2">
      <c r="B37" s="8" t="s">
        <v>999</v>
      </c>
      <c r="C37" s="345" t="s">
        <v>619</v>
      </c>
      <c r="D37" s="352"/>
      <c r="F37" s="8" t="s">
        <v>987</v>
      </c>
      <c r="G37" s="345" t="s">
        <v>450</v>
      </c>
      <c r="H37" s="376" t="s">
        <v>887</v>
      </c>
    </row>
    <row r="38" spans="2:8" ht="20.100000000000001" customHeight="1" x14ac:dyDescent="0.2">
      <c r="B38" s="8" t="s">
        <v>1000</v>
      </c>
      <c r="C38" s="345" t="s">
        <v>620</v>
      </c>
      <c r="D38" s="376"/>
      <c r="F38" s="8" t="s">
        <v>988</v>
      </c>
      <c r="G38" s="345" t="s">
        <v>451</v>
      </c>
      <c r="H38" s="376" t="s">
        <v>878</v>
      </c>
    </row>
    <row r="39" spans="2:8" ht="20.100000000000001" customHeight="1" x14ac:dyDescent="0.2">
      <c r="B39" s="8" t="s">
        <v>1001</v>
      </c>
      <c r="C39" s="345" t="s">
        <v>621</v>
      </c>
      <c r="D39" s="376"/>
      <c r="F39" s="8" t="s">
        <v>989</v>
      </c>
      <c r="G39" s="345" t="s">
        <v>452</v>
      </c>
      <c r="H39" s="376" t="s">
        <v>888</v>
      </c>
    </row>
    <row r="40" spans="2:8" ht="20.100000000000001" customHeight="1" x14ac:dyDescent="0.2">
      <c r="B40" s="8" t="s">
        <v>1002</v>
      </c>
      <c r="C40" s="345" t="s">
        <v>622</v>
      </c>
      <c r="D40" s="376"/>
      <c r="F40" s="8" t="s">
        <v>990</v>
      </c>
      <c r="G40" s="345" t="s">
        <v>453</v>
      </c>
      <c r="H40" s="376" t="s">
        <v>883</v>
      </c>
    </row>
    <row r="41" spans="2:8" ht="20.100000000000001" customHeight="1" thickBot="1" x14ac:dyDescent="0.25">
      <c r="B41" s="8" t="s">
        <v>1003</v>
      </c>
      <c r="C41" s="345" t="s">
        <v>623</v>
      </c>
      <c r="D41" s="376"/>
      <c r="F41" s="353"/>
      <c r="G41" s="354"/>
      <c r="H41" s="377"/>
    </row>
    <row r="42" spans="2:8" ht="20.100000000000001" customHeight="1" x14ac:dyDescent="0.2">
      <c r="B42" s="8" t="s">
        <v>1004</v>
      </c>
      <c r="C42" s="345" t="s">
        <v>624</v>
      </c>
      <c r="D42" s="376"/>
      <c r="F42" s="347" t="s">
        <v>847</v>
      </c>
      <c r="G42" s="348"/>
      <c r="H42" s="349"/>
    </row>
    <row r="43" spans="2:8" ht="20.100000000000001" customHeight="1" x14ac:dyDescent="0.2">
      <c r="B43" s="8" t="s">
        <v>1005</v>
      </c>
      <c r="C43" s="345" t="s">
        <v>625</v>
      </c>
      <c r="D43" s="376"/>
      <c r="F43" s="350" t="s">
        <v>868</v>
      </c>
      <c r="G43" s="346"/>
      <c r="H43" s="351" t="s">
        <v>839</v>
      </c>
    </row>
    <row r="44" spans="2:8" ht="20.100000000000001" customHeight="1" x14ac:dyDescent="0.2">
      <c r="B44" s="8" t="s">
        <v>1006</v>
      </c>
      <c r="C44" s="345" t="s">
        <v>626</v>
      </c>
      <c r="D44" s="376" t="s">
        <v>953</v>
      </c>
      <c r="F44" s="8" t="s">
        <v>1016</v>
      </c>
      <c r="G44" s="345" t="s">
        <v>576</v>
      </c>
      <c r="H44" s="376"/>
    </row>
    <row r="45" spans="2:8" ht="20.100000000000001" customHeight="1" x14ac:dyDescent="0.2">
      <c r="B45" s="8" t="s">
        <v>1007</v>
      </c>
      <c r="C45" s="345" t="s">
        <v>627</v>
      </c>
      <c r="D45" s="376"/>
      <c r="F45" s="8" t="s">
        <v>1017</v>
      </c>
      <c r="G45" s="345" t="s">
        <v>577</v>
      </c>
      <c r="H45" s="376" t="s">
        <v>889</v>
      </c>
    </row>
    <row r="46" spans="2:8" ht="20.100000000000001" customHeight="1" x14ac:dyDescent="0.2">
      <c r="B46" s="8" t="s">
        <v>1008</v>
      </c>
      <c r="C46" s="345" t="s">
        <v>628</v>
      </c>
      <c r="D46" s="376"/>
      <c r="F46" s="8" t="s">
        <v>1018</v>
      </c>
      <c r="G46" s="345" t="s">
        <v>578</v>
      </c>
      <c r="H46" s="376" t="s">
        <v>955</v>
      </c>
    </row>
    <row r="47" spans="2:8" ht="20.100000000000001" customHeight="1" x14ac:dyDescent="0.2">
      <c r="B47" s="8" t="s">
        <v>1009</v>
      </c>
      <c r="C47" s="345" t="s">
        <v>629</v>
      </c>
      <c r="D47" s="376"/>
      <c r="F47" s="8" t="s">
        <v>1019</v>
      </c>
      <c r="G47" s="345" t="s">
        <v>579</v>
      </c>
      <c r="H47" s="376" t="s">
        <v>893</v>
      </c>
    </row>
    <row r="48" spans="2:8" ht="20.100000000000001" customHeight="1" x14ac:dyDescent="0.2">
      <c r="B48" s="8" t="s">
        <v>1010</v>
      </c>
      <c r="C48" s="345" t="s">
        <v>630</v>
      </c>
      <c r="D48" s="376"/>
      <c r="F48" s="8" t="s">
        <v>1020</v>
      </c>
      <c r="G48" s="345" t="s">
        <v>580</v>
      </c>
      <c r="H48" s="376"/>
    </row>
    <row r="49" spans="2:8" ht="20.100000000000001" customHeight="1" x14ac:dyDescent="0.2">
      <c r="B49" s="8" t="s">
        <v>1011</v>
      </c>
      <c r="C49" s="345" t="s">
        <v>631</v>
      </c>
      <c r="D49" s="376"/>
      <c r="F49" s="8" t="s">
        <v>1021</v>
      </c>
      <c r="G49" s="345" t="s">
        <v>581</v>
      </c>
      <c r="H49" s="376"/>
    </row>
    <row r="50" spans="2:8" ht="20.100000000000001" customHeight="1" x14ac:dyDescent="0.2">
      <c r="B50" s="8" t="s">
        <v>1012</v>
      </c>
      <c r="C50" s="345" t="s">
        <v>632</v>
      </c>
      <c r="D50" s="376"/>
      <c r="F50" s="8" t="s">
        <v>1022</v>
      </c>
      <c r="G50" s="345" t="s">
        <v>582</v>
      </c>
      <c r="H50" s="376" t="s">
        <v>954</v>
      </c>
    </row>
    <row r="51" spans="2:8" ht="20.100000000000001" customHeight="1" x14ac:dyDescent="0.2">
      <c r="B51" s="8" t="s">
        <v>1013</v>
      </c>
      <c r="C51" s="345" t="s">
        <v>633</v>
      </c>
      <c r="D51" s="376"/>
      <c r="F51" s="8" t="s">
        <v>1023</v>
      </c>
      <c r="G51" s="345" t="s">
        <v>583</v>
      </c>
      <c r="H51" s="376" t="s">
        <v>896</v>
      </c>
    </row>
    <row r="52" spans="2:8" ht="20.100000000000001" customHeight="1" x14ac:dyDescent="0.2">
      <c r="B52" s="8" t="s">
        <v>1014</v>
      </c>
      <c r="C52" s="345" t="s">
        <v>634</v>
      </c>
      <c r="D52" s="376"/>
      <c r="F52" s="8" t="s">
        <v>1024</v>
      </c>
      <c r="G52" s="345" t="s">
        <v>584</v>
      </c>
      <c r="H52" s="376" t="s">
        <v>895</v>
      </c>
    </row>
    <row r="53" spans="2:8" ht="20.100000000000001" customHeight="1" x14ac:dyDescent="0.2">
      <c r="B53" s="8" t="s">
        <v>1015</v>
      </c>
      <c r="C53" s="345" t="s">
        <v>635</v>
      </c>
      <c r="D53" s="376"/>
      <c r="F53" s="8" t="s">
        <v>1025</v>
      </c>
      <c r="G53" s="345" t="s">
        <v>585</v>
      </c>
      <c r="H53" s="376" t="s">
        <v>897</v>
      </c>
    </row>
    <row r="54" spans="2:8" ht="20.100000000000001" customHeight="1" thickBot="1" x14ac:dyDescent="0.25">
      <c r="B54" s="13"/>
      <c r="C54" s="14"/>
      <c r="D54" s="377"/>
      <c r="F54" s="8" t="s">
        <v>1026</v>
      </c>
      <c r="G54" s="345" t="s">
        <v>586</v>
      </c>
      <c r="H54" s="376" t="s">
        <v>891</v>
      </c>
    </row>
    <row r="55" spans="2:8" ht="20.100000000000001" customHeight="1" x14ac:dyDescent="0.2">
      <c r="B55" s="347" t="s">
        <v>853</v>
      </c>
      <c r="C55" s="348"/>
      <c r="D55" s="349"/>
      <c r="F55" s="8" t="s">
        <v>1027</v>
      </c>
      <c r="G55" s="345" t="s">
        <v>587</v>
      </c>
      <c r="H55" s="376" t="s">
        <v>898</v>
      </c>
    </row>
    <row r="56" spans="2:8" ht="20.100000000000001" customHeight="1" x14ac:dyDescent="0.2">
      <c r="B56" s="350" t="s">
        <v>861</v>
      </c>
      <c r="C56" s="346"/>
      <c r="D56" s="351" t="s">
        <v>839</v>
      </c>
      <c r="F56" s="8" t="s">
        <v>1028</v>
      </c>
      <c r="G56" s="345" t="s">
        <v>588</v>
      </c>
      <c r="H56" s="376"/>
    </row>
    <row r="57" spans="2:8" ht="20.100000000000001" customHeight="1" x14ac:dyDescent="0.2">
      <c r="B57" s="8" t="s">
        <v>1035</v>
      </c>
      <c r="C57" s="345" t="s">
        <v>562</v>
      </c>
      <c r="D57" s="376" t="s">
        <v>949</v>
      </c>
      <c r="F57" s="8" t="s">
        <v>1029</v>
      </c>
      <c r="G57" s="345" t="s">
        <v>589</v>
      </c>
      <c r="H57" s="376" t="s">
        <v>892</v>
      </c>
    </row>
    <row r="58" spans="2:8" ht="20.100000000000001" customHeight="1" x14ac:dyDescent="0.2">
      <c r="B58" s="8" t="s">
        <v>1036</v>
      </c>
      <c r="C58" s="345" t="s">
        <v>563</v>
      </c>
      <c r="D58" s="376" t="s">
        <v>948</v>
      </c>
      <c r="F58" s="8" t="s">
        <v>1030</v>
      </c>
      <c r="G58" s="345" t="s">
        <v>590</v>
      </c>
      <c r="H58" s="376"/>
    </row>
    <row r="59" spans="2:8" ht="20.100000000000001" customHeight="1" x14ac:dyDescent="0.2">
      <c r="B59" s="8" t="s">
        <v>1037</v>
      </c>
      <c r="C59" s="345" t="s">
        <v>564</v>
      </c>
      <c r="D59" s="376" t="s">
        <v>945</v>
      </c>
      <c r="F59" s="8" t="s">
        <v>1031</v>
      </c>
      <c r="G59" s="345" t="s">
        <v>591</v>
      </c>
      <c r="H59" s="376"/>
    </row>
    <row r="60" spans="2:8" ht="20.100000000000001" customHeight="1" x14ac:dyDescent="0.2">
      <c r="B60" s="8" t="s">
        <v>1038</v>
      </c>
      <c r="C60" s="345" t="s">
        <v>565</v>
      </c>
      <c r="D60" s="376"/>
      <c r="F60" s="8" t="s">
        <v>1032</v>
      </c>
      <c r="G60" s="345" t="s">
        <v>592</v>
      </c>
      <c r="H60" s="376" t="s">
        <v>894</v>
      </c>
    </row>
    <row r="61" spans="2:8" ht="20.100000000000001" customHeight="1" x14ac:dyDescent="0.2">
      <c r="B61" s="8" t="s">
        <v>1039</v>
      </c>
      <c r="C61" s="345" t="s">
        <v>566</v>
      </c>
      <c r="D61" s="376" t="s">
        <v>944</v>
      </c>
      <c r="F61" s="8" t="s">
        <v>1033</v>
      </c>
      <c r="G61" s="345" t="s">
        <v>593</v>
      </c>
      <c r="H61" s="376"/>
    </row>
    <row r="62" spans="2:8" ht="20.100000000000001" customHeight="1" x14ac:dyDescent="0.2">
      <c r="B62" s="8" t="s">
        <v>1040</v>
      </c>
      <c r="C62" s="345" t="s">
        <v>567</v>
      </c>
      <c r="D62" s="376" t="s">
        <v>943</v>
      </c>
      <c r="F62" s="8" t="s">
        <v>1034</v>
      </c>
      <c r="G62" s="345" t="s">
        <v>594</v>
      </c>
      <c r="H62" s="376"/>
    </row>
    <row r="63" spans="2:8" ht="20.100000000000001" customHeight="1" thickBot="1" x14ac:dyDescent="0.25">
      <c r="B63" s="8" t="s">
        <v>1041</v>
      </c>
      <c r="C63" s="345" t="s">
        <v>568</v>
      </c>
      <c r="D63" s="376"/>
      <c r="F63" s="356"/>
      <c r="G63" s="150"/>
      <c r="H63" s="377"/>
    </row>
    <row r="64" spans="2:8" ht="20.100000000000001" customHeight="1" x14ac:dyDescent="0.2">
      <c r="B64" s="8" t="s">
        <v>1042</v>
      </c>
      <c r="C64" s="345" t="s">
        <v>569</v>
      </c>
      <c r="D64" s="376"/>
      <c r="F64" s="347" t="s">
        <v>848</v>
      </c>
      <c r="G64" s="348"/>
      <c r="H64" s="349"/>
    </row>
    <row r="65" spans="2:8" ht="20.100000000000001" customHeight="1" x14ac:dyDescent="0.2">
      <c r="B65" s="8" t="s">
        <v>1043</v>
      </c>
      <c r="C65" s="345" t="s">
        <v>570</v>
      </c>
      <c r="D65" s="376" t="s">
        <v>947</v>
      </c>
      <c r="F65" s="350" t="s">
        <v>869</v>
      </c>
      <c r="G65" s="346"/>
      <c r="H65" s="351" t="s">
        <v>839</v>
      </c>
    </row>
    <row r="66" spans="2:8" ht="20.100000000000001" customHeight="1" x14ac:dyDescent="0.2">
      <c r="B66" s="8" t="s">
        <v>1044</v>
      </c>
      <c r="C66" s="345" t="s">
        <v>571</v>
      </c>
      <c r="D66" s="376" t="s">
        <v>946</v>
      </c>
      <c r="F66" s="8" t="s">
        <v>1049</v>
      </c>
      <c r="G66" s="345" t="s">
        <v>541</v>
      </c>
      <c r="H66" s="352"/>
    </row>
    <row r="67" spans="2:8" ht="20.100000000000001" customHeight="1" x14ac:dyDescent="0.2">
      <c r="B67" s="8" t="s">
        <v>1045</v>
      </c>
      <c r="C67" s="345" t="s">
        <v>572</v>
      </c>
      <c r="D67" s="376"/>
      <c r="F67" s="8" t="s">
        <v>1050</v>
      </c>
      <c r="G67" s="345" t="s">
        <v>542</v>
      </c>
      <c r="H67" s="352"/>
    </row>
    <row r="68" spans="2:8" ht="20.100000000000001" customHeight="1" x14ac:dyDescent="0.2">
      <c r="B68" s="8" t="s">
        <v>1046</v>
      </c>
      <c r="C68" s="345" t="s">
        <v>573</v>
      </c>
      <c r="D68" s="376" t="s">
        <v>951</v>
      </c>
      <c r="F68" s="8" t="s">
        <v>1051</v>
      </c>
      <c r="G68" s="345" t="s">
        <v>543</v>
      </c>
      <c r="H68" s="352"/>
    </row>
    <row r="69" spans="2:8" ht="20.100000000000001" customHeight="1" x14ac:dyDescent="0.2">
      <c r="B69" s="8" t="s">
        <v>1047</v>
      </c>
      <c r="C69" s="345" t="s">
        <v>574</v>
      </c>
      <c r="D69" s="376" t="s">
        <v>952</v>
      </c>
      <c r="F69" s="8" t="s">
        <v>1052</v>
      </c>
      <c r="G69" s="345" t="s">
        <v>544</v>
      </c>
      <c r="H69" s="352"/>
    </row>
    <row r="70" spans="2:8" ht="20.100000000000001" customHeight="1" x14ac:dyDescent="0.2">
      <c r="B70" s="8" t="s">
        <v>1048</v>
      </c>
      <c r="C70" s="345" t="s">
        <v>575</v>
      </c>
      <c r="D70" s="376" t="s">
        <v>950</v>
      </c>
      <c r="F70" s="8" t="s">
        <v>1053</v>
      </c>
      <c r="G70" s="345" t="s">
        <v>545</v>
      </c>
      <c r="H70" s="352"/>
    </row>
    <row r="71" spans="2:8" ht="20.100000000000001" customHeight="1" thickBot="1" x14ac:dyDescent="0.25">
      <c r="B71" s="13"/>
      <c r="C71" s="14"/>
      <c r="D71" s="377"/>
      <c r="F71" s="8" t="s">
        <v>1054</v>
      </c>
      <c r="G71" s="345" t="s">
        <v>546</v>
      </c>
      <c r="H71" s="352"/>
    </row>
    <row r="72" spans="2:8" ht="20.100000000000001" customHeight="1" x14ac:dyDescent="0.2">
      <c r="B72" s="347" t="s">
        <v>854</v>
      </c>
      <c r="C72" s="348"/>
      <c r="D72" s="349"/>
      <c r="F72" s="8" t="s">
        <v>1055</v>
      </c>
      <c r="G72" s="345" t="s">
        <v>547</v>
      </c>
      <c r="H72" s="352"/>
    </row>
    <row r="73" spans="2:8" ht="20.100000000000001" customHeight="1" x14ac:dyDescent="0.2">
      <c r="B73" s="350" t="s">
        <v>862</v>
      </c>
      <c r="C73" s="346"/>
      <c r="D73" s="351" t="s">
        <v>839</v>
      </c>
      <c r="F73" s="8" t="s">
        <v>1056</v>
      </c>
      <c r="G73" s="345" t="s">
        <v>548</v>
      </c>
      <c r="H73" s="352"/>
    </row>
    <row r="74" spans="2:8" ht="20.100000000000001" customHeight="1" x14ac:dyDescent="0.2">
      <c r="B74" s="8" t="s">
        <v>1070</v>
      </c>
      <c r="C74" s="345" t="s">
        <v>636</v>
      </c>
      <c r="D74" s="376"/>
      <c r="F74" s="8" t="s">
        <v>1057</v>
      </c>
      <c r="G74" s="345" t="s">
        <v>549</v>
      </c>
      <c r="H74" s="352"/>
    </row>
    <row r="75" spans="2:8" ht="20.100000000000001" customHeight="1" x14ac:dyDescent="0.2">
      <c r="B75" s="8" t="s">
        <v>1071</v>
      </c>
      <c r="C75" s="345" t="s">
        <v>637</v>
      </c>
      <c r="D75" s="376"/>
      <c r="F75" s="8" t="s">
        <v>1058</v>
      </c>
      <c r="G75" s="345" t="s">
        <v>550</v>
      </c>
      <c r="H75" s="352"/>
    </row>
    <row r="76" spans="2:8" ht="20.100000000000001" customHeight="1" x14ac:dyDescent="0.2">
      <c r="B76" s="8" t="s">
        <v>1072</v>
      </c>
      <c r="C76" s="345" t="s">
        <v>638</v>
      </c>
      <c r="D76" s="376"/>
      <c r="F76" s="8" t="s">
        <v>1059</v>
      </c>
      <c r="G76" s="345" t="s">
        <v>551</v>
      </c>
      <c r="H76" s="352"/>
    </row>
    <row r="77" spans="2:8" ht="20.100000000000001" customHeight="1" x14ac:dyDescent="0.2">
      <c r="B77" s="8" t="s">
        <v>1073</v>
      </c>
      <c r="C77" s="345" t="s">
        <v>639</v>
      </c>
      <c r="D77" s="376"/>
      <c r="F77" s="8" t="s">
        <v>1060</v>
      </c>
      <c r="G77" s="345" t="s">
        <v>552</v>
      </c>
      <c r="H77" s="352"/>
    </row>
    <row r="78" spans="2:8" ht="20.100000000000001" customHeight="1" x14ac:dyDescent="0.2">
      <c r="B78" s="8" t="s">
        <v>1074</v>
      </c>
      <c r="C78" s="345" t="s">
        <v>640</v>
      </c>
      <c r="D78" s="376"/>
      <c r="F78" s="8" t="s">
        <v>1061</v>
      </c>
      <c r="G78" s="345" t="s">
        <v>553</v>
      </c>
      <c r="H78" s="352"/>
    </row>
    <row r="79" spans="2:8" ht="20.100000000000001" customHeight="1" x14ac:dyDescent="0.2">
      <c r="B79" s="8" t="s">
        <v>1075</v>
      </c>
      <c r="C79" s="345" t="s">
        <v>641</v>
      </c>
      <c r="D79" s="376"/>
      <c r="F79" s="8" t="s">
        <v>1062</v>
      </c>
      <c r="G79" s="345" t="s">
        <v>554</v>
      </c>
      <c r="H79" s="352"/>
    </row>
    <row r="80" spans="2:8" ht="20.100000000000001" customHeight="1" x14ac:dyDescent="0.2">
      <c r="B80" s="8" t="s">
        <v>1076</v>
      </c>
      <c r="C80" s="345" t="s">
        <v>642</v>
      </c>
      <c r="D80" s="376"/>
      <c r="F80" s="8" t="s">
        <v>1063</v>
      </c>
      <c r="G80" s="345" t="s">
        <v>555</v>
      </c>
      <c r="H80" s="352"/>
    </row>
    <row r="81" spans="2:8" ht="20.100000000000001" customHeight="1" x14ac:dyDescent="0.2">
      <c r="B81" s="8" t="s">
        <v>1077</v>
      </c>
      <c r="C81" s="345" t="s">
        <v>643</v>
      </c>
      <c r="D81" s="376"/>
      <c r="F81" s="8" t="s">
        <v>1064</v>
      </c>
      <c r="G81" s="345" t="s">
        <v>556</v>
      </c>
      <c r="H81" s="352"/>
    </row>
    <row r="82" spans="2:8" ht="20.100000000000001" customHeight="1" x14ac:dyDescent="0.2">
      <c r="B82" s="8" t="s">
        <v>1078</v>
      </c>
      <c r="C82" s="345" t="s">
        <v>644</v>
      </c>
      <c r="D82" s="376" t="s">
        <v>919</v>
      </c>
      <c r="F82" s="8" t="s">
        <v>1065</v>
      </c>
      <c r="G82" s="345" t="s">
        <v>557</v>
      </c>
      <c r="H82" s="352"/>
    </row>
    <row r="83" spans="2:8" ht="20.100000000000001" customHeight="1" x14ac:dyDescent="0.2">
      <c r="B83" s="8" t="s">
        <v>1079</v>
      </c>
      <c r="C83" s="345" t="s">
        <v>645</v>
      </c>
      <c r="D83" s="376"/>
      <c r="F83" s="8" t="s">
        <v>1066</v>
      </c>
      <c r="G83" s="345" t="s">
        <v>558</v>
      </c>
      <c r="H83" s="352"/>
    </row>
    <row r="84" spans="2:8" ht="20.100000000000001" customHeight="1" x14ac:dyDescent="0.2">
      <c r="B84" s="8" t="s">
        <v>1080</v>
      </c>
      <c r="C84" s="345" t="s">
        <v>646</v>
      </c>
      <c r="D84" s="376"/>
      <c r="F84" s="8" t="s">
        <v>1067</v>
      </c>
      <c r="G84" s="345" t="s">
        <v>559</v>
      </c>
      <c r="H84" s="352"/>
    </row>
    <row r="85" spans="2:8" ht="20.100000000000001" customHeight="1" x14ac:dyDescent="0.2">
      <c r="B85" s="8" t="s">
        <v>1081</v>
      </c>
      <c r="C85" s="345" t="s">
        <v>647</v>
      </c>
      <c r="D85" s="376"/>
      <c r="F85" s="8" t="s">
        <v>1068</v>
      </c>
      <c r="G85" s="345" t="s">
        <v>560</v>
      </c>
      <c r="H85" s="352"/>
    </row>
    <row r="86" spans="2:8" ht="20.100000000000001" customHeight="1" x14ac:dyDescent="0.2">
      <c r="B86" s="8" t="s">
        <v>1082</v>
      </c>
      <c r="C86" s="345" t="s">
        <v>648</v>
      </c>
      <c r="D86" s="376" t="s">
        <v>920</v>
      </c>
      <c r="F86" s="8" t="s">
        <v>1069</v>
      </c>
      <c r="G86" s="345" t="s">
        <v>561</v>
      </c>
      <c r="H86" s="352"/>
    </row>
    <row r="87" spans="2:8" ht="20.100000000000001" customHeight="1" thickBot="1" x14ac:dyDescent="0.25">
      <c r="B87" s="8" t="s">
        <v>1083</v>
      </c>
      <c r="C87" s="345" t="s">
        <v>649</v>
      </c>
      <c r="D87" s="376"/>
      <c r="F87" s="356"/>
      <c r="G87" s="150"/>
      <c r="H87" s="355"/>
    </row>
    <row r="88" spans="2:8" ht="20.100000000000001" customHeight="1" x14ac:dyDescent="0.2">
      <c r="B88" s="8" t="s">
        <v>1084</v>
      </c>
      <c r="C88" s="345" t="s">
        <v>650</v>
      </c>
      <c r="D88" s="376"/>
      <c r="F88" s="347" t="s">
        <v>849</v>
      </c>
      <c r="G88" s="348"/>
      <c r="H88" s="349"/>
    </row>
    <row r="89" spans="2:8" ht="20.100000000000001" customHeight="1" x14ac:dyDescent="0.2">
      <c r="B89" s="8" t="s">
        <v>1085</v>
      </c>
      <c r="C89" s="345" t="s">
        <v>651</v>
      </c>
      <c r="D89" s="376"/>
      <c r="F89" s="350" t="s">
        <v>872</v>
      </c>
      <c r="G89" s="346"/>
      <c r="H89" s="351" t="s">
        <v>839</v>
      </c>
    </row>
    <row r="90" spans="2:8" ht="20.100000000000001" customHeight="1" x14ac:dyDescent="0.2">
      <c r="B90" s="8" t="s">
        <v>1086</v>
      </c>
      <c r="C90" s="345" t="s">
        <v>652</v>
      </c>
      <c r="D90" s="376"/>
      <c r="F90" s="8" t="s">
        <v>1087</v>
      </c>
      <c r="G90" s="345" t="s">
        <v>464</v>
      </c>
      <c r="H90" s="376"/>
    </row>
    <row r="91" spans="2:8" ht="20.100000000000001" customHeight="1" thickBot="1" x14ac:dyDescent="0.25">
      <c r="B91" s="13"/>
      <c r="C91" s="14"/>
      <c r="D91" s="377"/>
      <c r="F91" s="8" t="s">
        <v>1088</v>
      </c>
      <c r="G91" s="345" t="s">
        <v>465</v>
      </c>
      <c r="H91" s="376"/>
    </row>
    <row r="92" spans="2:8" ht="20.100000000000001" customHeight="1" x14ac:dyDescent="0.2">
      <c r="B92" s="347" t="s">
        <v>855</v>
      </c>
      <c r="C92" s="348"/>
      <c r="D92" s="349"/>
      <c r="F92" s="8" t="s">
        <v>1089</v>
      </c>
      <c r="G92" s="345" t="s">
        <v>466</v>
      </c>
      <c r="H92" s="376"/>
    </row>
    <row r="93" spans="2:8" ht="20.100000000000001" customHeight="1" x14ac:dyDescent="0.2">
      <c r="B93" s="350" t="s">
        <v>863</v>
      </c>
      <c r="C93" s="346"/>
      <c r="D93" s="351" t="s">
        <v>839</v>
      </c>
      <c r="F93" s="8" t="s">
        <v>1090</v>
      </c>
      <c r="G93" s="345" t="s">
        <v>467</v>
      </c>
      <c r="H93" s="376"/>
    </row>
    <row r="94" spans="2:8" ht="20.100000000000001" customHeight="1" x14ac:dyDescent="0.2">
      <c r="B94" s="8" t="s">
        <v>1106</v>
      </c>
      <c r="C94" s="345" t="s">
        <v>670</v>
      </c>
      <c r="D94" s="376"/>
      <c r="F94" s="8" t="s">
        <v>1091</v>
      </c>
      <c r="G94" s="345" t="s">
        <v>468</v>
      </c>
      <c r="H94" s="376"/>
    </row>
    <row r="95" spans="2:8" ht="20.100000000000001" customHeight="1" x14ac:dyDescent="0.2">
      <c r="B95" s="8" t="s">
        <v>1107</v>
      </c>
      <c r="C95" s="345" t="s">
        <v>671</v>
      </c>
      <c r="D95" s="376" t="s">
        <v>916</v>
      </c>
      <c r="F95" s="8" t="s">
        <v>1092</v>
      </c>
      <c r="G95" s="345" t="s">
        <v>469</v>
      </c>
      <c r="H95" s="376"/>
    </row>
    <row r="96" spans="2:8" ht="20.100000000000001" customHeight="1" x14ac:dyDescent="0.2">
      <c r="B96" s="8" t="s">
        <v>1108</v>
      </c>
      <c r="C96" s="345" t="s">
        <v>672</v>
      </c>
      <c r="D96" s="376" t="s">
        <v>917</v>
      </c>
      <c r="F96" s="8" t="s">
        <v>1093</v>
      </c>
      <c r="G96" s="345" t="s">
        <v>470</v>
      </c>
      <c r="H96" s="376"/>
    </row>
    <row r="97" spans="2:8" ht="20.100000000000001" customHeight="1" x14ac:dyDescent="0.2">
      <c r="B97" s="8" t="s">
        <v>1109</v>
      </c>
      <c r="C97" s="345" t="s">
        <v>673</v>
      </c>
      <c r="D97" s="376"/>
      <c r="F97" s="8" t="s">
        <v>1094</v>
      </c>
      <c r="G97" s="345" t="s">
        <v>471</v>
      </c>
      <c r="H97" s="376"/>
    </row>
    <row r="98" spans="2:8" ht="20.100000000000001" customHeight="1" x14ac:dyDescent="0.2">
      <c r="B98" s="8" t="s">
        <v>1110</v>
      </c>
      <c r="C98" s="345" t="s">
        <v>674</v>
      </c>
      <c r="D98" s="376" t="s">
        <v>915</v>
      </c>
      <c r="F98" s="8" t="s">
        <v>1095</v>
      </c>
      <c r="G98" s="345" t="s">
        <v>472</v>
      </c>
      <c r="H98" s="376"/>
    </row>
    <row r="99" spans="2:8" ht="20.100000000000001" customHeight="1" x14ac:dyDescent="0.2">
      <c r="B99" s="8" t="s">
        <v>1111</v>
      </c>
      <c r="C99" s="345" t="s">
        <v>675</v>
      </c>
      <c r="D99" s="376"/>
      <c r="F99" s="8" t="s">
        <v>1096</v>
      </c>
      <c r="G99" s="345" t="s">
        <v>473</v>
      </c>
      <c r="H99" s="376"/>
    </row>
    <row r="100" spans="2:8" ht="20.100000000000001" customHeight="1" x14ac:dyDescent="0.2">
      <c r="B100" s="8" t="s">
        <v>1112</v>
      </c>
      <c r="C100" s="345" t="s">
        <v>676</v>
      </c>
      <c r="D100" s="376"/>
      <c r="F100" s="8" t="s">
        <v>1097</v>
      </c>
      <c r="G100" s="345" t="s">
        <v>474</v>
      </c>
      <c r="H100" s="376"/>
    </row>
    <row r="101" spans="2:8" ht="20.100000000000001" customHeight="1" x14ac:dyDescent="0.2">
      <c r="B101" s="8" t="s">
        <v>1113</v>
      </c>
      <c r="C101" s="345" t="s">
        <v>677</v>
      </c>
      <c r="D101" s="378" t="s">
        <v>918</v>
      </c>
      <c r="F101" s="8" t="s">
        <v>1098</v>
      </c>
      <c r="G101" s="345" t="s">
        <v>475</v>
      </c>
      <c r="H101" s="376"/>
    </row>
    <row r="102" spans="2:8" ht="20.100000000000001" customHeight="1" x14ac:dyDescent="0.2">
      <c r="B102" s="8" t="s">
        <v>1114</v>
      </c>
      <c r="C102" s="345" t="s">
        <v>678</v>
      </c>
      <c r="D102" s="376"/>
      <c r="F102" s="8" t="s">
        <v>1099</v>
      </c>
      <c r="G102" s="345" t="s">
        <v>476</v>
      </c>
      <c r="H102" s="376"/>
    </row>
    <row r="103" spans="2:8" ht="20.100000000000001" customHeight="1" x14ac:dyDescent="0.2">
      <c r="B103" s="8" t="s">
        <v>1115</v>
      </c>
      <c r="C103" s="345" t="s">
        <v>679</v>
      </c>
      <c r="D103" s="376" t="s">
        <v>912</v>
      </c>
      <c r="F103" s="8" t="s">
        <v>1100</v>
      </c>
      <c r="G103" s="345" t="s">
        <v>477</v>
      </c>
      <c r="H103" s="376"/>
    </row>
    <row r="104" spans="2:8" ht="20.100000000000001" customHeight="1" x14ac:dyDescent="0.2">
      <c r="B104" s="8" t="s">
        <v>1116</v>
      </c>
      <c r="C104" s="345" t="s">
        <v>680</v>
      </c>
      <c r="D104" s="376"/>
      <c r="F104" s="8" t="s">
        <v>1101</v>
      </c>
      <c r="G104" s="345" t="s">
        <v>478</v>
      </c>
      <c r="H104" s="376"/>
    </row>
    <row r="105" spans="2:8" ht="20.100000000000001" customHeight="1" x14ac:dyDescent="0.2">
      <c r="B105" s="8" t="s">
        <v>1117</v>
      </c>
      <c r="C105" s="345" t="s">
        <v>681</v>
      </c>
      <c r="D105" s="376"/>
      <c r="F105" s="8" t="s">
        <v>1102</v>
      </c>
      <c r="G105" s="345" t="s">
        <v>479</v>
      </c>
      <c r="H105" s="376"/>
    </row>
    <row r="106" spans="2:8" ht="20.100000000000001" customHeight="1" x14ac:dyDescent="0.2">
      <c r="B106" s="8" t="s">
        <v>1118</v>
      </c>
      <c r="C106" s="345" t="s">
        <v>682</v>
      </c>
      <c r="D106" s="376" t="s">
        <v>914</v>
      </c>
      <c r="F106" s="8" t="s">
        <v>1103</v>
      </c>
      <c r="G106" s="345" t="s">
        <v>480</v>
      </c>
      <c r="H106" s="376"/>
    </row>
    <row r="107" spans="2:8" ht="20.100000000000001" customHeight="1" x14ac:dyDescent="0.2">
      <c r="B107" s="8" t="s">
        <v>1119</v>
      </c>
      <c r="C107" s="345" t="s">
        <v>683</v>
      </c>
      <c r="D107" s="376"/>
      <c r="F107" s="8" t="s">
        <v>1104</v>
      </c>
      <c r="G107" s="345" t="s">
        <v>481</v>
      </c>
      <c r="H107" s="376"/>
    </row>
    <row r="108" spans="2:8" ht="20.100000000000001" customHeight="1" x14ac:dyDescent="0.2">
      <c r="B108" s="8" t="s">
        <v>1120</v>
      </c>
      <c r="C108" s="345" t="s">
        <v>684</v>
      </c>
      <c r="D108" s="376" t="s">
        <v>913</v>
      </c>
      <c r="F108" s="8" t="s">
        <v>1105</v>
      </c>
      <c r="G108" s="345" t="s">
        <v>482</v>
      </c>
      <c r="H108" s="376"/>
    </row>
    <row r="109" spans="2:8" ht="20.100000000000001" customHeight="1" thickBot="1" x14ac:dyDescent="0.25">
      <c r="B109" s="8" t="s">
        <v>1121</v>
      </c>
      <c r="C109" s="345" t="s">
        <v>685</v>
      </c>
      <c r="D109" s="376"/>
      <c r="F109" s="356"/>
      <c r="G109" s="150"/>
      <c r="H109" s="377"/>
    </row>
    <row r="110" spans="2:8" ht="20.100000000000001" customHeight="1" thickBot="1" x14ac:dyDescent="0.25">
      <c r="B110" s="13"/>
      <c r="C110" s="14"/>
      <c r="D110" s="377"/>
      <c r="F110" s="347" t="s">
        <v>850</v>
      </c>
      <c r="G110" s="348"/>
      <c r="H110" s="349"/>
    </row>
    <row r="111" spans="2:8" ht="20.100000000000001" customHeight="1" x14ac:dyDescent="0.2">
      <c r="B111" s="347" t="s">
        <v>856</v>
      </c>
      <c r="C111" s="348"/>
      <c r="D111" s="349"/>
      <c r="F111" s="350" t="s">
        <v>870</v>
      </c>
      <c r="G111" s="346"/>
      <c r="H111" s="351" t="s">
        <v>839</v>
      </c>
    </row>
    <row r="112" spans="2:8" ht="20.100000000000001" customHeight="1" x14ac:dyDescent="0.2">
      <c r="B112" s="350" t="s">
        <v>866</v>
      </c>
      <c r="C112" s="346"/>
      <c r="D112" s="351" t="s">
        <v>839</v>
      </c>
      <c r="F112" s="8" t="s">
        <v>1122</v>
      </c>
      <c r="G112" s="345" t="s">
        <v>595</v>
      </c>
      <c r="H112" s="376"/>
    </row>
    <row r="113" spans="2:8" ht="20.100000000000001" customHeight="1" x14ac:dyDescent="0.2">
      <c r="B113" s="8" t="s">
        <v>1139</v>
      </c>
      <c r="C113" s="345" t="s">
        <v>483</v>
      </c>
      <c r="D113" s="352"/>
      <c r="F113" s="8" t="s">
        <v>1123</v>
      </c>
      <c r="G113" s="345" t="s">
        <v>596</v>
      </c>
      <c r="H113" s="376"/>
    </row>
    <row r="114" spans="2:8" ht="20.100000000000001" customHeight="1" x14ac:dyDescent="0.2">
      <c r="B114" s="8" t="s">
        <v>1140</v>
      </c>
      <c r="C114" s="345" t="s">
        <v>484</v>
      </c>
      <c r="D114" s="352"/>
      <c r="F114" s="8" t="s">
        <v>1124</v>
      </c>
      <c r="G114" s="345" t="s">
        <v>597</v>
      </c>
      <c r="H114" s="376"/>
    </row>
    <row r="115" spans="2:8" ht="20.100000000000001" customHeight="1" x14ac:dyDescent="0.2">
      <c r="B115" s="8" t="s">
        <v>1141</v>
      </c>
      <c r="C115" s="345" t="s">
        <v>485</v>
      </c>
      <c r="D115" s="352"/>
      <c r="F115" s="8" t="s">
        <v>1125</v>
      </c>
      <c r="G115" s="345" t="s">
        <v>598</v>
      </c>
      <c r="H115" s="376"/>
    </row>
    <row r="116" spans="2:8" ht="20.100000000000001" customHeight="1" x14ac:dyDescent="0.2">
      <c r="B116" s="8" t="s">
        <v>1142</v>
      </c>
      <c r="C116" s="345" t="s">
        <v>486</v>
      </c>
      <c r="D116" s="352"/>
      <c r="F116" s="8" t="s">
        <v>1126</v>
      </c>
      <c r="G116" s="345" t="s">
        <v>599</v>
      </c>
      <c r="H116" s="376"/>
    </row>
    <row r="117" spans="2:8" ht="20.100000000000001" customHeight="1" x14ac:dyDescent="0.2">
      <c r="B117" s="8" t="s">
        <v>1143</v>
      </c>
      <c r="C117" s="345" t="s">
        <v>487</v>
      </c>
      <c r="D117" s="352"/>
      <c r="F117" s="8" t="s">
        <v>1127</v>
      </c>
      <c r="G117" s="345" t="s">
        <v>600</v>
      </c>
      <c r="H117" s="376"/>
    </row>
    <row r="118" spans="2:8" ht="20.100000000000001" customHeight="1" x14ac:dyDescent="0.2">
      <c r="B118" s="8" t="s">
        <v>1144</v>
      </c>
      <c r="C118" s="345" t="s">
        <v>488</v>
      </c>
      <c r="D118" s="352"/>
      <c r="F118" s="8" t="s">
        <v>1128</v>
      </c>
      <c r="G118" s="345" t="s">
        <v>601</v>
      </c>
      <c r="H118" s="376"/>
    </row>
    <row r="119" spans="2:8" ht="20.100000000000001" customHeight="1" x14ac:dyDescent="0.2">
      <c r="B119" s="8" t="s">
        <v>1145</v>
      </c>
      <c r="C119" s="345" t="s">
        <v>489</v>
      </c>
      <c r="D119" s="352"/>
      <c r="F119" s="8" t="s">
        <v>1129</v>
      </c>
      <c r="G119" s="345" t="s">
        <v>602</v>
      </c>
      <c r="H119" s="376"/>
    </row>
    <row r="120" spans="2:8" ht="20.100000000000001" customHeight="1" x14ac:dyDescent="0.2">
      <c r="B120" s="8" t="s">
        <v>1146</v>
      </c>
      <c r="C120" s="345" t="s">
        <v>490</v>
      </c>
      <c r="D120" s="352"/>
      <c r="F120" s="8" t="s">
        <v>1130</v>
      </c>
      <c r="G120" s="345" t="s">
        <v>603</v>
      </c>
      <c r="H120" s="376"/>
    </row>
    <row r="121" spans="2:8" ht="20.100000000000001" customHeight="1" x14ac:dyDescent="0.2">
      <c r="B121" s="8" t="s">
        <v>1147</v>
      </c>
      <c r="C121" s="345" t="s">
        <v>491</v>
      </c>
      <c r="D121" s="352"/>
      <c r="F121" s="8" t="s">
        <v>1131</v>
      </c>
      <c r="G121" s="345" t="s">
        <v>604</v>
      </c>
      <c r="H121" s="376"/>
    </row>
    <row r="122" spans="2:8" ht="20.100000000000001" customHeight="1" x14ac:dyDescent="0.2">
      <c r="B122" s="8" t="s">
        <v>1148</v>
      </c>
      <c r="C122" s="345" t="s">
        <v>492</v>
      </c>
      <c r="D122" s="352"/>
      <c r="F122" s="8" t="s">
        <v>1132</v>
      </c>
      <c r="G122" s="345" t="s">
        <v>605</v>
      </c>
      <c r="H122" s="376"/>
    </row>
    <row r="123" spans="2:8" ht="20.100000000000001" customHeight="1" x14ac:dyDescent="0.2">
      <c r="B123" s="8" t="s">
        <v>1149</v>
      </c>
      <c r="C123" s="345" t="s">
        <v>493</v>
      </c>
      <c r="D123" s="352"/>
      <c r="F123" s="8" t="s">
        <v>1133</v>
      </c>
      <c r="G123" s="345" t="s">
        <v>606</v>
      </c>
      <c r="H123" s="378" t="s">
        <v>942</v>
      </c>
    </row>
    <row r="124" spans="2:8" ht="20.100000000000001" customHeight="1" x14ac:dyDescent="0.2">
      <c r="B124" s="8" t="s">
        <v>1150</v>
      </c>
      <c r="C124" s="345" t="s">
        <v>494</v>
      </c>
      <c r="D124" s="352"/>
      <c r="F124" s="8" t="s">
        <v>1134</v>
      </c>
      <c r="G124" s="345" t="s">
        <v>607</v>
      </c>
      <c r="H124" s="376"/>
    </row>
    <row r="125" spans="2:8" ht="20.100000000000001" customHeight="1" x14ac:dyDescent="0.2">
      <c r="B125" s="8" t="s">
        <v>1151</v>
      </c>
      <c r="C125" s="345" t="s">
        <v>495</v>
      </c>
      <c r="D125" s="352"/>
      <c r="F125" s="8" t="s">
        <v>1135</v>
      </c>
      <c r="G125" s="345" t="s">
        <v>608</v>
      </c>
      <c r="H125" s="376"/>
    </row>
    <row r="126" spans="2:8" ht="20.100000000000001" customHeight="1" x14ac:dyDescent="0.2">
      <c r="B126" s="8" t="s">
        <v>1152</v>
      </c>
      <c r="C126" s="345" t="s">
        <v>496</v>
      </c>
      <c r="D126" s="352"/>
      <c r="F126" s="8" t="s">
        <v>1136</v>
      </c>
      <c r="G126" s="345" t="s">
        <v>609</v>
      </c>
      <c r="H126" s="376"/>
    </row>
    <row r="127" spans="2:8" ht="20.100000000000001" customHeight="1" x14ac:dyDescent="0.2">
      <c r="B127" s="8" t="s">
        <v>1153</v>
      </c>
      <c r="C127" s="345" t="s">
        <v>497</v>
      </c>
      <c r="D127" s="352"/>
      <c r="F127" s="8" t="s">
        <v>1137</v>
      </c>
      <c r="G127" s="345" t="s">
        <v>610</v>
      </c>
      <c r="H127" s="376"/>
    </row>
    <row r="128" spans="2:8" ht="20.100000000000001" customHeight="1" x14ac:dyDescent="0.2">
      <c r="B128" s="8" t="s">
        <v>1154</v>
      </c>
      <c r="C128" s="345" t="s">
        <v>498</v>
      </c>
      <c r="D128" s="352"/>
      <c r="F128" s="8" t="s">
        <v>1138</v>
      </c>
      <c r="G128" s="345" t="s">
        <v>611</v>
      </c>
      <c r="H128" s="376"/>
    </row>
    <row r="129" spans="2:8" ht="20.100000000000001" customHeight="1" thickBot="1" x14ac:dyDescent="0.25">
      <c r="B129" s="8" t="s">
        <v>1155</v>
      </c>
      <c r="C129" s="345" t="s">
        <v>499</v>
      </c>
      <c r="D129" s="352"/>
      <c r="F129" s="356"/>
      <c r="G129" s="150"/>
      <c r="H129" s="377"/>
    </row>
    <row r="130" spans="2:8" ht="20.100000000000001" customHeight="1" x14ac:dyDescent="0.2">
      <c r="B130" s="8" t="s">
        <v>1156</v>
      </c>
      <c r="C130" s="345" t="s">
        <v>500</v>
      </c>
      <c r="D130" s="352"/>
      <c r="F130" s="347" t="s">
        <v>851</v>
      </c>
      <c r="G130" s="348"/>
      <c r="H130" s="349"/>
    </row>
    <row r="131" spans="2:8" ht="20.100000000000001" customHeight="1" x14ac:dyDescent="0.2">
      <c r="B131" s="8" t="s">
        <v>1157</v>
      </c>
      <c r="C131" s="345" t="s">
        <v>501</v>
      </c>
      <c r="D131" s="352"/>
      <c r="F131" s="350" t="s">
        <v>871</v>
      </c>
      <c r="G131" s="346"/>
      <c r="H131" s="351" t="s">
        <v>839</v>
      </c>
    </row>
    <row r="132" spans="2:8" ht="20.100000000000001" customHeight="1" x14ac:dyDescent="0.2">
      <c r="B132" s="8" t="s">
        <v>1158</v>
      </c>
      <c r="C132" s="345" t="s">
        <v>502</v>
      </c>
      <c r="D132" s="352"/>
      <c r="F132" s="8" t="s">
        <v>1160</v>
      </c>
      <c r="G132" s="345" t="s">
        <v>520</v>
      </c>
      <c r="H132" s="376"/>
    </row>
    <row r="133" spans="2:8" ht="20.100000000000001" customHeight="1" x14ac:dyDescent="0.2">
      <c r="B133" s="8" t="s">
        <v>1159</v>
      </c>
      <c r="C133" s="345" t="s">
        <v>503</v>
      </c>
      <c r="D133" s="352"/>
      <c r="F133" s="8" t="s">
        <v>1161</v>
      </c>
      <c r="G133" s="345" t="s">
        <v>521</v>
      </c>
      <c r="H133" s="376" t="s">
        <v>875</v>
      </c>
    </row>
    <row r="134" spans="2:8" ht="20.100000000000001" customHeight="1" thickBot="1" x14ac:dyDescent="0.25">
      <c r="B134" s="13"/>
      <c r="C134" s="14"/>
      <c r="D134" s="355"/>
      <c r="F134" s="8" t="s">
        <v>1162</v>
      </c>
      <c r="G134" s="345" t="s">
        <v>522</v>
      </c>
      <c r="H134" s="378">
        <v>82257498901</v>
      </c>
    </row>
    <row r="135" spans="2:8" ht="20.100000000000001" customHeight="1" x14ac:dyDescent="0.2">
      <c r="B135" s="347" t="s">
        <v>857</v>
      </c>
      <c r="C135" s="348"/>
      <c r="D135" s="349"/>
      <c r="F135" s="8" t="s">
        <v>1163</v>
      </c>
      <c r="G135" s="345" t="s">
        <v>523</v>
      </c>
      <c r="H135" s="376"/>
    </row>
    <row r="136" spans="2:8" ht="20.100000000000001" customHeight="1" x14ac:dyDescent="0.2">
      <c r="B136" s="350" t="s">
        <v>864</v>
      </c>
      <c r="C136" s="346"/>
      <c r="D136" s="351" t="s">
        <v>839</v>
      </c>
      <c r="F136" s="8" t="s">
        <v>1164</v>
      </c>
      <c r="G136" s="345" t="s">
        <v>524</v>
      </c>
      <c r="H136" s="376"/>
    </row>
    <row r="137" spans="2:8" ht="20.100000000000001" customHeight="1" x14ac:dyDescent="0.2">
      <c r="B137" s="8" t="s">
        <v>1181</v>
      </c>
      <c r="C137" s="345" t="s">
        <v>653</v>
      </c>
      <c r="D137" s="376"/>
      <c r="F137" s="8" t="s">
        <v>1165</v>
      </c>
      <c r="G137" s="345" t="s">
        <v>525</v>
      </c>
      <c r="H137" s="376" t="s">
        <v>873</v>
      </c>
    </row>
    <row r="138" spans="2:8" ht="20.100000000000001" customHeight="1" x14ac:dyDescent="0.2">
      <c r="B138" s="8" t="s">
        <v>1182</v>
      </c>
      <c r="C138" s="345" t="s">
        <v>654</v>
      </c>
      <c r="D138" s="376"/>
      <c r="F138" s="8" t="s">
        <v>1166</v>
      </c>
      <c r="G138" s="345" t="s">
        <v>526</v>
      </c>
      <c r="H138" s="376"/>
    </row>
    <row r="139" spans="2:8" ht="20.100000000000001" customHeight="1" x14ac:dyDescent="0.2">
      <c r="B139" s="8" t="s">
        <v>1183</v>
      </c>
      <c r="C139" s="345" t="s">
        <v>655</v>
      </c>
      <c r="D139" s="376"/>
      <c r="F139" s="8" t="s">
        <v>1167</v>
      </c>
      <c r="G139" s="345" t="s">
        <v>527</v>
      </c>
      <c r="H139" s="376"/>
    </row>
    <row r="140" spans="2:8" ht="20.100000000000001" customHeight="1" x14ac:dyDescent="0.2">
      <c r="B140" s="8" t="s">
        <v>1184</v>
      </c>
      <c r="C140" s="345" t="s">
        <v>656</v>
      </c>
      <c r="D140" s="378" t="s">
        <v>940</v>
      </c>
      <c r="F140" s="8" t="s">
        <v>1168</v>
      </c>
      <c r="G140" s="345" t="s">
        <v>528</v>
      </c>
      <c r="H140" s="378" t="s">
        <v>876</v>
      </c>
    </row>
    <row r="141" spans="2:8" ht="20.100000000000001" customHeight="1" x14ac:dyDescent="0.2">
      <c r="B141" s="8" t="s">
        <v>1185</v>
      </c>
      <c r="C141" s="345" t="s">
        <v>657</v>
      </c>
      <c r="D141" s="376"/>
      <c r="F141" s="8" t="s">
        <v>1169</v>
      </c>
      <c r="G141" s="345" t="s">
        <v>529</v>
      </c>
      <c r="H141" s="376"/>
    </row>
    <row r="142" spans="2:8" ht="20.100000000000001" customHeight="1" x14ac:dyDescent="0.2">
      <c r="B142" s="8" t="s">
        <v>1186</v>
      </c>
      <c r="C142" s="345" t="s">
        <v>658</v>
      </c>
      <c r="D142" s="376"/>
      <c r="F142" s="8" t="s">
        <v>1170</v>
      </c>
      <c r="G142" s="345" t="s">
        <v>530</v>
      </c>
      <c r="H142" s="376"/>
    </row>
    <row r="143" spans="2:8" ht="20.100000000000001" customHeight="1" x14ac:dyDescent="0.2">
      <c r="B143" s="8" t="s">
        <v>1187</v>
      </c>
      <c r="C143" s="345" t="s">
        <v>659</v>
      </c>
      <c r="D143" s="376"/>
      <c r="F143" s="8" t="s">
        <v>1171</v>
      </c>
      <c r="G143" s="345" t="s">
        <v>531</v>
      </c>
      <c r="H143" s="376"/>
    </row>
    <row r="144" spans="2:8" ht="20.100000000000001" customHeight="1" x14ac:dyDescent="0.2">
      <c r="B144" s="8" t="s">
        <v>1188</v>
      </c>
      <c r="C144" s="345" t="s">
        <v>660</v>
      </c>
      <c r="D144" s="376"/>
      <c r="F144" s="8" t="s">
        <v>1172</v>
      </c>
      <c r="G144" s="345" t="s">
        <v>532</v>
      </c>
      <c r="H144" s="376"/>
    </row>
    <row r="145" spans="2:8" ht="20.100000000000001" customHeight="1" x14ac:dyDescent="0.2">
      <c r="B145" s="8" t="s">
        <v>1189</v>
      </c>
      <c r="C145" s="345" t="s">
        <v>661</v>
      </c>
      <c r="D145" s="376"/>
      <c r="F145" s="8" t="s">
        <v>1173</v>
      </c>
      <c r="G145" s="345" t="s">
        <v>533</v>
      </c>
      <c r="H145" s="376"/>
    </row>
    <row r="146" spans="2:8" ht="20.100000000000001" customHeight="1" x14ac:dyDescent="0.2">
      <c r="B146" s="8" t="s">
        <v>1190</v>
      </c>
      <c r="C146" s="345" t="s">
        <v>662</v>
      </c>
      <c r="D146" s="376"/>
      <c r="F146" s="8" t="s">
        <v>1174</v>
      </c>
      <c r="G146" s="345" t="s">
        <v>534</v>
      </c>
      <c r="H146" s="376"/>
    </row>
    <row r="147" spans="2:8" ht="20.100000000000001" customHeight="1" x14ac:dyDescent="0.2">
      <c r="B147" s="8" t="s">
        <v>1191</v>
      </c>
      <c r="C147" s="345" t="s">
        <v>663</v>
      </c>
      <c r="D147" s="376"/>
      <c r="F147" s="8" t="s">
        <v>1175</v>
      </c>
      <c r="G147" s="345" t="s">
        <v>535</v>
      </c>
      <c r="H147" s="376"/>
    </row>
    <row r="148" spans="2:8" ht="20.100000000000001" customHeight="1" x14ac:dyDescent="0.2">
      <c r="B148" s="8" t="s">
        <v>1192</v>
      </c>
      <c r="C148" s="345" t="s">
        <v>664</v>
      </c>
      <c r="D148" s="378" t="s">
        <v>941</v>
      </c>
      <c r="F148" s="8" t="s">
        <v>1176</v>
      </c>
      <c r="G148" s="345" t="s">
        <v>536</v>
      </c>
      <c r="H148" s="376" t="s">
        <v>1206</v>
      </c>
    </row>
    <row r="149" spans="2:8" ht="20.100000000000001" customHeight="1" x14ac:dyDescent="0.2">
      <c r="B149" s="8" t="s">
        <v>1193</v>
      </c>
      <c r="C149" s="345" t="s">
        <v>665</v>
      </c>
      <c r="D149" s="376"/>
      <c r="F149" s="8" t="s">
        <v>1177</v>
      </c>
      <c r="G149" s="345" t="s">
        <v>537</v>
      </c>
      <c r="H149" s="376"/>
    </row>
    <row r="150" spans="2:8" ht="20.100000000000001" customHeight="1" x14ac:dyDescent="0.2">
      <c r="B150" s="8" t="s">
        <v>1194</v>
      </c>
      <c r="C150" s="345" t="s">
        <v>666</v>
      </c>
      <c r="D150" s="376"/>
      <c r="F150" s="8" t="s">
        <v>1178</v>
      </c>
      <c r="G150" s="345" t="s">
        <v>538</v>
      </c>
      <c r="H150" s="376" t="s">
        <v>1207</v>
      </c>
    </row>
    <row r="151" spans="2:8" ht="20.100000000000001" customHeight="1" x14ac:dyDescent="0.2">
      <c r="B151" s="8" t="s">
        <v>1195</v>
      </c>
      <c r="C151" s="345" t="s">
        <v>667</v>
      </c>
      <c r="D151" s="376"/>
      <c r="F151" s="8" t="s">
        <v>1179</v>
      </c>
      <c r="G151" s="345" t="s">
        <v>539</v>
      </c>
      <c r="H151" s="376"/>
    </row>
    <row r="152" spans="2:8" ht="20.100000000000001" customHeight="1" x14ac:dyDescent="0.2">
      <c r="B152" s="8" t="s">
        <v>1196</v>
      </c>
      <c r="C152" s="345" t="s">
        <v>668</v>
      </c>
      <c r="D152" s="376"/>
      <c r="F152" s="8" t="s">
        <v>1180</v>
      </c>
      <c r="G152" s="345" t="s">
        <v>540</v>
      </c>
      <c r="H152" s="376" t="s">
        <v>874</v>
      </c>
    </row>
    <row r="153" spans="2:8" ht="20.100000000000001" customHeight="1" thickBot="1" x14ac:dyDescent="0.25">
      <c r="B153" s="8" t="s">
        <v>1197</v>
      </c>
      <c r="C153" s="345" t="s">
        <v>669</v>
      </c>
      <c r="D153" s="376"/>
      <c r="F153" s="356"/>
      <c r="G153" s="150"/>
      <c r="H153" s="377"/>
    </row>
    <row r="154" spans="2:8" ht="20.100000000000001" customHeight="1" thickBot="1" x14ac:dyDescent="0.25">
      <c r="B154" s="13"/>
      <c r="C154" s="14"/>
      <c r="D154" s="377"/>
    </row>
    <row r="155" spans="2:8" ht="20.100000000000001" customHeight="1" x14ac:dyDescent="0.2">
      <c r="B155" s="347" t="s">
        <v>858</v>
      </c>
      <c r="C155" s="348"/>
      <c r="D155" s="349"/>
    </row>
    <row r="156" spans="2:8" ht="20.100000000000001" customHeight="1" x14ac:dyDescent="0.2">
      <c r="B156" s="350" t="s">
        <v>865</v>
      </c>
      <c r="C156" s="346"/>
      <c r="D156" s="351" t="s">
        <v>839</v>
      </c>
    </row>
    <row r="157" spans="2:8" ht="20.100000000000001" customHeight="1" x14ac:dyDescent="0.2">
      <c r="B157" s="8" t="s">
        <v>1198</v>
      </c>
      <c r="C157" s="345" t="s">
        <v>455</v>
      </c>
      <c r="D157" s="376"/>
    </row>
    <row r="158" spans="2:8" ht="20.100000000000001" customHeight="1" x14ac:dyDescent="0.2">
      <c r="B158" s="8" t="s">
        <v>1199</v>
      </c>
      <c r="C158" s="345" t="s">
        <v>456</v>
      </c>
      <c r="D158" s="376" t="s">
        <v>925</v>
      </c>
    </row>
    <row r="159" spans="2:8" ht="20.100000000000001" customHeight="1" x14ac:dyDescent="0.2">
      <c r="B159" s="8" t="s">
        <v>1200</v>
      </c>
      <c r="C159" s="345" t="s">
        <v>457</v>
      </c>
      <c r="D159" s="378" t="s">
        <v>926</v>
      </c>
    </row>
    <row r="160" spans="2:8" ht="20.100000000000001" customHeight="1" x14ac:dyDescent="0.2">
      <c r="B160" s="8" t="s">
        <v>1201</v>
      </c>
      <c r="C160" s="345" t="s">
        <v>458</v>
      </c>
      <c r="D160" s="378" t="s">
        <v>921</v>
      </c>
    </row>
    <row r="161" spans="2:4" ht="20.100000000000001" customHeight="1" x14ac:dyDescent="0.2">
      <c r="B161" s="8" t="s">
        <v>1202</v>
      </c>
      <c r="C161" s="345" t="s">
        <v>459</v>
      </c>
      <c r="D161" s="378" t="s">
        <v>924</v>
      </c>
    </row>
    <row r="162" spans="2:4" ht="20.100000000000001" customHeight="1" x14ac:dyDescent="0.2">
      <c r="B162" s="8" t="s">
        <v>1203</v>
      </c>
      <c r="C162" s="345" t="s">
        <v>460</v>
      </c>
      <c r="D162" s="378" t="s">
        <v>923</v>
      </c>
    </row>
    <row r="163" spans="2:4" ht="20.100000000000001" customHeight="1" x14ac:dyDescent="0.2">
      <c r="B163" s="8" t="s">
        <v>1204</v>
      </c>
      <c r="C163" s="345" t="s">
        <v>461</v>
      </c>
      <c r="D163" s="378" t="s">
        <v>927</v>
      </c>
    </row>
    <row r="164" spans="2:4" ht="20.100000000000001" customHeight="1" x14ac:dyDescent="0.2">
      <c r="B164" s="8" t="s">
        <v>1205</v>
      </c>
      <c r="C164" s="345" t="s">
        <v>462</v>
      </c>
      <c r="D164" s="376" t="s">
        <v>922</v>
      </c>
    </row>
    <row r="165" spans="2:4" ht="20.100000000000001" customHeight="1" thickBot="1" x14ac:dyDescent="0.25">
      <c r="B165" s="13"/>
      <c r="C165" s="14"/>
      <c r="D165" s="377"/>
    </row>
  </sheetData>
  <mergeCells count="34">
    <mergeCell ref="B111:D111"/>
    <mergeCell ref="B112:C112"/>
    <mergeCell ref="B135:D135"/>
    <mergeCell ref="B136:C136"/>
    <mergeCell ref="B155:D155"/>
    <mergeCell ref="B156:C156"/>
    <mergeCell ref="B55:D55"/>
    <mergeCell ref="B56:C56"/>
    <mergeCell ref="B72:D72"/>
    <mergeCell ref="B73:C73"/>
    <mergeCell ref="B92:D92"/>
    <mergeCell ref="B93:C93"/>
    <mergeCell ref="F110:H110"/>
    <mergeCell ref="F111:G111"/>
    <mergeCell ref="F130:H130"/>
    <mergeCell ref="F131:G131"/>
    <mergeCell ref="B2:D2"/>
    <mergeCell ref="B3:D4"/>
    <mergeCell ref="B5:D5"/>
    <mergeCell ref="B6:C6"/>
    <mergeCell ref="B28:D28"/>
    <mergeCell ref="B29:C29"/>
    <mergeCell ref="F42:H42"/>
    <mergeCell ref="F43:G43"/>
    <mergeCell ref="F64:H64"/>
    <mergeCell ref="F65:G65"/>
    <mergeCell ref="F88:H88"/>
    <mergeCell ref="F89:G89"/>
    <mergeCell ref="F6:G6"/>
    <mergeCell ref="F5:H5"/>
    <mergeCell ref="F3:H4"/>
    <mergeCell ref="F2:H2"/>
    <mergeCell ref="F24:H24"/>
    <mergeCell ref="F25:G25"/>
  </mergeCells>
  <pageMargins left="0.45" right="0.2" top="0.5" bottom="0.25" header="0.3" footer="0.3"/>
  <pageSetup scale="90" orientation="portrait" horizontalDpi="4294967293" verticalDpi="0" r:id="rId1"/>
  <rowBreaks count="2" manualBreakCount="2">
    <brk id="41" max="16383" man="1"/>
    <brk id="123" max="7" man="1"/>
  </rowBreaks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35"/>
  <sheetViews>
    <sheetView zoomScale="90" zoomScaleNormal="90" workbookViewId="0">
      <pane xSplit="5" ySplit="9" topLeftCell="F10" activePane="bottomRight" state="frozen"/>
      <selection pane="topRight" activeCell="F1" sqref="F1"/>
      <selection pane="bottomLeft" activeCell="A12" sqref="A12"/>
      <selection pane="bottomRight" activeCell="H17" sqref="H17"/>
    </sheetView>
  </sheetViews>
  <sheetFormatPr defaultRowHeight="14.25" x14ac:dyDescent="0.2"/>
  <cols>
    <col min="1" max="1" width="4" style="1" customWidth="1"/>
    <col min="2" max="2" width="4.7109375" style="1" customWidth="1"/>
    <col min="3" max="3" width="5.5703125" style="1" customWidth="1"/>
    <col min="4" max="4" width="4.28515625" style="1" customWidth="1"/>
    <col min="5" max="5" width="27.5703125" style="1" bestFit="1" customWidth="1"/>
    <col min="6" max="14" width="9.140625" style="1" customWidth="1"/>
    <col min="15" max="20" width="10.28515625" style="1" customWidth="1"/>
    <col min="21" max="21" width="9.7109375" style="1" customWidth="1"/>
    <col min="22" max="16384" width="9.140625" style="1"/>
  </cols>
  <sheetData>
    <row r="1" spans="2:21" ht="15" thickBot="1" x14ac:dyDescent="0.25"/>
    <row r="2" spans="2:21" ht="20.25" x14ac:dyDescent="0.3">
      <c r="B2" s="210" t="s">
        <v>0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2"/>
    </row>
    <row r="3" spans="2:21" x14ac:dyDescent="0.2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9"/>
    </row>
    <row r="4" spans="2:21" x14ac:dyDescent="0.2">
      <c r="B4" s="17"/>
      <c r="D4" s="18"/>
      <c r="E4" s="50" t="s">
        <v>7</v>
      </c>
      <c r="F4" s="241"/>
      <c r="G4" s="241"/>
      <c r="H4" s="242"/>
      <c r="I4" s="18"/>
      <c r="J4" s="18"/>
      <c r="K4" s="18"/>
      <c r="L4" s="18"/>
      <c r="M4" s="18"/>
      <c r="N4" s="18"/>
      <c r="O4" s="219" t="s">
        <v>41</v>
      </c>
      <c r="P4" s="220"/>
      <c r="Q4" s="206"/>
      <c r="R4" s="206"/>
      <c r="S4" s="206"/>
      <c r="T4" s="207"/>
      <c r="U4" s="19"/>
    </row>
    <row r="5" spans="2:21" x14ac:dyDescent="0.2">
      <c r="B5" s="17"/>
      <c r="D5" s="18"/>
      <c r="E5" s="51" t="s">
        <v>8</v>
      </c>
      <c r="F5" s="248" t="s">
        <v>11</v>
      </c>
      <c r="G5" s="248"/>
      <c r="H5" s="249"/>
      <c r="I5" s="18"/>
      <c r="J5" s="18"/>
      <c r="K5" s="18"/>
      <c r="L5" s="18"/>
      <c r="M5" s="18"/>
      <c r="N5" s="18"/>
      <c r="O5" s="219" t="s">
        <v>42</v>
      </c>
      <c r="P5" s="220"/>
      <c r="Q5" s="206" t="s">
        <v>45</v>
      </c>
      <c r="R5" s="206"/>
      <c r="S5" s="206"/>
      <c r="T5" s="207"/>
      <c r="U5" s="19"/>
    </row>
    <row r="6" spans="2:21" x14ac:dyDescent="0.2">
      <c r="B6" s="17"/>
      <c r="D6" s="18"/>
      <c r="E6" s="51" t="s">
        <v>9</v>
      </c>
      <c r="F6" s="248" t="s">
        <v>10</v>
      </c>
      <c r="G6" s="248"/>
      <c r="H6" s="249"/>
      <c r="I6" s="18"/>
      <c r="J6" s="18"/>
      <c r="K6" s="18"/>
      <c r="L6" s="18"/>
      <c r="M6" s="18"/>
      <c r="N6" s="18"/>
      <c r="O6" s="219" t="s">
        <v>43</v>
      </c>
      <c r="P6" s="220"/>
      <c r="Q6" s="206" t="s">
        <v>44</v>
      </c>
      <c r="R6" s="206"/>
      <c r="S6" s="206"/>
      <c r="T6" s="207"/>
      <c r="U6" s="19"/>
    </row>
    <row r="7" spans="2:21" ht="15" customHeight="1" x14ac:dyDescent="0.2">
      <c r="B7" s="17"/>
      <c r="D7" s="18"/>
      <c r="E7" s="52" t="s">
        <v>15</v>
      </c>
      <c r="F7" s="243" t="s">
        <v>39</v>
      </c>
      <c r="G7" s="243"/>
      <c r="H7" s="244"/>
      <c r="I7" s="18"/>
      <c r="J7" s="18"/>
      <c r="K7" s="18"/>
      <c r="L7" s="18"/>
      <c r="M7" s="18"/>
      <c r="N7" s="18"/>
      <c r="O7" s="221"/>
      <c r="P7" s="222"/>
      <c r="Q7" s="222"/>
      <c r="R7" s="222"/>
      <c r="S7" s="222"/>
      <c r="T7" s="223"/>
      <c r="U7" s="19"/>
    </row>
    <row r="8" spans="2:21" ht="15" thickBot="1" x14ac:dyDescent="0.25"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3"/>
    </row>
    <row r="9" spans="2:21" ht="22.5" customHeight="1" x14ac:dyDescent="0.2">
      <c r="B9" s="245" t="s">
        <v>99</v>
      </c>
      <c r="C9" s="246"/>
      <c r="D9" s="246"/>
      <c r="E9" s="247"/>
      <c r="F9" s="16" t="s">
        <v>87</v>
      </c>
      <c r="G9" s="16" t="s">
        <v>88</v>
      </c>
      <c r="H9" s="16" t="s">
        <v>89</v>
      </c>
      <c r="I9" s="16" t="s">
        <v>90</v>
      </c>
      <c r="J9" s="16" t="s">
        <v>91</v>
      </c>
      <c r="K9" s="16" t="s">
        <v>92</v>
      </c>
      <c r="L9" s="16" t="s">
        <v>93</v>
      </c>
      <c r="M9" s="16" t="s">
        <v>94</v>
      </c>
      <c r="N9" s="16" t="s">
        <v>95</v>
      </c>
      <c r="O9" s="16" t="s">
        <v>96</v>
      </c>
      <c r="P9" s="16" t="s">
        <v>832</v>
      </c>
      <c r="Q9" s="16" t="s">
        <v>833</v>
      </c>
      <c r="R9" s="16" t="s">
        <v>834</v>
      </c>
      <c r="S9" s="16" t="s">
        <v>835</v>
      </c>
      <c r="T9" s="16" t="s">
        <v>836</v>
      </c>
      <c r="U9" s="27" t="s">
        <v>38</v>
      </c>
    </row>
    <row r="10" spans="2:21" ht="18.75" customHeight="1" x14ac:dyDescent="0.25">
      <c r="B10" s="53" t="s">
        <v>98</v>
      </c>
      <c r="C10" s="54" t="s">
        <v>28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29"/>
    </row>
    <row r="11" spans="2:21" x14ac:dyDescent="0.2">
      <c r="B11" s="8"/>
      <c r="C11" s="10" t="s">
        <v>17</v>
      </c>
      <c r="D11" s="6" t="s">
        <v>33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29"/>
    </row>
    <row r="12" spans="2:21" x14ac:dyDescent="0.2">
      <c r="B12" s="8"/>
      <c r="C12" s="9"/>
      <c r="D12" s="11">
        <v>1</v>
      </c>
      <c r="E12" s="9" t="s">
        <v>34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108">
        <f>SUM(F12:T12)</f>
        <v>0</v>
      </c>
    </row>
    <row r="13" spans="2:21" x14ac:dyDescent="0.2">
      <c r="B13" s="8"/>
      <c r="C13" s="9"/>
      <c r="D13" s="11">
        <f>D12+1</f>
        <v>2</v>
      </c>
      <c r="E13" s="9" t="s">
        <v>12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108">
        <f t="shared" ref="U13:U19" si="0">SUM(F13:T13)</f>
        <v>0</v>
      </c>
    </row>
    <row r="14" spans="2:21" x14ac:dyDescent="0.2">
      <c r="B14" s="8"/>
      <c r="C14" s="9"/>
      <c r="D14" s="11">
        <f t="shared" ref="D14:D19" si="1">D13+1</f>
        <v>3</v>
      </c>
      <c r="E14" s="9" t="s">
        <v>13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108">
        <f t="shared" si="0"/>
        <v>0</v>
      </c>
    </row>
    <row r="15" spans="2:21" x14ac:dyDescent="0.2">
      <c r="B15" s="8"/>
      <c r="C15" s="9"/>
      <c r="D15" s="11">
        <f t="shared" si="1"/>
        <v>4</v>
      </c>
      <c r="E15" s="9" t="s">
        <v>14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108">
        <f t="shared" si="0"/>
        <v>0</v>
      </c>
    </row>
    <row r="16" spans="2:21" x14ac:dyDescent="0.2">
      <c r="B16" s="8"/>
      <c r="C16" s="9"/>
      <c r="D16" s="11">
        <f t="shared" si="1"/>
        <v>5</v>
      </c>
      <c r="E16" s="9" t="s">
        <v>35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108"/>
    </row>
    <row r="17" spans="2:21" x14ac:dyDescent="0.2">
      <c r="B17" s="12"/>
      <c r="C17" s="9"/>
      <c r="D17" s="11">
        <f t="shared" si="1"/>
        <v>6</v>
      </c>
      <c r="E17" s="9" t="s">
        <v>36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08">
        <f t="shared" si="0"/>
        <v>0</v>
      </c>
    </row>
    <row r="18" spans="2:21" x14ac:dyDescent="0.2">
      <c r="B18" s="12"/>
      <c r="C18" s="9"/>
      <c r="D18" s="11">
        <f t="shared" si="1"/>
        <v>7</v>
      </c>
      <c r="E18" s="9" t="s">
        <v>19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08"/>
    </row>
    <row r="19" spans="2:21" x14ac:dyDescent="0.2">
      <c r="B19" s="12"/>
      <c r="C19" s="9"/>
      <c r="D19" s="11">
        <f t="shared" si="1"/>
        <v>8</v>
      </c>
      <c r="E19" s="9" t="s">
        <v>37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108">
        <f t="shared" si="0"/>
        <v>0</v>
      </c>
    </row>
    <row r="20" spans="2:21" x14ac:dyDescent="0.2">
      <c r="B20" s="12"/>
      <c r="C20" s="9"/>
      <c r="D20" s="7"/>
      <c r="E20" s="9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29"/>
    </row>
    <row r="21" spans="2:21" x14ac:dyDescent="0.2">
      <c r="B21" s="12"/>
      <c r="C21" s="10" t="s">
        <v>21</v>
      </c>
      <c r="D21" s="6" t="s">
        <v>59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29"/>
    </row>
    <row r="22" spans="2:21" x14ac:dyDescent="0.2">
      <c r="B22" s="12"/>
      <c r="C22" s="9"/>
      <c r="D22" s="11">
        <v>1</v>
      </c>
      <c r="E22" s="9" t="s">
        <v>34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08">
        <f>SUM(F22:T22)</f>
        <v>0</v>
      </c>
    </row>
    <row r="23" spans="2:21" x14ac:dyDescent="0.2">
      <c r="B23" s="12"/>
      <c r="C23" s="9"/>
      <c r="D23" s="11">
        <f>D22+1</f>
        <v>2</v>
      </c>
      <c r="E23" s="9" t="s">
        <v>12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08">
        <f t="shared" ref="U23:U29" si="2">SUM(F23:T23)</f>
        <v>0</v>
      </c>
    </row>
    <row r="24" spans="2:21" x14ac:dyDescent="0.2">
      <c r="B24" s="12"/>
      <c r="C24" s="9"/>
      <c r="D24" s="11">
        <f t="shared" ref="D24:D29" si="3">D23+1</f>
        <v>3</v>
      </c>
      <c r="E24" s="9" t="s">
        <v>13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108">
        <f t="shared" si="2"/>
        <v>0</v>
      </c>
    </row>
    <row r="25" spans="2:21" x14ac:dyDescent="0.2">
      <c r="B25" s="12"/>
      <c r="C25" s="9"/>
      <c r="D25" s="11">
        <f t="shared" si="3"/>
        <v>4</v>
      </c>
      <c r="E25" s="9" t="s">
        <v>14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108">
        <f t="shared" si="2"/>
        <v>0</v>
      </c>
    </row>
    <row r="26" spans="2:21" x14ac:dyDescent="0.2">
      <c r="B26" s="12"/>
      <c r="C26" s="9"/>
      <c r="D26" s="11">
        <f t="shared" si="3"/>
        <v>5</v>
      </c>
      <c r="E26" s="9" t="s">
        <v>35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108"/>
    </row>
    <row r="27" spans="2:21" x14ac:dyDescent="0.2">
      <c r="B27" s="12"/>
      <c r="C27" s="9"/>
      <c r="D27" s="11">
        <f t="shared" si="3"/>
        <v>6</v>
      </c>
      <c r="E27" s="9" t="s">
        <v>36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08">
        <f t="shared" si="2"/>
        <v>0</v>
      </c>
    </row>
    <row r="28" spans="2:21" x14ac:dyDescent="0.2">
      <c r="B28" s="12"/>
      <c r="C28" s="9"/>
      <c r="D28" s="11">
        <f t="shared" si="3"/>
        <v>7</v>
      </c>
      <c r="E28" s="9" t="s">
        <v>19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08"/>
    </row>
    <row r="29" spans="2:21" x14ac:dyDescent="0.2">
      <c r="B29" s="12"/>
      <c r="C29" s="9"/>
      <c r="D29" s="11">
        <f t="shared" si="3"/>
        <v>8</v>
      </c>
      <c r="E29" s="9" t="s">
        <v>37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108">
        <f t="shared" si="2"/>
        <v>0</v>
      </c>
    </row>
    <row r="30" spans="2:21" x14ac:dyDescent="0.2">
      <c r="B30" s="1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29"/>
    </row>
    <row r="31" spans="2:21" x14ac:dyDescent="0.2">
      <c r="B31" s="12"/>
      <c r="C31" s="10" t="s">
        <v>23</v>
      </c>
      <c r="D31" s="6" t="s">
        <v>60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29"/>
    </row>
    <row r="32" spans="2:21" x14ac:dyDescent="0.2">
      <c r="B32" s="12"/>
      <c r="C32" s="9"/>
      <c r="D32" s="11">
        <v>1</v>
      </c>
      <c r="E32" s="9" t="s">
        <v>34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08">
        <f>SUM(F32:T32)</f>
        <v>0</v>
      </c>
    </row>
    <row r="33" spans="2:21" x14ac:dyDescent="0.2">
      <c r="B33" s="12"/>
      <c r="C33" s="9"/>
      <c r="D33" s="11">
        <f>D32+1</f>
        <v>2</v>
      </c>
      <c r="E33" s="9" t="s">
        <v>12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08">
        <f t="shared" ref="U33:U39" si="4">SUM(F33:T33)</f>
        <v>0</v>
      </c>
    </row>
    <row r="34" spans="2:21" x14ac:dyDescent="0.2">
      <c r="B34" s="12"/>
      <c r="C34" s="9"/>
      <c r="D34" s="11">
        <f t="shared" ref="D34:D39" si="5">D33+1</f>
        <v>3</v>
      </c>
      <c r="E34" s="9" t="s">
        <v>13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08">
        <f t="shared" si="4"/>
        <v>0</v>
      </c>
    </row>
    <row r="35" spans="2:21" x14ac:dyDescent="0.2">
      <c r="B35" s="12"/>
      <c r="C35" s="9"/>
      <c r="D35" s="11">
        <f t="shared" si="5"/>
        <v>4</v>
      </c>
      <c r="E35" s="9" t="s">
        <v>14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08">
        <f t="shared" si="4"/>
        <v>0</v>
      </c>
    </row>
    <row r="36" spans="2:21" x14ac:dyDescent="0.2">
      <c r="B36" s="12"/>
      <c r="C36" s="9"/>
      <c r="D36" s="11">
        <f t="shared" si="5"/>
        <v>5</v>
      </c>
      <c r="E36" s="9" t="s">
        <v>35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108"/>
    </row>
    <row r="37" spans="2:21" x14ac:dyDescent="0.2">
      <c r="B37" s="12"/>
      <c r="C37" s="9"/>
      <c r="D37" s="11">
        <f t="shared" si="5"/>
        <v>6</v>
      </c>
      <c r="E37" s="9" t="s">
        <v>36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108">
        <f t="shared" si="4"/>
        <v>0</v>
      </c>
    </row>
    <row r="38" spans="2:21" x14ac:dyDescent="0.2">
      <c r="B38" s="12"/>
      <c r="C38" s="9"/>
      <c r="D38" s="11">
        <f t="shared" si="5"/>
        <v>7</v>
      </c>
      <c r="E38" s="9" t="s">
        <v>19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108"/>
    </row>
    <row r="39" spans="2:21" x14ac:dyDescent="0.2">
      <c r="B39" s="12"/>
      <c r="C39" s="9"/>
      <c r="D39" s="11">
        <f t="shared" si="5"/>
        <v>8</v>
      </c>
      <c r="E39" s="9" t="s">
        <v>37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108">
        <f t="shared" si="4"/>
        <v>0</v>
      </c>
    </row>
    <row r="40" spans="2:21" x14ac:dyDescent="0.2">
      <c r="B40" s="1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29"/>
    </row>
    <row r="41" spans="2:21" x14ac:dyDescent="0.2">
      <c r="B41" s="12"/>
      <c r="C41" s="10" t="s">
        <v>25</v>
      </c>
      <c r="D41" s="6" t="s">
        <v>61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29"/>
    </row>
    <row r="42" spans="2:21" x14ac:dyDescent="0.2">
      <c r="B42" s="12"/>
      <c r="C42" s="9"/>
      <c r="D42" s="11">
        <v>1</v>
      </c>
      <c r="E42" s="9" t="s">
        <v>34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108">
        <f>SUM(F42:T42)</f>
        <v>0</v>
      </c>
    </row>
    <row r="43" spans="2:21" x14ac:dyDescent="0.2">
      <c r="B43" s="12"/>
      <c r="C43" s="9"/>
      <c r="D43" s="11">
        <f>D42+1</f>
        <v>2</v>
      </c>
      <c r="E43" s="9" t="s">
        <v>12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108">
        <f t="shared" ref="U43:U49" si="6">SUM(F43:T43)</f>
        <v>0</v>
      </c>
    </row>
    <row r="44" spans="2:21" x14ac:dyDescent="0.2">
      <c r="B44" s="12"/>
      <c r="C44" s="9"/>
      <c r="D44" s="11">
        <f t="shared" ref="D44:D49" si="7">D43+1</f>
        <v>3</v>
      </c>
      <c r="E44" s="9" t="s">
        <v>13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108">
        <f t="shared" si="6"/>
        <v>0</v>
      </c>
    </row>
    <row r="45" spans="2:21" x14ac:dyDescent="0.2">
      <c r="B45" s="12"/>
      <c r="C45" s="9"/>
      <c r="D45" s="11">
        <f t="shared" si="7"/>
        <v>4</v>
      </c>
      <c r="E45" s="9" t="s">
        <v>14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108">
        <f t="shared" si="6"/>
        <v>0</v>
      </c>
    </row>
    <row r="46" spans="2:21" x14ac:dyDescent="0.2">
      <c r="B46" s="12"/>
      <c r="C46" s="9"/>
      <c r="D46" s="11">
        <f t="shared" si="7"/>
        <v>5</v>
      </c>
      <c r="E46" s="9" t="s">
        <v>35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108"/>
    </row>
    <row r="47" spans="2:21" x14ac:dyDescent="0.2">
      <c r="B47" s="12"/>
      <c r="C47" s="9"/>
      <c r="D47" s="11">
        <f t="shared" si="7"/>
        <v>6</v>
      </c>
      <c r="E47" s="9" t="s">
        <v>36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108">
        <f t="shared" si="6"/>
        <v>0</v>
      </c>
    </row>
    <row r="48" spans="2:21" x14ac:dyDescent="0.2">
      <c r="B48" s="12"/>
      <c r="C48" s="9"/>
      <c r="D48" s="11">
        <f t="shared" si="7"/>
        <v>7</v>
      </c>
      <c r="E48" s="9" t="s">
        <v>19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108"/>
    </row>
    <row r="49" spans="2:21" x14ac:dyDescent="0.2">
      <c r="B49" s="12"/>
      <c r="C49" s="9"/>
      <c r="D49" s="11">
        <f t="shared" si="7"/>
        <v>8</v>
      </c>
      <c r="E49" s="9" t="s">
        <v>37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108">
        <f t="shared" si="6"/>
        <v>0</v>
      </c>
    </row>
    <row r="50" spans="2:21" x14ac:dyDescent="0.2">
      <c r="B50" s="12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29"/>
    </row>
    <row r="51" spans="2:21" ht="15" thickBot="1" x14ac:dyDescent="0.25">
      <c r="B51" s="24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30"/>
    </row>
    <row r="52" spans="2:21" ht="15.75" x14ac:dyDescent="0.25">
      <c r="B52" s="53" t="s">
        <v>2</v>
      </c>
      <c r="C52" s="54" t="s">
        <v>16</v>
      </c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1"/>
    </row>
    <row r="53" spans="2:21" x14ac:dyDescent="0.2">
      <c r="B53" s="39"/>
      <c r="C53" s="40" t="s">
        <v>29</v>
      </c>
      <c r="D53" s="41" t="s">
        <v>3</v>
      </c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29"/>
    </row>
    <row r="54" spans="2:21" x14ac:dyDescent="0.2">
      <c r="B54" s="39"/>
      <c r="C54" s="43"/>
      <c r="D54" s="44">
        <v>1</v>
      </c>
      <c r="E54" s="43" t="s">
        <v>5</v>
      </c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108">
        <f>SUM(F54:T54)</f>
        <v>0</v>
      </c>
    </row>
    <row r="55" spans="2:21" x14ac:dyDescent="0.2">
      <c r="B55" s="39"/>
      <c r="C55" s="43"/>
      <c r="D55" s="44">
        <f>D54+1</f>
        <v>2</v>
      </c>
      <c r="E55" s="43" t="s">
        <v>12</v>
      </c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108">
        <f t="shared" ref="U55:U61" si="8">SUM(F55:T55)</f>
        <v>0</v>
      </c>
    </row>
    <row r="56" spans="2:21" x14ac:dyDescent="0.2">
      <c r="B56" s="39"/>
      <c r="C56" s="43"/>
      <c r="D56" s="44">
        <f t="shared" ref="D56:D61" si="9">D55+1</f>
        <v>3</v>
      </c>
      <c r="E56" s="43" t="s">
        <v>13</v>
      </c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108">
        <f t="shared" si="8"/>
        <v>0</v>
      </c>
    </row>
    <row r="57" spans="2:21" x14ac:dyDescent="0.2">
      <c r="B57" s="39"/>
      <c r="C57" s="43"/>
      <c r="D57" s="44">
        <f t="shared" si="9"/>
        <v>4</v>
      </c>
      <c r="E57" s="43" t="s">
        <v>14</v>
      </c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108">
        <f t="shared" si="8"/>
        <v>0</v>
      </c>
    </row>
    <row r="58" spans="2:21" x14ac:dyDescent="0.2">
      <c r="B58" s="39"/>
      <c r="C58" s="43"/>
      <c r="D58" s="44">
        <f t="shared" si="9"/>
        <v>5</v>
      </c>
      <c r="E58" s="43" t="s">
        <v>18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108"/>
    </row>
    <row r="59" spans="2:21" x14ac:dyDescent="0.2">
      <c r="B59" s="39"/>
      <c r="C59" s="43"/>
      <c r="D59" s="44">
        <f t="shared" si="9"/>
        <v>6</v>
      </c>
      <c r="E59" s="43" t="s">
        <v>20</v>
      </c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108">
        <f t="shared" si="8"/>
        <v>0</v>
      </c>
    </row>
    <row r="60" spans="2:21" x14ac:dyDescent="0.2">
      <c r="B60" s="39"/>
      <c r="C60" s="43"/>
      <c r="D60" s="44">
        <f t="shared" si="9"/>
        <v>7</v>
      </c>
      <c r="E60" s="43" t="s">
        <v>19</v>
      </c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108"/>
    </row>
    <row r="61" spans="2:21" x14ac:dyDescent="0.2">
      <c r="B61" s="39"/>
      <c r="C61" s="43"/>
      <c r="D61" s="44">
        <f t="shared" si="9"/>
        <v>8</v>
      </c>
      <c r="E61" s="43" t="s">
        <v>62</v>
      </c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108">
        <f t="shared" si="8"/>
        <v>0</v>
      </c>
    </row>
    <row r="62" spans="2:21" x14ac:dyDescent="0.2">
      <c r="B62" s="39"/>
      <c r="C62" s="43"/>
      <c r="D62" s="42"/>
      <c r="E62" s="43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29"/>
    </row>
    <row r="63" spans="2:21" x14ac:dyDescent="0.2">
      <c r="B63" s="39"/>
      <c r="C63" s="40" t="s">
        <v>30</v>
      </c>
      <c r="D63" s="41" t="s">
        <v>22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29"/>
    </row>
    <row r="64" spans="2:21" x14ac:dyDescent="0.2">
      <c r="B64" s="39"/>
      <c r="C64" s="43"/>
      <c r="D64" s="44">
        <v>1</v>
      </c>
      <c r="E64" s="43" t="s">
        <v>5</v>
      </c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108">
        <f>SUM(F64:T64)</f>
        <v>0</v>
      </c>
    </row>
    <row r="65" spans="2:21" x14ac:dyDescent="0.2">
      <c r="B65" s="39"/>
      <c r="C65" s="43"/>
      <c r="D65" s="44">
        <f>D64+1</f>
        <v>2</v>
      </c>
      <c r="E65" s="43" t="s">
        <v>12</v>
      </c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108">
        <f t="shared" ref="U65:U71" si="10">SUM(F65:T65)</f>
        <v>0</v>
      </c>
    </row>
    <row r="66" spans="2:21" x14ac:dyDescent="0.2">
      <c r="B66" s="39"/>
      <c r="C66" s="43"/>
      <c r="D66" s="44">
        <f t="shared" ref="D66:D71" si="11">D65+1</f>
        <v>3</v>
      </c>
      <c r="E66" s="43" t="s">
        <v>13</v>
      </c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108">
        <f t="shared" si="10"/>
        <v>0</v>
      </c>
    </row>
    <row r="67" spans="2:21" x14ac:dyDescent="0.2">
      <c r="B67" s="39"/>
      <c r="C67" s="43"/>
      <c r="D67" s="44">
        <f t="shared" si="11"/>
        <v>4</v>
      </c>
      <c r="E67" s="43" t="s">
        <v>14</v>
      </c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108">
        <f t="shared" si="10"/>
        <v>0</v>
      </c>
    </row>
    <row r="68" spans="2:21" x14ac:dyDescent="0.2">
      <c r="B68" s="39"/>
      <c r="C68" s="43"/>
      <c r="D68" s="44">
        <f t="shared" si="11"/>
        <v>5</v>
      </c>
      <c r="E68" s="43" t="s">
        <v>18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108"/>
    </row>
    <row r="69" spans="2:21" x14ac:dyDescent="0.2">
      <c r="B69" s="39"/>
      <c r="C69" s="43"/>
      <c r="D69" s="44">
        <f t="shared" si="11"/>
        <v>6</v>
      </c>
      <c r="E69" s="43" t="s">
        <v>20</v>
      </c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108">
        <f t="shared" si="10"/>
        <v>0</v>
      </c>
    </row>
    <row r="70" spans="2:21" x14ac:dyDescent="0.2">
      <c r="B70" s="39"/>
      <c r="C70" s="43"/>
      <c r="D70" s="44">
        <f t="shared" si="11"/>
        <v>7</v>
      </c>
      <c r="E70" s="43" t="s">
        <v>19</v>
      </c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108"/>
    </row>
    <row r="71" spans="2:21" x14ac:dyDescent="0.2">
      <c r="B71" s="39"/>
      <c r="C71" s="43"/>
      <c r="D71" s="44">
        <f t="shared" si="11"/>
        <v>8</v>
      </c>
      <c r="E71" s="43" t="s">
        <v>62</v>
      </c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108">
        <f t="shared" si="10"/>
        <v>0</v>
      </c>
    </row>
    <row r="72" spans="2:21" x14ac:dyDescent="0.2">
      <c r="B72" s="39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29"/>
    </row>
    <row r="73" spans="2:21" x14ac:dyDescent="0.2">
      <c r="B73" s="39"/>
      <c r="C73" s="40" t="s">
        <v>31</v>
      </c>
      <c r="D73" s="41" t="s">
        <v>24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29"/>
    </row>
    <row r="74" spans="2:21" x14ac:dyDescent="0.2">
      <c r="B74" s="39"/>
      <c r="C74" s="43"/>
      <c r="D74" s="44">
        <v>1</v>
      </c>
      <c r="E74" s="43" t="s">
        <v>5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108">
        <f>SUM(F74:T74)</f>
        <v>0</v>
      </c>
    </row>
    <row r="75" spans="2:21" x14ac:dyDescent="0.2">
      <c r="B75" s="39"/>
      <c r="C75" s="43"/>
      <c r="D75" s="44">
        <f>D74+1</f>
        <v>2</v>
      </c>
      <c r="E75" s="43" t="s">
        <v>12</v>
      </c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108">
        <f t="shared" ref="U75:U81" si="12">SUM(F75:T75)</f>
        <v>0</v>
      </c>
    </row>
    <row r="76" spans="2:21" x14ac:dyDescent="0.2">
      <c r="B76" s="39"/>
      <c r="C76" s="43"/>
      <c r="D76" s="44">
        <f t="shared" ref="D76:D81" si="13">D75+1</f>
        <v>3</v>
      </c>
      <c r="E76" s="43" t="s">
        <v>13</v>
      </c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108">
        <f t="shared" si="12"/>
        <v>0</v>
      </c>
    </row>
    <row r="77" spans="2:21" x14ac:dyDescent="0.2">
      <c r="B77" s="39"/>
      <c r="C77" s="43"/>
      <c r="D77" s="44">
        <f t="shared" si="13"/>
        <v>4</v>
      </c>
      <c r="E77" s="43" t="s">
        <v>14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108">
        <f t="shared" si="12"/>
        <v>0</v>
      </c>
    </row>
    <row r="78" spans="2:21" x14ac:dyDescent="0.2">
      <c r="B78" s="39"/>
      <c r="C78" s="43"/>
      <c r="D78" s="44">
        <f t="shared" si="13"/>
        <v>5</v>
      </c>
      <c r="E78" s="43" t="s">
        <v>18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108"/>
    </row>
    <row r="79" spans="2:21" x14ac:dyDescent="0.2">
      <c r="B79" s="39"/>
      <c r="C79" s="43"/>
      <c r="D79" s="44">
        <f t="shared" si="13"/>
        <v>6</v>
      </c>
      <c r="E79" s="43" t="s">
        <v>20</v>
      </c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108">
        <f t="shared" si="12"/>
        <v>0</v>
      </c>
    </row>
    <row r="80" spans="2:21" x14ac:dyDescent="0.2">
      <c r="B80" s="39"/>
      <c r="C80" s="43"/>
      <c r="D80" s="44">
        <f t="shared" si="13"/>
        <v>7</v>
      </c>
      <c r="E80" s="43" t="s">
        <v>19</v>
      </c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108"/>
    </row>
    <row r="81" spans="2:21" x14ac:dyDescent="0.2">
      <c r="B81" s="39"/>
      <c r="C81" s="43"/>
      <c r="D81" s="44">
        <f t="shared" si="13"/>
        <v>8</v>
      </c>
      <c r="E81" s="43" t="s">
        <v>62</v>
      </c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108">
        <f t="shared" si="12"/>
        <v>0</v>
      </c>
    </row>
    <row r="82" spans="2:21" x14ac:dyDescent="0.2">
      <c r="B82" s="39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29"/>
    </row>
    <row r="83" spans="2:21" x14ac:dyDescent="0.2">
      <c r="B83" s="39"/>
      <c r="C83" s="40" t="s">
        <v>32</v>
      </c>
      <c r="D83" s="41" t="s">
        <v>26</v>
      </c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29"/>
    </row>
    <row r="84" spans="2:21" x14ac:dyDescent="0.2">
      <c r="B84" s="39"/>
      <c r="C84" s="43"/>
      <c r="D84" s="44">
        <v>1</v>
      </c>
      <c r="E84" s="43" t="s">
        <v>5</v>
      </c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108">
        <f>SUM(F84:T84)</f>
        <v>0</v>
      </c>
    </row>
    <row r="85" spans="2:21" x14ac:dyDescent="0.2">
      <c r="B85" s="39"/>
      <c r="C85" s="43"/>
      <c r="D85" s="44">
        <f>D84+1</f>
        <v>2</v>
      </c>
      <c r="E85" s="43" t="s">
        <v>12</v>
      </c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108">
        <f t="shared" ref="U85:U91" si="14">SUM(F85:T85)</f>
        <v>0</v>
      </c>
    </row>
    <row r="86" spans="2:21" x14ac:dyDescent="0.2">
      <c r="B86" s="39"/>
      <c r="C86" s="43"/>
      <c r="D86" s="44">
        <f t="shared" ref="D86:D91" si="15">D85+1</f>
        <v>3</v>
      </c>
      <c r="E86" s="43" t="s">
        <v>13</v>
      </c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108">
        <f t="shared" si="14"/>
        <v>0</v>
      </c>
    </row>
    <row r="87" spans="2:21" x14ac:dyDescent="0.2">
      <c r="B87" s="39"/>
      <c r="C87" s="43"/>
      <c r="D87" s="44">
        <f t="shared" si="15"/>
        <v>4</v>
      </c>
      <c r="E87" s="43" t="s">
        <v>14</v>
      </c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108">
        <f t="shared" si="14"/>
        <v>0</v>
      </c>
    </row>
    <row r="88" spans="2:21" x14ac:dyDescent="0.2">
      <c r="B88" s="39"/>
      <c r="C88" s="43"/>
      <c r="D88" s="44">
        <f t="shared" si="15"/>
        <v>5</v>
      </c>
      <c r="E88" s="43" t="s">
        <v>18</v>
      </c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108"/>
    </row>
    <row r="89" spans="2:21" x14ac:dyDescent="0.2">
      <c r="B89" s="39"/>
      <c r="C89" s="43"/>
      <c r="D89" s="44">
        <f t="shared" si="15"/>
        <v>6</v>
      </c>
      <c r="E89" s="43" t="s">
        <v>20</v>
      </c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108">
        <f t="shared" si="14"/>
        <v>0</v>
      </c>
    </row>
    <row r="90" spans="2:21" x14ac:dyDescent="0.2">
      <c r="B90" s="39"/>
      <c r="C90" s="43"/>
      <c r="D90" s="44">
        <f t="shared" si="15"/>
        <v>7</v>
      </c>
      <c r="E90" s="43" t="s">
        <v>19</v>
      </c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108"/>
    </row>
    <row r="91" spans="2:21" x14ac:dyDescent="0.2">
      <c r="B91" s="39"/>
      <c r="C91" s="43"/>
      <c r="D91" s="44">
        <f t="shared" si="15"/>
        <v>8</v>
      </c>
      <c r="E91" s="43" t="s">
        <v>62</v>
      </c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108">
        <f t="shared" si="14"/>
        <v>0</v>
      </c>
    </row>
    <row r="92" spans="2:21" ht="15" thickBot="1" x14ac:dyDescent="0.25">
      <c r="B92" s="45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32"/>
    </row>
    <row r="93" spans="2:21" x14ac:dyDescent="0.2">
      <c r="B93" s="26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28"/>
    </row>
    <row r="94" spans="2:21" ht="15.75" x14ac:dyDescent="0.25">
      <c r="B94" s="53" t="s">
        <v>27</v>
      </c>
      <c r="C94" s="54" t="s">
        <v>47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29"/>
    </row>
    <row r="95" spans="2:21" x14ac:dyDescent="0.2">
      <c r="B95" s="8"/>
      <c r="C95" s="10" t="s">
        <v>48</v>
      </c>
      <c r="D95" s="6" t="s">
        <v>49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29"/>
    </row>
    <row r="96" spans="2:21" x14ac:dyDescent="0.2">
      <c r="B96" s="8"/>
      <c r="C96" s="9"/>
      <c r="D96" s="11">
        <v>1</v>
      </c>
      <c r="E96" s="9" t="s">
        <v>50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108">
        <f>SUM(F96:T96)</f>
        <v>0</v>
      </c>
    </row>
    <row r="97" spans="2:21" x14ac:dyDescent="0.2">
      <c r="B97" s="8"/>
      <c r="C97" s="9"/>
      <c r="D97" s="11">
        <f>D96+1</f>
        <v>2</v>
      </c>
      <c r="E97" s="9" t="s">
        <v>12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108">
        <f t="shared" ref="U97:U103" si="16">SUM(F97:T97)</f>
        <v>0</v>
      </c>
    </row>
    <row r="98" spans="2:21" x14ac:dyDescent="0.2">
      <c r="B98" s="8"/>
      <c r="C98" s="9"/>
      <c r="D98" s="11">
        <f t="shared" ref="D98:D103" si="17">D97+1</f>
        <v>3</v>
      </c>
      <c r="E98" s="9" t="s">
        <v>13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108">
        <f t="shared" si="16"/>
        <v>0</v>
      </c>
    </row>
    <row r="99" spans="2:21" x14ac:dyDescent="0.2">
      <c r="B99" s="8"/>
      <c r="C99" s="9"/>
      <c r="D99" s="11">
        <f t="shared" si="17"/>
        <v>4</v>
      </c>
      <c r="E99" s="9" t="s">
        <v>14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108">
        <f t="shared" si="16"/>
        <v>0</v>
      </c>
    </row>
    <row r="100" spans="2:21" x14ac:dyDescent="0.2">
      <c r="B100" s="8"/>
      <c r="C100" s="9"/>
      <c r="D100" s="11">
        <f t="shared" si="17"/>
        <v>5</v>
      </c>
      <c r="E100" s="9" t="s">
        <v>51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08"/>
    </row>
    <row r="101" spans="2:21" x14ac:dyDescent="0.2">
      <c r="B101" s="12"/>
      <c r="C101" s="9"/>
      <c r="D101" s="11">
        <f t="shared" si="17"/>
        <v>6</v>
      </c>
      <c r="E101" s="9" t="s">
        <v>52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08">
        <f t="shared" si="16"/>
        <v>0</v>
      </c>
    </row>
    <row r="102" spans="2:21" x14ac:dyDescent="0.2">
      <c r="B102" s="12"/>
      <c r="C102" s="9"/>
      <c r="D102" s="11">
        <f t="shared" si="17"/>
        <v>7</v>
      </c>
      <c r="E102" s="9" t="s">
        <v>19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108"/>
    </row>
    <row r="103" spans="2:21" x14ac:dyDescent="0.2">
      <c r="B103" s="12"/>
      <c r="C103" s="9"/>
      <c r="D103" s="11">
        <f t="shared" si="17"/>
        <v>8</v>
      </c>
      <c r="E103" s="9" t="s">
        <v>62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108">
        <f t="shared" si="16"/>
        <v>0</v>
      </c>
    </row>
    <row r="104" spans="2:21" x14ac:dyDescent="0.2">
      <c r="B104" s="12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29"/>
    </row>
    <row r="105" spans="2:21" x14ac:dyDescent="0.2">
      <c r="B105" s="12"/>
      <c r="C105" s="10" t="s">
        <v>53</v>
      </c>
      <c r="D105" s="6" t="s">
        <v>54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29"/>
    </row>
    <row r="106" spans="2:21" x14ac:dyDescent="0.2">
      <c r="B106" s="12"/>
      <c r="C106" s="9"/>
      <c r="D106" s="11">
        <v>1</v>
      </c>
      <c r="E106" s="9" t="s">
        <v>50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108">
        <f>SUM(F106:T106)</f>
        <v>0</v>
      </c>
    </row>
    <row r="107" spans="2:21" x14ac:dyDescent="0.2">
      <c r="B107" s="12"/>
      <c r="C107" s="9"/>
      <c r="D107" s="11">
        <f>D106+1</f>
        <v>2</v>
      </c>
      <c r="E107" s="9" t="s">
        <v>12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108">
        <f t="shared" ref="U107:U113" si="18">SUM(F107:T107)</f>
        <v>0</v>
      </c>
    </row>
    <row r="108" spans="2:21" x14ac:dyDescent="0.2">
      <c r="B108" s="12"/>
      <c r="C108" s="9"/>
      <c r="D108" s="11">
        <f t="shared" ref="D108:D113" si="19">D107+1</f>
        <v>3</v>
      </c>
      <c r="E108" s="9" t="s">
        <v>13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108">
        <f t="shared" si="18"/>
        <v>0</v>
      </c>
    </row>
    <row r="109" spans="2:21" x14ac:dyDescent="0.2">
      <c r="B109" s="12"/>
      <c r="C109" s="9"/>
      <c r="D109" s="11">
        <f t="shared" si="19"/>
        <v>4</v>
      </c>
      <c r="E109" s="9" t="s">
        <v>14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108">
        <f t="shared" si="18"/>
        <v>0</v>
      </c>
    </row>
    <row r="110" spans="2:21" x14ac:dyDescent="0.2">
      <c r="B110" s="12"/>
      <c r="C110" s="9"/>
      <c r="D110" s="11">
        <f t="shared" si="19"/>
        <v>5</v>
      </c>
      <c r="E110" s="9" t="s">
        <v>51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108"/>
    </row>
    <row r="111" spans="2:21" x14ac:dyDescent="0.2">
      <c r="B111" s="12"/>
      <c r="C111" s="9"/>
      <c r="D111" s="11">
        <f t="shared" si="19"/>
        <v>6</v>
      </c>
      <c r="E111" s="9" t="s">
        <v>52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108">
        <f t="shared" si="18"/>
        <v>0</v>
      </c>
    </row>
    <row r="112" spans="2:21" x14ac:dyDescent="0.2">
      <c r="B112" s="12"/>
      <c r="C112" s="9"/>
      <c r="D112" s="11">
        <f t="shared" si="19"/>
        <v>7</v>
      </c>
      <c r="E112" s="9" t="s">
        <v>19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108"/>
    </row>
    <row r="113" spans="2:21" x14ac:dyDescent="0.2">
      <c r="B113" s="12"/>
      <c r="C113" s="9"/>
      <c r="D113" s="11">
        <f t="shared" si="19"/>
        <v>8</v>
      </c>
      <c r="E113" s="9" t="s">
        <v>62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108">
        <f t="shared" si="18"/>
        <v>0</v>
      </c>
    </row>
    <row r="114" spans="2:21" x14ac:dyDescent="0.2">
      <c r="B114" s="12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29"/>
    </row>
    <row r="115" spans="2:21" x14ac:dyDescent="0.2">
      <c r="B115" s="12"/>
      <c r="C115" s="10" t="s">
        <v>56</v>
      </c>
      <c r="D115" s="6" t="s">
        <v>55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29"/>
    </row>
    <row r="116" spans="2:21" x14ac:dyDescent="0.2">
      <c r="B116" s="12"/>
      <c r="C116" s="9"/>
      <c r="D116" s="11">
        <v>1</v>
      </c>
      <c r="E116" s="9" t="s">
        <v>50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108">
        <f>SUM(F116:T116)</f>
        <v>0</v>
      </c>
    </row>
    <row r="117" spans="2:21" x14ac:dyDescent="0.2">
      <c r="B117" s="12"/>
      <c r="C117" s="9"/>
      <c r="D117" s="11">
        <f>D116+1</f>
        <v>2</v>
      </c>
      <c r="E117" s="9" t="s">
        <v>12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108">
        <f t="shared" ref="U117:U123" si="20">SUM(F117:T117)</f>
        <v>0</v>
      </c>
    </row>
    <row r="118" spans="2:21" x14ac:dyDescent="0.2">
      <c r="B118" s="12"/>
      <c r="C118" s="9"/>
      <c r="D118" s="11">
        <f t="shared" ref="D118:D123" si="21">D117+1</f>
        <v>3</v>
      </c>
      <c r="E118" s="9" t="s">
        <v>13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108">
        <f t="shared" si="20"/>
        <v>0</v>
      </c>
    </row>
    <row r="119" spans="2:21" x14ac:dyDescent="0.2">
      <c r="B119" s="12"/>
      <c r="C119" s="9"/>
      <c r="D119" s="11">
        <f t="shared" si="21"/>
        <v>4</v>
      </c>
      <c r="E119" s="9" t="s">
        <v>14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108">
        <f t="shared" si="20"/>
        <v>0</v>
      </c>
    </row>
    <row r="120" spans="2:21" x14ac:dyDescent="0.2">
      <c r="B120" s="12"/>
      <c r="C120" s="9"/>
      <c r="D120" s="11">
        <f t="shared" si="21"/>
        <v>5</v>
      </c>
      <c r="E120" s="9" t="s">
        <v>51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108"/>
    </row>
    <row r="121" spans="2:21" x14ac:dyDescent="0.2">
      <c r="B121" s="12"/>
      <c r="C121" s="9"/>
      <c r="D121" s="11">
        <f t="shared" si="21"/>
        <v>6</v>
      </c>
      <c r="E121" s="9" t="s">
        <v>52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108">
        <f t="shared" si="20"/>
        <v>0</v>
      </c>
    </row>
    <row r="122" spans="2:21" x14ac:dyDescent="0.2">
      <c r="B122" s="12"/>
      <c r="C122" s="9"/>
      <c r="D122" s="11">
        <f t="shared" si="21"/>
        <v>7</v>
      </c>
      <c r="E122" s="9" t="s">
        <v>19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108"/>
    </row>
    <row r="123" spans="2:21" x14ac:dyDescent="0.2">
      <c r="B123" s="12"/>
      <c r="C123" s="9"/>
      <c r="D123" s="11">
        <f t="shared" si="21"/>
        <v>8</v>
      </c>
      <c r="E123" s="9" t="s">
        <v>62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108">
        <f t="shared" si="20"/>
        <v>0</v>
      </c>
    </row>
    <row r="124" spans="2:21" x14ac:dyDescent="0.2">
      <c r="B124" s="12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29"/>
    </row>
    <row r="125" spans="2:21" x14ac:dyDescent="0.2">
      <c r="B125" s="12"/>
      <c r="C125" s="10" t="s">
        <v>57</v>
      </c>
      <c r="D125" s="6" t="s">
        <v>58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29"/>
    </row>
    <row r="126" spans="2:21" x14ac:dyDescent="0.2">
      <c r="B126" s="12"/>
      <c r="C126" s="9"/>
      <c r="D126" s="11">
        <v>1</v>
      </c>
      <c r="E126" s="9" t="s">
        <v>50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108">
        <f>SUM(F126:T126)</f>
        <v>0</v>
      </c>
    </row>
    <row r="127" spans="2:21" x14ac:dyDescent="0.2">
      <c r="B127" s="12"/>
      <c r="C127" s="9"/>
      <c r="D127" s="11">
        <f>D126+1</f>
        <v>2</v>
      </c>
      <c r="E127" s="9" t="s">
        <v>12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108">
        <f t="shared" ref="U127:U133" si="22">SUM(F127:T127)</f>
        <v>0</v>
      </c>
    </row>
    <row r="128" spans="2:21" x14ac:dyDescent="0.2">
      <c r="B128" s="12"/>
      <c r="C128" s="9"/>
      <c r="D128" s="11">
        <f t="shared" ref="D128:D133" si="23">D127+1</f>
        <v>3</v>
      </c>
      <c r="E128" s="9" t="s">
        <v>13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108">
        <f t="shared" si="22"/>
        <v>0</v>
      </c>
    </row>
    <row r="129" spans="2:21" x14ac:dyDescent="0.2">
      <c r="B129" s="12"/>
      <c r="C129" s="9"/>
      <c r="D129" s="11">
        <f t="shared" si="23"/>
        <v>4</v>
      </c>
      <c r="E129" s="9" t="s">
        <v>14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108">
        <f t="shared" si="22"/>
        <v>0</v>
      </c>
    </row>
    <row r="130" spans="2:21" x14ac:dyDescent="0.2">
      <c r="B130" s="12"/>
      <c r="C130" s="9"/>
      <c r="D130" s="11">
        <f t="shared" si="23"/>
        <v>5</v>
      </c>
      <c r="E130" s="9" t="s">
        <v>51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108"/>
    </row>
    <row r="131" spans="2:21" x14ac:dyDescent="0.2">
      <c r="B131" s="12"/>
      <c r="C131" s="9"/>
      <c r="D131" s="11">
        <f t="shared" si="23"/>
        <v>6</v>
      </c>
      <c r="E131" s="9" t="s">
        <v>52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108">
        <f t="shared" si="22"/>
        <v>0</v>
      </c>
    </row>
    <row r="132" spans="2:21" x14ac:dyDescent="0.2">
      <c r="B132" s="12"/>
      <c r="C132" s="9"/>
      <c r="D132" s="11">
        <f t="shared" si="23"/>
        <v>7</v>
      </c>
      <c r="E132" s="9" t="s">
        <v>19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108"/>
    </row>
    <row r="133" spans="2:21" x14ac:dyDescent="0.2">
      <c r="B133" s="12"/>
      <c r="C133" s="9"/>
      <c r="D133" s="11">
        <f t="shared" si="23"/>
        <v>8</v>
      </c>
      <c r="E133" s="9" t="s">
        <v>62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108">
        <f t="shared" si="22"/>
        <v>0</v>
      </c>
    </row>
    <row r="134" spans="2:21" x14ac:dyDescent="0.2">
      <c r="B134" s="12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29"/>
    </row>
    <row r="135" spans="2:21" ht="15" thickBot="1" x14ac:dyDescent="0.25">
      <c r="B135" s="13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32"/>
    </row>
  </sheetData>
  <mergeCells count="14">
    <mergeCell ref="B9:E9"/>
    <mergeCell ref="F5:H5"/>
    <mergeCell ref="O5:P5"/>
    <mergeCell ref="Q5:T5"/>
    <mergeCell ref="F6:H6"/>
    <mergeCell ref="O6:P6"/>
    <mergeCell ref="Q6:T6"/>
    <mergeCell ref="B2:U2"/>
    <mergeCell ref="F4:H4"/>
    <mergeCell ref="O4:P4"/>
    <mergeCell ref="Q4:T4"/>
    <mergeCell ref="F7:H7"/>
    <mergeCell ref="O7:P7"/>
    <mergeCell ref="Q7:T7"/>
  </mergeCells>
  <printOptions horizontalCentered="1"/>
  <pageMargins left="0.2" right="0" top="0.5" bottom="0.5" header="0.3" footer="0.3"/>
  <pageSetup scale="69" orientation="landscape" horizontalDpi="4294967293" verticalDpi="0" r:id="rId1"/>
  <rowBreaks count="2" manualBreakCount="2">
    <brk id="52" max="15" man="1"/>
    <brk id="94" max="15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72"/>
  <sheetViews>
    <sheetView tabSelected="1" zoomScale="90" zoomScaleNormal="90" workbookViewId="0">
      <pane xSplit="1" ySplit="3" topLeftCell="E4" activePane="bottomRight" state="frozen"/>
      <selection pane="topRight" activeCell="B1" sqref="B1"/>
      <selection pane="bottomLeft" activeCell="A5" sqref="A5"/>
      <selection pane="bottomRight" activeCell="F107" sqref="F107"/>
    </sheetView>
  </sheetViews>
  <sheetFormatPr defaultRowHeight="20.100000000000001" customHeight="1" x14ac:dyDescent="0.2"/>
  <cols>
    <col min="1" max="1" width="4.42578125" style="1" customWidth="1"/>
    <col min="2" max="2" width="13.5703125" style="1" customWidth="1"/>
    <col min="3" max="3" width="42.85546875" style="1" bestFit="1" customWidth="1"/>
    <col min="4" max="4" width="30.7109375" style="1" customWidth="1"/>
    <col min="5" max="5" width="28.5703125" style="1" customWidth="1"/>
    <col min="6" max="6" width="40.7109375" style="1" customWidth="1"/>
    <col min="7" max="7" width="5.5703125" style="1" customWidth="1"/>
    <col min="8" max="8" width="14.28515625" style="344" customWidth="1"/>
    <col min="9" max="9" width="40.7109375" style="3" customWidth="1"/>
    <col min="10" max="10" width="40.7109375" style="1" customWidth="1"/>
    <col min="11" max="11" width="28.5703125" style="1" customWidth="1"/>
    <col min="12" max="12" width="40.7109375" style="1" customWidth="1"/>
    <col min="13" max="13" width="22.42578125" style="1" customWidth="1"/>
    <col min="14" max="16384" width="9.140625" style="1"/>
  </cols>
  <sheetData>
    <row r="1" spans="2:12" ht="20.100000000000001" customHeight="1" thickBot="1" x14ac:dyDescent="0.25"/>
    <row r="2" spans="2:12" ht="21.95" customHeight="1" x14ac:dyDescent="0.2">
      <c r="B2" s="358" t="s">
        <v>837</v>
      </c>
      <c r="C2" s="359"/>
      <c r="D2" s="359"/>
      <c r="E2" s="359"/>
      <c r="F2" s="360"/>
      <c r="H2" s="367" t="s">
        <v>841</v>
      </c>
      <c r="I2" s="368"/>
      <c r="J2" s="368"/>
      <c r="K2" s="368"/>
      <c r="L2" s="369"/>
    </row>
    <row r="3" spans="2:12" ht="21.95" customHeight="1" thickBot="1" x14ac:dyDescent="0.25">
      <c r="B3" s="364" t="s">
        <v>842</v>
      </c>
      <c r="C3" s="365"/>
      <c r="D3" s="365"/>
      <c r="E3" s="365"/>
      <c r="F3" s="366"/>
      <c r="H3" s="373" t="s">
        <v>859</v>
      </c>
      <c r="I3" s="374"/>
      <c r="J3" s="374"/>
      <c r="K3" s="374"/>
      <c r="L3" s="375"/>
    </row>
    <row r="4" spans="2:12" ht="28.5" customHeight="1" x14ac:dyDescent="0.2">
      <c r="B4" s="381" t="s">
        <v>1212</v>
      </c>
      <c r="C4" s="379" t="s">
        <v>1216</v>
      </c>
      <c r="D4" s="387" t="s">
        <v>11</v>
      </c>
      <c r="E4" s="379" t="s">
        <v>1214</v>
      </c>
      <c r="F4" s="357"/>
      <c r="H4" s="380" t="s">
        <v>1217</v>
      </c>
      <c r="I4" s="379" t="s">
        <v>1216</v>
      </c>
      <c r="J4" s="387" t="s">
        <v>1218</v>
      </c>
      <c r="K4" s="379" t="s">
        <v>1214</v>
      </c>
      <c r="L4" s="392"/>
    </row>
    <row r="5" spans="2:12" ht="28.5" customHeight="1" x14ac:dyDescent="0.2">
      <c r="B5" s="382"/>
      <c r="C5" s="383" t="s">
        <v>838</v>
      </c>
      <c r="D5" s="388" t="s">
        <v>1213</v>
      </c>
      <c r="E5" s="383" t="s">
        <v>1215</v>
      </c>
      <c r="F5" s="384"/>
      <c r="H5" s="390"/>
      <c r="I5" s="383" t="s">
        <v>838</v>
      </c>
      <c r="J5" s="388" t="s">
        <v>1219</v>
      </c>
      <c r="K5" s="383" t="s">
        <v>1215</v>
      </c>
      <c r="L5" s="393"/>
    </row>
    <row r="6" spans="2:12" ht="20.100000000000001" customHeight="1" x14ac:dyDescent="0.2">
      <c r="B6" s="385" t="s">
        <v>1210</v>
      </c>
      <c r="C6" s="386" t="s">
        <v>1211</v>
      </c>
      <c r="D6" s="386" t="s">
        <v>839</v>
      </c>
      <c r="E6" s="386" t="s">
        <v>1208</v>
      </c>
      <c r="F6" s="351" t="s">
        <v>1209</v>
      </c>
      <c r="H6" s="385" t="s">
        <v>1210</v>
      </c>
      <c r="I6" s="386" t="s">
        <v>1211</v>
      </c>
      <c r="J6" s="386" t="s">
        <v>839</v>
      </c>
      <c r="K6" s="386" t="s">
        <v>1208</v>
      </c>
      <c r="L6" s="351" t="s">
        <v>1209</v>
      </c>
    </row>
    <row r="7" spans="2:12" ht="20.100000000000001" customHeight="1" x14ac:dyDescent="0.2">
      <c r="B7" s="8" t="s">
        <v>956</v>
      </c>
      <c r="C7" s="345" t="s">
        <v>686</v>
      </c>
      <c r="D7" s="9" t="s">
        <v>1261</v>
      </c>
      <c r="E7" s="9"/>
      <c r="F7" s="376" t="s">
        <v>1262</v>
      </c>
      <c r="H7" s="8" t="s">
        <v>976</v>
      </c>
      <c r="I7" s="345" t="s">
        <v>504</v>
      </c>
      <c r="J7" s="9" t="s">
        <v>899</v>
      </c>
      <c r="K7" s="7"/>
      <c r="L7" s="352"/>
    </row>
    <row r="8" spans="2:12" ht="20.100000000000001" customHeight="1" x14ac:dyDescent="0.2">
      <c r="B8" s="8" t="s">
        <v>957</v>
      </c>
      <c r="C8" s="345" t="s">
        <v>687</v>
      </c>
      <c r="D8" s="9" t="s">
        <v>933</v>
      </c>
      <c r="E8" s="9"/>
      <c r="F8" s="376"/>
      <c r="H8" s="8" t="s">
        <v>977</v>
      </c>
      <c r="I8" s="345" t="s">
        <v>505</v>
      </c>
      <c r="J8" s="9" t="s">
        <v>907</v>
      </c>
      <c r="K8" s="7"/>
      <c r="L8" s="352"/>
    </row>
    <row r="9" spans="2:12" ht="20.100000000000001" customHeight="1" x14ac:dyDescent="0.2">
      <c r="B9" s="8" t="s">
        <v>958</v>
      </c>
      <c r="C9" s="345" t="s">
        <v>688</v>
      </c>
      <c r="D9" s="9"/>
      <c r="E9" s="9"/>
      <c r="F9" s="376"/>
      <c r="H9" s="8" t="s">
        <v>978</v>
      </c>
      <c r="I9" s="345" t="s">
        <v>506</v>
      </c>
      <c r="J9" s="9" t="s">
        <v>908</v>
      </c>
      <c r="K9" s="7"/>
      <c r="L9" s="352"/>
    </row>
    <row r="10" spans="2:12" ht="20.100000000000001" customHeight="1" x14ac:dyDescent="0.2">
      <c r="B10" s="8" t="s">
        <v>959</v>
      </c>
      <c r="C10" s="345" t="s">
        <v>689</v>
      </c>
      <c r="D10" s="9" t="s">
        <v>932</v>
      </c>
      <c r="E10" s="9"/>
      <c r="F10" s="376"/>
      <c r="H10" s="8" t="s">
        <v>979</v>
      </c>
      <c r="I10" s="345" t="s">
        <v>507</v>
      </c>
      <c r="J10" s="9" t="s">
        <v>903</v>
      </c>
      <c r="K10" s="7"/>
      <c r="L10" s="352"/>
    </row>
    <row r="11" spans="2:12" ht="20.100000000000001" customHeight="1" x14ac:dyDescent="0.2">
      <c r="B11" s="8" t="s">
        <v>960</v>
      </c>
      <c r="C11" s="345" t="s">
        <v>690</v>
      </c>
      <c r="D11" s="9" t="s">
        <v>928</v>
      </c>
      <c r="E11" s="9"/>
      <c r="F11" s="376"/>
      <c r="H11" s="8" t="s">
        <v>980</v>
      </c>
      <c r="I11" s="345" t="s">
        <v>508</v>
      </c>
      <c r="J11" s="9"/>
      <c r="K11" s="7"/>
      <c r="L11" s="352"/>
    </row>
    <row r="12" spans="2:12" ht="20.100000000000001" customHeight="1" x14ac:dyDescent="0.2">
      <c r="B12" s="8" t="s">
        <v>961</v>
      </c>
      <c r="C12" s="345" t="s">
        <v>691</v>
      </c>
      <c r="D12" s="9"/>
      <c r="E12" s="9"/>
      <c r="F12" s="376"/>
      <c r="H12" s="8" t="s">
        <v>981</v>
      </c>
      <c r="I12" s="345" t="s">
        <v>509</v>
      </c>
      <c r="J12" s="9" t="s">
        <v>904</v>
      </c>
      <c r="K12" s="7"/>
      <c r="L12" s="352"/>
    </row>
    <row r="13" spans="2:12" ht="20.100000000000001" customHeight="1" x14ac:dyDescent="0.2">
      <c r="B13" s="8" t="s">
        <v>962</v>
      </c>
      <c r="C13" s="345" t="s">
        <v>692</v>
      </c>
      <c r="D13" s="9" t="s">
        <v>938</v>
      </c>
      <c r="E13" s="9"/>
      <c r="F13" s="376"/>
      <c r="H13" s="8" t="s">
        <v>982</v>
      </c>
      <c r="I13" s="345" t="s">
        <v>510</v>
      </c>
      <c r="J13" s="9" t="s">
        <v>905</v>
      </c>
      <c r="K13" s="7"/>
      <c r="L13" s="352"/>
    </row>
    <row r="14" spans="2:12" ht="20.100000000000001" customHeight="1" x14ac:dyDescent="0.2">
      <c r="B14" s="8" t="s">
        <v>963</v>
      </c>
      <c r="C14" s="345" t="s">
        <v>693</v>
      </c>
      <c r="D14" s="9" t="s">
        <v>931</v>
      </c>
      <c r="E14" s="9"/>
      <c r="F14" s="376"/>
      <c r="H14" s="8" t="s">
        <v>983</v>
      </c>
      <c r="I14" s="345" t="s">
        <v>511</v>
      </c>
      <c r="J14" s="9"/>
      <c r="K14" s="7"/>
      <c r="L14" s="352"/>
    </row>
    <row r="15" spans="2:12" ht="20.100000000000001" customHeight="1" x14ac:dyDescent="0.2">
      <c r="B15" s="8" t="s">
        <v>964</v>
      </c>
      <c r="C15" s="345" t="s">
        <v>694</v>
      </c>
      <c r="D15" s="9"/>
      <c r="E15" s="9"/>
      <c r="F15" s="376"/>
      <c r="H15" s="8" t="s">
        <v>984</v>
      </c>
      <c r="I15" s="345" t="s">
        <v>512</v>
      </c>
      <c r="J15" s="9" t="s">
        <v>900</v>
      </c>
      <c r="K15" s="7"/>
      <c r="L15" s="352"/>
    </row>
    <row r="16" spans="2:12" ht="20.100000000000001" customHeight="1" x14ac:dyDescent="0.2">
      <c r="B16" s="8" t="s">
        <v>965</v>
      </c>
      <c r="C16" s="345" t="s">
        <v>695</v>
      </c>
      <c r="D16" s="9"/>
      <c r="E16" s="9"/>
      <c r="F16" s="376"/>
      <c r="H16" s="8" t="s">
        <v>985</v>
      </c>
      <c r="I16" s="345" t="s">
        <v>513</v>
      </c>
      <c r="J16" s="9" t="s">
        <v>910</v>
      </c>
      <c r="K16" s="7"/>
      <c r="L16" s="352"/>
    </row>
    <row r="17" spans="2:12" ht="20.100000000000001" customHeight="1" x14ac:dyDescent="0.2">
      <c r="B17" s="8" t="s">
        <v>966</v>
      </c>
      <c r="C17" s="345" t="s">
        <v>696</v>
      </c>
      <c r="D17" s="9" t="s">
        <v>937</v>
      </c>
      <c r="E17" s="9"/>
      <c r="F17" s="376"/>
      <c r="H17" s="8" t="s">
        <v>986</v>
      </c>
      <c r="I17" s="345" t="s">
        <v>514</v>
      </c>
      <c r="J17" s="9" t="s">
        <v>909</v>
      </c>
      <c r="K17" s="7"/>
      <c r="L17" s="352"/>
    </row>
    <row r="18" spans="2:12" ht="20.100000000000001" customHeight="1" x14ac:dyDescent="0.2">
      <c r="B18" s="8" t="s">
        <v>967</v>
      </c>
      <c r="C18" s="345" t="s">
        <v>697</v>
      </c>
      <c r="D18" s="9" t="s">
        <v>1257</v>
      </c>
      <c r="E18" s="9"/>
      <c r="F18" s="376" t="s">
        <v>1258</v>
      </c>
      <c r="H18" s="8" t="s">
        <v>987</v>
      </c>
      <c r="I18" s="345" t="s">
        <v>515</v>
      </c>
      <c r="J18" s="9" t="s">
        <v>911</v>
      </c>
      <c r="K18" s="7"/>
      <c r="L18" s="352"/>
    </row>
    <row r="19" spans="2:12" ht="20.100000000000001" customHeight="1" x14ac:dyDescent="0.2">
      <c r="B19" s="8" t="s">
        <v>968</v>
      </c>
      <c r="C19" s="345" t="s">
        <v>698</v>
      </c>
      <c r="D19" s="9" t="s">
        <v>929</v>
      </c>
      <c r="E19" s="9"/>
      <c r="F19" s="376"/>
      <c r="H19" s="8" t="s">
        <v>988</v>
      </c>
      <c r="I19" s="345" t="s">
        <v>516</v>
      </c>
      <c r="J19" s="9"/>
      <c r="K19" s="7"/>
      <c r="L19" s="352"/>
    </row>
    <row r="20" spans="2:12" ht="20.100000000000001" customHeight="1" x14ac:dyDescent="0.2">
      <c r="B20" s="8" t="s">
        <v>969</v>
      </c>
      <c r="C20" s="345" t="s">
        <v>699</v>
      </c>
      <c r="D20" s="9"/>
      <c r="E20" s="9"/>
      <c r="F20" s="376"/>
      <c r="H20" s="8" t="s">
        <v>989</v>
      </c>
      <c r="I20" s="345" t="s">
        <v>517</v>
      </c>
      <c r="J20" s="9" t="s">
        <v>901</v>
      </c>
      <c r="K20" s="7"/>
      <c r="L20" s="352"/>
    </row>
    <row r="21" spans="2:12" ht="20.100000000000001" customHeight="1" x14ac:dyDescent="0.2">
      <c r="B21" s="8" t="s">
        <v>970</v>
      </c>
      <c r="C21" s="345" t="s">
        <v>700</v>
      </c>
      <c r="D21" s="9" t="s">
        <v>939</v>
      </c>
      <c r="E21" s="9"/>
      <c r="F21" s="376"/>
      <c r="H21" s="8" t="s">
        <v>990</v>
      </c>
      <c r="I21" s="345" t="s">
        <v>518</v>
      </c>
      <c r="J21" s="9" t="s">
        <v>906</v>
      </c>
      <c r="K21" s="7"/>
      <c r="L21" s="352"/>
    </row>
    <row r="22" spans="2:12" ht="20.100000000000001" customHeight="1" x14ac:dyDescent="0.2">
      <c r="B22" s="8" t="s">
        <v>971</v>
      </c>
      <c r="C22" s="345" t="s">
        <v>701</v>
      </c>
      <c r="D22" s="9"/>
      <c r="E22" s="9"/>
      <c r="F22" s="376"/>
      <c r="H22" s="8" t="s">
        <v>991</v>
      </c>
      <c r="I22" s="345" t="s">
        <v>519</v>
      </c>
      <c r="J22" s="9" t="s">
        <v>902</v>
      </c>
      <c r="K22" s="7"/>
      <c r="L22" s="352"/>
    </row>
    <row r="23" spans="2:12" ht="20.100000000000001" customHeight="1" thickBot="1" x14ac:dyDescent="0.25">
      <c r="B23" s="8" t="s">
        <v>972</v>
      </c>
      <c r="C23" s="345" t="s">
        <v>702</v>
      </c>
      <c r="D23" s="9"/>
      <c r="E23" s="9"/>
      <c r="F23" s="376"/>
      <c r="H23" s="353"/>
      <c r="I23" s="354"/>
      <c r="J23" s="149"/>
      <c r="K23" s="14"/>
      <c r="L23" s="355"/>
    </row>
    <row r="24" spans="2:12" ht="20.100000000000001" customHeight="1" x14ac:dyDescent="0.2">
      <c r="B24" s="8" t="s">
        <v>973</v>
      </c>
      <c r="C24" s="345" t="s">
        <v>703</v>
      </c>
      <c r="D24" s="9" t="s">
        <v>934</v>
      </c>
      <c r="E24" s="9"/>
      <c r="F24" s="376"/>
      <c r="H24" s="380" t="s">
        <v>1241</v>
      </c>
      <c r="I24" s="379" t="s">
        <v>1216</v>
      </c>
      <c r="J24" s="387" t="s">
        <v>1242</v>
      </c>
      <c r="K24" s="379" t="s">
        <v>1214</v>
      </c>
      <c r="L24" s="392"/>
    </row>
    <row r="25" spans="2:12" ht="20.100000000000001" customHeight="1" x14ac:dyDescent="0.2">
      <c r="B25" s="8" t="s">
        <v>974</v>
      </c>
      <c r="C25" s="345" t="s">
        <v>704</v>
      </c>
      <c r="D25" s="9" t="s">
        <v>1259</v>
      </c>
      <c r="E25" s="9"/>
      <c r="F25" s="376" t="s">
        <v>1260</v>
      </c>
      <c r="H25" s="390"/>
      <c r="I25" s="383" t="s">
        <v>838</v>
      </c>
      <c r="J25" s="388" t="s">
        <v>1243</v>
      </c>
      <c r="K25" s="383" t="s">
        <v>1215</v>
      </c>
      <c r="L25" s="393"/>
    </row>
    <row r="26" spans="2:12" ht="20.100000000000001" customHeight="1" x14ac:dyDescent="0.2">
      <c r="B26" s="8" t="s">
        <v>975</v>
      </c>
      <c r="C26" s="345" t="s">
        <v>705</v>
      </c>
      <c r="D26" s="9"/>
      <c r="E26" s="9"/>
      <c r="F26" s="376"/>
      <c r="H26" s="385" t="s">
        <v>1210</v>
      </c>
      <c r="I26" s="386" t="s">
        <v>1211</v>
      </c>
      <c r="J26" s="386" t="s">
        <v>839</v>
      </c>
      <c r="K26" s="386" t="s">
        <v>1208</v>
      </c>
      <c r="L26" s="351" t="s">
        <v>1209</v>
      </c>
    </row>
    <row r="27" spans="2:12" ht="20.100000000000001" customHeight="1" thickBot="1" x14ac:dyDescent="0.25">
      <c r="B27" s="13"/>
      <c r="C27" s="14"/>
      <c r="D27" s="149"/>
      <c r="E27" s="149"/>
      <c r="F27" s="377"/>
      <c r="H27" s="8" t="s">
        <v>976</v>
      </c>
      <c r="I27" s="345" t="s">
        <v>439</v>
      </c>
      <c r="J27" s="9"/>
      <c r="K27" s="7"/>
      <c r="L27" s="352"/>
    </row>
    <row r="28" spans="2:12" ht="20.100000000000001" customHeight="1" x14ac:dyDescent="0.2">
      <c r="B28" s="381" t="s">
        <v>1220</v>
      </c>
      <c r="C28" s="379" t="s">
        <v>1216</v>
      </c>
      <c r="D28" s="387" t="s">
        <v>1221</v>
      </c>
      <c r="E28" s="379" t="s">
        <v>1214</v>
      </c>
      <c r="F28" s="357"/>
      <c r="H28" s="8" t="s">
        <v>977</v>
      </c>
      <c r="I28" s="345" t="s">
        <v>440</v>
      </c>
      <c r="J28" s="9" t="s">
        <v>885</v>
      </c>
      <c r="K28" s="7"/>
      <c r="L28" s="352"/>
    </row>
    <row r="29" spans="2:12" ht="20.100000000000001" customHeight="1" x14ac:dyDescent="0.2">
      <c r="B29" s="382"/>
      <c r="C29" s="383" t="s">
        <v>838</v>
      </c>
      <c r="D29" s="388" t="s">
        <v>1222</v>
      </c>
      <c r="E29" s="383" t="s">
        <v>1215</v>
      </c>
      <c r="F29" s="384"/>
      <c r="H29" s="8" t="s">
        <v>978</v>
      </c>
      <c r="I29" s="345" t="s">
        <v>441</v>
      </c>
      <c r="J29" s="9" t="s">
        <v>877</v>
      </c>
      <c r="K29" s="7"/>
      <c r="L29" s="352"/>
    </row>
    <row r="30" spans="2:12" ht="20.100000000000001" customHeight="1" x14ac:dyDescent="0.2">
      <c r="B30" s="385" t="s">
        <v>1210</v>
      </c>
      <c r="C30" s="386" t="s">
        <v>1211</v>
      </c>
      <c r="D30" s="386" t="s">
        <v>839</v>
      </c>
      <c r="E30" s="386" t="s">
        <v>1208</v>
      </c>
      <c r="F30" s="351" t="s">
        <v>1209</v>
      </c>
      <c r="H30" s="8" t="s">
        <v>979</v>
      </c>
      <c r="I30" s="345" t="s">
        <v>442</v>
      </c>
      <c r="J30" s="9" t="s">
        <v>884</v>
      </c>
      <c r="K30" s="7"/>
      <c r="L30" s="352"/>
    </row>
    <row r="31" spans="2:12" ht="20.100000000000001" customHeight="1" x14ac:dyDescent="0.2">
      <c r="B31" s="8" t="s">
        <v>992</v>
      </c>
      <c r="C31" s="345" t="s">
        <v>612</v>
      </c>
      <c r="D31" s="7"/>
      <c r="E31" s="7"/>
      <c r="F31" s="352"/>
      <c r="H31" s="8" t="s">
        <v>980</v>
      </c>
      <c r="I31" s="345" t="s">
        <v>443</v>
      </c>
      <c r="J31" s="9"/>
      <c r="K31" s="7"/>
      <c r="L31" s="352"/>
    </row>
    <row r="32" spans="2:12" ht="20.100000000000001" customHeight="1" x14ac:dyDescent="0.2">
      <c r="B32" s="8" t="s">
        <v>993</v>
      </c>
      <c r="C32" s="345" t="s">
        <v>613</v>
      </c>
      <c r="D32" s="7"/>
      <c r="E32" s="7"/>
      <c r="F32" s="352"/>
      <c r="H32" s="8" t="s">
        <v>981</v>
      </c>
      <c r="I32" s="345" t="s">
        <v>444</v>
      </c>
      <c r="J32" s="9" t="s">
        <v>880</v>
      </c>
      <c r="K32" s="7"/>
      <c r="L32" s="352"/>
    </row>
    <row r="33" spans="2:12" ht="20.100000000000001" customHeight="1" x14ac:dyDescent="0.2">
      <c r="B33" s="8" t="s">
        <v>994</v>
      </c>
      <c r="C33" s="345" t="s">
        <v>614</v>
      </c>
      <c r="D33" s="7"/>
      <c r="E33" s="7"/>
      <c r="F33" s="352"/>
      <c r="H33" s="8" t="s">
        <v>982</v>
      </c>
      <c r="I33" s="345" t="s">
        <v>445</v>
      </c>
      <c r="J33" s="9"/>
      <c r="K33" s="7"/>
      <c r="L33" s="352"/>
    </row>
    <row r="34" spans="2:12" ht="20.100000000000001" customHeight="1" x14ac:dyDescent="0.2">
      <c r="B34" s="8" t="s">
        <v>995</v>
      </c>
      <c r="C34" s="345" t="s">
        <v>615</v>
      </c>
      <c r="D34" s="7"/>
      <c r="E34" s="7"/>
      <c r="F34" s="352"/>
      <c r="H34" s="8" t="s">
        <v>983</v>
      </c>
      <c r="I34" s="345" t="s">
        <v>446</v>
      </c>
      <c r="J34" s="9" t="s">
        <v>882</v>
      </c>
      <c r="K34" s="7"/>
      <c r="L34" s="352"/>
    </row>
    <row r="35" spans="2:12" ht="20.100000000000001" customHeight="1" x14ac:dyDescent="0.2">
      <c r="B35" s="8" t="s">
        <v>996</v>
      </c>
      <c r="C35" s="345" t="s">
        <v>616</v>
      </c>
      <c r="D35" s="7"/>
      <c r="E35" s="7"/>
      <c r="F35" s="352"/>
      <c r="H35" s="8" t="s">
        <v>984</v>
      </c>
      <c r="I35" s="345" t="s">
        <v>447</v>
      </c>
      <c r="J35" s="9" t="s">
        <v>881</v>
      </c>
      <c r="K35" s="7"/>
      <c r="L35" s="352"/>
    </row>
    <row r="36" spans="2:12" ht="20.100000000000001" customHeight="1" x14ac:dyDescent="0.2">
      <c r="B36" s="8" t="s">
        <v>997</v>
      </c>
      <c r="C36" s="345" t="s">
        <v>617</v>
      </c>
      <c r="D36" s="7"/>
      <c r="E36" s="7"/>
      <c r="F36" s="352"/>
      <c r="H36" s="8" t="s">
        <v>985</v>
      </c>
      <c r="I36" s="345" t="s">
        <v>448</v>
      </c>
      <c r="J36" s="9" t="s">
        <v>879</v>
      </c>
      <c r="K36" s="7"/>
      <c r="L36" s="352"/>
    </row>
    <row r="37" spans="2:12" ht="20.100000000000001" customHeight="1" x14ac:dyDescent="0.2">
      <c r="B37" s="8" t="s">
        <v>998</v>
      </c>
      <c r="C37" s="345" t="s">
        <v>618</v>
      </c>
      <c r="D37" s="7"/>
      <c r="E37" s="7"/>
      <c r="F37" s="352"/>
      <c r="H37" s="8" t="s">
        <v>986</v>
      </c>
      <c r="I37" s="345" t="s">
        <v>449</v>
      </c>
      <c r="J37" s="9" t="s">
        <v>886</v>
      </c>
      <c r="K37" s="7"/>
      <c r="L37" s="352"/>
    </row>
    <row r="38" spans="2:12" ht="20.100000000000001" customHeight="1" x14ac:dyDescent="0.2">
      <c r="B38" s="8" t="s">
        <v>999</v>
      </c>
      <c r="C38" s="345" t="s">
        <v>619</v>
      </c>
      <c r="D38" s="7"/>
      <c r="E38" s="7"/>
      <c r="F38" s="352"/>
      <c r="H38" s="8" t="s">
        <v>987</v>
      </c>
      <c r="I38" s="345" t="s">
        <v>450</v>
      </c>
      <c r="J38" s="9" t="s">
        <v>887</v>
      </c>
      <c r="K38" s="7"/>
      <c r="L38" s="352"/>
    </row>
    <row r="39" spans="2:12" ht="20.100000000000001" customHeight="1" x14ac:dyDescent="0.2">
      <c r="B39" s="8" t="s">
        <v>1000</v>
      </c>
      <c r="C39" s="345" t="s">
        <v>620</v>
      </c>
      <c r="D39" s="9"/>
      <c r="E39" s="9"/>
      <c r="F39" s="376"/>
      <c r="H39" s="8" t="s">
        <v>988</v>
      </c>
      <c r="I39" s="345" t="s">
        <v>451</v>
      </c>
      <c r="J39" s="9" t="s">
        <v>878</v>
      </c>
      <c r="K39" s="7"/>
      <c r="L39" s="352"/>
    </row>
    <row r="40" spans="2:12" ht="20.100000000000001" customHeight="1" x14ac:dyDescent="0.2">
      <c r="B40" s="8" t="s">
        <v>1001</v>
      </c>
      <c r="C40" s="345" t="s">
        <v>621</v>
      </c>
      <c r="D40" s="9"/>
      <c r="E40" s="9"/>
      <c r="F40" s="376"/>
      <c r="H40" s="8" t="s">
        <v>989</v>
      </c>
      <c r="I40" s="345" t="s">
        <v>452</v>
      </c>
      <c r="J40" s="9" t="s">
        <v>888</v>
      </c>
      <c r="K40" s="7"/>
      <c r="L40" s="352"/>
    </row>
    <row r="41" spans="2:12" ht="20.100000000000001" customHeight="1" x14ac:dyDescent="0.2">
      <c r="B41" s="8" t="s">
        <v>1002</v>
      </c>
      <c r="C41" s="345" t="s">
        <v>622</v>
      </c>
      <c r="D41" s="9"/>
      <c r="E41" s="9"/>
      <c r="F41" s="376"/>
      <c r="H41" s="8" t="s">
        <v>990</v>
      </c>
      <c r="I41" s="345" t="s">
        <v>453</v>
      </c>
      <c r="J41" s="9" t="s">
        <v>883</v>
      </c>
      <c r="K41" s="7"/>
      <c r="L41" s="352"/>
    </row>
    <row r="42" spans="2:12" ht="20.100000000000001" customHeight="1" thickBot="1" x14ac:dyDescent="0.25">
      <c r="B42" s="8" t="s">
        <v>1003</v>
      </c>
      <c r="C42" s="345" t="s">
        <v>623</v>
      </c>
      <c r="D42" s="9"/>
      <c r="E42" s="9"/>
      <c r="F42" s="376"/>
      <c r="H42" s="353"/>
      <c r="I42" s="354"/>
      <c r="J42" s="149"/>
      <c r="K42" s="14"/>
      <c r="L42" s="355"/>
    </row>
    <row r="43" spans="2:12" ht="20.100000000000001" customHeight="1" x14ac:dyDescent="0.2">
      <c r="B43" s="8" t="s">
        <v>1004</v>
      </c>
      <c r="C43" s="345" t="s">
        <v>624</v>
      </c>
      <c r="D43" s="9"/>
      <c r="E43" s="9"/>
      <c r="F43" s="376"/>
      <c r="H43" s="380" t="s">
        <v>1244</v>
      </c>
      <c r="I43" s="379" t="s">
        <v>1216</v>
      </c>
      <c r="J43" s="387" t="s">
        <v>1245</v>
      </c>
      <c r="K43" s="379" t="s">
        <v>1214</v>
      </c>
      <c r="L43" s="392" t="s">
        <v>1263</v>
      </c>
    </row>
    <row r="44" spans="2:12" ht="20.100000000000001" customHeight="1" x14ac:dyDescent="0.2">
      <c r="B44" s="8" t="s">
        <v>1005</v>
      </c>
      <c r="C44" s="345" t="s">
        <v>625</v>
      </c>
      <c r="D44" s="9"/>
      <c r="E44" s="9"/>
      <c r="F44" s="376"/>
      <c r="H44" s="390"/>
      <c r="I44" s="383" t="s">
        <v>838</v>
      </c>
      <c r="J44" s="388" t="s">
        <v>1246</v>
      </c>
      <c r="K44" s="383" t="s">
        <v>1215</v>
      </c>
      <c r="L44" s="393" t="s">
        <v>1264</v>
      </c>
    </row>
    <row r="45" spans="2:12" ht="20.100000000000001" customHeight="1" x14ac:dyDescent="0.2">
      <c r="B45" s="8" t="s">
        <v>1006</v>
      </c>
      <c r="C45" s="345" t="s">
        <v>626</v>
      </c>
      <c r="D45" s="9" t="s">
        <v>953</v>
      </c>
      <c r="E45" s="9"/>
      <c r="F45" s="376"/>
      <c r="H45" s="385" t="s">
        <v>1210</v>
      </c>
      <c r="I45" s="386" t="s">
        <v>1211</v>
      </c>
      <c r="J45" s="386" t="s">
        <v>839</v>
      </c>
      <c r="K45" s="386" t="s">
        <v>1208</v>
      </c>
      <c r="L45" s="351" t="s">
        <v>1209</v>
      </c>
    </row>
    <row r="46" spans="2:12" ht="20.100000000000001" customHeight="1" x14ac:dyDescent="0.2">
      <c r="B46" s="8" t="s">
        <v>1007</v>
      </c>
      <c r="C46" s="345" t="s">
        <v>627</v>
      </c>
      <c r="D46" s="9"/>
      <c r="E46" s="9"/>
      <c r="F46" s="376"/>
      <c r="H46" s="8" t="s">
        <v>1016</v>
      </c>
      <c r="I46" s="345" t="s">
        <v>576</v>
      </c>
      <c r="J46" s="9"/>
      <c r="K46" s="7"/>
      <c r="L46" s="352"/>
    </row>
    <row r="47" spans="2:12" ht="20.100000000000001" customHeight="1" x14ac:dyDescent="0.2">
      <c r="B47" s="8" t="s">
        <v>1008</v>
      </c>
      <c r="C47" s="345" t="s">
        <v>628</v>
      </c>
      <c r="D47" s="9"/>
      <c r="E47" s="9"/>
      <c r="F47" s="376"/>
      <c r="H47" s="8" t="s">
        <v>1017</v>
      </c>
      <c r="I47" s="345" t="s">
        <v>577</v>
      </c>
      <c r="J47" s="9" t="s">
        <v>889</v>
      </c>
      <c r="K47" s="391" t="s">
        <v>1265</v>
      </c>
      <c r="L47" s="352" t="s">
        <v>1266</v>
      </c>
    </row>
    <row r="48" spans="2:12" ht="20.100000000000001" customHeight="1" x14ac:dyDescent="0.2">
      <c r="B48" s="8" t="s">
        <v>1009</v>
      </c>
      <c r="C48" s="345" t="s">
        <v>629</v>
      </c>
      <c r="D48" s="9"/>
      <c r="E48" s="9"/>
      <c r="F48" s="376"/>
      <c r="H48" s="8" t="s">
        <v>1018</v>
      </c>
      <c r="I48" s="345" t="s">
        <v>578</v>
      </c>
      <c r="J48" s="9" t="s">
        <v>890</v>
      </c>
      <c r="K48" s="7"/>
      <c r="L48" s="352"/>
    </row>
    <row r="49" spans="2:12" ht="20.100000000000001" customHeight="1" x14ac:dyDescent="0.2">
      <c r="B49" s="8" t="s">
        <v>1010</v>
      </c>
      <c r="C49" s="345" t="s">
        <v>630</v>
      </c>
      <c r="D49" s="9"/>
      <c r="E49" s="9"/>
      <c r="F49" s="376"/>
      <c r="H49" s="8" t="s">
        <v>1019</v>
      </c>
      <c r="I49" s="345" t="s">
        <v>579</v>
      </c>
      <c r="J49" s="9" t="s">
        <v>893</v>
      </c>
      <c r="K49" s="7"/>
      <c r="L49" s="352"/>
    </row>
    <row r="50" spans="2:12" ht="20.100000000000001" customHeight="1" x14ac:dyDescent="0.2">
      <c r="B50" s="8" t="s">
        <v>1011</v>
      </c>
      <c r="C50" s="345" t="s">
        <v>631</v>
      </c>
      <c r="D50" s="9"/>
      <c r="E50" s="9"/>
      <c r="F50" s="376"/>
      <c r="H50" s="8" t="s">
        <v>1020</v>
      </c>
      <c r="I50" s="345" t="s">
        <v>580</v>
      </c>
      <c r="J50" s="9"/>
      <c r="K50" s="7"/>
      <c r="L50" s="352"/>
    </row>
    <row r="51" spans="2:12" ht="20.100000000000001" customHeight="1" x14ac:dyDescent="0.2">
      <c r="B51" s="8" t="s">
        <v>1012</v>
      </c>
      <c r="C51" s="345" t="s">
        <v>632</v>
      </c>
      <c r="D51" s="9"/>
      <c r="E51" s="9"/>
      <c r="F51" s="376"/>
      <c r="H51" s="8" t="s">
        <v>1021</v>
      </c>
      <c r="I51" s="345" t="s">
        <v>581</v>
      </c>
      <c r="J51" s="9"/>
      <c r="K51" s="7"/>
      <c r="L51" s="352"/>
    </row>
    <row r="52" spans="2:12" ht="20.100000000000001" customHeight="1" x14ac:dyDescent="0.2">
      <c r="B52" s="8" t="s">
        <v>1013</v>
      </c>
      <c r="C52" s="345" t="s">
        <v>633</v>
      </c>
      <c r="D52" s="9"/>
      <c r="E52" s="9"/>
      <c r="F52" s="376"/>
      <c r="H52" s="8" t="s">
        <v>1022</v>
      </c>
      <c r="I52" s="345" t="s">
        <v>582</v>
      </c>
      <c r="J52" s="9" t="s">
        <v>1267</v>
      </c>
      <c r="K52" s="391" t="s">
        <v>1270</v>
      </c>
      <c r="L52" s="352" t="s">
        <v>1272</v>
      </c>
    </row>
    <row r="53" spans="2:12" ht="20.100000000000001" customHeight="1" x14ac:dyDescent="0.2">
      <c r="B53" s="8" t="s">
        <v>1014</v>
      </c>
      <c r="C53" s="345" t="s">
        <v>634</v>
      </c>
      <c r="D53" s="9"/>
      <c r="E53" s="9"/>
      <c r="F53" s="376"/>
      <c r="H53" s="8" t="s">
        <v>1023</v>
      </c>
      <c r="I53" s="345" t="s">
        <v>583</v>
      </c>
      <c r="J53" s="9" t="s">
        <v>1268</v>
      </c>
      <c r="K53" s="391" t="s">
        <v>1269</v>
      </c>
      <c r="L53" s="352" t="s">
        <v>1271</v>
      </c>
    </row>
    <row r="54" spans="2:12" ht="20.100000000000001" customHeight="1" x14ac:dyDescent="0.2">
      <c r="B54" s="8" t="s">
        <v>1015</v>
      </c>
      <c r="C54" s="345" t="s">
        <v>635</v>
      </c>
      <c r="D54" s="9"/>
      <c r="E54" s="9"/>
      <c r="F54" s="376"/>
      <c r="H54" s="8" t="s">
        <v>1024</v>
      </c>
      <c r="I54" s="345" t="s">
        <v>584</v>
      </c>
      <c r="J54" s="9" t="s">
        <v>895</v>
      </c>
      <c r="K54" s="7"/>
      <c r="L54" s="352"/>
    </row>
    <row r="55" spans="2:12" ht="20.100000000000001" customHeight="1" thickBot="1" x14ac:dyDescent="0.25">
      <c r="B55" s="13"/>
      <c r="C55" s="14"/>
      <c r="D55" s="149"/>
      <c r="E55" s="149"/>
      <c r="F55" s="377"/>
      <c r="H55" s="8" t="s">
        <v>1025</v>
      </c>
      <c r="I55" s="345" t="s">
        <v>585</v>
      </c>
      <c r="J55" s="9" t="s">
        <v>897</v>
      </c>
      <c r="K55" s="391" t="s">
        <v>1273</v>
      </c>
      <c r="L55" s="352" t="s">
        <v>1276</v>
      </c>
    </row>
    <row r="56" spans="2:12" ht="20.100000000000001" customHeight="1" x14ac:dyDescent="0.2">
      <c r="B56" s="381" t="s">
        <v>1223</v>
      </c>
      <c r="C56" s="379" t="s">
        <v>1216</v>
      </c>
      <c r="D56" s="387" t="s">
        <v>1224</v>
      </c>
      <c r="E56" s="379" t="s">
        <v>1214</v>
      </c>
      <c r="F56" s="357"/>
      <c r="H56" s="8" t="s">
        <v>1026</v>
      </c>
      <c r="I56" s="345" t="s">
        <v>586</v>
      </c>
      <c r="J56" s="9" t="s">
        <v>891</v>
      </c>
      <c r="K56" s="391" t="s">
        <v>1274</v>
      </c>
      <c r="L56" s="352" t="s">
        <v>1275</v>
      </c>
    </row>
    <row r="57" spans="2:12" ht="20.100000000000001" customHeight="1" x14ac:dyDescent="0.2">
      <c r="B57" s="382"/>
      <c r="C57" s="383" t="s">
        <v>838</v>
      </c>
      <c r="D57" s="388" t="s">
        <v>1225</v>
      </c>
      <c r="E57" s="383" t="s">
        <v>1215</v>
      </c>
      <c r="F57" s="384"/>
      <c r="H57" s="8" t="s">
        <v>1027</v>
      </c>
      <c r="I57" s="345" t="s">
        <v>587</v>
      </c>
      <c r="J57" s="9" t="s">
        <v>898</v>
      </c>
      <c r="K57" s="7"/>
      <c r="L57" s="352"/>
    </row>
    <row r="58" spans="2:12" ht="20.100000000000001" customHeight="1" x14ac:dyDescent="0.2">
      <c r="B58" s="385" t="s">
        <v>1210</v>
      </c>
      <c r="C58" s="386" t="s">
        <v>1211</v>
      </c>
      <c r="D58" s="386" t="s">
        <v>839</v>
      </c>
      <c r="E58" s="386" t="s">
        <v>1208</v>
      </c>
      <c r="F58" s="351" t="s">
        <v>1209</v>
      </c>
      <c r="H58" s="8" t="s">
        <v>1028</v>
      </c>
      <c r="I58" s="345" t="s">
        <v>588</v>
      </c>
      <c r="J58" s="9"/>
      <c r="K58" s="7"/>
      <c r="L58" s="352"/>
    </row>
    <row r="59" spans="2:12" ht="20.100000000000001" customHeight="1" x14ac:dyDescent="0.2">
      <c r="B59" s="8" t="s">
        <v>1035</v>
      </c>
      <c r="C59" s="345" t="s">
        <v>562</v>
      </c>
      <c r="D59" s="9" t="s">
        <v>949</v>
      </c>
      <c r="E59" s="9"/>
      <c r="F59" s="376"/>
      <c r="H59" s="8" t="s">
        <v>1029</v>
      </c>
      <c r="I59" s="345" t="s">
        <v>589</v>
      </c>
      <c r="J59" s="9" t="s">
        <v>892</v>
      </c>
      <c r="K59" s="7"/>
      <c r="L59" s="352"/>
    </row>
    <row r="60" spans="2:12" ht="20.100000000000001" customHeight="1" x14ac:dyDescent="0.2">
      <c r="B60" s="8" t="s">
        <v>1036</v>
      </c>
      <c r="C60" s="345" t="s">
        <v>563</v>
      </c>
      <c r="D60" s="9" t="s">
        <v>948</v>
      </c>
      <c r="E60" s="9"/>
      <c r="F60" s="376"/>
      <c r="H60" s="8" t="s">
        <v>1030</v>
      </c>
      <c r="I60" s="345" t="s">
        <v>590</v>
      </c>
      <c r="J60" s="9" t="s">
        <v>1277</v>
      </c>
      <c r="K60" s="391" t="s">
        <v>1280</v>
      </c>
      <c r="L60" s="352" t="s">
        <v>1281</v>
      </c>
    </row>
    <row r="61" spans="2:12" ht="20.100000000000001" customHeight="1" x14ac:dyDescent="0.2">
      <c r="B61" s="8" t="s">
        <v>1037</v>
      </c>
      <c r="C61" s="345" t="s">
        <v>564</v>
      </c>
      <c r="D61" s="9" t="s">
        <v>945</v>
      </c>
      <c r="E61" s="9"/>
      <c r="F61" s="376"/>
      <c r="H61" s="8" t="s">
        <v>1031</v>
      </c>
      <c r="I61" s="345" t="s">
        <v>591</v>
      </c>
      <c r="J61" s="9"/>
      <c r="K61" s="7"/>
      <c r="L61" s="352"/>
    </row>
    <row r="62" spans="2:12" ht="20.100000000000001" customHeight="1" x14ac:dyDescent="0.2">
      <c r="B62" s="8" t="s">
        <v>1038</v>
      </c>
      <c r="C62" s="345" t="s">
        <v>565</v>
      </c>
      <c r="D62" s="9"/>
      <c r="E62" s="9"/>
      <c r="F62" s="376"/>
      <c r="H62" s="8" t="s">
        <v>1032</v>
      </c>
      <c r="I62" s="345" t="s">
        <v>592</v>
      </c>
      <c r="J62" s="9" t="s">
        <v>1278</v>
      </c>
      <c r="K62" s="391" t="s">
        <v>1279</v>
      </c>
      <c r="L62" s="352" t="s">
        <v>1282</v>
      </c>
    </row>
    <row r="63" spans="2:12" ht="20.100000000000001" customHeight="1" x14ac:dyDescent="0.2">
      <c r="B63" s="8" t="s">
        <v>1039</v>
      </c>
      <c r="C63" s="345" t="s">
        <v>566</v>
      </c>
      <c r="D63" s="9" t="s">
        <v>944</v>
      </c>
      <c r="E63" s="9"/>
      <c r="F63" s="376"/>
      <c r="H63" s="8" t="s">
        <v>1033</v>
      </c>
      <c r="I63" s="345" t="s">
        <v>593</v>
      </c>
      <c r="J63" s="9"/>
      <c r="K63" s="7"/>
      <c r="L63" s="352"/>
    </row>
    <row r="64" spans="2:12" ht="20.100000000000001" customHeight="1" x14ac:dyDescent="0.2">
      <c r="B64" s="8" t="s">
        <v>1040</v>
      </c>
      <c r="C64" s="345" t="s">
        <v>567</v>
      </c>
      <c r="D64" s="9" t="s">
        <v>943</v>
      </c>
      <c r="E64" s="9"/>
      <c r="F64" s="376"/>
      <c r="H64" s="8" t="s">
        <v>1034</v>
      </c>
      <c r="I64" s="345" t="s">
        <v>594</v>
      </c>
      <c r="J64" s="9"/>
      <c r="K64" s="7"/>
      <c r="L64" s="352"/>
    </row>
    <row r="65" spans="2:12" ht="20.100000000000001" customHeight="1" thickBot="1" x14ac:dyDescent="0.25">
      <c r="B65" s="8" t="s">
        <v>1041</v>
      </c>
      <c r="C65" s="345" t="s">
        <v>568</v>
      </c>
      <c r="D65" s="9"/>
      <c r="E65" s="9"/>
      <c r="F65" s="376"/>
      <c r="H65" s="356"/>
      <c r="I65" s="150"/>
      <c r="J65" s="149"/>
      <c r="K65" s="14"/>
      <c r="L65" s="355"/>
    </row>
    <row r="66" spans="2:12" ht="20.100000000000001" customHeight="1" x14ac:dyDescent="0.2">
      <c r="B66" s="8" t="s">
        <v>1042</v>
      </c>
      <c r="C66" s="345" t="s">
        <v>569</v>
      </c>
      <c r="D66" s="9"/>
      <c r="E66" s="9"/>
      <c r="F66" s="376"/>
      <c r="H66" s="380" t="s">
        <v>1247</v>
      </c>
      <c r="I66" s="379" t="s">
        <v>1216</v>
      </c>
      <c r="J66" s="387" t="s">
        <v>1248</v>
      </c>
      <c r="K66" s="379" t="s">
        <v>1214</v>
      </c>
      <c r="L66" s="392"/>
    </row>
    <row r="67" spans="2:12" ht="20.100000000000001" customHeight="1" x14ac:dyDescent="0.2">
      <c r="B67" s="8" t="s">
        <v>1043</v>
      </c>
      <c r="C67" s="345" t="s">
        <v>570</v>
      </c>
      <c r="D67" s="9" t="s">
        <v>947</v>
      </c>
      <c r="E67" s="9"/>
      <c r="F67" s="376"/>
      <c r="H67" s="390"/>
      <c r="I67" s="383" t="s">
        <v>838</v>
      </c>
      <c r="J67" s="388" t="s">
        <v>1249</v>
      </c>
      <c r="K67" s="383" t="s">
        <v>1215</v>
      </c>
      <c r="L67" s="393"/>
    </row>
    <row r="68" spans="2:12" ht="20.100000000000001" customHeight="1" x14ac:dyDescent="0.2">
      <c r="B68" s="8" t="s">
        <v>1044</v>
      </c>
      <c r="C68" s="345" t="s">
        <v>571</v>
      </c>
      <c r="D68" s="9" t="s">
        <v>946</v>
      </c>
      <c r="E68" s="9"/>
      <c r="F68" s="376"/>
      <c r="H68" s="385" t="s">
        <v>1210</v>
      </c>
      <c r="I68" s="386" t="s">
        <v>1211</v>
      </c>
      <c r="J68" s="386" t="s">
        <v>839</v>
      </c>
      <c r="K68" s="386" t="s">
        <v>1208</v>
      </c>
      <c r="L68" s="351" t="s">
        <v>1209</v>
      </c>
    </row>
    <row r="69" spans="2:12" ht="20.100000000000001" customHeight="1" x14ac:dyDescent="0.2">
      <c r="B69" s="8" t="s">
        <v>1045</v>
      </c>
      <c r="C69" s="345" t="s">
        <v>572</v>
      </c>
      <c r="D69" s="9"/>
      <c r="E69" s="9"/>
      <c r="F69" s="376"/>
      <c r="H69" s="8" t="s">
        <v>1049</v>
      </c>
      <c r="I69" s="345" t="s">
        <v>541</v>
      </c>
      <c r="J69" s="7"/>
      <c r="K69" s="7"/>
      <c r="L69" s="352"/>
    </row>
    <row r="70" spans="2:12" ht="20.100000000000001" customHeight="1" x14ac:dyDescent="0.2">
      <c r="B70" s="8" t="s">
        <v>1046</v>
      </c>
      <c r="C70" s="345" t="s">
        <v>573</v>
      </c>
      <c r="D70" s="9" t="s">
        <v>951</v>
      </c>
      <c r="E70" s="9"/>
      <c r="F70" s="376"/>
      <c r="H70" s="8" t="s">
        <v>1050</v>
      </c>
      <c r="I70" s="345" t="s">
        <v>542</v>
      </c>
      <c r="J70" s="7"/>
      <c r="K70" s="7"/>
      <c r="L70" s="352"/>
    </row>
    <row r="71" spans="2:12" ht="20.100000000000001" customHeight="1" x14ac:dyDescent="0.2">
      <c r="B71" s="8" t="s">
        <v>1047</v>
      </c>
      <c r="C71" s="345" t="s">
        <v>574</v>
      </c>
      <c r="D71" s="9" t="s">
        <v>952</v>
      </c>
      <c r="E71" s="9"/>
      <c r="F71" s="376"/>
      <c r="H71" s="8" t="s">
        <v>1051</v>
      </c>
      <c r="I71" s="345" t="s">
        <v>543</v>
      </c>
      <c r="J71" s="7"/>
      <c r="K71" s="7"/>
      <c r="L71" s="352"/>
    </row>
    <row r="72" spans="2:12" ht="20.100000000000001" customHeight="1" x14ac:dyDescent="0.2">
      <c r="B72" s="8" t="s">
        <v>1048</v>
      </c>
      <c r="C72" s="345" t="s">
        <v>575</v>
      </c>
      <c r="D72" s="9" t="s">
        <v>950</v>
      </c>
      <c r="E72" s="9"/>
      <c r="F72" s="376"/>
      <c r="H72" s="8" t="s">
        <v>1052</v>
      </c>
      <c r="I72" s="345" t="s">
        <v>544</v>
      </c>
      <c r="J72" s="7"/>
      <c r="K72" s="7"/>
      <c r="L72" s="352"/>
    </row>
    <row r="73" spans="2:12" ht="20.100000000000001" customHeight="1" thickBot="1" x14ac:dyDescent="0.25">
      <c r="B73" s="13"/>
      <c r="C73" s="14"/>
      <c r="D73" s="149"/>
      <c r="E73" s="149"/>
      <c r="F73" s="377"/>
      <c r="H73" s="8" t="s">
        <v>1053</v>
      </c>
      <c r="I73" s="345" t="s">
        <v>545</v>
      </c>
      <c r="J73" s="7"/>
      <c r="K73" s="7"/>
      <c r="L73" s="352"/>
    </row>
    <row r="74" spans="2:12" ht="20.100000000000001" customHeight="1" x14ac:dyDescent="0.2">
      <c r="B74" s="381" t="s">
        <v>1226</v>
      </c>
      <c r="C74" s="379" t="s">
        <v>1216</v>
      </c>
      <c r="D74" s="387" t="s">
        <v>1227</v>
      </c>
      <c r="E74" s="379" t="s">
        <v>1214</v>
      </c>
      <c r="F74" s="357"/>
      <c r="H74" s="8" t="s">
        <v>1054</v>
      </c>
      <c r="I74" s="345" t="s">
        <v>546</v>
      </c>
      <c r="J74" s="7"/>
      <c r="K74" s="7"/>
      <c r="L74" s="352"/>
    </row>
    <row r="75" spans="2:12" ht="20.100000000000001" customHeight="1" x14ac:dyDescent="0.2">
      <c r="B75" s="382"/>
      <c r="C75" s="383" t="s">
        <v>838</v>
      </c>
      <c r="D75" s="388" t="s">
        <v>1228</v>
      </c>
      <c r="E75" s="383" t="s">
        <v>1215</v>
      </c>
      <c r="F75" s="384"/>
      <c r="H75" s="8" t="s">
        <v>1055</v>
      </c>
      <c r="I75" s="345" t="s">
        <v>547</v>
      </c>
      <c r="J75" s="7"/>
      <c r="K75" s="7"/>
      <c r="L75" s="352"/>
    </row>
    <row r="76" spans="2:12" ht="20.100000000000001" customHeight="1" x14ac:dyDescent="0.2">
      <c r="B76" s="385" t="s">
        <v>1210</v>
      </c>
      <c r="C76" s="386" t="s">
        <v>1211</v>
      </c>
      <c r="D76" s="386" t="s">
        <v>839</v>
      </c>
      <c r="E76" s="386" t="s">
        <v>1208</v>
      </c>
      <c r="F76" s="351" t="s">
        <v>1209</v>
      </c>
      <c r="H76" s="8" t="s">
        <v>1056</v>
      </c>
      <c r="I76" s="345" t="s">
        <v>548</v>
      </c>
      <c r="J76" s="7"/>
      <c r="K76" s="7"/>
      <c r="L76" s="352"/>
    </row>
    <row r="77" spans="2:12" ht="20.100000000000001" customHeight="1" x14ac:dyDescent="0.2">
      <c r="B77" s="8" t="s">
        <v>1070</v>
      </c>
      <c r="C77" s="345" t="s">
        <v>636</v>
      </c>
      <c r="D77" s="9"/>
      <c r="E77" s="9"/>
      <c r="F77" s="376"/>
      <c r="H77" s="8" t="s">
        <v>1057</v>
      </c>
      <c r="I77" s="345" t="s">
        <v>549</v>
      </c>
      <c r="J77" s="7"/>
      <c r="K77" s="7"/>
      <c r="L77" s="352"/>
    </row>
    <row r="78" spans="2:12" ht="20.100000000000001" customHeight="1" x14ac:dyDescent="0.2">
      <c r="B78" s="8" t="s">
        <v>1071</v>
      </c>
      <c r="C78" s="345" t="s">
        <v>637</v>
      </c>
      <c r="D78" s="9"/>
      <c r="E78" s="9"/>
      <c r="F78" s="376"/>
      <c r="H78" s="8" t="s">
        <v>1058</v>
      </c>
      <c r="I78" s="345" t="s">
        <v>550</v>
      </c>
      <c r="J78" s="7"/>
      <c r="K78" s="7"/>
      <c r="L78" s="352"/>
    </row>
    <row r="79" spans="2:12" ht="20.100000000000001" customHeight="1" x14ac:dyDescent="0.2">
      <c r="B79" s="8" t="s">
        <v>1072</v>
      </c>
      <c r="C79" s="345" t="s">
        <v>638</v>
      </c>
      <c r="D79" s="9"/>
      <c r="E79" s="9"/>
      <c r="F79" s="376"/>
      <c r="H79" s="8" t="s">
        <v>1059</v>
      </c>
      <c r="I79" s="345" t="s">
        <v>551</v>
      </c>
      <c r="J79" s="7"/>
      <c r="K79" s="7"/>
      <c r="L79" s="352"/>
    </row>
    <row r="80" spans="2:12" ht="20.100000000000001" customHeight="1" x14ac:dyDescent="0.2">
      <c r="B80" s="8" t="s">
        <v>1073</v>
      </c>
      <c r="C80" s="345" t="s">
        <v>639</v>
      </c>
      <c r="D80" s="9"/>
      <c r="E80" s="9"/>
      <c r="F80" s="376"/>
      <c r="H80" s="8" t="s">
        <v>1060</v>
      </c>
      <c r="I80" s="345" t="s">
        <v>552</v>
      </c>
      <c r="J80" s="7"/>
      <c r="K80" s="7"/>
      <c r="L80" s="352"/>
    </row>
    <row r="81" spans="2:12" ht="20.100000000000001" customHeight="1" x14ac:dyDescent="0.2">
      <c r="B81" s="8" t="s">
        <v>1074</v>
      </c>
      <c r="C81" s="345" t="s">
        <v>640</v>
      </c>
      <c r="D81" s="9"/>
      <c r="E81" s="9"/>
      <c r="F81" s="376"/>
      <c r="H81" s="8" t="s">
        <v>1061</v>
      </c>
      <c r="I81" s="345" t="s">
        <v>553</v>
      </c>
      <c r="J81" s="7"/>
      <c r="K81" s="7"/>
      <c r="L81" s="352"/>
    </row>
    <row r="82" spans="2:12" ht="20.100000000000001" customHeight="1" x14ac:dyDescent="0.2">
      <c r="B82" s="8" t="s">
        <v>1075</v>
      </c>
      <c r="C82" s="345" t="s">
        <v>641</v>
      </c>
      <c r="D82" s="9"/>
      <c r="E82" s="9"/>
      <c r="F82" s="376"/>
      <c r="H82" s="8" t="s">
        <v>1062</v>
      </c>
      <c r="I82" s="345" t="s">
        <v>554</v>
      </c>
      <c r="J82" s="7"/>
      <c r="K82" s="7"/>
      <c r="L82" s="352"/>
    </row>
    <row r="83" spans="2:12" ht="20.100000000000001" customHeight="1" x14ac:dyDescent="0.2">
      <c r="B83" s="8" t="s">
        <v>1076</v>
      </c>
      <c r="C83" s="345" t="s">
        <v>642</v>
      </c>
      <c r="D83" s="9"/>
      <c r="E83" s="9"/>
      <c r="F83" s="376"/>
      <c r="H83" s="8" t="s">
        <v>1063</v>
      </c>
      <c r="I83" s="345" t="s">
        <v>555</v>
      </c>
      <c r="J83" s="7"/>
      <c r="K83" s="7"/>
      <c r="L83" s="352"/>
    </row>
    <row r="84" spans="2:12" ht="20.100000000000001" customHeight="1" x14ac:dyDescent="0.2">
      <c r="B84" s="8" t="s">
        <v>1077</v>
      </c>
      <c r="C84" s="345" t="s">
        <v>643</v>
      </c>
      <c r="D84" s="9"/>
      <c r="E84" s="9"/>
      <c r="F84" s="376"/>
      <c r="H84" s="8" t="s">
        <v>1064</v>
      </c>
      <c r="I84" s="345" t="s">
        <v>556</v>
      </c>
      <c r="J84" s="7"/>
      <c r="K84" s="7"/>
      <c r="L84" s="352"/>
    </row>
    <row r="85" spans="2:12" ht="20.100000000000001" customHeight="1" x14ac:dyDescent="0.2">
      <c r="B85" s="8" t="s">
        <v>1078</v>
      </c>
      <c r="C85" s="345" t="s">
        <v>644</v>
      </c>
      <c r="D85" s="9" t="s">
        <v>919</v>
      </c>
      <c r="E85" s="9"/>
      <c r="F85" s="376"/>
      <c r="H85" s="8" t="s">
        <v>1065</v>
      </c>
      <c r="I85" s="345" t="s">
        <v>557</v>
      </c>
      <c r="J85" s="7"/>
      <c r="K85" s="7"/>
      <c r="L85" s="352"/>
    </row>
    <row r="86" spans="2:12" ht="20.100000000000001" customHeight="1" x14ac:dyDescent="0.2">
      <c r="B86" s="8" t="s">
        <v>1079</v>
      </c>
      <c r="C86" s="345" t="s">
        <v>645</v>
      </c>
      <c r="D86" s="9"/>
      <c r="E86" s="9"/>
      <c r="F86" s="376"/>
      <c r="H86" s="8" t="s">
        <v>1066</v>
      </c>
      <c r="I86" s="345" t="s">
        <v>558</v>
      </c>
      <c r="J86" s="7"/>
      <c r="K86" s="7"/>
      <c r="L86" s="352"/>
    </row>
    <row r="87" spans="2:12" ht="20.100000000000001" customHeight="1" x14ac:dyDescent="0.2">
      <c r="B87" s="8" t="s">
        <v>1080</v>
      </c>
      <c r="C87" s="345" t="s">
        <v>646</v>
      </c>
      <c r="D87" s="9"/>
      <c r="E87" s="9"/>
      <c r="F87" s="376"/>
      <c r="H87" s="8" t="s">
        <v>1067</v>
      </c>
      <c r="I87" s="345" t="s">
        <v>559</v>
      </c>
      <c r="J87" s="7"/>
      <c r="K87" s="7"/>
      <c r="L87" s="352"/>
    </row>
    <row r="88" spans="2:12" ht="20.100000000000001" customHeight="1" x14ac:dyDescent="0.2">
      <c r="B88" s="8" t="s">
        <v>1081</v>
      </c>
      <c r="C88" s="345" t="s">
        <v>647</v>
      </c>
      <c r="D88" s="9"/>
      <c r="E88" s="9"/>
      <c r="F88" s="376"/>
      <c r="H88" s="8" t="s">
        <v>1068</v>
      </c>
      <c r="I88" s="345" t="s">
        <v>560</v>
      </c>
      <c r="J88" s="7"/>
      <c r="K88" s="7"/>
      <c r="L88" s="352"/>
    </row>
    <row r="89" spans="2:12" ht="20.100000000000001" customHeight="1" x14ac:dyDescent="0.2">
      <c r="B89" s="8" t="s">
        <v>1082</v>
      </c>
      <c r="C89" s="345" t="s">
        <v>648</v>
      </c>
      <c r="D89" s="9" t="s">
        <v>920</v>
      </c>
      <c r="E89" s="9"/>
      <c r="F89" s="376"/>
      <c r="H89" s="8" t="s">
        <v>1069</v>
      </c>
      <c r="I89" s="345" t="s">
        <v>561</v>
      </c>
      <c r="J89" s="7"/>
      <c r="K89" s="7"/>
      <c r="L89" s="352"/>
    </row>
    <row r="90" spans="2:12" ht="20.100000000000001" customHeight="1" thickBot="1" x14ac:dyDescent="0.25">
      <c r="B90" s="8" t="s">
        <v>1083</v>
      </c>
      <c r="C90" s="345" t="s">
        <v>649</v>
      </c>
      <c r="D90" s="9"/>
      <c r="E90" s="9"/>
      <c r="F90" s="376"/>
      <c r="H90" s="356"/>
      <c r="I90" s="150"/>
      <c r="J90" s="14"/>
      <c r="K90" s="14"/>
      <c r="L90" s="355"/>
    </row>
    <row r="91" spans="2:12" ht="20.100000000000001" customHeight="1" x14ac:dyDescent="0.2">
      <c r="B91" s="8" t="s">
        <v>1084</v>
      </c>
      <c r="C91" s="345" t="s">
        <v>650</v>
      </c>
      <c r="D91" s="9"/>
      <c r="E91" s="9"/>
      <c r="F91" s="376"/>
      <c r="H91" s="380" t="s">
        <v>1250</v>
      </c>
      <c r="I91" s="379" t="s">
        <v>1216</v>
      </c>
      <c r="J91" s="387" t="s">
        <v>1251</v>
      </c>
      <c r="K91" s="379" t="s">
        <v>1214</v>
      </c>
      <c r="L91" s="392" t="s">
        <v>1252</v>
      </c>
    </row>
    <row r="92" spans="2:12" ht="20.100000000000001" customHeight="1" x14ac:dyDescent="0.2">
      <c r="B92" s="8" t="s">
        <v>1085</v>
      </c>
      <c r="C92" s="345" t="s">
        <v>651</v>
      </c>
      <c r="D92" s="9"/>
      <c r="E92" s="9"/>
      <c r="F92" s="376"/>
      <c r="H92" s="390"/>
      <c r="I92" s="383" t="s">
        <v>838</v>
      </c>
      <c r="J92" s="388"/>
      <c r="K92" s="383" t="s">
        <v>1215</v>
      </c>
      <c r="L92" s="393"/>
    </row>
    <row r="93" spans="2:12" ht="20.100000000000001" customHeight="1" x14ac:dyDescent="0.2">
      <c r="B93" s="8" t="s">
        <v>1086</v>
      </c>
      <c r="C93" s="345" t="s">
        <v>652</v>
      </c>
      <c r="D93" s="9"/>
      <c r="E93" s="9"/>
      <c r="F93" s="376"/>
      <c r="H93" s="385" t="s">
        <v>1210</v>
      </c>
      <c r="I93" s="386" t="s">
        <v>1211</v>
      </c>
      <c r="J93" s="386" t="s">
        <v>839</v>
      </c>
      <c r="K93" s="386" t="s">
        <v>1208</v>
      </c>
      <c r="L93" s="351" t="s">
        <v>1209</v>
      </c>
    </row>
    <row r="94" spans="2:12" ht="20.100000000000001" customHeight="1" thickBot="1" x14ac:dyDescent="0.25">
      <c r="B94" s="13"/>
      <c r="C94" s="14"/>
      <c r="D94" s="149"/>
      <c r="E94" s="149"/>
      <c r="F94" s="377"/>
      <c r="H94" s="8" t="s">
        <v>1087</v>
      </c>
      <c r="I94" s="345" t="s">
        <v>464</v>
      </c>
      <c r="J94" s="9"/>
      <c r="K94" s="7"/>
      <c r="L94" s="352"/>
    </row>
    <row r="95" spans="2:12" ht="20.100000000000001" customHeight="1" x14ac:dyDescent="0.2">
      <c r="B95" s="381" t="s">
        <v>1229</v>
      </c>
      <c r="C95" s="379" t="s">
        <v>1216</v>
      </c>
      <c r="D95" s="387" t="s">
        <v>1230</v>
      </c>
      <c r="E95" s="379" t="s">
        <v>1214</v>
      </c>
      <c r="F95" s="357"/>
      <c r="H95" s="8" t="s">
        <v>1088</v>
      </c>
      <c r="I95" s="345" t="s">
        <v>465</v>
      </c>
      <c r="J95" s="9"/>
      <c r="K95" s="7"/>
      <c r="L95" s="352"/>
    </row>
    <row r="96" spans="2:12" ht="20.100000000000001" customHeight="1" x14ac:dyDescent="0.2">
      <c r="B96" s="382"/>
      <c r="C96" s="383" t="s">
        <v>838</v>
      </c>
      <c r="D96" s="388" t="s">
        <v>1231</v>
      </c>
      <c r="E96" s="383" t="s">
        <v>1215</v>
      </c>
      <c r="F96" s="384"/>
      <c r="H96" s="8" t="s">
        <v>1089</v>
      </c>
      <c r="I96" s="345" t="s">
        <v>466</v>
      </c>
      <c r="J96" s="9"/>
      <c r="K96" s="7"/>
      <c r="L96" s="352"/>
    </row>
    <row r="97" spans="2:12" ht="20.100000000000001" customHeight="1" x14ac:dyDescent="0.2">
      <c r="B97" s="385" t="s">
        <v>1210</v>
      </c>
      <c r="C97" s="386" t="s">
        <v>1211</v>
      </c>
      <c r="D97" s="386" t="s">
        <v>839</v>
      </c>
      <c r="E97" s="386" t="s">
        <v>1208</v>
      </c>
      <c r="F97" s="351" t="s">
        <v>1209</v>
      </c>
      <c r="H97" s="8" t="s">
        <v>1090</v>
      </c>
      <c r="I97" s="345" t="s">
        <v>467</v>
      </c>
      <c r="J97" s="9"/>
      <c r="K97" s="7"/>
      <c r="L97" s="352"/>
    </row>
    <row r="98" spans="2:12" ht="20.100000000000001" customHeight="1" x14ac:dyDescent="0.2">
      <c r="B98" s="8" t="s">
        <v>1106</v>
      </c>
      <c r="C98" s="345" t="s">
        <v>670</v>
      </c>
      <c r="D98" s="9"/>
      <c r="E98" s="9"/>
      <c r="F98" s="376"/>
      <c r="H98" s="8" t="s">
        <v>1091</v>
      </c>
      <c r="I98" s="345" t="s">
        <v>468</v>
      </c>
      <c r="J98" s="9"/>
      <c r="K98" s="7"/>
      <c r="L98" s="352"/>
    </row>
    <row r="99" spans="2:12" ht="20.100000000000001" customHeight="1" x14ac:dyDescent="0.2">
      <c r="B99" s="8" t="s">
        <v>1107</v>
      </c>
      <c r="C99" s="345" t="s">
        <v>671</v>
      </c>
      <c r="D99" s="9" t="s">
        <v>916</v>
      </c>
      <c r="E99" s="9"/>
      <c r="F99" s="376"/>
      <c r="H99" s="8" t="s">
        <v>1092</v>
      </c>
      <c r="I99" s="345" t="s">
        <v>469</v>
      </c>
      <c r="J99" s="9"/>
      <c r="K99" s="7"/>
      <c r="L99" s="352"/>
    </row>
    <row r="100" spans="2:12" ht="20.100000000000001" customHeight="1" x14ac:dyDescent="0.2">
      <c r="B100" s="8" t="s">
        <v>1108</v>
      </c>
      <c r="C100" s="345" t="s">
        <v>672</v>
      </c>
      <c r="D100" s="9" t="s">
        <v>917</v>
      </c>
      <c r="E100" s="9"/>
      <c r="F100" s="376"/>
      <c r="H100" s="8" t="s">
        <v>1093</v>
      </c>
      <c r="I100" s="345" t="s">
        <v>470</v>
      </c>
      <c r="J100" s="9"/>
      <c r="K100" s="7"/>
      <c r="L100" s="352"/>
    </row>
    <row r="101" spans="2:12" ht="20.100000000000001" customHeight="1" x14ac:dyDescent="0.2">
      <c r="B101" s="8" t="s">
        <v>1109</v>
      </c>
      <c r="C101" s="345" t="s">
        <v>673</v>
      </c>
      <c r="D101" s="9"/>
      <c r="E101" s="9"/>
      <c r="F101" s="376"/>
      <c r="H101" s="8" t="s">
        <v>1094</v>
      </c>
      <c r="I101" s="345" t="s">
        <v>471</v>
      </c>
      <c r="J101" s="9"/>
      <c r="K101" s="7"/>
      <c r="L101" s="352"/>
    </row>
    <row r="102" spans="2:12" ht="20.100000000000001" customHeight="1" x14ac:dyDescent="0.2">
      <c r="B102" s="8" t="s">
        <v>1110</v>
      </c>
      <c r="C102" s="345" t="s">
        <v>674</v>
      </c>
      <c r="D102" s="9" t="s">
        <v>915</v>
      </c>
      <c r="E102" s="9"/>
      <c r="F102" s="376"/>
      <c r="H102" s="8" t="s">
        <v>1095</v>
      </c>
      <c r="I102" s="345" t="s">
        <v>472</v>
      </c>
      <c r="J102" s="9"/>
      <c r="K102" s="7"/>
      <c r="L102" s="352"/>
    </row>
    <row r="103" spans="2:12" ht="20.100000000000001" customHeight="1" x14ac:dyDescent="0.2">
      <c r="B103" s="8" t="s">
        <v>1111</v>
      </c>
      <c r="C103" s="345" t="s">
        <v>675</v>
      </c>
      <c r="D103" s="9"/>
      <c r="E103" s="9"/>
      <c r="F103" s="376"/>
      <c r="H103" s="8" t="s">
        <v>1096</v>
      </c>
      <c r="I103" s="345" t="s">
        <v>473</v>
      </c>
      <c r="J103" s="9"/>
      <c r="K103" s="7"/>
      <c r="L103" s="352"/>
    </row>
    <row r="104" spans="2:12" ht="20.100000000000001" customHeight="1" x14ac:dyDescent="0.2">
      <c r="B104" s="8" t="s">
        <v>1112</v>
      </c>
      <c r="C104" s="345" t="s">
        <v>676</v>
      </c>
      <c r="D104" s="9"/>
      <c r="E104" s="9"/>
      <c r="F104" s="376"/>
      <c r="H104" s="8" t="s">
        <v>1097</v>
      </c>
      <c r="I104" s="345" t="s">
        <v>474</v>
      </c>
      <c r="J104" s="9"/>
      <c r="K104" s="7"/>
      <c r="L104" s="352"/>
    </row>
    <row r="105" spans="2:12" ht="20.100000000000001" customHeight="1" x14ac:dyDescent="0.2">
      <c r="B105" s="8" t="s">
        <v>1113</v>
      </c>
      <c r="C105" s="345" t="s">
        <v>677</v>
      </c>
      <c r="D105" s="389" t="s">
        <v>918</v>
      </c>
      <c r="E105" s="389"/>
      <c r="F105" s="378"/>
      <c r="H105" s="8" t="s">
        <v>1098</v>
      </c>
      <c r="I105" s="345" t="s">
        <v>475</v>
      </c>
      <c r="J105" s="9"/>
      <c r="K105" s="7"/>
      <c r="L105" s="352"/>
    </row>
    <row r="106" spans="2:12" ht="20.100000000000001" customHeight="1" x14ac:dyDescent="0.2">
      <c r="B106" s="8" t="s">
        <v>1114</v>
      </c>
      <c r="C106" s="345" t="s">
        <v>678</v>
      </c>
      <c r="D106" s="9" t="s">
        <v>1287</v>
      </c>
      <c r="E106" s="9"/>
      <c r="F106" s="376"/>
      <c r="H106" s="8" t="s">
        <v>1099</v>
      </c>
      <c r="I106" s="345" t="s">
        <v>476</v>
      </c>
      <c r="J106" s="9"/>
      <c r="K106" s="7"/>
      <c r="L106" s="352"/>
    </row>
    <row r="107" spans="2:12" ht="20.100000000000001" customHeight="1" x14ac:dyDescent="0.2">
      <c r="B107" s="8" t="s">
        <v>1115</v>
      </c>
      <c r="C107" s="345" t="s">
        <v>679</v>
      </c>
      <c r="D107" s="9" t="s">
        <v>912</v>
      </c>
      <c r="E107" s="9"/>
      <c r="F107" s="376"/>
      <c r="H107" s="8" t="s">
        <v>1100</v>
      </c>
      <c r="I107" s="345" t="s">
        <v>477</v>
      </c>
      <c r="J107" s="9"/>
      <c r="K107" s="7"/>
      <c r="L107" s="352"/>
    </row>
    <row r="108" spans="2:12" ht="20.100000000000001" customHeight="1" x14ac:dyDescent="0.2">
      <c r="B108" s="8" t="s">
        <v>1116</v>
      </c>
      <c r="C108" s="345" t="s">
        <v>680</v>
      </c>
      <c r="D108" s="9"/>
      <c r="E108" s="9"/>
      <c r="F108" s="376"/>
      <c r="H108" s="8" t="s">
        <v>1101</v>
      </c>
      <c r="I108" s="345" t="s">
        <v>478</v>
      </c>
      <c r="J108" s="9"/>
      <c r="K108" s="7"/>
      <c r="L108" s="352"/>
    </row>
    <row r="109" spans="2:12" ht="20.100000000000001" customHeight="1" x14ac:dyDescent="0.2">
      <c r="B109" s="8" t="s">
        <v>1117</v>
      </c>
      <c r="C109" s="345" t="s">
        <v>681</v>
      </c>
      <c r="D109" s="9"/>
      <c r="E109" s="9"/>
      <c r="F109" s="376"/>
      <c r="H109" s="8" t="s">
        <v>1102</v>
      </c>
      <c r="I109" s="345" t="s">
        <v>479</v>
      </c>
      <c r="J109" s="9"/>
      <c r="K109" s="7"/>
      <c r="L109" s="352"/>
    </row>
    <row r="110" spans="2:12" ht="20.100000000000001" customHeight="1" x14ac:dyDescent="0.2">
      <c r="B110" s="8" t="s">
        <v>1118</v>
      </c>
      <c r="C110" s="345" t="s">
        <v>682</v>
      </c>
      <c r="D110" s="9" t="s">
        <v>914</v>
      </c>
      <c r="E110" s="9"/>
      <c r="F110" s="376"/>
      <c r="H110" s="8" t="s">
        <v>1103</v>
      </c>
      <c r="I110" s="345" t="s">
        <v>480</v>
      </c>
      <c r="J110" s="9"/>
      <c r="K110" s="7"/>
      <c r="L110" s="352"/>
    </row>
    <row r="111" spans="2:12" ht="20.100000000000001" customHeight="1" x14ac:dyDescent="0.2">
      <c r="B111" s="8" t="s">
        <v>1119</v>
      </c>
      <c r="C111" s="345" t="s">
        <v>683</v>
      </c>
      <c r="D111" s="9"/>
      <c r="E111" s="9"/>
      <c r="F111" s="376"/>
      <c r="H111" s="8" t="s">
        <v>1104</v>
      </c>
      <c r="I111" s="345" t="s">
        <v>481</v>
      </c>
      <c r="J111" s="9"/>
      <c r="K111" s="7"/>
      <c r="L111" s="352"/>
    </row>
    <row r="112" spans="2:12" ht="20.100000000000001" customHeight="1" x14ac:dyDescent="0.2">
      <c r="B112" s="8" t="s">
        <v>1120</v>
      </c>
      <c r="C112" s="345" t="s">
        <v>684</v>
      </c>
      <c r="D112" s="9" t="s">
        <v>913</v>
      </c>
      <c r="E112" s="9"/>
      <c r="F112" s="376"/>
      <c r="H112" s="8" t="s">
        <v>1105</v>
      </c>
      <c r="I112" s="345" t="s">
        <v>482</v>
      </c>
      <c r="J112" s="9"/>
      <c r="K112" s="7"/>
      <c r="L112" s="352"/>
    </row>
    <row r="113" spans="2:12" ht="20.100000000000001" customHeight="1" thickBot="1" x14ac:dyDescent="0.25">
      <c r="B113" s="8" t="s">
        <v>1121</v>
      </c>
      <c r="C113" s="345" t="s">
        <v>685</v>
      </c>
      <c r="D113" s="9"/>
      <c r="E113" s="9"/>
      <c r="F113" s="376"/>
      <c r="H113" s="356"/>
      <c r="I113" s="150"/>
      <c r="J113" s="149"/>
      <c r="K113" s="14"/>
      <c r="L113" s="355"/>
    </row>
    <row r="114" spans="2:12" ht="20.100000000000001" customHeight="1" thickBot="1" x14ac:dyDescent="0.25">
      <c r="B114" s="13"/>
      <c r="C114" s="14"/>
      <c r="D114" s="149"/>
      <c r="E114" s="149"/>
      <c r="F114" s="377"/>
      <c r="H114" s="380" t="s">
        <v>1253</v>
      </c>
      <c r="I114" s="379" t="s">
        <v>1216</v>
      </c>
      <c r="J114" s="387" t="s">
        <v>1254</v>
      </c>
      <c r="K114" s="379" t="s">
        <v>1214</v>
      </c>
      <c r="L114" s="392"/>
    </row>
    <row r="115" spans="2:12" ht="20.100000000000001" customHeight="1" x14ac:dyDescent="0.2">
      <c r="B115" s="381" t="s">
        <v>1232</v>
      </c>
      <c r="C115" s="379" t="s">
        <v>1216</v>
      </c>
      <c r="D115" s="387" t="s">
        <v>1233</v>
      </c>
      <c r="E115" s="379" t="s">
        <v>1214</v>
      </c>
      <c r="F115" s="357"/>
      <c r="H115" s="390"/>
      <c r="I115" s="383" t="s">
        <v>838</v>
      </c>
      <c r="J115" s="388" t="s">
        <v>1255</v>
      </c>
      <c r="K115" s="383" t="s">
        <v>1215</v>
      </c>
      <c r="L115" s="393"/>
    </row>
    <row r="116" spans="2:12" ht="20.100000000000001" customHeight="1" x14ac:dyDescent="0.2">
      <c r="B116" s="382"/>
      <c r="C116" s="383" t="s">
        <v>838</v>
      </c>
      <c r="D116" s="388" t="s">
        <v>1234</v>
      </c>
      <c r="E116" s="383" t="s">
        <v>1215</v>
      </c>
      <c r="F116" s="384"/>
      <c r="H116" s="385" t="s">
        <v>1210</v>
      </c>
      <c r="I116" s="386" t="s">
        <v>1211</v>
      </c>
      <c r="J116" s="386" t="s">
        <v>839</v>
      </c>
      <c r="K116" s="386" t="s">
        <v>1208</v>
      </c>
      <c r="L116" s="351" t="s">
        <v>1209</v>
      </c>
    </row>
    <row r="117" spans="2:12" ht="20.100000000000001" customHeight="1" x14ac:dyDescent="0.2">
      <c r="B117" s="385" t="s">
        <v>1210</v>
      </c>
      <c r="C117" s="386" t="s">
        <v>1211</v>
      </c>
      <c r="D117" s="386" t="s">
        <v>839</v>
      </c>
      <c r="E117" s="386" t="s">
        <v>1208</v>
      </c>
      <c r="F117" s="351" t="s">
        <v>1209</v>
      </c>
      <c r="H117" s="8" t="s">
        <v>1122</v>
      </c>
      <c r="I117" s="345" t="s">
        <v>595</v>
      </c>
      <c r="J117" s="9"/>
      <c r="K117" s="7"/>
      <c r="L117" s="352"/>
    </row>
    <row r="118" spans="2:12" ht="20.100000000000001" customHeight="1" x14ac:dyDescent="0.2">
      <c r="B118" s="8" t="s">
        <v>1139</v>
      </c>
      <c r="C118" s="345" t="s">
        <v>483</v>
      </c>
      <c r="D118" s="7"/>
      <c r="E118" s="7"/>
      <c r="F118" s="352"/>
      <c r="H118" s="8" t="s">
        <v>1123</v>
      </c>
      <c r="I118" s="345" t="s">
        <v>596</v>
      </c>
      <c r="J118" s="9"/>
      <c r="K118" s="7"/>
      <c r="L118" s="352"/>
    </row>
    <row r="119" spans="2:12" ht="20.100000000000001" customHeight="1" x14ac:dyDescent="0.2">
      <c r="B119" s="8" t="s">
        <v>1140</v>
      </c>
      <c r="C119" s="345" t="s">
        <v>484</v>
      </c>
      <c r="D119" s="7"/>
      <c r="E119" s="7"/>
      <c r="F119" s="352"/>
      <c r="H119" s="8" t="s">
        <v>1124</v>
      </c>
      <c r="I119" s="345" t="s">
        <v>597</v>
      </c>
      <c r="J119" s="9"/>
      <c r="K119" s="7"/>
      <c r="L119" s="352"/>
    </row>
    <row r="120" spans="2:12" ht="20.100000000000001" customHeight="1" x14ac:dyDescent="0.2">
      <c r="B120" s="8" t="s">
        <v>1141</v>
      </c>
      <c r="C120" s="345" t="s">
        <v>485</v>
      </c>
      <c r="D120" s="7"/>
      <c r="E120" s="7"/>
      <c r="F120" s="352"/>
      <c r="H120" s="8" t="s">
        <v>1125</v>
      </c>
      <c r="I120" s="345" t="s">
        <v>598</v>
      </c>
      <c r="J120" s="9"/>
      <c r="K120" s="7"/>
      <c r="L120" s="352"/>
    </row>
    <row r="121" spans="2:12" ht="20.100000000000001" customHeight="1" x14ac:dyDescent="0.2">
      <c r="B121" s="8" t="s">
        <v>1142</v>
      </c>
      <c r="C121" s="345" t="s">
        <v>486</v>
      </c>
      <c r="D121" s="7"/>
      <c r="E121" s="7"/>
      <c r="F121" s="352"/>
      <c r="H121" s="8" t="s">
        <v>1126</v>
      </c>
      <c r="I121" s="345" t="s">
        <v>599</v>
      </c>
      <c r="J121" s="9"/>
      <c r="K121" s="7"/>
      <c r="L121" s="352"/>
    </row>
    <row r="122" spans="2:12" ht="20.100000000000001" customHeight="1" x14ac:dyDescent="0.2">
      <c r="B122" s="8" t="s">
        <v>1143</v>
      </c>
      <c r="C122" s="345" t="s">
        <v>487</v>
      </c>
      <c r="D122" s="7"/>
      <c r="E122" s="7"/>
      <c r="F122" s="352"/>
      <c r="H122" s="8" t="s">
        <v>1127</v>
      </c>
      <c r="I122" s="345" t="s">
        <v>600</v>
      </c>
      <c r="J122" s="9"/>
      <c r="K122" s="7"/>
      <c r="L122" s="352"/>
    </row>
    <row r="123" spans="2:12" ht="20.100000000000001" customHeight="1" x14ac:dyDescent="0.2">
      <c r="B123" s="8" t="s">
        <v>1144</v>
      </c>
      <c r="C123" s="345" t="s">
        <v>488</v>
      </c>
      <c r="D123" s="7"/>
      <c r="E123" s="7"/>
      <c r="F123" s="352"/>
      <c r="H123" s="8" t="s">
        <v>1128</v>
      </c>
      <c r="I123" s="345" t="s">
        <v>601</v>
      </c>
      <c r="J123" s="9"/>
      <c r="K123" s="7"/>
      <c r="L123" s="352"/>
    </row>
    <row r="124" spans="2:12" ht="20.100000000000001" customHeight="1" x14ac:dyDescent="0.2">
      <c r="B124" s="8" t="s">
        <v>1145</v>
      </c>
      <c r="C124" s="345" t="s">
        <v>489</v>
      </c>
      <c r="D124" s="7"/>
      <c r="E124" s="7"/>
      <c r="F124" s="352"/>
      <c r="H124" s="8" t="s">
        <v>1129</v>
      </c>
      <c r="I124" s="345" t="s">
        <v>602</v>
      </c>
      <c r="J124" s="9"/>
      <c r="K124" s="7"/>
      <c r="L124" s="352"/>
    </row>
    <row r="125" spans="2:12" ht="20.100000000000001" customHeight="1" x14ac:dyDescent="0.2">
      <c r="B125" s="8" t="s">
        <v>1146</v>
      </c>
      <c r="C125" s="345" t="s">
        <v>490</v>
      </c>
      <c r="D125" s="7"/>
      <c r="E125" s="7"/>
      <c r="F125" s="352"/>
      <c r="H125" s="8" t="s">
        <v>1130</v>
      </c>
      <c r="I125" s="345" t="s">
        <v>603</v>
      </c>
      <c r="J125" s="9"/>
      <c r="K125" s="7"/>
      <c r="L125" s="352"/>
    </row>
    <row r="126" spans="2:12" ht="20.100000000000001" customHeight="1" x14ac:dyDescent="0.2">
      <c r="B126" s="8" t="s">
        <v>1147</v>
      </c>
      <c r="C126" s="345" t="s">
        <v>491</v>
      </c>
      <c r="D126" s="7"/>
      <c r="E126" s="7"/>
      <c r="F126" s="352"/>
      <c r="H126" s="8" t="s">
        <v>1131</v>
      </c>
      <c r="I126" s="345" t="s">
        <v>604</v>
      </c>
      <c r="J126" s="9"/>
      <c r="K126" s="7"/>
      <c r="L126" s="352"/>
    </row>
    <row r="127" spans="2:12" ht="20.100000000000001" customHeight="1" x14ac:dyDescent="0.2">
      <c r="B127" s="8" t="s">
        <v>1148</v>
      </c>
      <c r="C127" s="345" t="s">
        <v>492</v>
      </c>
      <c r="D127" s="7"/>
      <c r="E127" s="7"/>
      <c r="F127" s="352"/>
      <c r="H127" s="8" t="s">
        <v>1132</v>
      </c>
      <c r="I127" s="345" t="s">
        <v>605</v>
      </c>
      <c r="J127" s="9"/>
      <c r="K127" s="7"/>
      <c r="L127" s="352"/>
    </row>
    <row r="128" spans="2:12" ht="20.100000000000001" customHeight="1" x14ac:dyDescent="0.2">
      <c r="B128" s="8" t="s">
        <v>1149</v>
      </c>
      <c r="C128" s="345" t="s">
        <v>493</v>
      </c>
      <c r="D128" s="7"/>
      <c r="E128" s="7"/>
      <c r="F128" s="352"/>
      <c r="H128" s="8" t="s">
        <v>1133</v>
      </c>
      <c r="I128" s="345" t="s">
        <v>606</v>
      </c>
      <c r="J128" s="389" t="s">
        <v>942</v>
      </c>
      <c r="K128" s="7"/>
      <c r="L128" s="352"/>
    </row>
    <row r="129" spans="2:12" ht="20.100000000000001" customHeight="1" x14ac:dyDescent="0.2">
      <c r="B129" s="8" t="s">
        <v>1150</v>
      </c>
      <c r="C129" s="345" t="s">
        <v>494</v>
      </c>
      <c r="D129" s="7"/>
      <c r="E129" s="7"/>
      <c r="F129" s="352"/>
      <c r="H129" s="8" t="s">
        <v>1134</v>
      </c>
      <c r="I129" s="345" t="s">
        <v>607</v>
      </c>
      <c r="J129" s="9"/>
      <c r="K129" s="7"/>
      <c r="L129" s="352"/>
    </row>
    <row r="130" spans="2:12" ht="20.100000000000001" customHeight="1" x14ac:dyDescent="0.2">
      <c r="B130" s="8" t="s">
        <v>1151</v>
      </c>
      <c r="C130" s="345" t="s">
        <v>495</v>
      </c>
      <c r="D130" s="7"/>
      <c r="E130" s="7"/>
      <c r="F130" s="352"/>
      <c r="H130" s="8" t="s">
        <v>1135</v>
      </c>
      <c r="I130" s="345" t="s">
        <v>608</v>
      </c>
      <c r="J130" s="9"/>
      <c r="K130" s="7"/>
      <c r="L130" s="352"/>
    </row>
    <row r="131" spans="2:12" ht="20.100000000000001" customHeight="1" x14ac:dyDescent="0.2">
      <c r="B131" s="8" t="s">
        <v>1152</v>
      </c>
      <c r="C131" s="345" t="s">
        <v>496</v>
      </c>
      <c r="D131" s="7"/>
      <c r="E131" s="7"/>
      <c r="F131" s="352"/>
      <c r="H131" s="8" t="s">
        <v>1136</v>
      </c>
      <c r="I131" s="345" t="s">
        <v>609</v>
      </c>
      <c r="J131" s="9"/>
      <c r="K131" s="7"/>
      <c r="L131" s="352"/>
    </row>
    <row r="132" spans="2:12" ht="20.100000000000001" customHeight="1" x14ac:dyDescent="0.2">
      <c r="B132" s="8" t="s">
        <v>1153</v>
      </c>
      <c r="C132" s="345" t="s">
        <v>497</v>
      </c>
      <c r="D132" s="7"/>
      <c r="E132" s="7"/>
      <c r="F132" s="352"/>
      <c r="H132" s="8" t="s">
        <v>1137</v>
      </c>
      <c r="I132" s="345" t="s">
        <v>610</v>
      </c>
      <c r="J132" s="9"/>
      <c r="K132" s="7"/>
      <c r="L132" s="352"/>
    </row>
    <row r="133" spans="2:12" ht="20.100000000000001" customHeight="1" x14ac:dyDescent="0.2">
      <c r="B133" s="8" t="s">
        <v>1154</v>
      </c>
      <c r="C133" s="345" t="s">
        <v>498</v>
      </c>
      <c r="D133" s="7"/>
      <c r="E133" s="7"/>
      <c r="F133" s="352"/>
      <c r="H133" s="8" t="s">
        <v>1138</v>
      </c>
      <c r="I133" s="345" t="s">
        <v>611</v>
      </c>
      <c r="J133" s="9"/>
      <c r="K133" s="7"/>
      <c r="L133" s="352"/>
    </row>
    <row r="134" spans="2:12" ht="20.100000000000001" customHeight="1" thickBot="1" x14ac:dyDescent="0.25">
      <c r="B134" s="8" t="s">
        <v>1155</v>
      </c>
      <c r="C134" s="345" t="s">
        <v>499</v>
      </c>
      <c r="D134" s="7"/>
      <c r="E134" s="7"/>
      <c r="F134" s="352"/>
      <c r="H134" s="356"/>
      <c r="I134" s="150"/>
      <c r="J134" s="149"/>
      <c r="K134" s="14"/>
      <c r="L134" s="355"/>
    </row>
    <row r="135" spans="2:12" ht="20.100000000000001" customHeight="1" x14ac:dyDescent="0.2">
      <c r="B135" s="8" t="s">
        <v>1156</v>
      </c>
      <c r="C135" s="345" t="s">
        <v>500</v>
      </c>
      <c r="D135" s="7"/>
      <c r="E135" s="7"/>
      <c r="F135" s="352"/>
      <c r="H135" s="380" t="s">
        <v>1256</v>
      </c>
      <c r="I135" s="379" t="s">
        <v>1216</v>
      </c>
      <c r="J135" s="387" t="s">
        <v>1284</v>
      </c>
      <c r="K135" s="379" t="s">
        <v>1214</v>
      </c>
      <c r="L135" s="392"/>
    </row>
    <row r="136" spans="2:12" ht="20.100000000000001" customHeight="1" x14ac:dyDescent="0.2">
      <c r="B136" s="8" t="s">
        <v>1157</v>
      </c>
      <c r="C136" s="345" t="s">
        <v>501</v>
      </c>
      <c r="D136" s="7"/>
      <c r="E136" s="7"/>
      <c r="F136" s="352"/>
      <c r="H136" s="390"/>
      <c r="I136" s="383" t="s">
        <v>838</v>
      </c>
      <c r="J136" s="388" t="s">
        <v>1283</v>
      </c>
      <c r="K136" s="383" t="s">
        <v>1215</v>
      </c>
      <c r="L136" s="393"/>
    </row>
    <row r="137" spans="2:12" ht="20.100000000000001" customHeight="1" x14ac:dyDescent="0.2">
      <c r="B137" s="8" t="s">
        <v>1158</v>
      </c>
      <c r="C137" s="345" t="s">
        <v>502</v>
      </c>
      <c r="D137" s="7"/>
      <c r="E137" s="7"/>
      <c r="F137" s="352"/>
      <c r="H137" s="385" t="s">
        <v>1210</v>
      </c>
      <c r="I137" s="386" t="s">
        <v>1211</v>
      </c>
      <c r="J137" s="386" t="s">
        <v>839</v>
      </c>
      <c r="K137" s="386" t="s">
        <v>1208</v>
      </c>
      <c r="L137" s="351" t="s">
        <v>1209</v>
      </c>
    </row>
    <row r="138" spans="2:12" ht="20.100000000000001" customHeight="1" x14ac:dyDescent="0.2">
      <c r="B138" s="8" t="s">
        <v>1159</v>
      </c>
      <c r="C138" s="345" t="s">
        <v>503</v>
      </c>
      <c r="D138" s="7"/>
      <c r="E138" s="7"/>
      <c r="F138" s="352"/>
      <c r="H138" s="8" t="s">
        <v>1160</v>
      </c>
      <c r="I138" s="345" t="s">
        <v>520</v>
      </c>
      <c r="J138" s="9" t="s">
        <v>1285</v>
      </c>
      <c r="K138" s="389" t="s">
        <v>1286</v>
      </c>
      <c r="L138" s="352"/>
    </row>
    <row r="139" spans="2:12" ht="20.100000000000001" customHeight="1" thickBot="1" x14ac:dyDescent="0.25">
      <c r="B139" s="13"/>
      <c r="C139" s="14"/>
      <c r="D139" s="14"/>
      <c r="E139" s="14"/>
      <c r="F139" s="355"/>
      <c r="H139" s="8" t="s">
        <v>1161</v>
      </c>
      <c r="I139" s="345" t="s">
        <v>521</v>
      </c>
      <c r="J139" s="9" t="s">
        <v>875</v>
      </c>
      <c r="K139" s="9"/>
      <c r="L139" s="352"/>
    </row>
    <row r="140" spans="2:12" ht="20.100000000000001" customHeight="1" x14ac:dyDescent="0.2">
      <c r="B140" s="381" t="s">
        <v>1235</v>
      </c>
      <c r="C140" s="379" t="s">
        <v>1216</v>
      </c>
      <c r="D140" s="387" t="s">
        <v>1236</v>
      </c>
      <c r="E140" s="379" t="s">
        <v>1214</v>
      </c>
      <c r="F140" s="357"/>
      <c r="H140" s="8" t="s">
        <v>1162</v>
      </c>
      <c r="I140" s="345" t="s">
        <v>522</v>
      </c>
      <c r="J140" s="389">
        <v>82257498901</v>
      </c>
      <c r="K140" s="9"/>
      <c r="L140" s="352"/>
    </row>
    <row r="141" spans="2:12" ht="20.100000000000001" customHeight="1" x14ac:dyDescent="0.2">
      <c r="B141" s="382"/>
      <c r="C141" s="383" t="s">
        <v>838</v>
      </c>
      <c r="D141" s="388" t="s">
        <v>1237</v>
      </c>
      <c r="E141" s="383" t="s">
        <v>1215</v>
      </c>
      <c r="F141" s="384"/>
      <c r="H141" s="8" t="s">
        <v>1163</v>
      </c>
      <c r="I141" s="345" t="s">
        <v>523</v>
      </c>
      <c r="J141" s="9"/>
      <c r="K141" s="9"/>
      <c r="L141" s="352"/>
    </row>
    <row r="142" spans="2:12" ht="20.100000000000001" customHeight="1" x14ac:dyDescent="0.2">
      <c r="B142" s="385" t="s">
        <v>1210</v>
      </c>
      <c r="C142" s="386" t="s">
        <v>1211</v>
      </c>
      <c r="D142" s="386" t="s">
        <v>839</v>
      </c>
      <c r="E142" s="386" t="s">
        <v>1208</v>
      </c>
      <c r="F142" s="351" t="s">
        <v>1209</v>
      </c>
      <c r="H142" s="8" t="s">
        <v>1164</v>
      </c>
      <c r="I142" s="345" t="s">
        <v>524</v>
      </c>
      <c r="J142" s="9"/>
      <c r="K142" s="9"/>
      <c r="L142" s="352"/>
    </row>
    <row r="143" spans="2:12" ht="20.100000000000001" customHeight="1" x14ac:dyDescent="0.2">
      <c r="B143" s="8" t="s">
        <v>1181</v>
      </c>
      <c r="C143" s="345" t="s">
        <v>653</v>
      </c>
      <c r="D143" s="9"/>
      <c r="E143" s="9"/>
      <c r="F143" s="376"/>
      <c r="H143" s="8" t="s">
        <v>1165</v>
      </c>
      <c r="I143" s="345" t="s">
        <v>525</v>
      </c>
      <c r="J143" s="9" t="s">
        <v>873</v>
      </c>
      <c r="K143" s="9"/>
      <c r="L143" s="352"/>
    </row>
    <row r="144" spans="2:12" ht="20.100000000000001" customHeight="1" x14ac:dyDescent="0.2">
      <c r="B144" s="8" t="s">
        <v>1182</v>
      </c>
      <c r="C144" s="345" t="s">
        <v>654</v>
      </c>
      <c r="D144" s="9"/>
      <c r="E144" s="9"/>
      <c r="F144" s="376"/>
      <c r="H144" s="8" t="s">
        <v>1166</v>
      </c>
      <c r="I144" s="345" t="s">
        <v>526</v>
      </c>
      <c r="J144" s="9"/>
      <c r="K144" s="9"/>
      <c r="L144" s="352"/>
    </row>
    <row r="145" spans="2:12" ht="20.100000000000001" customHeight="1" x14ac:dyDescent="0.2">
      <c r="B145" s="8" t="s">
        <v>1183</v>
      </c>
      <c r="C145" s="345" t="s">
        <v>655</v>
      </c>
      <c r="D145" s="9"/>
      <c r="E145" s="9"/>
      <c r="F145" s="376"/>
      <c r="H145" s="8" t="s">
        <v>1167</v>
      </c>
      <c r="I145" s="345" t="s">
        <v>527</v>
      </c>
      <c r="J145" s="9"/>
      <c r="K145" s="9"/>
      <c r="L145" s="352"/>
    </row>
    <row r="146" spans="2:12" ht="20.100000000000001" customHeight="1" x14ac:dyDescent="0.2">
      <c r="B146" s="8" t="s">
        <v>1184</v>
      </c>
      <c r="C146" s="345" t="s">
        <v>656</v>
      </c>
      <c r="D146" s="389" t="s">
        <v>940</v>
      </c>
      <c r="E146" s="389"/>
      <c r="F146" s="378"/>
      <c r="H146" s="8" t="s">
        <v>1168</v>
      </c>
      <c r="I146" s="345" t="s">
        <v>528</v>
      </c>
      <c r="J146" s="389"/>
      <c r="K146" s="389" t="s">
        <v>876</v>
      </c>
      <c r="L146" s="352"/>
    </row>
    <row r="147" spans="2:12" ht="20.100000000000001" customHeight="1" x14ac:dyDescent="0.2">
      <c r="B147" s="8" t="s">
        <v>1185</v>
      </c>
      <c r="C147" s="345" t="s">
        <v>657</v>
      </c>
      <c r="D147" s="9"/>
      <c r="E147" s="9"/>
      <c r="F147" s="376"/>
      <c r="H147" s="8" t="s">
        <v>1169</v>
      </c>
      <c r="I147" s="345" t="s">
        <v>529</v>
      </c>
      <c r="J147" s="9"/>
      <c r="K147" s="9"/>
      <c r="L147" s="352"/>
    </row>
    <row r="148" spans="2:12" ht="20.100000000000001" customHeight="1" x14ac:dyDescent="0.2">
      <c r="B148" s="8" t="s">
        <v>1186</v>
      </c>
      <c r="C148" s="345" t="s">
        <v>658</v>
      </c>
      <c r="D148" s="9"/>
      <c r="E148" s="9"/>
      <c r="F148" s="376"/>
      <c r="H148" s="8" t="s">
        <v>1170</v>
      </c>
      <c r="I148" s="345" t="s">
        <v>530</v>
      </c>
      <c r="J148" s="9"/>
      <c r="K148" s="9"/>
      <c r="L148" s="352"/>
    </row>
    <row r="149" spans="2:12" ht="20.100000000000001" customHeight="1" x14ac:dyDescent="0.2">
      <c r="B149" s="8" t="s">
        <v>1187</v>
      </c>
      <c r="C149" s="345" t="s">
        <v>659</v>
      </c>
      <c r="D149" s="9"/>
      <c r="E149" s="9"/>
      <c r="F149" s="376"/>
      <c r="H149" s="8" t="s">
        <v>1171</v>
      </c>
      <c r="I149" s="345" t="s">
        <v>531</v>
      </c>
      <c r="J149" s="9"/>
      <c r="K149" s="9"/>
      <c r="L149" s="352"/>
    </row>
    <row r="150" spans="2:12" ht="20.100000000000001" customHeight="1" x14ac:dyDescent="0.2">
      <c r="B150" s="8" t="s">
        <v>1188</v>
      </c>
      <c r="C150" s="345" t="s">
        <v>660</v>
      </c>
      <c r="D150" s="9"/>
      <c r="E150" s="9"/>
      <c r="F150" s="376"/>
      <c r="H150" s="8" t="s">
        <v>1172</v>
      </c>
      <c r="I150" s="345" t="s">
        <v>532</v>
      </c>
      <c r="J150" s="9"/>
      <c r="K150" s="9"/>
      <c r="L150" s="352"/>
    </row>
    <row r="151" spans="2:12" ht="20.100000000000001" customHeight="1" x14ac:dyDescent="0.2">
      <c r="B151" s="8" t="s">
        <v>1189</v>
      </c>
      <c r="C151" s="345" t="s">
        <v>661</v>
      </c>
      <c r="D151" s="9"/>
      <c r="E151" s="9"/>
      <c r="F151" s="376"/>
      <c r="H151" s="8" t="s">
        <v>1173</v>
      </c>
      <c r="I151" s="345" t="s">
        <v>533</v>
      </c>
      <c r="J151" s="9"/>
      <c r="K151" s="9"/>
      <c r="L151" s="352"/>
    </row>
    <row r="152" spans="2:12" ht="20.100000000000001" customHeight="1" x14ac:dyDescent="0.2">
      <c r="B152" s="8" t="s">
        <v>1190</v>
      </c>
      <c r="C152" s="345" t="s">
        <v>662</v>
      </c>
      <c r="D152" s="9"/>
      <c r="E152" s="9"/>
      <c r="F152" s="376"/>
      <c r="H152" s="8" t="s">
        <v>1174</v>
      </c>
      <c r="I152" s="345" t="s">
        <v>534</v>
      </c>
      <c r="J152" s="9"/>
      <c r="K152" s="9"/>
      <c r="L152" s="352"/>
    </row>
    <row r="153" spans="2:12" ht="20.100000000000001" customHeight="1" x14ac:dyDescent="0.2">
      <c r="B153" s="8" t="s">
        <v>1191</v>
      </c>
      <c r="C153" s="345" t="s">
        <v>663</v>
      </c>
      <c r="D153" s="9"/>
      <c r="E153" s="9"/>
      <c r="F153" s="376"/>
      <c r="H153" s="8" t="s">
        <v>1175</v>
      </c>
      <c r="I153" s="345" t="s">
        <v>535</v>
      </c>
      <c r="J153" s="9"/>
      <c r="K153" s="9"/>
      <c r="L153" s="352"/>
    </row>
    <row r="154" spans="2:12" ht="20.100000000000001" customHeight="1" x14ac:dyDescent="0.2">
      <c r="B154" s="8" t="s">
        <v>1192</v>
      </c>
      <c r="C154" s="345" t="s">
        <v>664</v>
      </c>
      <c r="D154" s="389" t="s">
        <v>941</v>
      </c>
      <c r="E154" s="389"/>
      <c r="F154" s="378"/>
      <c r="H154" s="8" t="s">
        <v>1176</v>
      </c>
      <c r="I154" s="345" t="s">
        <v>536</v>
      </c>
      <c r="J154" s="9" t="s">
        <v>1206</v>
      </c>
      <c r="K154" s="9"/>
      <c r="L154" s="352"/>
    </row>
    <row r="155" spans="2:12" ht="20.100000000000001" customHeight="1" x14ac:dyDescent="0.2">
      <c r="B155" s="8" t="s">
        <v>1193</v>
      </c>
      <c r="C155" s="345" t="s">
        <v>665</v>
      </c>
      <c r="D155" s="9"/>
      <c r="E155" s="9"/>
      <c r="F155" s="376"/>
      <c r="H155" s="8" t="s">
        <v>1177</v>
      </c>
      <c r="I155" s="345" t="s">
        <v>537</v>
      </c>
      <c r="J155" s="9"/>
      <c r="K155" s="9"/>
      <c r="L155" s="352"/>
    </row>
    <row r="156" spans="2:12" ht="20.100000000000001" customHeight="1" x14ac:dyDescent="0.2">
      <c r="B156" s="8" t="s">
        <v>1194</v>
      </c>
      <c r="C156" s="345" t="s">
        <v>666</v>
      </c>
      <c r="D156" s="9"/>
      <c r="E156" s="9"/>
      <c r="F156" s="376"/>
      <c r="H156" s="8" t="s">
        <v>1178</v>
      </c>
      <c r="I156" s="345" t="s">
        <v>538</v>
      </c>
      <c r="J156" s="9" t="s">
        <v>1207</v>
      </c>
      <c r="K156" s="9"/>
      <c r="L156" s="352"/>
    </row>
    <row r="157" spans="2:12" ht="20.100000000000001" customHeight="1" x14ac:dyDescent="0.2">
      <c r="B157" s="8" t="s">
        <v>1195</v>
      </c>
      <c r="C157" s="345" t="s">
        <v>667</v>
      </c>
      <c r="D157" s="9"/>
      <c r="E157" s="9"/>
      <c r="F157" s="376"/>
      <c r="H157" s="8" t="s">
        <v>1179</v>
      </c>
      <c r="I157" s="345" t="s">
        <v>539</v>
      </c>
      <c r="J157" s="9"/>
      <c r="K157" s="9"/>
      <c r="L157" s="352"/>
    </row>
    <row r="158" spans="2:12" ht="20.100000000000001" customHeight="1" x14ac:dyDescent="0.2">
      <c r="B158" s="8" t="s">
        <v>1196</v>
      </c>
      <c r="C158" s="345" t="s">
        <v>668</v>
      </c>
      <c r="D158" s="9"/>
      <c r="E158" s="9"/>
      <c r="F158" s="376"/>
      <c r="H158" s="8" t="s">
        <v>1180</v>
      </c>
      <c r="I158" s="345" t="s">
        <v>540</v>
      </c>
      <c r="J158" s="9" t="s">
        <v>874</v>
      </c>
      <c r="K158" s="9"/>
      <c r="L158" s="352"/>
    </row>
    <row r="159" spans="2:12" ht="20.100000000000001" customHeight="1" thickBot="1" x14ac:dyDescent="0.25">
      <c r="B159" s="8" t="s">
        <v>1197</v>
      </c>
      <c r="C159" s="345" t="s">
        <v>669</v>
      </c>
      <c r="D159" s="9"/>
      <c r="E159" s="9"/>
      <c r="F159" s="376"/>
      <c r="H159" s="356"/>
      <c r="I159" s="150"/>
      <c r="J159" s="149"/>
      <c r="K159" s="149"/>
      <c r="L159" s="355"/>
    </row>
    <row r="160" spans="2:12" ht="20.100000000000001" customHeight="1" thickBot="1" x14ac:dyDescent="0.25">
      <c r="B160" s="13"/>
      <c r="C160" s="14"/>
      <c r="D160" s="149"/>
      <c r="E160" s="149"/>
      <c r="F160" s="377"/>
    </row>
    <row r="161" spans="2:6" ht="20.100000000000001" customHeight="1" x14ac:dyDescent="0.2">
      <c r="B161" s="381" t="s">
        <v>1238</v>
      </c>
      <c r="C161" s="379" t="s">
        <v>1216</v>
      </c>
      <c r="D161" s="387" t="s">
        <v>1239</v>
      </c>
      <c r="E161" s="379" t="s">
        <v>1214</v>
      </c>
      <c r="F161" s="357"/>
    </row>
    <row r="162" spans="2:6" ht="20.100000000000001" customHeight="1" x14ac:dyDescent="0.2">
      <c r="B162" s="382"/>
      <c r="C162" s="383" t="s">
        <v>838</v>
      </c>
      <c r="D162" s="388" t="s">
        <v>1240</v>
      </c>
      <c r="E162" s="383" t="s">
        <v>1215</v>
      </c>
      <c r="F162" s="384"/>
    </row>
    <row r="163" spans="2:6" ht="20.100000000000001" customHeight="1" x14ac:dyDescent="0.2">
      <c r="B163" s="385" t="s">
        <v>1210</v>
      </c>
      <c r="C163" s="386" t="s">
        <v>1211</v>
      </c>
      <c r="D163" s="386" t="s">
        <v>839</v>
      </c>
      <c r="E163" s="386" t="s">
        <v>1208</v>
      </c>
      <c r="F163" s="351" t="s">
        <v>1209</v>
      </c>
    </row>
    <row r="164" spans="2:6" ht="20.100000000000001" customHeight="1" x14ac:dyDescent="0.2">
      <c r="B164" s="8" t="s">
        <v>1198</v>
      </c>
      <c r="C164" s="345" t="s">
        <v>455</v>
      </c>
      <c r="D164" s="9"/>
      <c r="E164" s="9"/>
      <c r="F164" s="376"/>
    </row>
    <row r="165" spans="2:6" ht="20.100000000000001" customHeight="1" x14ac:dyDescent="0.2">
      <c r="B165" s="8" t="s">
        <v>1199</v>
      </c>
      <c r="C165" s="345" t="s">
        <v>456</v>
      </c>
      <c r="D165" s="9" t="s">
        <v>925</v>
      </c>
      <c r="E165" s="9"/>
      <c r="F165" s="376"/>
    </row>
    <row r="166" spans="2:6" ht="20.100000000000001" customHeight="1" x14ac:dyDescent="0.2">
      <c r="B166" s="8" t="s">
        <v>1200</v>
      </c>
      <c r="C166" s="345" t="s">
        <v>457</v>
      </c>
      <c r="D166" s="389" t="s">
        <v>926</v>
      </c>
      <c r="E166" s="389"/>
      <c r="F166" s="378"/>
    </row>
    <row r="167" spans="2:6" ht="20.100000000000001" customHeight="1" x14ac:dyDescent="0.2">
      <c r="B167" s="8" t="s">
        <v>1201</v>
      </c>
      <c r="C167" s="345" t="s">
        <v>458</v>
      </c>
      <c r="D167" s="389" t="s">
        <v>921</v>
      </c>
      <c r="E167" s="389"/>
      <c r="F167" s="378"/>
    </row>
    <row r="168" spans="2:6" ht="20.100000000000001" customHeight="1" x14ac:dyDescent="0.2">
      <c r="B168" s="8" t="s">
        <v>1202</v>
      </c>
      <c r="C168" s="345" t="s">
        <v>459</v>
      </c>
      <c r="D168" s="389" t="s">
        <v>924</v>
      </c>
      <c r="E168" s="389"/>
      <c r="F168" s="378"/>
    </row>
    <row r="169" spans="2:6" ht="20.100000000000001" customHeight="1" x14ac:dyDescent="0.2">
      <c r="B169" s="8" t="s">
        <v>1203</v>
      </c>
      <c r="C169" s="345" t="s">
        <v>460</v>
      </c>
      <c r="D169" s="389" t="s">
        <v>923</v>
      </c>
      <c r="E169" s="389"/>
      <c r="F169" s="378"/>
    </row>
    <row r="170" spans="2:6" ht="20.100000000000001" customHeight="1" x14ac:dyDescent="0.2">
      <c r="B170" s="8" t="s">
        <v>1204</v>
      </c>
      <c r="C170" s="345" t="s">
        <v>461</v>
      </c>
      <c r="D170" s="389" t="s">
        <v>927</v>
      </c>
      <c r="E170" s="389"/>
      <c r="F170" s="378"/>
    </row>
    <row r="171" spans="2:6" ht="20.100000000000001" customHeight="1" x14ac:dyDescent="0.2">
      <c r="B171" s="8" t="s">
        <v>1205</v>
      </c>
      <c r="C171" s="345" t="s">
        <v>462</v>
      </c>
      <c r="D171" s="9" t="s">
        <v>922</v>
      </c>
      <c r="E171" s="9"/>
      <c r="F171" s="376"/>
    </row>
    <row r="172" spans="2:6" ht="20.100000000000001" customHeight="1" thickBot="1" x14ac:dyDescent="0.25">
      <c r="B172" s="13"/>
      <c r="C172" s="14"/>
      <c r="D172" s="149"/>
      <c r="E172" s="149"/>
      <c r="F172" s="377"/>
    </row>
  </sheetData>
  <mergeCells count="19">
    <mergeCell ref="B140:B141"/>
    <mergeCell ref="B161:B162"/>
    <mergeCell ref="H24:H25"/>
    <mergeCell ref="H43:H44"/>
    <mergeCell ref="H66:H67"/>
    <mergeCell ref="H91:H92"/>
    <mergeCell ref="H114:H115"/>
    <mergeCell ref="H135:H136"/>
    <mergeCell ref="B4:B5"/>
    <mergeCell ref="H4:H5"/>
    <mergeCell ref="B28:B29"/>
    <mergeCell ref="B56:B57"/>
    <mergeCell ref="B74:B75"/>
    <mergeCell ref="B95:B96"/>
    <mergeCell ref="B115:B116"/>
    <mergeCell ref="B3:F3"/>
    <mergeCell ref="B2:F2"/>
    <mergeCell ref="H3:L3"/>
    <mergeCell ref="H2:L2"/>
  </mergeCells>
  <printOptions horizontalCentered="1"/>
  <pageMargins left="0.2" right="0" top="0.75" bottom="0.25" header="0.3" footer="0.3"/>
  <pageSetup scale="81" orientation="landscape" horizontalDpi="4294967293" verticalDpi="0" r:id="rId1"/>
  <rowBreaks count="2" manualBreakCount="2">
    <brk id="41" max="16383" man="1"/>
    <brk id="123" max="7" man="1"/>
  </rowBreaks>
  <colBreaks count="1" manualBreakCount="1">
    <brk id="6" max="1048575" man="1"/>
  </colBreaks>
  <ignoredErrors>
    <ignoredError sqref="L43:L44 K138:K145 K147:K15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34"/>
  <sheetViews>
    <sheetView zoomScale="90" zoomScaleNormal="90" workbookViewId="0">
      <pane xSplit="5" ySplit="8" topLeftCell="F9" activePane="bottomRight" state="frozen"/>
      <selection pane="topRight" activeCell="F1" sqref="F1"/>
      <selection pane="bottomLeft" activeCell="A12" sqref="A12"/>
      <selection pane="bottomRight" activeCell="N16" sqref="N16"/>
    </sheetView>
  </sheetViews>
  <sheetFormatPr defaultRowHeight="14.25" x14ac:dyDescent="0.2"/>
  <cols>
    <col min="1" max="1" width="4" style="1" customWidth="1"/>
    <col min="2" max="2" width="4.7109375" style="1" customWidth="1"/>
    <col min="3" max="3" width="5.5703125" style="1" customWidth="1"/>
    <col min="4" max="4" width="4.28515625" style="1" customWidth="1"/>
    <col min="5" max="5" width="27.5703125" style="1" bestFit="1" customWidth="1"/>
    <col min="6" max="14" width="9.85546875" style="1" customWidth="1"/>
    <col min="15" max="18" width="11" style="1" customWidth="1"/>
    <col min="19" max="20" width="11" style="1" bestFit="1" customWidth="1"/>
    <col min="21" max="21" width="9.7109375" style="1" customWidth="1"/>
    <col min="22" max="16384" width="9.140625" style="1"/>
  </cols>
  <sheetData>
    <row r="1" spans="2:21" ht="15" thickBot="1" x14ac:dyDescent="0.25"/>
    <row r="2" spans="2:21" ht="20.25" x14ac:dyDescent="0.3">
      <c r="B2" s="210" t="s">
        <v>0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2"/>
    </row>
    <row r="3" spans="2:21" x14ac:dyDescent="0.2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9"/>
    </row>
    <row r="4" spans="2:21" x14ac:dyDescent="0.2">
      <c r="B4" s="17"/>
      <c r="D4" s="18"/>
      <c r="E4" s="50" t="s">
        <v>8</v>
      </c>
      <c r="F4" s="241" t="s">
        <v>11</v>
      </c>
      <c r="G4" s="241"/>
      <c r="H4" s="242"/>
      <c r="I4" s="18"/>
      <c r="J4" s="18"/>
      <c r="K4" s="18"/>
      <c r="L4" s="18"/>
      <c r="M4" s="18"/>
      <c r="N4" s="18"/>
      <c r="O4" s="217" t="s">
        <v>42</v>
      </c>
      <c r="P4" s="218"/>
      <c r="Q4" s="208" t="s">
        <v>45</v>
      </c>
      <c r="R4" s="208"/>
      <c r="S4" s="208"/>
      <c r="T4" s="209"/>
      <c r="U4" s="19"/>
    </row>
    <row r="5" spans="2:21" x14ac:dyDescent="0.2">
      <c r="B5" s="17"/>
      <c r="D5" s="18"/>
      <c r="E5" s="51" t="s">
        <v>9</v>
      </c>
      <c r="F5" s="248" t="s">
        <v>10</v>
      </c>
      <c r="G5" s="248"/>
      <c r="H5" s="249"/>
      <c r="I5" s="18"/>
      <c r="J5" s="18"/>
      <c r="K5" s="18"/>
      <c r="L5" s="18"/>
      <c r="M5" s="18"/>
      <c r="N5" s="18"/>
      <c r="O5" s="219" t="s">
        <v>43</v>
      </c>
      <c r="P5" s="220"/>
      <c r="Q5" s="206" t="s">
        <v>44</v>
      </c>
      <c r="R5" s="206"/>
      <c r="S5" s="206"/>
      <c r="T5" s="207"/>
      <c r="U5" s="19"/>
    </row>
    <row r="6" spans="2:21" ht="15" customHeight="1" x14ac:dyDescent="0.2">
      <c r="B6" s="17"/>
      <c r="D6" s="18"/>
      <c r="E6" s="52" t="s">
        <v>15</v>
      </c>
      <c r="F6" s="243" t="s">
        <v>39</v>
      </c>
      <c r="G6" s="243"/>
      <c r="H6" s="244"/>
      <c r="I6" s="18"/>
      <c r="J6" s="18"/>
      <c r="K6" s="18"/>
      <c r="L6" s="18"/>
      <c r="M6" s="18"/>
      <c r="N6" s="18"/>
      <c r="O6" s="221"/>
      <c r="P6" s="222"/>
      <c r="Q6" s="222"/>
      <c r="R6" s="222"/>
      <c r="S6" s="222"/>
      <c r="T6" s="223"/>
      <c r="U6" s="19"/>
    </row>
    <row r="7" spans="2:21" ht="15" thickBot="1" x14ac:dyDescent="0.25">
      <c r="B7" s="20"/>
      <c r="C7" s="21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3"/>
    </row>
    <row r="8" spans="2:21" ht="22.5" customHeight="1" x14ac:dyDescent="0.2">
      <c r="B8" s="250" t="s">
        <v>97</v>
      </c>
      <c r="C8" s="251"/>
      <c r="D8" s="251"/>
      <c r="E8" s="252"/>
      <c r="F8" s="16" t="s">
        <v>100</v>
      </c>
      <c r="G8" s="16" t="s">
        <v>101</v>
      </c>
      <c r="H8" s="16" t="s">
        <v>102</v>
      </c>
      <c r="I8" s="16" t="s">
        <v>103</v>
      </c>
      <c r="J8" s="16" t="s">
        <v>104</v>
      </c>
      <c r="K8" s="16" t="s">
        <v>105</v>
      </c>
      <c r="L8" s="16" t="s">
        <v>106</v>
      </c>
      <c r="M8" s="16" t="s">
        <v>107</v>
      </c>
      <c r="N8" s="16" t="s">
        <v>108</v>
      </c>
      <c r="O8" s="16" t="s">
        <v>109</v>
      </c>
      <c r="P8" s="16" t="s">
        <v>827</v>
      </c>
      <c r="Q8" s="16" t="s">
        <v>828</v>
      </c>
      <c r="R8" s="16" t="s">
        <v>829</v>
      </c>
      <c r="S8" s="16" t="s">
        <v>830</v>
      </c>
      <c r="T8" s="16" t="s">
        <v>831</v>
      </c>
      <c r="U8" s="27" t="s">
        <v>38</v>
      </c>
    </row>
    <row r="9" spans="2:21" ht="15.75" x14ac:dyDescent="0.25">
      <c r="B9" s="53" t="s">
        <v>98</v>
      </c>
      <c r="C9" s="54" t="s">
        <v>28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29"/>
    </row>
    <row r="10" spans="2:21" x14ac:dyDescent="0.2">
      <c r="B10" s="8"/>
      <c r="C10" s="10" t="s">
        <v>17</v>
      </c>
      <c r="D10" s="6" t="s">
        <v>33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29"/>
    </row>
    <row r="11" spans="2:21" x14ac:dyDescent="0.2">
      <c r="B11" s="8"/>
      <c r="C11" s="9"/>
      <c r="D11" s="11">
        <v>1</v>
      </c>
      <c r="E11" s="9" t="s">
        <v>34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108">
        <f>SUM(F11:T11)</f>
        <v>0</v>
      </c>
    </row>
    <row r="12" spans="2:21" x14ac:dyDescent="0.2">
      <c r="B12" s="8"/>
      <c r="C12" s="9"/>
      <c r="D12" s="11">
        <f>D11+1</f>
        <v>2</v>
      </c>
      <c r="E12" s="9" t="s">
        <v>12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108">
        <f t="shared" ref="U12:U18" si="0">SUM(F12:T12)</f>
        <v>0</v>
      </c>
    </row>
    <row r="13" spans="2:21" x14ac:dyDescent="0.2">
      <c r="B13" s="8"/>
      <c r="C13" s="9"/>
      <c r="D13" s="11">
        <f t="shared" ref="D13:D18" si="1">D12+1</f>
        <v>3</v>
      </c>
      <c r="E13" s="9" t="s">
        <v>13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108">
        <f t="shared" si="0"/>
        <v>0</v>
      </c>
    </row>
    <row r="14" spans="2:21" x14ac:dyDescent="0.2">
      <c r="B14" s="8"/>
      <c r="C14" s="9"/>
      <c r="D14" s="11">
        <f t="shared" si="1"/>
        <v>4</v>
      </c>
      <c r="E14" s="9" t="s">
        <v>14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108">
        <f t="shared" si="0"/>
        <v>0</v>
      </c>
    </row>
    <row r="15" spans="2:21" x14ac:dyDescent="0.2">
      <c r="B15" s="8"/>
      <c r="C15" s="9"/>
      <c r="D15" s="11">
        <f t="shared" si="1"/>
        <v>5</v>
      </c>
      <c r="E15" s="9" t="s">
        <v>35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108"/>
    </row>
    <row r="16" spans="2:21" x14ac:dyDescent="0.2">
      <c r="B16" s="12"/>
      <c r="C16" s="9"/>
      <c r="D16" s="11">
        <f t="shared" si="1"/>
        <v>6</v>
      </c>
      <c r="E16" s="9" t="s">
        <v>36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108">
        <f t="shared" si="0"/>
        <v>0</v>
      </c>
    </row>
    <row r="17" spans="2:21" x14ac:dyDescent="0.2">
      <c r="B17" s="12"/>
      <c r="C17" s="9"/>
      <c r="D17" s="11">
        <f t="shared" si="1"/>
        <v>7</v>
      </c>
      <c r="E17" s="9" t="s">
        <v>19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08"/>
    </row>
    <row r="18" spans="2:21" x14ac:dyDescent="0.2">
      <c r="B18" s="12"/>
      <c r="C18" s="9"/>
      <c r="D18" s="11">
        <f t="shared" si="1"/>
        <v>8</v>
      </c>
      <c r="E18" s="9" t="s">
        <v>37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08">
        <f t="shared" si="0"/>
        <v>0</v>
      </c>
    </row>
    <row r="19" spans="2:21" x14ac:dyDescent="0.2">
      <c r="B19" s="12"/>
      <c r="C19" s="9"/>
      <c r="D19" s="7"/>
      <c r="E19" s="9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29"/>
    </row>
    <row r="20" spans="2:21" x14ac:dyDescent="0.2">
      <c r="B20" s="12"/>
      <c r="C20" s="10" t="s">
        <v>21</v>
      </c>
      <c r="D20" s="6" t="s">
        <v>59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29"/>
    </row>
    <row r="21" spans="2:21" x14ac:dyDescent="0.2">
      <c r="B21" s="12"/>
      <c r="C21" s="9"/>
      <c r="D21" s="11">
        <v>1</v>
      </c>
      <c r="E21" s="9" t="s">
        <v>34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108">
        <f>SUM(F21:T21)</f>
        <v>0</v>
      </c>
    </row>
    <row r="22" spans="2:21" x14ac:dyDescent="0.2">
      <c r="B22" s="12"/>
      <c r="C22" s="9"/>
      <c r="D22" s="11">
        <f>D21+1</f>
        <v>2</v>
      </c>
      <c r="E22" s="9" t="s">
        <v>12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08">
        <f t="shared" ref="U22:U28" si="2">SUM(F22:T22)</f>
        <v>0</v>
      </c>
    </row>
    <row r="23" spans="2:21" x14ac:dyDescent="0.2">
      <c r="B23" s="12"/>
      <c r="C23" s="9"/>
      <c r="D23" s="11">
        <f t="shared" ref="D23:D28" si="3">D22+1</f>
        <v>3</v>
      </c>
      <c r="E23" s="9" t="s">
        <v>13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08">
        <f t="shared" si="2"/>
        <v>0</v>
      </c>
    </row>
    <row r="24" spans="2:21" x14ac:dyDescent="0.2">
      <c r="B24" s="12"/>
      <c r="C24" s="9"/>
      <c r="D24" s="11">
        <f t="shared" si="3"/>
        <v>4</v>
      </c>
      <c r="E24" s="9" t="s">
        <v>14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108">
        <f t="shared" si="2"/>
        <v>0</v>
      </c>
    </row>
    <row r="25" spans="2:21" x14ac:dyDescent="0.2">
      <c r="B25" s="12"/>
      <c r="C25" s="9"/>
      <c r="D25" s="11">
        <f t="shared" si="3"/>
        <v>5</v>
      </c>
      <c r="E25" s="9" t="s">
        <v>35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108"/>
    </row>
    <row r="26" spans="2:21" x14ac:dyDescent="0.2">
      <c r="B26" s="12"/>
      <c r="C26" s="9"/>
      <c r="D26" s="11">
        <f t="shared" si="3"/>
        <v>6</v>
      </c>
      <c r="E26" s="9" t="s">
        <v>36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108">
        <f t="shared" si="2"/>
        <v>0</v>
      </c>
    </row>
    <row r="27" spans="2:21" x14ac:dyDescent="0.2">
      <c r="B27" s="12"/>
      <c r="C27" s="9"/>
      <c r="D27" s="11">
        <f t="shared" si="3"/>
        <v>7</v>
      </c>
      <c r="E27" s="9" t="s">
        <v>19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08"/>
    </row>
    <row r="28" spans="2:21" x14ac:dyDescent="0.2">
      <c r="B28" s="12"/>
      <c r="C28" s="9"/>
      <c r="D28" s="11">
        <f t="shared" si="3"/>
        <v>8</v>
      </c>
      <c r="E28" s="9" t="s">
        <v>37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08">
        <f t="shared" si="2"/>
        <v>0</v>
      </c>
    </row>
    <row r="29" spans="2:21" x14ac:dyDescent="0.2">
      <c r="B29" s="1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29"/>
    </row>
    <row r="30" spans="2:21" x14ac:dyDescent="0.2">
      <c r="B30" s="12"/>
      <c r="C30" s="10" t="s">
        <v>23</v>
      </c>
      <c r="D30" s="6" t="s">
        <v>60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29"/>
    </row>
    <row r="31" spans="2:21" x14ac:dyDescent="0.2">
      <c r="B31" s="12"/>
      <c r="C31" s="9"/>
      <c r="D31" s="11">
        <v>1</v>
      </c>
      <c r="E31" s="9" t="s">
        <v>34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108">
        <f>SUM(F31:T31)</f>
        <v>0</v>
      </c>
    </row>
    <row r="32" spans="2:21" x14ac:dyDescent="0.2">
      <c r="B32" s="12"/>
      <c r="C32" s="9"/>
      <c r="D32" s="11">
        <f>D31+1</f>
        <v>2</v>
      </c>
      <c r="E32" s="9" t="s">
        <v>12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08">
        <f t="shared" ref="U32:U38" si="4">SUM(F32:T32)</f>
        <v>0</v>
      </c>
    </row>
    <row r="33" spans="2:21" x14ac:dyDescent="0.2">
      <c r="B33" s="12"/>
      <c r="C33" s="9"/>
      <c r="D33" s="11">
        <f t="shared" ref="D33:D38" si="5">D32+1</f>
        <v>3</v>
      </c>
      <c r="E33" s="9" t="s">
        <v>13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08">
        <f t="shared" si="4"/>
        <v>0</v>
      </c>
    </row>
    <row r="34" spans="2:21" x14ac:dyDescent="0.2">
      <c r="B34" s="12"/>
      <c r="C34" s="9"/>
      <c r="D34" s="11">
        <f t="shared" si="5"/>
        <v>4</v>
      </c>
      <c r="E34" s="9" t="s">
        <v>14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08">
        <f t="shared" si="4"/>
        <v>0</v>
      </c>
    </row>
    <row r="35" spans="2:21" x14ac:dyDescent="0.2">
      <c r="B35" s="12"/>
      <c r="C35" s="9"/>
      <c r="D35" s="11">
        <f t="shared" si="5"/>
        <v>5</v>
      </c>
      <c r="E35" s="9" t="s">
        <v>35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08"/>
    </row>
    <row r="36" spans="2:21" x14ac:dyDescent="0.2">
      <c r="B36" s="12"/>
      <c r="C36" s="9"/>
      <c r="D36" s="11">
        <f t="shared" si="5"/>
        <v>6</v>
      </c>
      <c r="E36" s="9" t="s">
        <v>36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108">
        <f t="shared" si="4"/>
        <v>0</v>
      </c>
    </row>
    <row r="37" spans="2:21" x14ac:dyDescent="0.2">
      <c r="B37" s="12"/>
      <c r="C37" s="9"/>
      <c r="D37" s="11">
        <f t="shared" si="5"/>
        <v>7</v>
      </c>
      <c r="E37" s="9" t="s">
        <v>19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108"/>
    </row>
    <row r="38" spans="2:21" x14ac:dyDescent="0.2">
      <c r="B38" s="12"/>
      <c r="C38" s="9"/>
      <c r="D38" s="11">
        <f t="shared" si="5"/>
        <v>8</v>
      </c>
      <c r="E38" s="9" t="s">
        <v>37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108">
        <f t="shared" si="4"/>
        <v>0</v>
      </c>
    </row>
    <row r="39" spans="2:21" x14ac:dyDescent="0.2">
      <c r="B39" s="12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29"/>
    </row>
    <row r="40" spans="2:21" x14ac:dyDescent="0.2">
      <c r="B40" s="12"/>
      <c r="C40" s="10" t="s">
        <v>25</v>
      </c>
      <c r="D40" s="6" t="s">
        <v>61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29"/>
    </row>
    <row r="41" spans="2:21" x14ac:dyDescent="0.2">
      <c r="B41" s="12"/>
      <c r="C41" s="9"/>
      <c r="D41" s="11">
        <v>1</v>
      </c>
      <c r="E41" s="9" t="s">
        <v>34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108">
        <f>SUM(F41:T41)</f>
        <v>0</v>
      </c>
    </row>
    <row r="42" spans="2:21" x14ac:dyDescent="0.2">
      <c r="B42" s="12"/>
      <c r="C42" s="9"/>
      <c r="D42" s="11">
        <f>D41+1</f>
        <v>2</v>
      </c>
      <c r="E42" s="9" t="s">
        <v>12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108">
        <f t="shared" ref="U42:U48" si="6">SUM(F42:T42)</f>
        <v>0</v>
      </c>
    </row>
    <row r="43" spans="2:21" x14ac:dyDescent="0.2">
      <c r="B43" s="12"/>
      <c r="C43" s="9"/>
      <c r="D43" s="11">
        <f t="shared" ref="D43:D48" si="7">D42+1</f>
        <v>3</v>
      </c>
      <c r="E43" s="9" t="s">
        <v>13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108">
        <f t="shared" si="6"/>
        <v>0</v>
      </c>
    </row>
    <row r="44" spans="2:21" x14ac:dyDescent="0.2">
      <c r="B44" s="12"/>
      <c r="C44" s="9"/>
      <c r="D44" s="11">
        <f t="shared" si="7"/>
        <v>4</v>
      </c>
      <c r="E44" s="9" t="s">
        <v>14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108">
        <f t="shared" si="6"/>
        <v>0</v>
      </c>
    </row>
    <row r="45" spans="2:21" x14ac:dyDescent="0.2">
      <c r="B45" s="12"/>
      <c r="C45" s="9"/>
      <c r="D45" s="11">
        <f t="shared" si="7"/>
        <v>5</v>
      </c>
      <c r="E45" s="9" t="s">
        <v>35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108"/>
    </row>
    <row r="46" spans="2:21" x14ac:dyDescent="0.2">
      <c r="B46" s="12"/>
      <c r="C46" s="9"/>
      <c r="D46" s="11">
        <f t="shared" si="7"/>
        <v>6</v>
      </c>
      <c r="E46" s="9" t="s">
        <v>36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108">
        <f t="shared" si="6"/>
        <v>0</v>
      </c>
    </row>
    <row r="47" spans="2:21" x14ac:dyDescent="0.2">
      <c r="B47" s="12"/>
      <c r="C47" s="9"/>
      <c r="D47" s="11">
        <f t="shared" si="7"/>
        <v>7</v>
      </c>
      <c r="E47" s="9" t="s">
        <v>19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108"/>
    </row>
    <row r="48" spans="2:21" x14ac:dyDescent="0.2">
      <c r="B48" s="12"/>
      <c r="C48" s="9"/>
      <c r="D48" s="11">
        <f t="shared" si="7"/>
        <v>8</v>
      </c>
      <c r="E48" s="9" t="s">
        <v>37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108">
        <f t="shared" si="6"/>
        <v>0</v>
      </c>
    </row>
    <row r="49" spans="2:21" x14ac:dyDescent="0.2">
      <c r="B49" s="12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29"/>
    </row>
    <row r="50" spans="2:21" ht="15" thickBot="1" x14ac:dyDescent="0.25">
      <c r="B50" s="2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30"/>
    </row>
    <row r="51" spans="2:21" ht="15.75" x14ac:dyDescent="0.25">
      <c r="B51" s="55" t="s">
        <v>2</v>
      </c>
      <c r="C51" s="56" t="s">
        <v>16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1"/>
    </row>
    <row r="52" spans="2:21" x14ac:dyDescent="0.2">
      <c r="B52" s="39"/>
      <c r="C52" s="40" t="s">
        <v>29</v>
      </c>
      <c r="D52" s="41" t="s">
        <v>3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29"/>
    </row>
    <row r="53" spans="2:21" x14ac:dyDescent="0.2">
      <c r="B53" s="39"/>
      <c r="C53" s="43"/>
      <c r="D53" s="44">
        <v>1</v>
      </c>
      <c r="E53" s="43" t="s">
        <v>5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108">
        <f>SUM(F53:T53)</f>
        <v>0</v>
      </c>
    </row>
    <row r="54" spans="2:21" x14ac:dyDescent="0.2">
      <c r="B54" s="39"/>
      <c r="C54" s="43"/>
      <c r="D54" s="44">
        <f>D53+1</f>
        <v>2</v>
      </c>
      <c r="E54" s="43" t="s">
        <v>12</v>
      </c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108">
        <f t="shared" ref="U54:U60" si="8">SUM(F54:T54)</f>
        <v>0</v>
      </c>
    </row>
    <row r="55" spans="2:21" x14ac:dyDescent="0.2">
      <c r="B55" s="39"/>
      <c r="C55" s="43"/>
      <c r="D55" s="44">
        <f t="shared" ref="D55:D60" si="9">D54+1</f>
        <v>3</v>
      </c>
      <c r="E55" s="43" t="s">
        <v>13</v>
      </c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108">
        <f t="shared" si="8"/>
        <v>0</v>
      </c>
    </row>
    <row r="56" spans="2:21" x14ac:dyDescent="0.2">
      <c r="B56" s="39"/>
      <c r="C56" s="43"/>
      <c r="D56" s="44">
        <f t="shared" si="9"/>
        <v>4</v>
      </c>
      <c r="E56" s="43" t="s">
        <v>14</v>
      </c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108">
        <f t="shared" si="8"/>
        <v>0</v>
      </c>
    </row>
    <row r="57" spans="2:21" x14ac:dyDescent="0.2">
      <c r="B57" s="39"/>
      <c r="C57" s="43"/>
      <c r="D57" s="44">
        <f t="shared" si="9"/>
        <v>5</v>
      </c>
      <c r="E57" s="43" t="s">
        <v>18</v>
      </c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108"/>
    </row>
    <row r="58" spans="2:21" x14ac:dyDescent="0.2">
      <c r="B58" s="39"/>
      <c r="C58" s="43"/>
      <c r="D58" s="44">
        <f t="shared" si="9"/>
        <v>6</v>
      </c>
      <c r="E58" s="43" t="s">
        <v>20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108">
        <f t="shared" si="8"/>
        <v>0</v>
      </c>
    </row>
    <row r="59" spans="2:21" x14ac:dyDescent="0.2">
      <c r="B59" s="39"/>
      <c r="C59" s="43"/>
      <c r="D59" s="44">
        <f t="shared" si="9"/>
        <v>7</v>
      </c>
      <c r="E59" s="43" t="s">
        <v>19</v>
      </c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108"/>
    </row>
    <row r="60" spans="2:21" x14ac:dyDescent="0.2">
      <c r="B60" s="39"/>
      <c r="C60" s="43"/>
      <c r="D60" s="44">
        <f t="shared" si="9"/>
        <v>8</v>
      </c>
      <c r="E60" s="43" t="s">
        <v>62</v>
      </c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108">
        <f t="shared" si="8"/>
        <v>0</v>
      </c>
    </row>
    <row r="61" spans="2:21" x14ac:dyDescent="0.2">
      <c r="B61" s="39"/>
      <c r="C61" s="43"/>
      <c r="D61" s="42"/>
      <c r="E61" s="43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29"/>
    </row>
    <row r="62" spans="2:21" x14ac:dyDescent="0.2">
      <c r="B62" s="39"/>
      <c r="C62" s="40" t="s">
        <v>30</v>
      </c>
      <c r="D62" s="41" t="s">
        <v>22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29"/>
    </row>
    <row r="63" spans="2:21" x14ac:dyDescent="0.2">
      <c r="B63" s="39"/>
      <c r="C63" s="43"/>
      <c r="D63" s="44">
        <v>1</v>
      </c>
      <c r="E63" s="43" t="s">
        <v>5</v>
      </c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108">
        <f>SUM(F63:T63)</f>
        <v>0</v>
      </c>
    </row>
    <row r="64" spans="2:21" x14ac:dyDescent="0.2">
      <c r="B64" s="39"/>
      <c r="C64" s="43"/>
      <c r="D64" s="44">
        <f>D63+1</f>
        <v>2</v>
      </c>
      <c r="E64" s="43" t="s">
        <v>12</v>
      </c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108">
        <f t="shared" ref="U64:U70" si="10">SUM(F64:T64)</f>
        <v>0</v>
      </c>
    </row>
    <row r="65" spans="2:21" x14ac:dyDescent="0.2">
      <c r="B65" s="39"/>
      <c r="C65" s="43"/>
      <c r="D65" s="44">
        <f t="shared" ref="D65:D70" si="11">D64+1</f>
        <v>3</v>
      </c>
      <c r="E65" s="43" t="s">
        <v>13</v>
      </c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108">
        <f t="shared" si="10"/>
        <v>0</v>
      </c>
    </row>
    <row r="66" spans="2:21" x14ac:dyDescent="0.2">
      <c r="B66" s="39"/>
      <c r="C66" s="43"/>
      <c r="D66" s="44">
        <f t="shared" si="11"/>
        <v>4</v>
      </c>
      <c r="E66" s="43" t="s">
        <v>14</v>
      </c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108">
        <f t="shared" si="10"/>
        <v>0</v>
      </c>
    </row>
    <row r="67" spans="2:21" x14ac:dyDescent="0.2">
      <c r="B67" s="39"/>
      <c r="C67" s="43"/>
      <c r="D67" s="44">
        <f t="shared" si="11"/>
        <v>5</v>
      </c>
      <c r="E67" s="43" t="s">
        <v>18</v>
      </c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108"/>
    </row>
    <row r="68" spans="2:21" x14ac:dyDescent="0.2">
      <c r="B68" s="39"/>
      <c r="C68" s="43"/>
      <c r="D68" s="44">
        <f t="shared" si="11"/>
        <v>6</v>
      </c>
      <c r="E68" s="43" t="s">
        <v>20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108">
        <f t="shared" si="10"/>
        <v>0</v>
      </c>
    </row>
    <row r="69" spans="2:21" x14ac:dyDescent="0.2">
      <c r="B69" s="39"/>
      <c r="C69" s="43"/>
      <c r="D69" s="44">
        <f t="shared" si="11"/>
        <v>7</v>
      </c>
      <c r="E69" s="43" t="s">
        <v>19</v>
      </c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108"/>
    </row>
    <row r="70" spans="2:21" x14ac:dyDescent="0.2">
      <c r="B70" s="39"/>
      <c r="C70" s="43"/>
      <c r="D70" s="44">
        <f t="shared" si="11"/>
        <v>8</v>
      </c>
      <c r="E70" s="43" t="s">
        <v>62</v>
      </c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108">
        <f t="shared" si="10"/>
        <v>0</v>
      </c>
    </row>
    <row r="71" spans="2:21" x14ac:dyDescent="0.2">
      <c r="B71" s="39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29"/>
    </row>
    <row r="72" spans="2:21" x14ac:dyDescent="0.2">
      <c r="B72" s="39"/>
      <c r="C72" s="40" t="s">
        <v>31</v>
      </c>
      <c r="D72" s="41" t="s">
        <v>24</v>
      </c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29"/>
    </row>
    <row r="73" spans="2:21" x14ac:dyDescent="0.2">
      <c r="B73" s="39"/>
      <c r="C73" s="43"/>
      <c r="D73" s="44">
        <v>1</v>
      </c>
      <c r="E73" s="43" t="s">
        <v>5</v>
      </c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108">
        <f>SUM(F73:T73)</f>
        <v>0</v>
      </c>
    </row>
    <row r="74" spans="2:21" x14ac:dyDescent="0.2">
      <c r="B74" s="39"/>
      <c r="C74" s="43"/>
      <c r="D74" s="44">
        <f>D73+1</f>
        <v>2</v>
      </c>
      <c r="E74" s="43" t="s">
        <v>12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108">
        <f t="shared" ref="U74:U80" si="12">SUM(F74:T74)</f>
        <v>0</v>
      </c>
    </row>
    <row r="75" spans="2:21" x14ac:dyDescent="0.2">
      <c r="B75" s="39"/>
      <c r="C75" s="43"/>
      <c r="D75" s="44">
        <f t="shared" ref="D75:D80" si="13">D74+1</f>
        <v>3</v>
      </c>
      <c r="E75" s="43" t="s">
        <v>13</v>
      </c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108">
        <f t="shared" si="12"/>
        <v>0</v>
      </c>
    </row>
    <row r="76" spans="2:21" x14ac:dyDescent="0.2">
      <c r="B76" s="39"/>
      <c r="C76" s="43"/>
      <c r="D76" s="44">
        <f t="shared" si="13"/>
        <v>4</v>
      </c>
      <c r="E76" s="43" t="s">
        <v>14</v>
      </c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108">
        <f t="shared" si="12"/>
        <v>0</v>
      </c>
    </row>
    <row r="77" spans="2:21" x14ac:dyDescent="0.2">
      <c r="B77" s="39"/>
      <c r="C77" s="43"/>
      <c r="D77" s="44">
        <f t="shared" si="13"/>
        <v>5</v>
      </c>
      <c r="E77" s="43" t="s">
        <v>18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108"/>
    </row>
    <row r="78" spans="2:21" x14ac:dyDescent="0.2">
      <c r="B78" s="39"/>
      <c r="C78" s="43"/>
      <c r="D78" s="44">
        <f t="shared" si="13"/>
        <v>6</v>
      </c>
      <c r="E78" s="43" t="s">
        <v>20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108">
        <f t="shared" si="12"/>
        <v>0</v>
      </c>
    </row>
    <row r="79" spans="2:21" x14ac:dyDescent="0.2">
      <c r="B79" s="39"/>
      <c r="C79" s="43"/>
      <c r="D79" s="44">
        <f t="shared" si="13"/>
        <v>7</v>
      </c>
      <c r="E79" s="43" t="s">
        <v>19</v>
      </c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108"/>
    </row>
    <row r="80" spans="2:21" x14ac:dyDescent="0.2">
      <c r="B80" s="39"/>
      <c r="C80" s="43"/>
      <c r="D80" s="44">
        <f t="shared" si="13"/>
        <v>8</v>
      </c>
      <c r="E80" s="43" t="s">
        <v>62</v>
      </c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108">
        <f t="shared" si="12"/>
        <v>0</v>
      </c>
    </row>
    <row r="81" spans="2:21" x14ac:dyDescent="0.2">
      <c r="B81" s="39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29"/>
    </row>
    <row r="82" spans="2:21" x14ac:dyDescent="0.2">
      <c r="B82" s="39"/>
      <c r="C82" s="40" t="s">
        <v>32</v>
      </c>
      <c r="D82" s="41" t="s">
        <v>26</v>
      </c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29"/>
    </row>
    <row r="83" spans="2:21" x14ac:dyDescent="0.2">
      <c r="B83" s="39"/>
      <c r="C83" s="43"/>
      <c r="D83" s="44">
        <v>1</v>
      </c>
      <c r="E83" s="43" t="s">
        <v>5</v>
      </c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108">
        <f>SUM(F83:T83)</f>
        <v>0</v>
      </c>
    </row>
    <row r="84" spans="2:21" x14ac:dyDescent="0.2">
      <c r="B84" s="39"/>
      <c r="C84" s="43"/>
      <c r="D84" s="44">
        <f>D83+1</f>
        <v>2</v>
      </c>
      <c r="E84" s="43" t="s">
        <v>12</v>
      </c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108">
        <f t="shared" ref="U84:U90" si="14">SUM(F84:T84)</f>
        <v>0</v>
      </c>
    </row>
    <row r="85" spans="2:21" x14ac:dyDescent="0.2">
      <c r="B85" s="39"/>
      <c r="C85" s="43"/>
      <c r="D85" s="44">
        <f t="shared" ref="D85:D90" si="15">D84+1</f>
        <v>3</v>
      </c>
      <c r="E85" s="43" t="s">
        <v>13</v>
      </c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108">
        <f t="shared" si="14"/>
        <v>0</v>
      </c>
    </row>
    <row r="86" spans="2:21" x14ac:dyDescent="0.2">
      <c r="B86" s="39"/>
      <c r="C86" s="43"/>
      <c r="D86" s="44">
        <f t="shared" si="15"/>
        <v>4</v>
      </c>
      <c r="E86" s="43" t="s">
        <v>14</v>
      </c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108">
        <f t="shared" si="14"/>
        <v>0</v>
      </c>
    </row>
    <row r="87" spans="2:21" x14ac:dyDescent="0.2">
      <c r="B87" s="39"/>
      <c r="C87" s="43"/>
      <c r="D87" s="44">
        <f t="shared" si="15"/>
        <v>5</v>
      </c>
      <c r="E87" s="43" t="s">
        <v>18</v>
      </c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108"/>
    </row>
    <row r="88" spans="2:21" x14ac:dyDescent="0.2">
      <c r="B88" s="39"/>
      <c r="C88" s="43"/>
      <c r="D88" s="44">
        <f t="shared" si="15"/>
        <v>6</v>
      </c>
      <c r="E88" s="43" t="s">
        <v>20</v>
      </c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108">
        <f t="shared" si="14"/>
        <v>0</v>
      </c>
    </row>
    <row r="89" spans="2:21" x14ac:dyDescent="0.2">
      <c r="B89" s="39"/>
      <c r="C89" s="43"/>
      <c r="D89" s="44">
        <f t="shared" si="15"/>
        <v>7</v>
      </c>
      <c r="E89" s="43" t="s">
        <v>19</v>
      </c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108"/>
    </row>
    <row r="90" spans="2:21" x14ac:dyDescent="0.2">
      <c r="B90" s="39"/>
      <c r="C90" s="43"/>
      <c r="D90" s="44">
        <f t="shared" si="15"/>
        <v>8</v>
      </c>
      <c r="E90" s="43" t="s">
        <v>62</v>
      </c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108">
        <f t="shared" si="14"/>
        <v>0</v>
      </c>
    </row>
    <row r="91" spans="2:21" ht="15" thickBot="1" x14ac:dyDescent="0.25">
      <c r="B91" s="45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32"/>
    </row>
    <row r="92" spans="2:21" ht="15" thickBot="1" x14ac:dyDescent="0.25">
      <c r="B92" s="26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28"/>
    </row>
    <row r="93" spans="2:21" ht="15.75" x14ac:dyDescent="0.25">
      <c r="B93" s="55" t="s">
        <v>27</v>
      </c>
      <c r="C93" s="56" t="s">
        <v>47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29"/>
    </row>
    <row r="94" spans="2:21" x14ac:dyDescent="0.2">
      <c r="B94" s="8"/>
      <c r="C94" s="10" t="s">
        <v>48</v>
      </c>
      <c r="D94" s="6" t="s">
        <v>49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29"/>
    </row>
    <row r="95" spans="2:21" x14ac:dyDescent="0.2">
      <c r="B95" s="8"/>
      <c r="C95" s="9"/>
      <c r="D95" s="11">
        <v>1</v>
      </c>
      <c r="E95" s="9" t="s">
        <v>50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108">
        <f>SUM(F95:T95)</f>
        <v>0</v>
      </c>
    </row>
    <row r="96" spans="2:21" x14ac:dyDescent="0.2">
      <c r="B96" s="8"/>
      <c r="C96" s="9"/>
      <c r="D96" s="11">
        <f>D95+1</f>
        <v>2</v>
      </c>
      <c r="E96" s="9" t="s">
        <v>12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108">
        <f t="shared" ref="U96:U102" si="16">SUM(F96:T96)</f>
        <v>0</v>
      </c>
    </row>
    <row r="97" spans="2:21" x14ac:dyDescent="0.2">
      <c r="B97" s="8"/>
      <c r="C97" s="9"/>
      <c r="D97" s="11">
        <f t="shared" ref="D97:D102" si="17">D96+1</f>
        <v>3</v>
      </c>
      <c r="E97" s="9" t="s">
        <v>13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108">
        <f t="shared" si="16"/>
        <v>0</v>
      </c>
    </row>
    <row r="98" spans="2:21" x14ac:dyDescent="0.2">
      <c r="B98" s="8"/>
      <c r="C98" s="9"/>
      <c r="D98" s="11">
        <f t="shared" si="17"/>
        <v>4</v>
      </c>
      <c r="E98" s="9" t="s">
        <v>14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108">
        <f t="shared" si="16"/>
        <v>0</v>
      </c>
    </row>
    <row r="99" spans="2:21" x14ac:dyDescent="0.2">
      <c r="B99" s="8"/>
      <c r="C99" s="9"/>
      <c r="D99" s="11">
        <f t="shared" si="17"/>
        <v>5</v>
      </c>
      <c r="E99" s="9" t="s">
        <v>51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108"/>
    </row>
    <row r="100" spans="2:21" x14ac:dyDescent="0.2">
      <c r="B100" s="12"/>
      <c r="C100" s="9"/>
      <c r="D100" s="11">
        <f t="shared" si="17"/>
        <v>6</v>
      </c>
      <c r="E100" s="9" t="s">
        <v>52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08">
        <f t="shared" si="16"/>
        <v>0</v>
      </c>
    </row>
    <row r="101" spans="2:21" x14ac:dyDescent="0.2">
      <c r="B101" s="12"/>
      <c r="C101" s="9"/>
      <c r="D101" s="11">
        <f t="shared" si="17"/>
        <v>7</v>
      </c>
      <c r="E101" s="9" t="s">
        <v>19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08"/>
    </row>
    <row r="102" spans="2:21" x14ac:dyDescent="0.2">
      <c r="B102" s="12"/>
      <c r="C102" s="9"/>
      <c r="D102" s="11">
        <f t="shared" si="17"/>
        <v>8</v>
      </c>
      <c r="E102" s="9" t="s">
        <v>62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108">
        <f t="shared" si="16"/>
        <v>0</v>
      </c>
    </row>
    <row r="103" spans="2:21" x14ac:dyDescent="0.2">
      <c r="B103" s="12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29"/>
    </row>
    <row r="104" spans="2:21" x14ac:dyDescent="0.2">
      <c r="B104" s="12"/>
      <c r="C104" s="10" t="s">
        <v>53</v>
      </c>
      <c r="D104" s="6" t="s">
        <v>54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29"/>
    </row>
    <row r="105" spans="2:21" x14ac:dyDescent="0.2">
      <c r="B105" s="12"/>
      <c r="C105" s="9"/>
      <c r="D105" s="11">
        <v>1</v>
      </c>
      <c r="E105" s="9" t="s">
        <v>50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108">
        <f>SUM(F105:T105)</f>
        <v>0</v>
      </c>
    </row>
    <row r="106" spans="2:21" x14ac:dyDescent="0.2">
      <c r="B106" s="12"/>
      <c r="C106" s="9"/>
      <c r="D106" s="11">
        <f>D105+1</f>
        <v>2</v>
      </c>
      <c r="E106" s="9" t="s">
        <v>12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108">
        <f t="shared" ref="U106:U112" si="18">SUM(F106:T106)</f>
        <v>0</v>
      </c>
    </row>
    <row r="107" spans="2:21" x14ac:dyDescent="0.2">
      <c r="B107" s="12"/>
      <c r="C107" s="9"/>
      <c r="D107" s="11">
        <f t="shared" ref="D107:D112" si="19">D106+1</f>
        <v>3</v>
      </c>
      <c r="E107" s="9" t="s">
        <v>13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108">
        <f t="shared" si="18"/>
        <v>0</v>
      </c>
    </row>
    <row r="108" spans="2:21" x14ac:dyDescent="0.2">
      <c r="B108" s="12"/>
      <c r="C108" s="9"/>
      <c r="D108" s="11">
        <f t="shared" si="19"/>
        <v>4</v>
      </c>
      <c r="E108" s="9" t="s">
        <v>14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108">
        <f t="shared" si="18"/>
        <v>0</v>
      </c>
    </row>
    <row r="109" spans="2:21" x14ac:dyDescent="0.2">
      <c r="B109" s="12"/>
      <c r="C109" s="9"/>
      <c r="D109" s="11">
        <f t="shared" si="19"/>
        <v>5</v>
      </c>
      <c r="E109" s="9" t="s">
        <v>51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108"/>
    </row>
    <row r="110" spans="2:21" x14ac:dyDescent="0.2">
      <c r="B110" s="12"/>
      <c r="C110" s="9"/>
      <c r="D110" s="11">
        <f t="shared" si="19"/>
        <v>6</v>
      </c>
      <c r="E110" s="9" t="s">
        <v>52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108">
        <f t="shared" si="18"/>
        <v>0</v>
      </c>
    </row>
    <row r="111" spans="2:21" x14ac:dyDescent="0.2">
      <c r="B111" s="12"/>
      <c r="C111" s="9"/>
      <c r="D111" s="11">
        <f t="shared" si="19"/>
        <v>7</v>
      </c>
      <c r="E111" s="9" t="s">
        <v>19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108"/>
    </row>
    <row r="112" spans="2:21" x14ac:dyDescent="0.2">
      <c r="B112" s="12"/>
      <c r="C112" s="9"/>
      <c r="D112" s="11">
        <f t="shared" si="19"/>
        <v>8</v>
      </c>
      <c r="E112" s="9" t="s">
        <v>62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108">
        <f t="shared" si="18"/>
        <v>0</v>
      </c>
    </row>
    <row r="113" spans="2:21" x14ac:dyDescent="0.2">
      <c r="B113" s="12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29"/>
    </row>
    <row r="114" spans="2:21" x14ac:dyDescent="0.2">
      <c r="B114" s="12"/>
      <c r="C114" s="10" t="s">
        <v>56</v>
      </c>
      <c r="D114" s="6" t="s">
        <v>55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29"/>
    </row>
    <row r="115" spans="2:21" x14ac:dyDescent="0.2">
      <c r="B115" s="12"/>
      <c r="C115" s="9"/>
      <c r="D115" s="11">
        <v>1</v>
      </c>
      <c r="E115" s="9" t="s">
        <v>50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108">
        <f>SUM(F115:T115)</f>
        <v>0</v>
      </c>
    </row>
    <row r="116" spans="2:21" x14ac:dyDescent="0.2">
      <c r="B116" s="12"/>
      <c r="C116" s="9"/>
      <c r="D116" s="11">
        <f>D115+1</f>
        <v>2</v>
      </c>
      <c r="E116" s="9" t="s">
        <v>12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108">
        <f t="shared" ref="U116:U122" si="20">SUM(F116:T116)</f>
        <v>0</v>
      </c>
    </row>
    <row r="117" spans="2:21" x14ac:dyDescent="0.2">
      <c r="B117" s="12"/>
      <c r="C117" s="9"/>
      <c r="D117" s="11">
        <f t="shared" ref="D117:D122" si="21">D116+1</f>
        <v>3</v>
      </c>
      <c r="E117" s="9" t="s">
        <v>13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108">
        <f t="shared" si="20"/>
        <v>0</v>
      </c>
    </row>
    <row r="118" spans="2:21" x14ac:dyDescent="0.2">
      <c r="B118" s="12"/>
      <c r="C118" s="9"/>
      <c r="D118" s="11">
        <f t="shared" si="21"/>
        <v>4</v>
      </c>
      <c r="E118" s="9" t="s">
        <v>14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108">
        <f t="shared" si="20"/>
        <v>0</v>
      </c>
    </row>
    <row r="119" spans="2:21" x14ac:dyDescent="0.2">
      <c r="B119" s="12"/>
      <c r="C119" s="9"/>
      <c r="D119" s="11">
        <f t="shared" si="21"/>
        <v>5</v>
      </c>
      <c r="E119" s="9" t="s">
        <v>51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108"/>
    </row>
    <row r="120" spans="2:21" x14ac:dyDescent="0.2">
      <c r="B120" s="12"/>
      <c r="C120" s="9"/>
      <c r="D120" s="11">
        <f t="shared" si="21"/>
        <v>6</v>
      </c>
      <c r="E120" s="9" t="s">
        <v>52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108">
        <f t="shared" si="20"/>
        <v>0</v>
      </c>
    </row>
    <row r="121" spans="2:21" x14ac:dyDescent="0.2">
      <c r="B121" s="12"/>
      <c r="C121" s="9"/>
      <c r="D121" s="11">
        <f t="shared" si="21"/>
        <v>7</v>
      </c>
      <c r="E121" s="9" t="s">
        <v>19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108"/>
    </row>
    <row r="122" spans="2:21" x14ac:dyDescent="0.2">
      <c r="B122" s="12"/>
      <c r="C122" s="9"/>
      <c r="D122" s="11">
        <f t="shared" si="21"/>
        <v>8</v>
      </c>
      <c r="E122" s="9" t="s">
        <v>62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108">
        <f t="shared" si="20"/>
        <v>0</v>
      </c>
    </row>
    <row r="123" spans="2:21" x14ac:dyDescent="0.2">
      <c r="B123" s="12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29"/>
    </row>
    <row r="124" spans="2:21" x14ac:dyDescent="0.2">
      <c r="B124" s="12"/>
      <c r="C124" s="10" t="s">
        <v>57</v>
      </c>
      <c r="D124" s="6" t="s">
        <v>58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29"/>
    </row>
    <row r="125" spans="2:21" x14ac:dyDescent="0.2">
      <c r="B125" s="12"/>
      <c r="C125" s="9"/>
      <c r="D125" s="11">
        <v>1</v>
      </c>
      <c r="E125" s="9" t="s">
        <v>50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108">
        <f>SUM(F125:T125)</f>
        <v>0</v>
      </c>
    </row>
    <row r="126" spans="2:21" x14ac:dyDescent="0.2">
      <c r="B126" s="12"/>
      <c r="C126" s="9"/>
      <c r="D126" s="11">
        <f>D125+1</f>
        <v>2</v>
      </c>
      <c r="E126" s="9" t="s">
        <v>12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108">
        <f t="shared" ref="U126:U132" si="22">SUM(F126:T126)</f>
        <v>0</v>
      </c>
    </row>
    <row r="127" spans="2:21" x14ac:dyDescent="0.2">
      <c r="B127" s="12"/>
      <c r="C127" s="9"/>
      <c r="D127" s="11">
        <f t="shared" ref="D127:D132" si="23">D126+1</f>
        <v>3</v>
      </c>
      <c r="E127" s="9" t="s">
        <v>13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108">
        <f t="shared" si="22"/>
        <v>0</v>
      </c>
    </row>
    <row r="128" spans="2:21" x14ac:dyDescent="0.2">
      <c r="B128" s="12"/>
      <c r="C128" s="9"/>
      <c r="D128" s="11">
        <f t="shared" si="23"/>
        <v>4</v>
      </c>
      <c r="E128" s="9" t="s">
        <v>14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108">
        <f t="shared" si="22"/>
        <v>0</v>
      </c>
    </row>
    <row r="129" spans="2:21" x14ac:dyDescent="0.2">
      <c r="B129" s="12"/>
      <c r="C129" s="9"/>
      <c r="D129" s="11">
        <f t="shared" si="23"/>
        <v>5</v>
      </c>
      <c r="E129" s="9" t="s">
        <v>51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108"/>
    </row>
    <row r="130" spans="2:21" x14ac:dyDescent="0.2">
      <c r="B130" s="12"/>
      <c r="C130" s="9"/>
      <c r="D130" s="11">
        <f t="shared" si="23"/>
        <v>6</v>
      </c>
      <c r="E130" s="9" t="s">
        <v>52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108">
        <f t="shared" si="22"/>
        <v>0</v>
      </c>
    </row>
    <row r="131" spans="2:21" x14ac:dyDescent="0.2">
      <c r="B131" s="12"/>
      <c r="C131" s="9"/>
      <c r="D131" s="11">
        <f t="shared" si="23"/>
        <v>7</v>
      </c>
      <c r="E131" s="9" t="s">
        <v>19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108"/>
    </row>
    <row r="132" spans="2:21" x14ac:dyDescent="0.2">
      <c r="B132" s="12"/>
      <c r="C132" s="9"/>
      <c r="D132" s="11">
        <f t="shared" si="23"/>
        <v>8</v>
      </c>
      <c r="E132" s="9" t="s">
        <v>62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108">
        <f t="shared" si="22"/>
        <v>0</v>
      </c>
    </row>
    <row r="133" spans="2:21" x14ac:dyDescent="0.2">
      <c r="B133" s="12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29"/>
    </row>
    <row r="134" spans="2:21" ht="15" thickBot="1" x14ac:dyDescent="0.25">
      <c r="B134" s="13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32"/>
    </row>
  </sheetData>
  <mergeCells count="11">
    <mergeCell ref="B2:U2"/>
    <mergeCell ref="F4:H4"/>
    <mergeCell ref="O4:P4"/>
    <mergeCell ref="Q4:T4"/>
    <mergeCell ref="B8:E8"/>
    <mergeCell ref="F5:H5"/>
    <mergeCell ref="O5:P5"/>
    <mergeCell ref="Q5:T5"/>
    <mergeCell ref="F6:H6"/>
    <mergeCell ref="O6:P6"/>
    <mergeCell ref="Q6:T6"/>
  </mergeCells>
  <printOptions horizontalCentered="1"/>
  <pageMargins left="0.2" right="0" top="0.5" bottom="0.5" header="0.3" footer="0.3"/>
  <pageSetup scale="69" orientation="landscape" horizontalDpi="4294967293" verticalDpi="0" r:id="rId1"/>
  <rowBreaks count="2" manualBreakCount="2">
    <brk id="49" max="15" man="1"/>
    <brk id="91" max="1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42"/>
  <sheetViews>
    <sheetView workbookViewId="0">
      <selection activeCell="H18" sqref="H18"/>
    </sheetView>
  </sheetViews>
  <sheetFormatPr defaultRowHeight="14.25" x14ac:dyDescent="0.2"/>
  <cols>
    <col min="1" max="1" width="4.28515625" style="1" customWidth="1"/>
    <col min="2" max="2" width="12.28515625" style="2" customWidth="1"/>
    <col min="3" max="11" width="8.140625" style="1" customWidth="1"/>
    <col min="12" max="18" width="9.140625" style="1"/>
    <col min="19" max="19" width="1.85546875" style="109" customWidth="1"/>
    <col min="20" max="20" width="12.28515625" style="2" customWidth="1"/>
    <col min="21" max="36" width="9.140625" style="1"/>
    <col min="37" max="37" width="1.85546875" style="109" customWidth="1"/>
    <col min="38" max="38" width="12.28515625" style="2" customWidth="1"/>
    <col min="39" max="16384" width="9.140625" style="1"/>
  </cols>
  <sheetData>
    <row r="2" spans="2:54" ht="22.5" x14ac:dyDescent="0.3">
      <c r="C2" s="229" t="s">
        <v>433</v>
      </c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U2" s="229" t="s">
        <v>433</v>
      </c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M2" s="229" t="s">
        <v>433</v>
      </c>
      <c r="AN2" s="229"/>
      <c r="AO2" s="229"/>
      <c r="AP2" s="229"/>
      <c r="AQ2" s="229"/>
      <c r="AR2" s="229"/>
      <c r="AS2" s="229"/>
      <c r="AT2" s="229"/>
      <c r="AU2" s="229"/>
      <c r="AV2" s="229"/>
      <c r="AW2" s="229"/>
      <c r="AX2" s="229"/>
      <c r="AY2" s="229"/>
      <c r="AZ2" s="229"/>
      <c r="BA2" s="229"/>
      <c r="BB2" s="229"/>
    </row>
    <row r="4" spans="2:54" ht="20.100000000000001" customHeight="1" x14ac:dyDescent="0.2">
      <c r="B4" s="234" t="s">
        <v>33</v>
      </c>
      <c r="C4" s="234"/>
      <c r="D4" s="234"/>
      <c r="E4" s="231" t="s">
        <v>434</v>
      </c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3"/>
      <c r="T4" s="234" t="s">
        <v>3</v>
      </c>
      <c r="U4" s="234"/>
      <c r="V4" s="234"/>
      <c r="W4" s="231" t="s">
        <v>176</v>
      </c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3"/>
      <c r="AL4" s="230" t="s">
        <v>49</v>
      </c>
      <c r="AM4" s="230"/>
      <c r="AN4" s="230"/>
      <c r="AO4" s="231" t="s">
        <v>176</v>
      </c>
      <c r="AP4" s="232"/>
      <c r="AQ4" s="232"/>
      <c r="AR4" s="232"/>
      <c r="AS4" s="232"/>
      <c r="AT4" s="232"/>
      <c r="AU4" s="232"/>
      <c r="AV4" s="232"/>
      <c r="AW4" s="232"/>
      <c r="AX4" s="232"/>
      <c r="AY4" s="232"/>
      <c r="AZ4" s="232"/>
      <c r="BA4" s="232"/>
      <c r="BB4" s="233"/>
    </row>
    <row r="5" spans="2:54" s="90" customFormat="1" ht="20.100000000000001" customHeight="1" x14ac:dyDescent="0.25">
      <c r="B5" s="92" t="s">
        <v>174</v>
      </c>
      <c r="C5" s="343" t="s">
        <v>87</v>
      </c>
      <c r="D5" s="343" t="s">
        <v>88</v>
      </c>
      <c r="E5" s="343" t="s">
        <v>89</v>
      </c>
      <c r="F5" s="343" t="s">
        <v>90</v>
      </c>
      <c r="G5" s="343" t="s">
        <v>91</v>
      </c>
      <c r="H5" s="343" t="s">
        <v>92</v>
      </c>
      <c r="I5" s="343" t="s">
        <v>93</v>
      </c>
      <c r="J5" s="343" t="s">
        <v>94</v>
      </c>
      <c r="K5" s="343" t="s">
        <v>95</v>
      </c>
      <c r="L5" s="343" t="s">
        <v>96</v>
      </c>
      <c r="M5" s="343" t="s">
        <v>832</v>
      </c>
      <c r="N5" s="343" t="s">
        <v>833</v>
      </c>
      <c r="O5" s="343" t="s">
        <v>834</v>
      </c>
      <c r="P5" s="343" t="s">
        <v>835</v>
      </c>
      <c r="Q5" s="343" t="s">
        <v>836</v>
      </c>
      <c r="R5" s="94" t="s">
        <v>38</v>
      </c>
      <c r="S5" s="110"/>
      <c r="T5" s="92" t="s">
        <v>174</v>
      </c>
      <c r="U5" s="343" t="s">
        <v>87</v>
      </c>
      <c r="V5" s="343" t="s">
        <v>88</v>
      </c>
      <c r="W5" s="343" t="s">
        <v>89</v>
      </c>
      <c r="X5" s="343" t="s">
        <v>90</v>
      </c>
      <c r="Y5" s="343" t="s">
        <v>91</v>
      </c>
      <c r="Z5" s="343" t="s">
        <v>92</v>
      </c>
      <c r="AA5" s="343" t="s">
        <v>93</v>
      </c>
      <c r="AB5" s="343" t="s">
        <v>94</v>
      </c>
      <c r="AC5" s="343" t="s">
        <v>95</v>
      </c>
      <c r="AD5" s="343" t="s">
        <v>96</v>
      </c>
      <c r="AE5" s="343" t="s">
        <v>832</v>
      </c>
      <c r="AF5" s="343" t="s">
        <v>833</v>
      </c>
      <c r="AG5" s="343" t="s">
        <v>834</v>
      </c>
      <c r="AH5" s="343" t="s">
        <v>835</v>
      </c>
      <c r="AI5" s="343" t="s">
        <v>836</v>
      </c>
      <c r="AJ5" s="94" t="s">
        <v>38</v>
      </c>
      <c r="AK5" s="110"/>
      <c r="AL5" s="92" t="s">
        <v>174</v>
      </c>
      <c r="AM5" s="343" t="s">
        <v>87</v>
      </c>
      <c r="AN5" s="343" t="s">
        <v>88</v>
      </c>
      <c r="AO5" s="343" t="s">
        <v>89</v>
      </c>
      <c r="AP5" s="343" t="s">
        <v>90</v>
      </c>
      <c r="AQ5" s="343" t="s">
        <v>91</v>
      </c>
      <c r="AR5" s="343" t="s">
        <v>92</v>
      </c>
      <c r="AS5" s="343" t="s">
        <v>93</v>
      </c>
      <c r="AT5" s="343" t="s">
        <v>94</v>
      </c>
      <c r="AU5" s="343" t="s">
        <v>95</v>
      </c>
      <c r="AV5" s="343" t="s">
        <v>96</v>
      </c>
      <c r="AW5" s="343" t="s">
        <v>832</v>
      </c>
      <c r="AX5" s="343" t="s">
        <v>833</v>
      </c>
      <c r="AY5" s="343" t="s">
        <v>834</v>
      </c>
      <c r="AZ5" s="343" t="s">
        <v>835</v>
      </c>
      <c r="BA5" s="343" t="s">
        <v>836</v>
      </c>
      <c r="BB5" s="94" t="s">
        <v>38</v>
      </c>
    </row>
    <row r="6" spans="2:54" x14ac:dyDescent="0.2">
      <c r="B6" s="102">
        <v>43556</v>
      </c>
      <c r="C6" s="104">
        <f>IF($B6='Harian-KORDES'!$F$8,'Harian-KORDES'!$P$13,0)</f>
        <v>0</v>
      </c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3">
        <f>SUM(C6:Q6)</f>
        <v>0</v>
      </c>
      <c r="T6" s="95">
        <v>43556</v>
      </c>
      <c r="U6" s="104">
        <f>IF($T6='Harian-KORDES'!F$61,'Harian-KORDES'!F$62,0)</f>
        <v>2000</v>
      </c>
      <c r="V6" s="104">
        <f>IF($T6='Harian-KORDES'!G$61,'Harian-KORDES'!G$62,0)</f>
        <v>0</v>
      </c>
      <c r="W6" s="104">
        <f>IF($T6='Harian-KORDES'!H$61,'Harian-KORDES'!H$62,0)</f>
        <v>0</v>
      </c>
      <c r="X6" s="104">
        <f>IF($T6='Harian-KORDES'!I$61,'Harian-KORDES'!I$62,0)</f>
        <v>0</v>
      </c>
      <c r="Y6" s="104">
        <f>IF($T6='Harian-KORDES'!J$61,'Harian-KORDES'!J$62,0)</f>
        <v>0</v>
      </c>
      <c r="Z6" s="104"/>
      <c r="AA6" s="104"/>
      <c r="AB6" s="104"/>
      <c r="AC6" s="104"/>
      <c r="AD6" s="104"/>
      <c r="AE6" s="104">
        <f>IF($T6='Harian-KORDES'!K$61,'Harian-KORDES'!K$62,0)</f>
        <v>0</v>
      </c>
      <c r="AF6" s="104">
        <f>IF($T6='Harian-KORDES'!L$61,'Harian-KORDES'!L$62,0)</f>
        <v>0</v>
      </c>
      <c r="AG6" s="104">
        <f>IF($T6='Harian-KORDES'!M$61,'Harian-KORDES'!M$62,0)</f>
        <v>0</v>
      </c>
      <c r="AH6" s="104">
        <f>IF($T6='Harian-KORDES'!N$61,'Harian-KORDES'!N$62,0)</f>
        <v>0</v>
      </c>
      <c r="AI6" s="104">
        <f>IF($T6='Harian-KORDES'!O$61,'Harian-KORDES'!O$62,0)</f>
        <v>0</v>
      </c>
      <c r="AJ6" s="101">
        <f>SUM(U6:AI6)</f>
        <v>2000</v>
      </c>
      <c r="AL6" s="95">
        <v>43556</v>
      </c>
      <c r="AM6" s="104">
        <f>IF($AL6='Harian-KORDES'!F$103,'Harian-KORDES'!F$104,0)</f>
        <v>0</v>
      </c>
      <c r="AN6" s="104">
        <f>IF($AL6='Harian-KORDES'!G$103,'Harian-KORDES'!G$104,0)</f>
        <v>0</v>
      </c>
      <c r="AO6" s="104">
        <f>IF($AL6='Harian-KORDES'!H$103,'Harian-KORDES'!H$104,0)</f>
        <v>0</v>
      </c>
      <c r="AP6" s="104">
        <f>IF($AL6='Harian-KORDES'!I$103,'Harian-KORDES'!I$104,0)</f>
        <v>0</v>
      </c>
      <c r="AQ6" s="104">
        <f>IF($AL6='Harian-KORDES'!J$103,'Harian-KORDES'!J$104,0)</f>
        <v>0</v>
      </c>
      <c r="AR6" s="104"/>
      <c r="AS6" s="104"/>
      <c r="AT6" s="104"/>
      <c r="AU6" s="104"/>
      <c r="AV6" s="104"/>
      <c r="AW6" s="104">
        <f>IF($AL6='Harian-KORDES'!K$103,'Harian-KORDES'!K$104,0)</f>
        <v>0</v>
      </c>
      <c r="AX6" s="104">
        <f>IF($AL6='Harian-KORDES'!L$103,'Harian-KORDES'!L$104,0)</f>
        <v>0</v>
      </c>
      <c r="AY6" s="104">
        <f>IF($AL6='Harian-KORDES'!M$103,'Harian-KORDES'!M$104,0)</f>
        <v>0</v>
      </c>
      <c r="AZ6" s="104">
        <f>IF($AL6='Harian-KORDES'!N$103,'Harian-KORDES'!N$104,0)</f>
        <v>0</v>
      </c>
      <c r="BA6" s="104">
        <f>IF($AL6='Harian-KORDES'!O$103,'Harian-KORDES'!O$104,0)</f>
        <v>0</v>
      </c>
      <c r="BB6" s="101">
        <f>SUM(AM6:BA6)</f>
        <v>0</v>
      </c>
    </row>
    <row r="7" spans="2:54" x14ac:dyDescent="0.2">
      <c r="B7" s="96">
        <f>B6+1</f>
        <v>43557</v>
      </c>
      <c r="C7" s="105">
        <f>IF($B7='Harian-KORDES'!$F$8,'Harian-KORDES'!$P$13,0)</f>
        <v>0</v>
      </c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0">
        <f>SUM(C7:Q7)</f>
        <v>0</v>
      </c>
      <c r="T7" s="96">
        <f>T6+1</f>
        <v>43557</v>
      </c>
      <c r="U7" s="105">
        <f>IF($T7='Harian-KORDES'!F$61,'Harian-KORDES'!F$62,0)</f>
        <v>0</v>
      </c>
      <c r="V7" s="105">
        <f>IF($T7='Harian-KORDES'!G$61,'Harian-KORDES'!G$62,0)</f>
        <v>0</v>
      </c>
      <c r="W7" s="105">
        <f>IF($T7='Harian-KORDES'!H$61,'Harian-KORDES'!H$62,0)</f>
        <v>0</v>
      </c>
      <c r="X7" s="105">
        <f>IF($T7='Harian-KORDES'!I$61,'Harian-KORDES'!I$62,0)</f>
        <v>0</v>
      </c>
      <c r="Y7" s="105">
        <f>IF($T7='Harian-KORDES'!J$61,'Harian-KORDES'!J$62,0)</f>
        <v>0</v>
      </c>
      <c r="Z7" s="105"/>
      <c r="AA7" s="105"/>
      <c r="AB7" s="105"/>
      <c r="AC7" s="105"/>
      <c r="AD7" s="105"/>
      <c r="AE7" s="105">
        <f>IF($T7='Harian-KORDES'!K$61,'Harian-KORDES'!K$62,0)</f>
        <v>0</v>
      </c>
      <c r="AF7" s="105">
        <f>IF($T7='Harian-KORDES'!L$61,'Harian-KORDES'!L$62,0)</f>
        <v>0</v>
      </c>
      <c r="AG7" s="105">
        <f>IF($T7='Harian-KORDES'!M$61,'Harian-KORDES'!M$62,0)</f>
        <v>0</v>
      </c>
      <c r="AH7" s="105">
        <f>IF($T7='Harian-KORDES'!N$61,'Harian-KORDES'!N$62,0)</f>
        <v>0</v>
      </c>
      <c r="AI7" s="105">
        <f>IF($T7='Harian-KORDES'!O$61,'Harian-KORDES'!O$62,0)</f>
        <v>0</v>
      </c>
      <c r="AJ7" s="100">
        <f>SUM(U7:AI7)</f>
        <v>0</v>
      </c>
      <c r="AL7" s="96">
        <f>AL6+1</f>
        <v>43557</v>
      </c>
      <c r="AM7" s="105">
        <f>IF($AL7='Harian-KORDES'!F$103,'Harian-KORDES'!F$104,0)</f>
        <v>0</v>
      </c>
      <c r="AN7" s="105">
        <f>IF($AL7='Harian-KORDES'!G$103,'Harian-KORDES'!G$104,0)</f>
        <v>0</v>
      </c>
      <c r="AO7" s="105">
        <f>IF($AL7='Harian-KORDES'!H$103,'Harian-KORDES'!H$104,0)</f>
        <v>0</v>
      </c>
      <c r="AP7" s="105">
        <f>IF($AL7='Harian-KORDES'!I$103,'Harian-KORDES'!I$104,0)</f>
        <v>0</v>
      </c>
      <c r="AQ7" s="105">
        <f>IF($AL7='Harian-KORDES'!J$103,'Harian-KORDES'!J$104,0)</f>
        <v>0</v>
      </c>
      <c r="AR7" s="105"/>
      <c r="AS7" s="105"/>
      <c r="AT7" s="105"/>
      <c r="AU7" s="105"/>
      <c r="AV7" s="105"/>
      <c r="AW7" s="105">
        <f>IF($AL7='Harian-KORDES'!K$103,'Harian-KORDES'!K$104,0)</f>
        <v>0</v>
      </c>
      <c r="AX7" s="105">
        <f>IF($AL7='Harian-KORDES'!L$103,'Harian-KORDES'!L$104,0)</f>
        <v>0</v>
      </c>
      <c r="AY7" s="105">
        <f>IF($AL7='Harian-KORDES'!M$103,'Harian-KORDES'!M$104,0)</f>
        <v>0</v>
      </c>
      <c r="AZ7" s="105">
        <f>IF($AL7='Harian-KORDES'!N$103,'Harian-KORDES'!N$104,0)</f>
        <v>0</v>
      </c>
      <c r="BA7" s="105">
        <f>IF($AL7='Harian-KORDES'!O$103,'Harian-KORDES'!O$104,0)</f>
        <v>0</v>
      </c>
      <c r="BB7" s="100">
        <f>SUM(AM7:BA7)</f>
        <v>0</v>
      </c>
    </row>
    <row r="8" spans="2:54" x14ac:dyDescent="0.2">
      <c r="B8" s="96">
        <f t="shared" ref="B8:B71" si="0">B7+1</f>
        <v>43558</v>
      </c>
      <c r="C8" s="105">
        <f>IF($B8='Harian-KORDES'!$F$8,'Harian-KORDES'!$P$13,0)</f>
        <v>0</v>
      </c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0">
        <f t="shared" ref="R8:R71" si="1">SUM(C8:Q8)</f>
        <v>0</v>
      </c>
      <c r="T8" s="96">
        <f t="shared" ref="T8:T71" si="2">T7+1</f>
        <v>43558</v>
      </c>
      <c r="U8" s="105">
        <f>IF($T8='Harian-KORDES'!F$61,'Harian-KORDES'!F$62,0)</f>
        <v>0</v>
      </c>
      <c r="V8" s="105">
        <f>IF($T8='Harian-KORDES'!G$61,'Harian-KORDES'!G$62,0)</f>
        <v>0</v>
      </c>
      <c r="W8" s="105">
        <f>IF($T8='Harian-KORDES'!H$61,'Harian-KORDES'!H$62,0)</f>
        <v>0</v>
      </c>
      <c r="X8" s="105">
        <f>IF($T8='Harian-KORDES'!I$61,'Harian-KORDES'!I$62,0)</f>
        <v>0</v>
      </c>
      <c r="Y8" s="105">
        <f>IF($T8='Harian-KORDES'!J$61,'Harian-KORDES'!J$62,0)</f>
        <v>0</v>
      </c>
      <c r="Z8" s="105"/>
      <c r="AA8" s="105"/>
      <c r="AB8" s="105"/>
      <c r="AC8" s="105"/>
      <c r="AD8" s="105"/>
      <c r="AE8" s="105">
        <f>IF($T8='Harian-KORDES'!K$61,'Harian-KORDES'!K$62,0)</f>
        <v>0</v>
      </c>
      <c r="AF8" s="105">
        <f>IF($T8='Harian-KORDES'!L$61,'Harian-KORDES'!L$62,0)</f>
        <v>0</v>
      </c>
      <c r="AG8" s="105">
        <f>IF($T8='Harian-KORDES'!M$61,'Harian-KORDES'!M$62,0)</f>
        <v>0</v>
      </c>
      <c r="AH8" s="105">
        <f>IF($T8='Harian-KORDES'!N$61,'Harian-KORDES'!N$62,0)</f>
        <v>0</v>
      </c>
      <c r="AI8" s="105">
        <f>IF($T8='Harian-KORDES'!O$61,'Harian-KORDES'!O$62,0)</f>
        <v>0</v>
      </c>
      <c r="AJ8" s="100">
        <f t="shared" ref="AJ8:AJ71" si="3">SUM(U8:AI8)</f>
        <v>0</v>
      </c>
      <c r="AL8" s="96">
        <f t="shared" ref="AL8:AL71" si="4">AL7+1</f>
        <v>43558</v>
      </c>
      <c r="AM8" s="105">
        <f>IF($AL8='Harian-KORDES'!F$103,'Harian-KORDES'!F$104,0)</f>
        <v>0</v>
      </c>
      <c r="AN8" s="105">
        <f>IF($AL8='Harian-KORDES'!G$103,'Harian-KORDES'!G$104,0)</f>
        <v>0</v>
      </c>
      <c r="AO8" s="105">
        <f>IF($AL8='Harian-KORDES'!H$103,'Harian-KORDES'!H$104,0)</f>
        <v>0</v>
      </c>
      <c r="AP8" s="105">
        <f>IF($AL8='Harian-KORDES'!I$103,'Harian-KORDES'!I$104,0)</f>
        <v>0</v>
      </c>
      <c r="AQ8" s="105">
        <f>IF($AL8='Harian-KORDES'!J$103,'Harian-KORDES'!J$104,0)</f>
        <v>0</v>
      </c>
      <c r="AR8" s="105"/>
      <c r="AS8" s="105"/>
      <c r="AT8" s="105"/>
      <c r="AU8" s="105"/>
      <c r="AV8" s="105"/>
      <c r="AW8" s="105">
        <f>IF($AL8='Harian-KORDES'!K$103,'Harian-KORDES'!K$104,0)</f>
        <v>0</v>
      </c>
      <c r="AX8" s="105">
        <f>IF($AL8='Harian-KORDES'!L$103,'Harian-KORDES'!L$104,0)</f>
        <v>0</v>
      </c>
      <c r="AY8" s="105">
        <f>IF($AL8='Harian-KORDES'!M$103,'Harian-KORDES'!M$104,0)</f>
        <v>0</v>
      </c>
      <c r="AZ8" s="105">
        <f>IF($AL8='Harian-KORDES'!N$103,'Harian-KORDES'!N$104,0)</f>
        <v>0</v>
      </c>
      <c r="BA8" s="105">
        <f>IF($AL8='Harian-KORDES'!O$103,'Harian-KORDES'!O$104,0)</f>
        <v>0</v>
      </c>
      <c r="BB8" s="100">
        <f t="shared" ref="BB8:BB71" si="5">SUM(AM8:BA8)</f>
        <v>0</v>
      </c>
    </row>
    <row r="9" spans="2:54" x14ac:dyDescent="0.2">
      <c r="B9" s="96">
        <f t="shared" si="0"/>
        <v>43559</v>
      </c>
      <c r="C9" s="105">
        <f>IF($B9='Harian-KORDES'!$F$8,'Harian-KORDES'!$P$13,0)</f>
        <v>0</v>
      </c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0">
        <f t="shared" si="1"/>
        <v>0</v>
      </c>
      <c r="T9" s="96">
        <f t="shared" si="2"/>
        <v>43559</v>
      </c>
      <c r="U9" s="105">
        <f>IF($T9='Harian-KORDES'!F$61,'Harian-KORDES'!F$62,0)</f>
        <v>0</v>
      </c>
      <c r="V9" s="105">
        <f>IF($T9='Harian-KORDES'!G$61,'Harian-KORDES'!G$62,0)</f>
        <v>0</v>
      </c>
      <c r="W9" s="105">
        <f>IF($T9='Harian-KORDES'!H$61,'Harian-KORDES'!H$62,0)</f>
        <v>0</v>
      </c>
      <c r="X9" s="105">
        <f>IF($T9='Harian-KORDES'!I$61,'Harian-KORDES'!I$62,0)</f>
        <v>0</v>
      </c>
      <c r="Y9" s="105">
        <f>IF($T9='Harian-KORDES'!J$61,'Harian-KORDES'!J$62,0)</f>
        <v>0</v>
      </c>
      <c r="Z9" s="105"/>
      <c r="AA9" s="105"/>
      <c r="AB9" s="105"/>
      <c r="AC9" s="105"/>
      <c r="AD9" s="105"/>
      <c r="AE9" s="105">
        <f>IF($T9='Harian-KORDES'!K$61,'Harian-KORDES'!K$62,0)</f>
        <v>0</v>
      </c>
      <c r="AF9" s="105">
        <f>IF($T9='Harian-KORDES'!L$61,'Harian-KORDES'!L$62,0)</f>
        <v>0</v>
      </c>
      <c r="AG9" s="105">
        <f>IF($T9='Harian-KORDES'!M$61,'Harian-KORDES'!M$62,0)</f>
        <v>0</v>
      </c>
      <c r="AH9" s="105">
        <f>IF($T9='Harian-KORDES'!N$61,'Harian-KORDES'!N$62,0)</f>
        <v>0</v>
      </c>
      <c r="AI9" s="105">
        <f>IF($T9='Harian-KORDES'!O$61,'Harian-KORDES'!O$62,0)</f>
        <v>0</v>
      </c>
      <c r="AJ9" s="100">
        <f t="shared" si="3"/>
        <v>0</v>
      </c>
      <c r="AL9" s="96">
        <f t="shared" si="4"/>
        <v>43559</v>
      </c>
      <c r="AM9" s="105">
        <f>IF($AL9='Harian-KORDES'!F$103,'Harian-KORDES'!F$104,0)</f>
        <v>0</v>
      </c>
      <c r="AN9" s="105">
        <f>IF($AL9='Harian-KORDES'!G$103,'Harian-KORDES'!G$104,0)</f>
        <v>0</v>
      </c>
      <c r="AO9" s="105">
        <f>IF($AL9='Harian-KORDES'!H$103,'Harian-KORDES'!H$104,0)</f>
        <v>0</v>
      </c>
      <c r="AP9" s="105">
        <f>IF($AL9='Harian-KORDES'!I$103,'Harian-KORDES'!I$104,0)</f>
        <v>0</v>
      </c>
      <c r="AQ9" s="105">
        <f>IF($AL9='Harian-KORDES'!J$103,'Harian-KORDES'!J$104,0)</f>
        <v>0</v>
      </c>
      <c r="AR9" s="105"/>
      <c r="AS9" s="105"/>
      <c r="AT9" s="105"/>
      <c r="AU9" s="105"/>
      <c r="AV9" s="105"/>
      <c r="AW9" s="105">
        <f>IF($AL9='Harian-KORDES'!K$103,'Harian-KORDES'!K$104,0)</f>
        <v>0</v>
      </c>
      <c r="AX9" s="105">
        <f>IF($AL9='Harian-KORDES'!L$103,'Harian-KORDES'!L$104,0)</f>
        <v>0</v>
      </c>
      <c r="AY9" s="105">
        <f>IF($AL9='Harian-KORDES'!M$103,'Harian-KORDES'!M$104,0)</f>
        <v>0</v>
      </c>
      <c r="AZ9" s="105">
        <f>IF($AL9='Harian-KORDES'!N$103,'Harian-KORDES'!N$104,0)</f>
        <v>0</v>
      </c>
      <c r="BA9" s="105">
        <f>IF($AL9='Harian-KORDES'!O$103,'Harian-KORDES'!O$104,0)</f>
        <v>0</v>
      </c>
      <c r="BB9" s="100">
        <f t="shared" si="5"/>
        <v>0</v>
      </c>
    </row>
    <row r="10" spans="2:54" x14ac:dyDescent="0.2">
      <c r="B10" s="96">
        <f t="shared" si="0"/>
        <v>43560</v>
      </c>
      <c r="C10" s="105">
        <f>IF($B10='Harian-KORDES'!$F$8,'Harian-KORDES'!$P$13,0)</f>
        <v>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0">
        <f t="shared" si="1"/>
        <v>0</v>
      </c>
      <c r="T10" s="96">
        <f t="shared" si="2"/>
        <v>43560</v>
      </c>
      <c r="U10" s="105">
        <f>IF($T10='Harian-KORDES'!F$61,'Harian-KORDES'!F$62,0)</f>
        <v>0</v>
      </c>
      <c r="V10" s="105">
        <f>IF($T10='Harian-KORDES'!G$61,'Harian-KORDES'!G$62,0)</f>
        <v>0</v>
      </c>
      <c r="W10" s="105">
        <f>IF($T10='Harian-KORDES'!H$61,'Harian-KORDES'!H$62,0)</f>
        <v>0</v>
      </c>
      <c r="X10" s="105">
        <f>IF($T10='Harian-KORDES'!I$61,'Harian-KORDES'!I$62,0)</f>
        <v>0</v>
      </c>
      <c r="Y10" s="105">
        <f>IF($T10='Harian-KORDES'!J$61,'Harian-KORDES'!J$62,0)</f>
        <v>0</v>
      </c>
      <c r="Z10" s="105"/>
      <c r="AA10" s="105"/>
      <c r="AB10" s="105"/>
      <c r="AC10" s="105"/>
      <c r="AD10" s="105"/>
      <c r="AE10" s="105">
        <f>IF($T10='Harian-KORDES'!K$61,'Harian-KORDES'!K$62,0)</f>
        <v>0</v>
      </c>
      <c r="AF10" s="105">
        <f>IF($T10='Harian-KORDES'!L$61,'Harian-KORDES'!L$62,0)</f>
        <v>0</v>
      </c>
      <c r="AG10" s="105">
        <f>IF($T10='Harian-KORDES'!M$61,'Harian-KORDES'!M$62,0)</f>
        <v>0</v>
      </c>
      <c r="AH10" s="105">
        <f>IF($T10='Harian-KORDES'!N$61,'Harian-KORDES'!N$62,0)</f>
        <v>0</v>
      </c>
      <c r="AI10" s="105">
        <f>IF($T10='Harian-KORDES'!O$61,'Harian-KORDES'!O$62,0)</f>
        <v>0</v>
      </c>
      <c r="AJ10" s="100">
        <f t="shared" si="3"/>
        <v>0</v>
      </c>
      <c r="AL10" s="96">
        <f t="shared" si="4"/>
        <v>43560</v>
      </c>
      <c r="AM10" s="105">
        <f>IF($AL10='Harian-KORDES'!F$103,'Harian-KORDES'!F$104,0)</f>
        <v>0</v>
      </c>
      <c r="AN10" s="105">
        <f>IF($AL10='Harian-KORDES'!G$103,'Harian-KORDES'!G$104,0)</f>
        <v>0</v>
      </c>
      <c r="AO10" s="105">
        <f>IF($AL10='Harian-KORDES'!H$103,'Harian-KORDES'!H$104,0)</f>
        <v>0</v>
      </c>
      <c r="AP10" s="105">
        <f>IF($AL10='Harian-KORDES'!I$103,'Harian-KORDES'!I$104,0)</f>
        <v>0</v>
      </c>
      <c r="AQ10" s="105">
        <f>IF($AL10='Harian-KORDES'!J$103,'Harian-KORDES'!J$104,0)</f>
        <v>0</v>
      </c>
      <c r="AR10" s="105"/>
      <c r="AS10" s="105"/>
      <c r="AT10" s="105"/>
      <c r="AU10" s="105"/>
      <c r="AV10" s="105"/>
      <c r="AW10" s="105">
        <f>IF($AL10='Harian-KORDES'!K$103,'Harian-KORDES'!K$104,0)</f>
        <v>0</v>
      </c>
      <c r="AX10" s="105">
        <f>IF($AL10='Harian-KORDES'!L$103,'Harian-KORDES'!L$104,0)</f>
        <v>0</v>
      </c>
      <c r="AY10" s="105">
        <f>IF($AL10='Harian-KORDES'!M$103,'Harian-KORDES'!M$104,0)</f>
        <v>0</v>
      </c>
      <c r="AZ10" s="105">
        <f>IF($AL10='Harian-KORDES'!N$103,'Harian-KORDES'!N$104,0)</f>
        <v>0</v>
      </c>
      <c r="BA10" s="105">
        <f>IF($AL10='Harian-KORDES'!O$103,'Harian-KORDES'!O$104,0)</f>
        <v>0</v>
      </c>
      <c r="BB10" s="100">
        <f t="shared" si="5"/>
        <v>0</v>
      </c>
    </row>
    <row r="11" spans="2:54" x14ac:dyDescent="0.2">
      <c r="B11" s="96">
        <f t="shared" si="0"/>
        <v>43561</v>
      </c>
      <c r="C11" s="105">
        <f>IF($B11='Harian-KORDES'!$F$8,'Harian-KORDES'!$P$13,0)</f>
        <v>0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0">
        <f t="shared" si="1"/>
        <v>0</v>
      </c>
      <c r="T11" s="96">
        <f t="shared" si="2"/>
        <v>43561</v>
      </c>
      <c r="U11" s="105">
        <f>IF($T11='Harian-KORDES'!F$61,'Harian-KORDES'!F$62,0)</f>
        <v>0</v>
      </c>
      <c r="V11" s="105">
        <f>IF($T11='Harian-KORDES'!G$61,'Harian-KORDES'!G$62,0)</f>
        <v>0</v>
      </c>
      <c r="W11" s="105">
        <f>IF($T11='Harian-KORDES'!H$61,'Harian-KORDES'!H$62,0)</f>
        <v>0</v>
      </c>
      <c r="X11" s="105">
        <f>IF($T11='Harian-KORDES'!I$61,'Harian-KORDES'!I$62,0)</f>
        <v>0</v>
      </c>
      <c r="Y11" s="105">
        <f>IF($T11='Harian-KORDES'!J$61,'Harian-KORDES'!J$62,0)</f>
        <v>0</v>
      </c>
      <c r="Z11" s="105"/>
      <c r="AA11" s="105"/>
      <c r="AB11" s="105"/>
      <c r="AC11" s="105"/>
      <c r="AD11" s="105"/>
      <c r="AE11" s="105">
        <f>IF($T11='Harian-KORDES'!K$61,'Harian-KORDES'!K$62,0)</f>
        <v>0</v>
      </c>
      <c r="AF11" s="105">
        <f>IF($T11='Harian-KORDES'!L$61,'Harian-KORDES'!L$62,0)</f>
        <v>0</v>
      </c>
      <c r="AG11" s="105">
        <f>IF($T11='Harian-KORDES'!M$61,'Harian-KORDES'!M$62,0)</f>
        <v>0</v>
      </c>
      <c r="AH11" s="105">
        <f>IF($T11='Harian-KORDES'!N$61,'Harian-KORDES'!N$62,0)</f>
        <v>0</v>
      </c>
      <c r="AI11" s="105">
        <f>IF($T11='Harian-KORDES'!O$61,'Harian-KORDES'!O$62,0)</f>
        <v>0</v>
      </c>
      <c r="AJ11" s="100">
        <f t="shared" si="3"/>
        <v>0</v>
      </c>
      <c r="AL11" s="96">
        <f t="shared" si="4"/>
        <v>43561</v>
      </c>
      <c r="AM11" s="105">
        <f>IF($AL11='Harian-KORDES'!F$103,'Harian-KORDES'!F$104,0)</f>
        <v>0</v>
      </c>
      <c r="AN11" s="105">
        <f>IF($AL11='Harian-KORDES'!G$103,'Harian-KORDES'!G$104,0)</f>
        <v>0</v>
      </c>
      <c r="AO11" s="105">
        <f>IF($AL11='Harian-KORDES'!H$103,'Harian-KORDES'!H$104,0)</f>
        <v>0</v>
      </c>
      <c r="AP11" s="105">
        <f>IF($AL11='Harian-KORDES'!I$103,'Harian-KORDES'!I$104,0)</f>
        <v>0</v>
      </c>
      <c r="AQ11" s="105">
        <f>IF($AL11='Harian-KORDES'!J$103,'Harian-KORDES'!J$104,0)</f>
        <v>0</v>
      </c>
      <c r="AR11" s="105"/>
      <c r="AS11" s="105"/>
      <c r="AT11" s="105"/>
      <c r="AU11" s="105"/>
      <c r="AV11" s="105"/>
      <c r="AW11" s="105">
        <f>IF($AL11='Harian-KORDES'!K$103,'Harian-KORDES'!K$104,0)</f>
        <v>0</v>
      </c>
      <c r="AX11" s="105">
        <f>IF($AL11='Harian-KORDES'!L$103,'Harian-KORDES'!L$104,0)</f>
        <v>0</v>
      </c>
      <c r="AY11" s="105">
        <f>IF($AL11='Harian-KORDES'!M$103,'Harian-KORDES'!M$104,0)</f>
        <v>0</v>
      </c>
      <c r="AZ11" s="105">
        <f>IF($AL11='Harian-KORDES'!N$103,'Harian-KORDES'!N$104,0)</f>
        <v>0</v>
      </c>
      <c r="BA11" s="105">
        <f>IF($AL11='Harian-KORDES'!O$103,'Harian-KORDES'!O$104,0)</f>
        <v>0</v>
      </c>
      <c r="BB11" s="100">
        <f t="shared" si="5"/>
        <v>0</v>
      </c>
    </row>
    <row r="12" spans="2:54" x14ac:dyDescent="0.2">
      <c r="B12" s="96">
        <f t="shared" si="0"/>
        <v>43562</v>
      </c>
      <c r="C12" s="105">
        <f>IF($B12='Harian-KORDES'!$F$8,'Harian-KORDES'!$P$13,0)</f>
        <v>0</v>
      </c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0">
        <f t="shared" si="1"/>
        <v>0</v>
      </c>
      <c r="T12" s="96">
        <f t="shared" si="2"/>
        <v>43562</v>
      </c>
      <c r="U12" s="105">
        <f>IF($T12='Harian-KORDES'!F$61,'Harian-KORDES'!F$62,0)</f>
        <v>0</v>
      </c>
      <c r="V12" s="105">
        <f>IF($T12='Harian-KORDES'!G$61,'Harian-KORDES'!G$62,0)</f>
        <v>0</v>
      </c>
      <c r="W12" s="105">
        <f>IF($T12='Harian-KORDES'!H$61,'Harian-KORDES'!H$62,0)</f>
        <v>0</v>
      </c>
      <c r="X12" s="105">
        <f>IF($T12='Harian-KORDES'!I$61,'Harian-KORDES'!I$62,0)</f>
        <v>0</v>
      </c>
      <c r="Y12" s="105">
        <f>IF($T12='Harian-KORDES'!J$61,'Harian-KORDES'!J$62,0)</f>
        <v>0</v>
      </c>
      <c r="Z12" s="105"/>
      <c r="AA12" s="105"/>
      <c r="AB12" s="105"/>
      <c r="AC12" s="105"/>
      <c r="AD12" s="105"/>
      <c r="AE12" s="105">
        <f>IF($T12='Harian-KORDES'!K$61,'Harian-KORDES'!K$62,0)</f>
        <v>0</v>
      </c>
      <c r="AF12" s="105">
        <f>IF($T12='Harian-KORDES'!L$61,'Harian-KORDES'!L$62,0)</f>
        <v>0</v>
      </c>
      <c r="AG12" s="105">
        <f>IF($T12='Harian-KORDES'!M$61,'Harian-KORDES'!M$62,0)</f>
        <v>0</v>
      </c>
      <c r="AH12" s="105">
        <f>IF($T12='Harian-KORDES'!N$61,'Harian-KORDES'!N$62,0)</f>
        <v>0</v>
      </c>
      <c r="AI12" s="105">
        <f>IF($T12='Harian-KORDES'!O$61,'Harian-KORDES'!O$62,0)</f>
        <v>0</v>
      </c>
      <c r="AJ12" s="100">
        <f t="shared" si="3"/>
        <v>0</v>
      </c>
      <c r="AL12" s="96">
        <f t="shared" si="4"/>
        <v>43562</v>
      </c>
      <c r="AM12" s="105">
        <f>IF($AL12='Harian-KORDES'!F$103,'Harian-KORDES'!F$104,0)</f>
        <v>0</v>
      </c>
      <c r="AN12" s="105">
        <f>IF($AL12='Harian-KORDES'!G$103,'Harian-KORDES'!G$104,0)</f>
        <v>0</v>
      </c>
      <c r="AO12" s="105">
        <f>IF($AL12='Harian-KORDES'!H$103,'Harian-KORDES'!H$104,0)</f>
        <v>0</v>
      </c>
      <c r="AP12" s="105">
        <f>IF($AL12='Harian-KORDES'!I$103,'Harian-KORDES'!I$104,0)</f>
        <v>0</v>
      </c>
      <c r="AQ12" s="105">
        <f>IF($AL12='Harian-KORDES'!J$103,'Harian-KORDES'!J$104,0)</f>
        <v>0</v>
      </c>
      <c r="AR12" s="105"/>
      <c r="AS12" s="105"/>
      <c r="AT12" s="105"/>
      <c r="AU12" s="105"/>
      <c r="AV12" s="105"/>
      <c r="AW12" s="105">
        <f>IF($AL12='Harian-KORDES'!K$103,'Harian-KORDES'!K$104,0)</f>
        <v>0</v>
      </c>
      <c r="AX12" s="105">
        <f>IF($AL12='Harian-KORDES'!L$103,'Harian-KORDES'!L$104,0)</f>
        <v>0</v>
      </c>
      <c r="AY12" s="105">
        <f>IF($AL12='Harian-KORDES'!M$103,'Harian-KORDES'!M$104,0)</f>
        <v>0</v>
      </c>
      <c r="AZ12" s="105">
        <f>IF($AL12='Harian-KORDES'!N$103,'Harian-KORDES'!N$104,0)</f>
        <v>0</v>
      </c>
      <c r="BA12" s="105">
        <f>IF($AL12='Harian-KORDES'!O$103,'Harian-KORDES'!O$104,0)</f>
        <v>0</v>
      </c>
      <c r="BB12" s="100">
        <f t="shared" si="5"/>
        <v>0</v>
      </c>
    </row>
    <row r="13" spans="2:54" x14ac:dyDescent="0.2">
      <c r="B13" s="96">
        <f t="shared" si="0"/>
        <v>43563</v>
      </c>
      <c r="C13" s="105">
        <f>IF($B13='Harian-KORDES'!$F$8,'Harian-KORDES'!$P$13,0)</f>
        <v>0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0">
        <f t="shared" si="1"/>
        <v>0</v>
      </c>
      <c r="T13" s="96">
        <f t="shared" si="2"/>
        <v>43563</v>
      </c>
      <c r="U13" s="105">
        <f>IF($T13='Harian-KORDES'!F$61,'Harian-KORDES'!F$62,0)</f>
        <v>0</v>
      </c>
      <c r="V13" s="105">
        <f>IF($T13='Harian-KORDES'!G$61,'Harian-KORDES'!G$62,0)</f>
        <v>0</v>
      </c>
      <c r="W13" s="105">
        <f>IF($T13='Harian-KORDES'!H$61,'Harian-KORDES'!H$62,0)</f>
        <v>0</v>
      </c>
      <c r="X13" s="105">
        <f>IF($T13='Harian-KORDES'!I$61,'Harian-KORDES'!I$62,0)</f>
        <v>0</v>
      </c>
      <c r="Y13" s="105">
        <f>IF($T13='Harian-KORDES'!J$61,'Harian-KORDES'!J$62,0)</f>
        <v>0</v>
      </c>
      <c r="Z13" s="105"/>
      <c r="AA13" s="105"/>
      <c r="AB13" s="105"/>
      <c r="AC13" s="105"/>
      <c r="AD13" s="105"/>
      <c r="AE13" s="105">
        <f>IF($T13='Harian-KORDES'!K$61,'Harian-KORDES'!K$62,0)</f>
        <v>0</v>
      </c>
      <c r="AF13" s="105">
        <f>IF($T13='Harian-KORDES'!L$61,'Harian-KORDES'!L$62,0)</f>
        <v>0</v>
      </c>
      <c r="AG13" s="105">
        <f>IF($T13='Harian-KORDES'!M$61,'Harian-KORDES'!M$62,0)</f>
        <v>0</v>
      </c>
      <c r="AH13" s="105">
        <f>IF($T13='Harian-KORDES'!N$61,'Harian-KORDES'!N$62,0)</f>
        <v>0</v>
      </c>
      <c r="AI13" s="105">
        <f>IF($T13='Harian-KORDES'!O$61,'Harian-KORDES'!O$62,0)</f>
        <v>0</v>
      </c>
      <c r="AJ13" s="100">
        <f t="shared" si="3"/>
        <v>0</v>
      </c>
      <c r="AL13" s="96">
        <f t="shared" si="4"/>
        <v>43563</v>
      </c>
      <c r="AM13" s="105">
        <f>IF($AL13='Harian-KORDES'!F$103,'Harian-KORDES'!F$104,0)</f>
        <v>0</v>
      </c>
      <c r="AN13" s="105">
        <f>IF($AL13='Harian-KORDES'!G$103,'Harian-KORDES'!G$104,0)</f>
        <v>0</v>
      </c>
      <c r="AO13" s="105">
        <f>IF($AL13='Harian-KORDES'!H$103,'Harian-KORDES'!H$104,0)</f>
        <v>0</v>
      </c>
      <c r="AP13" s="105">
        <f>IF($AL13='Harian-KORDES'!I$103,'Harian-KORDES'!I$104,0)</f>
        <v>0</v>
      </c>
      <c r="AQ13" s="105">
        <f>IF($AL13='Harian-KORDES'!J$103,'Harian-KORDES'!J$104,0)</f>
        <v>0</v>
      </c>
      <c r="AR13" s="105"/>
      <c r="AS13" s="105"/>
      <c r="AT13" s="105"/>
      <c r="AU13" s="105"/>
      <c r="AV13" s="105"/>
      <c r="AW13" s="105">
        <f>IF($AL13='Harian-KORDES'!K$103,'Harian-KORDES'!K$104,0)</f>
        <v>0</v>
      </c>
      <c r="AX13" s="105">
        <f>IF($AL13='Harian-KORDES'!L$103,'Harian-KORDES'!L$104,0)</f>
        <v>0</v>
      </c>
      <c r="AY13" s="105">
        <f>IF($AL13='Harian-KORDES'!M$103,'Harian-KORDES'!M$104,0)</f>
        <v>0</v>
      </c>
      <c r="AZ13" s="105">
        <f>IF($AL13='Harian-KORDES'!N$103,'Harian-KORDES'!N$104,0)</f>
        <v>0</v>
      </c>
      <c r="BA13" s="105">
        <f>IF($AL13='Harian-KORDES'!O$103,'Harian-KORDES'!O$104,0)</f>
        <v>0</v>
      </c>
      <c r="BB13" s="100">
        <f t="shared" si="5"/>
        <v>0</v>
      </c>
    </row>
    <row r="14" spans="2:54" x14ac:dyDescent="0.2">
      <c r="B14" s="96">
        <f t="shared" si="0"/>
        <v>43564</v>
      </c>
      <c r="C14" s="105">
        <f>IF($B14='Harian-KORDES'!$F$8,'Harian-KORDES'!$P$13,0)</f>
        <v>0</v>
      </c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0">
        <f t="shared" si="1"/>
        <v>0</v>
      </c>
      <c r="T14" s="96">
        <f t="shared" si="2"/>
        <v>43564</v>
      </c>
      <c r="U14" s="105">
        <f>IF($T14='Harian-KORDES'!F$61,'Harian-KORDES'!F$62,0)</f>
        <v>0</v>
      </c>
      <c r="V14" s="105">
        <f>IF($T14='Harian-KORDES'!G$61,'Harian-KORDES'!G$62,0)</f>
        <v>0</v>
      </c>
      <c r="W14" s="105">
        <f>IF($T14='Harian-KORDES'!H$61,'Harian-KORDES'!H$62,0)</f>
        <v>0</v>
      </c>
      <c r="X14" s="105">
        <f>IF($T14='Harian-KORDES'!I$61,'Harian-KORDES'!I$62,0)</f>
        <v>0</v>
      </c>
      <c r="Y14" s="105">
        <f>IF($T14='Harian-KORDES'!J$61,'Harian-KORDES'!J$62,0)</f>
        <v>0</v>
      </c>
      <c r="Z14" s="105"/>
      <c r="AA14" s="105"/>
      <c r="AB14" s="105"/>
      <c r="AC14" s="105"/>
      <c r="AD14" s="105"/>
      <c r="AE14" s="105">
        <f>IF($T14='Harian-KORDES'!K$61,'Harian-KORDES'!K$62,0)</f>
        <v>0</v>
      </c>
      <c r="AF14" s="105">
        <f>IF($T14='Harian-KORDES'!L$61,'Harian-KORDES'!L$62,0)</f>
        <v>0</v>
      </c>
      <c r="AG14" s="105">
        <f>IF($T14='Harian-KORDES'!M$61,'Harian-KORDES'!M$62,0)</f>
        <v>0</v>
      </c>
      <c r="AH14" s="105">
        <f>IF($T14='Harian-KORDES'!N$61,'Harian-KORDES'!N$62,0)</f>
        <v>0</v>
      </c>
      <c r="AI14" s="105">
        <f>IF($T14='Harian-KORDES'!O$61,'Harian-KORDES'!O$62,0)</f>
        <v>0</v>
      </c>
      <c r="AJ14" s="100">
        <f t="shared" si="3"/>
        <v>0</v>
      </c>
      <c r="AL14" s="96">
        <f t="shared" si="4"/>
        <v>43564</v>
      </c>
      <c r="AM14" s="105">
        <f>IF($AL14='Harian-KORDES'!F$103,'Harian-KORDES'!F$104,0)</f>
        <v>0</v>
      </c>
      <c r="AN14" s="105">
        <f>IF($AL14='Harian-KORDES'!G$103,'Harian-KORDES'!G$104,0)</f>
        <v>0</v>
      </c>
      <c r="AO14" s="105">
        <f>IF($AL14='Harian-KORDES'!H$103,'Harian-KORDES'!H$104,0)</f>
        <v>0</v>
      </c>
      <c r="AP14" s="105">
        <f>IF($AL14='Harian-KORDES'!I$103,'Harian-KORDES'!I$104,0)</f>
        <v>0</v>
      </c>
      <c r="AQ14" s="105">
        <f>IF($AL14='Harian-KORDES'!J$103,'Harian-KORDES'!J$104,0)</f>
        <v>0</v>
      </c>
      <c r="AR14" s="105"/>
      <c r="AS14" s="105"/>
      <c r="AT14" s="105"/>
      <c r="AU14" s="105"/>
      <c r="AV14" s="105"/>
      <c r="AW14" s="105">
        <f>IF($AL14='Harian-KORDES'!K$103,'Harian-KORDES'!K$104,0)</f>
        <v>0</v>
      </c>
      <c r="AX14" s="105">
        <f>IF($AL14='Harian-KORDES'!L$103,'Harian-KORDES'!L$104,0)</f>
        <v>0</v>
      </c>
      <c r="AY14" s="105">
        <f>IF($AL14='Harian-KORDES'!M$103,'Harian-KORDES'!M$104,0)</f>
        <v>0</v>
      </c>
      <c r="AZ14" s="105">
        <f>IF($AL14='Harian-KORDES'!N$103,'Harian-KORDES'!N$104,0)</f>
        <v>0</v>
      </c>
      <c r="BA14" s="105">
        <f>IF($AL14='Harian-KORDES'!O$103,'Harian-KORDES'!O$104,0)</f>
        <v>0</v>
      </c>
      <c r="BB14" s="100">
        <f t="shared" si="5"/>
        <v>0</v>
      </c>
    </row>
    <row r="15" spans="2:54" x14ac:dyDescent="0.2">
      <c r="B15" s="96">
        <f t="shared" si="0"/>
        <v>43565</v>
      </c>
      <c r="C15" s="105">
        <f>IF($B15='Harian-KORDES'!$F$8,'Harian-KORDES'!$P$13,0)</f>
        <v>0</v>
      </c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0">
        <f t="shared" si="1"/>
        <v>0</v>
      </c>
      <c r="T15" s="96">
        <f t="shared" si="2"/>
        <v>43565</v>
      </c>
      <c r="U15" s="105">
        <f>IF($T15='Harian-KORDES'!F$61,'Harian-KORDES'!F$62,0)</f>
        <v>0</v>
      </c>
      <c r="V15" s="105">
        <f>IF($T15='Harian-KORDES'!G$61,'Harian-KORDES'!G$62,0)</f>
        <v>0</v>
      </c>
      <c r="W15" s="105">
        <f>IF($T15='Harian-KORDES'!H$61,'Harian-KORDES'!H$62,0)</f>
        <v>0</v>
      </c>
      <c r="X15" s="105">
        <f>IF($T15='Harian-KORDES'!I$61,'Harian-KORDES'!I$62,0)</f>
        <v>0</v>
      </c>
      <c r="Y15" s="105">
        <f>IF($T15='Harian-KORDES'!J$61,'Harian-KORDES'!J$62,0)</f>
        <v>0</v>
      </c>
      <c r="Z15" s="105"/>
      <c r="AA15" s="105"/>
      <c r="AB15" s="105"/>
      <c r="AC15" s="105"/>
      <c r="AD15" s="105"/>
      <c r="AE15" s="105">
        <f>IF($T15='Harian-KORDES'!K$61,'Harian-KORDES'!K$62,0)</f>
        <v>0</v>
      </c>
      <c r="AF15" s="105">
        <f>IF($T15='Harian-KORDES'!L$61,'Harian-KORDES'!L$62,0)</f>
        <v>0</v>
      </c>
      <c r="AG15" s="105">
        <f>IF($T15='Harian-KORDES'!M$61,'Harian-KORDES'!M$62,0)</f>
        <v>0</v>
      </c>
      <c r="AH15" s="105">
        <f>IF($T15='Harian-KORDES'!N$61,'Harian-KORDES'!N$62,0)</f>
        <v>0</v>
      </c>
      <c r="AI15" s="105">
        <f>IF($T15='Harian-KORDES'!O$61,'Harian-KORDES'!O$62,0)</f>
        <v>0</v>
      </c>
      <c r="AJ15" s="100">
        <f t="shared" si="3"/>
        <v>0</v>
      </c>
      <c r="AL15" s="96">
        <f t="shared" si="4"/>
        <v>43565</v>
      </c>
      <c r="AM15" s="105">
        <f>IF($AL15='Harian-KORDES'!F$103,'Harian-KORDES'!F$104,0)</f>
        <v>0</v>
      </c>
      <c r="AN15" s="105">
        <f>IF($AL15='Harian-KORDES'!G$103,'Harian-KORDES'!G$104,0)</f>
        <v>0</v>
      </c>
      <c r="AO15" s="105">
        <f>IF($AL15='Harian-KORDES'!H$103,'Harian-KORDES'!H$104,0)</f>
        <v>0</v>
      </c>
      <c r="AP15" s="105">
        <f>IF($AL15='Harian-KORDES'!I$103,'Harian-KORDES'!I$104,0)</f>
        <v>0</v>
      </c>
      <c r="AQ15" s="105">
        <f>IF($AL15='Harian-KORDES'!J$103,'Harian-KORDES'!J$104,0)</f>
        <v>0</v>
      </c>
      <c r="AR15" s="105"/>
      <c r="AS15" s="105"/>
      <c r="AT15" s="105"/>
      <c r="AU15" s="105"/>
      <c r="AV15" s="105"/>
      <c r="AW15" s="105">
        <f>IF($AL15='Harian-KORDES'!K$103,'Harian-KORDES'!K$104,0)</f>
        <v>0</v>
      </c>
      <c r="AX15" s="105">
        <f>IF($AL15='Harian-KORDES'!L$103,'Harian-KORDES'!L$104,0)</f>
        <v>0</v>
      </c>
      <c r="AY15" s="105">
        <f>IF($AL15='Harian-KORDES'!M$103,'Harian-KORDES'!M$104,0)</f>
        <v>0</v>
      </c>
      <c r="AZ15" s="105">
        <f>IF($AL15='Harian-KORDES'!N$103,'Harian-KORDES'!N$104,0)</f>
        <v>0</v>
      </c>
      <c r="BA15" s="105">
        <f>IF($AL15='Harian-KORDES'!O$103,'Harian-KORDES'!O$104,0)</f>
        <v>0</v>
      </c>
      <c r="BB15" s="100">
        <f t="shared" si="5"/>
        <v>0</v>
      </c>
    </row>
    <row r="16" spans="2:54" x14ac:dyDescent="0.2">
      <c r="B16" s="96">
        <f t="shared" si="0"/>
        <v>43566</v>
      </c>
      <c r="C16" s="105">
        <f>IF($B16='Harian-KORDES'!$F$8,'Harian-KORDES'!$P$13,0)</f>
        <v>0</v>
      </c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0">
        <f t="shared" si="1"/>
        <v>0</v>
      </c>
      <c r="T16" s="96">
        <f t="shared" si="2"/>
        <v>43566</v>
      </c>
      <c r="U16" s="105">
        <f>IF($T16='Harian-KORDES'!F$61,'Harian-KORDES'!F$62,0)</f>
        <v>0</v>
      </c>
      <c r="V16" s="105">
        <f>IF($T16='Harian-KORDES'!G$61,'Harian-KORDES'!G$62,0)</f>
        <v>0</v>
      </c>
      <c r="W16" s="105">
        <f>IF($T16='Harian-KORDES'!H$61,'Harian-KORDES'!H$62,0)</f>
        <v>0</v>
      </c>
      <c r="X16" s="105">
        <f>IF($T16='Harian-KORDES'!I$61,'Harian-KORDES'!I$62,0)</f>
        <v>0</v>
      </c>
      <c r="Y16" s="105">
        <f>IF($T16='Harian-KORDES'!J$61,'Harian-KORDES'!J$62,0)</f>
        <v>0</v>
      </c>
      <c r="Z16" s="105"/>
      <c r="AA16" s="105"/>
      <c r="AB16" s="105"/>
      <c r="AC16" s="105"/>
      <c r="AD16" s="105"/>
      <c r="AE16" s="105">
        <f>IF($T16='Harian-KORDES'!K$61,'Harian-KORDES'!K$62,0)</f>
        <v>0</v>
      </c>
      <c r="AF16" s="105">
        <f>IF($T16='Harian-KORDES'!L$61,'Harian-KORDES'!L$62,0)</f>
        <v>0</v>
      </c>
      <c r="AG16" s="105">
        <f>IF($T16='Harian-KORDES'!M$61,'Harian-KORDES'!M$62,0)</f>
        <v>0</v>
      </c>
      <c r="AH16" s="105">
        <f>IF($T16='Harian-KORDES'!N$61,'Harian-KORDES'!N$62,0)</f>
        <v>0</v>
      </c>
      <c r="AI16" s="105">
        <f>IF($T16='Harian-KORDES'!O$61,'Harian-KORDES'!O$62,0)</f>
        <v>0</v>
      </c>
      <c r="AJ16" s="100">
        <f t="shared" si="3"/>
        <v>0</v>
      </c>
      <c r="AL16" s="96">
        <f t="shared" si="4"/>
        <v>43566</v>
      </c>
      <c r="AM16" s="105">
        <f>IF($AL16='Harian-KORDES'!F$103,'Harian-KORDES'!F$104,0)</f>
        <v>0</v>
      </c>
      <c r="AN16" s="105">
        <f>IF($AL16='Harian-KORDES'!G$103,'Harian-KORDES'!G$104,0)</f>
        <v>0</v>
      </c>
      <c r="AO16" s="105">
        <f>IF($AL16='Harian-KORDES'!H$103,'Harian-KORDES'!H$104,0)</f>
        <v>0</v>
      </c>
      <c r="AP16" s="105">
        <f>IF($AL16='Harian-KORDES'!I$103,'Harian-KORDES'!I$104,0)</f>
        <v>0</v>
      </c>
      <c r="AQ16" s="105">
        <f>IF($AL16='Harian-KORDES'!J$103,'Harian-KORDES'!J$104,0)</f>
        <v>0</v>
      </c>
      <c r="AR16" s="105"/>
      <c r="AS16" s="105"/>
      <c r="AT16" s="105"/>
      <c r="AU16" s="105"/>
      <c r="AV16" s="105"/>
      <c r="AW16" s="105">
        <f>IF($AL16='Harian-KORDES'!K$103,'Harian-KORDES'!K$104,0)</f>
        <v>0</v>
      </c>
      <c r="AX16" s="105">
        <f>IF($AL16='Harian-KORDES'!L$103,'Harian-KORDES'!L$104,0)</f>
        <v>0</v>
      </c>
      <c r="AY16" s="105">
        <f>IF($AL16='Harian-KORDES'!M$103,'Harian-KORDES'!M$104,0)</f>
        <v>0</v>
      </c>
      <c r="AZ16" s="105">
        <f>IF($AL16='Harian-KORDES'!N$103,'Harian-KORDES'!N$104,0)</f>
        <v>0</v>
      </c>
      <c r="BA16" s="105">
        <f>IF($AL16='Harian-KORDES'!O$103,'Harian-KORDES'!O$104,0)</f>
        <v>0</v>
      </c>
      <c r="BB16" s="100">
        <f t="shared" si="5"/>
        <v>0</v>
      </c>
    </row>
    <row r="17" spans="2:54" x14ac:dyDescent="0.2">
      <c r="B17" s="96">
        <f t="shared" si="0"/>
        <v>43567</v>
      </c>
      <c r="C17" s="105">
        <f>IF($B17='Harian-KORDES'!$F$8,'Harian-KORDES'!$P$13,0)</f>
        <v>0</v>
      </c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0">
        <f t="shared" si="1"/>
        <v>0</v>
      </c>
      <c r="T17" s="96">
        <f t="shared" si="2"/>
        <v>43567</v>
      </c>
      <c r="U17" s="105">
        <f>IF($T17='Harian-KORDES'!F$61,'Harian-KORDES'!F$62,0)</f>
        <v>0</v>
      </c>
      <c r="V17" s="105">
        <f>IF($T17='Harian-KORDES'!G$61,'Harian-KORDES'!G$62,0)</f>
        <v>0</v>
      </c>
      <c r="W17" s="105">
        <f>IF($T17='Harian-KORDES'!H$61,'Harian-KORDES'!H$62,0)</f>
        <v>0</v>
      </c>
      <c r="X17" s="105">
        <f>IF($T17='Harian-KORDES'!I$61,'Harian-KORDES'!I$62,0)</f>
        <v>0</v>
      </c>
      <c r="Y17" s="105">
        <f>IF($T17='Harian-KORDES'!J$61,'Harian-KORDES'!J$62,0)</f>
        <v>0</v>
      </c>
      <c r="Z17" s="105"/>
      <c r="AA17" s="105"/>
      <c r="AB17" s="105"/>
      <c r="AC17" s="105"/>
      <c r="AD17" s="105"/>
      <c r="AE17" s="105">
        <f>IF($T17='Harian-KORDES'!K$61,'Harian-KORDES'!K$62,0)</f>
        <v>0</v>
      </c>
      <c r="AF17" s="105">
        <f>IF($T17='Harian-KORDES'!L$61,'Harian-KORDES'!L$62,0)</f>
        <v>0</v>
      </c>
      <c r="AG17" s="105">
        <f>IF($T17='Harian-KORDES'!M$61,'Harian-KORDES'!M$62,0)</f>
        <v>0</v>
      </c>
      <c r="AH17" s="105">
        <f>IF($T17='Harian-KORDES'!N$61,'Harian-KORDES'!N$62,0)</f>
        <v>0</v>
      </c>
      <c r="AI17" s="105">
        <f>IF($T17='Harian-KORDES'!O$61,'Harian-KORDES'!O$62,0)</f>
        <v>0</v>
      </c>
      <c r="AJ17" s="100">
        <f t="shared" si="3"/>
        <v>0</v>
      </c>
      <c r="AL17" s="96">
        <f t="shared" si="4"/>
        <v>43567</v>
      </c>
      <c r="AM17" s="105">
        <f>IF($AL17='Harian-KORDES'!F$103,'Harian-KORDES'!F$104,0)</f>
        <v>0</v>
      </c>
      <c r="AN17" s="105">
        <f>IF($AL17='Harian-KORDES'!G$103,'Harian-KORDES'!G$104,0)</f>
        <v>0</v>
      </c>
      <c r="AO17" s="105">
        <f>IF($AL17='Harian-KORDES'!H$103,'Harian-KORDES'!H$104,0)</f>
        <v>0</v>
      </c>
      <c r="AP17" s="105">
        <f>IF($AL17='Harian-KORDES'!I$103,'Harian-KORDES'!I$104,0)</f>
        <v>0</v>
      </c>
      <c r="AQ17" s="105">
        <f>IF($AL17='Harian-KORDES'!J$103,'Harian-KORDES'!J$104,0)</f>
        <v>0</v>
      </c>
      <c r="AR17" s="105"/>
      <c r="AS17" s="105"/>
      <c r="AT17" s="105"/>
      <c r="AU17" s="105"/>
      <c r="AV17" s="105"/>
      <c r="AW17" s="105">
        <f>IF($AL17='Harian-KORDES'!K$103,'Harian-KORDES'!K$104,0)</f>
        <v>0</v>
      </c>
      <c r="AX17" s="105">
        <f>IF($AL17='Harian-KORDES'!L$103,'Harian-KORDES'!L$104,0)</f>
        <v>0</v>
      </c>
      <c r="AY17" s="105">
        <f>IF($AL17='Harian-KORDES'!M$103,'Harian-KORDES'!M$104,0)</f>
        <v>0</v>
      </c>
      <c r="AZ17" s="105">
        <f>IF($AL17='Harian-KORDES'!N$103,'Harian-KORDES'!N$104,0)</f>
        <v>0</v>
      </c>
      <c r="BA17" s="105">
        <f>IF($AL17='Harian-KORDES'!O$103,'Harian-KORDES'!O$104,0)</f>
        <v>0</v>
      </c>
      <c r="BB17" s="100">
        <f t="shared" si="5"/>
        <v>0</v>
      </c>
    </row>
    <row r="18" spans="2:54" x14ac:dyDescent="0.2">
      <c r="B18" s="96">
        <f t="shared" si="0"/>
        <v>43568</v>
      </c>
      <c r="C18" s="105">
        <f>IF($B18='Harian-KORDES'!$F$8,'Harian-KORDES'!$P$13,0)</f>
        <v>0</v>
      </c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0">
        <f t="shared" si="1"/>
        <v>0</v>
      </c>
      <c r="T18" s="96">
        <f t="shared" si="2"/>
        <v>43568</v>
      </c>
      <c r="U18" s="105">
        <f>IF($T18='Harian-KORDES'!F$61,'Harian-KORDES'!F$62,0)</f>
        <v>0</v>
      </c>
      <c r="V18" s="105">
        <f>IF($T18='Harian-KORDES'!G$61,'Harian-KORDES'!G$62,0)</f>
        <v>0</v>
      </c>
      <c r="W18" s="105">
        <f>IF($T18='Harian-KORDES'!H$61,'Harian-KORDES'!H$62,0)</f>
        <v>0</v>
      </c>
      <c r="X18" s="105">
        <f>IF($T18='Harian-KORDES'!I$61,'Harian-KORDES'!I$62,0)</f>
        <v>0</v>
      </c>
      <c r="Y18" s="105">
        <f>IF($T18='Harian-KORDES'!J$61,'Harian-KORDES'!J$62,0)</f>
        <v>0</v>
      </c>
      <c r="Z18" s="105"/>
      <c r="AA18" s="105"/>
      <c r="AB18" s="105"/>
      <c r="AC18" s="105"/>
      <c r="AD18" s="105"/>
      <c r="AE18" s="105">
        <f>IF($T18='Harian-KORDES'!K$61,'Harian-KORDES'!K$62,0)</f>
        <v>0</v>
      </c>
      <c r="AF18" s="105">
        <f>IF($T18='Harian-KORDES'!L$61,'Harian-KORDES'!L$62,0)</f>
        <v>0</v>
      </c>
      <c r="AG18" s="105">
        <f>IF($T18='Harian-KORDES'!M$61,'Harian-KORDES'!M$62,0)</f>
        <v>0</v>
      </c>
      <c r="AH18" s="105">
        <f>IF($T18='Harian-KORDES'!N$61,'Harian-KORDES'!N$62,0)</f>
        <v>0</v>
      </c>
      <c r="AI18" s="105">
        <f>IF($T18='Harian-KORDES'!O$61,'Harian-KORDES'!O$62,0)</f>
        <v>0</v>
      </c>
      <c r="AJ18" s="100">
        <f t="shared" si="3"/>
        <v>0</v>
      </c>
      <c r="AL18" s="96">
        <f t="shared" si="4"/>
        <v>43568</v>
      </c>
      <c r="AM18" s="105">
        <f>IF($AL18='Harian-KORDES'!F$103,'Harian-KORDES'!F$104,0)</f>
        <v>0</v>
      </c>
      <c r="AN18" s="105">
        <f>IF($AL18='Harian-KORDES'!G$103,'Harian-KORDES'!G$104,0)</f>
        <v>0</v>
      </c>
      <c r="AO18" s="105">
        <f>IF($AL18='Harian-KORDES'!H$103,'Harian-KORDES'!H$104,0)</f>
        <v>0</v>
      </c>
      <c r="AP18" s="105">
        <f>IF($AL18='Harian-KORDES'!I$103,'Harian-KORDES'!I$104,0)</f>
        <v>0</v>
      </c>
      <c r="AQ18" s="105">
        <f>IF($AL18='Harian-KORDES'!J$103,'Harian-KORDES'!J$104,0)</f>
        <v>0</v>
      </c>
      <c r="AR18" s="105"/>
      <c r="AS18" s="105"/>
      <c r="AT18" s="105"/>
      <c r="AU18" s="105"/>
      <c r="AV18" s="105"/>
      <c r="AW18" s="105">
        <f>IF($AL18='Harian-KORDES'!K$103,'Harian-KORDES'!K$104,0)</f>
        <v>0</v>
      </c>
      <c r="AX18" s="105">
        <f>IF($AL18='Harian-KORDES'!L$103,'Harian-KORDES'!L$104,0)</f>
        <v>0</v>
      </c>
      <c r="AY18" s="105">
        <f>IF($AL18='Harian-KORDES'!M$103,'Harian-KORDES'!M$104,0)</f>
        <v>0</v>
      </c>
      <c r="AZ18" s="105">
        <f>IF($AL18='Harian-KORDES'!N$103,'Harian-KORDES'!N$104,0)</f>
        <v>0</v>
      </c>
      <c r="BA18" s="105">
        <f>IF($AL18='Harian-KORDES'!O$103,'Harian-KORDES'!O$104,0)</f>
        <v>0</v>
      </c>
      <c r="BB18" s="100">
        <f t="shared" si="5"/>
        <v>0</v>
      </c>
    </row>
    <row r="19" spans="2:54" x14ac:dyDescent="0.2">
      <c r="B19" s="96">
        <f t="shared" si="0"/>
        <v>43569</v>
      </c>
      <c r="C19" s="105">
        <f>IF($B19='Harian-KORDES'!$F$8,'Harian-KORDES'!$P$13,0)</f>
        <v>0</v>
      </c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0">
        <f t="shared" si="1"/>
        <v>0</v>
      </c>
      <c r="T19" s="96">
        <f t="shared" si="2"/>
        <v>43569</v>
      </c>
      <c r="U19" s="105">
        <f>IF($T19='Harian-KORDES'!F$61,'Harian-KORDES'!F$62,0)</f>
        <v>0</v>
      </c>
      <c r="V19" s="105">
        <f>IF($T19='Harian-KORDES'!G$61,'Harian-KORDES'!G$62,0)</f>
        <v>0</v>
      </c>
      <c r="W19" s="105">
        <f>IF($T19='Harian-KORDES'!H$61,'Harian-KORDES'!H$62,0)</f>
        <v>0</v>
      </c>
      <c r="X19" s="105">
        <f>IF($T19='Harian-KORDES'!I$61,'Harian-KORDES'!I$62,0)</f>
        <v>0</v>
      </c>
      <c r="Y19" s="105">
        <f>IF($T19='Harian-KORDES'!J$61,'Harian-KORDES'!J$62,0)</f>
        <v>0</v>
      </c>
      <c r="Z19" s="105"/>
      <c r="AA19" s="105"/>
      <c r="AB19" s="105"/>
      <c r="AC19" s="105"/>
      <c r="AD19" s="105"/>
      <c r="AE19" s="105">
        <f>IF($T19='Harian-KORDES'!K$61,'Harian-KORDES'!K$62,0)</f>
        <v>0</v>
      </c>
      <c r="AF19" s="105">
        <f>IF($T19='Harian-KORDES'!L$61,'Harian-KORDES'!L$62,0)</f>
        <v>0</v>
      </c>
      <c r="AG19" s="105">
        <f>IF($T19='Harian-KORDES'!M$61,'Harian-KORDES'!M$62,0)</f>
        <v>0</v>
      </c>
      <c r="AH19" s="105">
        <f>IF($T19='Harian-KORDES'!N$61,'Harian-KORDES'!N$62,0)</f>
        <v>0</v>
      </c>
      <c r="AI19" s="105">
        <f>IF($T19='Harian-KORDES'!O$61,'Harian-KORDES'!O$62,0)</f>
        <v>0</v>
      </c>
      <c r="AJ19" s="100">
        <f t="shared" si="3"/>
        <v>0</v>
      </c>
      <c r="AL19" s="96">
        <f t="shared" si="4"/>
        <v>43569</v>
      </c>
      <c r="AM19" s="105">
        <f>IF($AL19='Harian-KORDES'!F$103,'Harian-KORDES'!F$104,0)</f>
        <v>0</v>
      </c>
      <c r="AN19" s="105">
        <f>IF($AL19='Harian-KORDES'!G$103,'Harian-KORDES'!G$104,0)</f>
        <v>0</v>
      </c>
      <c r="AO19" s="105">
        <f>IF($AL19='Harian-KORDES'!H$103,'Harian-KORDES'!H$104,0)</f>
        <v>0</v>
      </c>
      <c r="AP19" s="105">
        <f>IF($AL19='Harian-KORDES'!I$103,'Harian-KORDES'!I$104,0)</f>
        <v>0</v>
      </c>
      <c r="AQ19" s="105">
        <f>IF($AL19='Harian-KORDES'!J$103,'Harian-KORDES'!J$104,0)</f>
        <v>0</v>
      </c>
      <c r="AR19" s="105"/>
      <c r="AS19" s="105"/>
      <c r="AT19" s="105"/>
      <c r="AU19" s="105"/>
      <c r="AV19" s="105"/>
      <c r="AW19" s="105">
        <f>IF($AL19='Harian-KORDES'!K$103,'Harian-KORDES'!K$104,0)</f>
        <v>0</v>
      </c>
      <c r="AX19" s="105">
        <f>IF($AL19='Harian-KORDES'!L$103,'Harian-KORDES'!L$104,0)</f>
        <v>0</v>
      </c>
      <c r="AY19" s="105">
        <f>IF($AL19='Harian-KORDES'!M$103,'Harian-KORDES'!M$104,0)</f>
        <v>0</v>
      </c>
      <c r="AZ19" s="105">
        <f>IF($AL19='Harian-KORDES'!N$103,'Harian-KORDES'!N$104,0)</f>
        <v>0</v>
      </c>
      <c r="BA19" s="105">
        <f>IF($AL19='Harian-KORDES'!O$103,'Harian-KORDES'!O$104,0)</f>
        <v>0</v>
      </c>
      <c r="BB19" s="100">
        <f t="shared" si="5"/>
        <v>0</v>
      </c>
    </row>
    <row r="20" spans="2:54" x14ac:dyDescent="0.2">
      <c r="B20" s="96">
        <f t="shared" si="0"/>
        <v>43570</v>
      </c>
      <c r="C20" s="105">
        <f>IF($B20='Harian-KORDES'!$F$8,'Harian-KORDES'!$P$13,0)</f>
        <v>0</v>
      </c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0">
        <f t="shared" si="1"/>
        <v>0</v>
      </c>
      <c r="T20" s="96">
        <f t="shared" si="2"/>
        <v>43570</v>
      </c>
      <c r="U20" s="105">
        <f>IF($T20='Harian-KORDES'!F$61,'Harian-KORDES'!F$62,0)</f>
        <v>0</v>
      </c>
      <c r="V20" s="105">
        <f>IF($T20='Harian-KORDES'!G$61,'Harian-KORDES'!G$62,0)</f>
        <v>0</v>
      </c>
      <c r="W20" s="105">
        <f>IF($T20='Harian-KORDES'!H$61,'Harian-KORDES'!H$62,0)</f>
        <v>0</v>
      </c>
      <c r="X20" s="105">
        <f>IF($T20='Harian-KORDES'!I$61,'Harian-KORDES'!I$62,0)</f>
        <v>0</v>
      </c>
      <c r="Y20" s="105">
        <f>IF($T20='Harian-KORDES'!J$61,'Harian-KORDES'!J$62,0)</f>
        <v>0</v>
      </c>
      <c r="Z20" s="105"/>
      <c r="AA20" s="105"/>
      <c r="AB20" s="105"/>
      <c r="AC20" s="105"/>
      <c r="AD20" s="105"/>
      <c r="AE20" s="105">
        <f>IF($T20='Harian-KORDES'!K$61,'Harian-KORDES'!K$62,0)</f>
        <v>0</v>
      </c>
      <c r="AF20" s="105">
        <f>IF($T20='Harian-KORDES'!L$61,'Harian-KORDES'!L$62,0)</f>
        <v>0</v>
      </c>
      <c r="AG20" s="105">
        <f>IF($T20='Harian-KORDES'!M$61,'Harian-KORDES'!M$62,0)</f>
        <v>0</v>
      </c>
      <c r="AH20" s="105">
        <f>IF($T20='Harian-KORDES'!N$61,'Harian-KORDES'!N$62,0)</f>
        <v>0</v>
      </c>
      <c r="AI20" s="105">
        <f>IF($T20='Harian-KORDES'!O$61,'Harian-KORDES'!O$62,0)</f>
        <v>0</v>
      </c>
      <c r="AJ20" s="100">
        <f t="shared" si="3"/>
        <v>0</v>
      </c>
      <c r="AL20" s="96">
        <f t="shared" si="4"/>
        <v>43570</v>
      </c>
      <c r="AM20" s="105">
        <f>IF($AL20='Harian-KORDES'!F$103,'Harian-KORDES'!F$104,0)</f>
        <v>0</v>
      </c>
      <c r="AN20" s="105">
        <f>IF($AL20='Harian-KORDES'!G$103,'Harian-KORDES'!G$104,0)</f>
        <v>0</v>
      </c>
      <c r="AO20" s="105">
        <f>IF($AL20='Harian-KORDES'!H$103,'Harian-KORDES'!H$104,0)</f>
        <v>0</v>
      </c>
      <c r="AP20" s="105">
        <f>IF($AL20='Harian-KORDES'!I$103,'Harian-KORDES'!I$104,0)</f>
        <v>0</v>
      </c>
      <c r="AQ20" s="105">
        <f>IF($AL20='Harian-KORDES'!J$103,'Harian-KORDES'!J$104,0)</f>
        <v>0</v>
      </c>
      <c r="AR20" s="105"/>
      <c r="AS20" s="105"/>
      <c r="AT20" s="105"/>
      <c r="AU20" s="105"/>
      <c r="AV20" s="105"/>
      <c r="AW20" s="105">
        <f>IF($AL20='Harian-KORDES'!K$103,'Harian-KORDES'!K$104,0)</f>
        <v>0</v>
      </c>
      <c r="AX20" s="105">
        <f>IF($AL20='Harian-KORDES'!L$103,'Harian-KORDES'!L$104,0)</f>
        <v>0</v>
      </c>
      <c r="AY20" s="105">
        <f>IF($AL20='Harian-KORDES'!M$103,'Harian-KORDES'!M$104,0)</f>
        <v>0</v>
      </c>
      <c r="AZ20" s="105">
        <f>IF($AL20='Harian-KORDES'!N$103,'Harian-KORDES'!N$104,0)</f>
        <v>0</v>
      </c>
      <c r="BA20" s="105">
        <f>IF($AL20='Harian-KORDES'!O$103,'Harian-KORDES'!O$104,0)</f>
        <v>0</v>
      </c>
      <c r="BB20" s="100">
        <f t="shared" si="5"/>
        <v>0</v>
      </c>
    </row>
    <row r="21" spans="2:54" x14ac:dyDescent="0.2">
      <c r="B21" s="96">
        <f t="shared" si="0"/>
        <v>43571</v>
      </c>
      <c r="C21" s="105">
        <f>IF($B21='Harian-KORDES'!$F$8,'Harian-KORDES'!$P$13,0)</f>
        <v>0</v>
      </c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0">
        <f t="shared" si="1"/>
        <v>0</v>
      </c>
      <c r="T21" s="96">
        <f t="shared" si="2"/>
        <v>43571</v>
      </c>
      <c r="U21" s="105">
        <f>IF($T21='Harian-KORDES'!F$61,'Harian-KORDES'!F$62,0)</f>
        <v>0</v>
      </c>
      <c r="V21" s="105">
        <f>IF($T21='Harian-KORDES'!G$61,'Harian-KORDES'!G$62,0)</f>
        <v>0</v>
      </c>
      <c r="W21" s="105">
        <f>IF($T21='Harian-KORDES'!H$61,'Harian-KORDES'!H$62,0)</f>
        <v>0</v>
      </c>
      <c r="X21" s="105">
        <f>IF($T21='Harian-KORDES'!I$61,'Harian-KORDES'!I$62,0)</f>
        <v>0</v>
      </c>
      <c r="Y21" s="105">
        <f>IF($T21='Harian-KORDES'!J$61,'Harian-KORDES'!J$62,0)</f>
        <v>0</v>
      </c>
      <c r="Z21" s="105"/>
      <c r="AA21" s="105"/>
      <c r="AB21" s="105"/>
      <c r="AC21" s="105"/>
      <c r="AD21" s="105"/>
      <c r="AE21" s="105">
        <f>IF($T21='Harian-KORDES'!K$61,'Harian-KORDES'!K$62,0)</f>
        <v>0</v>
      </c>
      <c r="AF21" s="105">
        <f>IF($T21='Harian-KORDES'!L$61,'Harian-KORDES'!L$62,0)</f>
        <v>0</v>
      </c>
      <c r="AG21" s="105">
        <f>IF($T21='Harian-KORDES'!M$61,'Harian-KORDES'!M$62,0)</f>
        <v>0</v>
      </c>
      <c r="AH21" s="105">
        <f>IF($T21='Harian-KORDES'!N$61,'Harian-KORDES'!N$62,0)</f>
        <v>0</v>
      </c>
      <c r="AI21" s="105">
        <f>IF($T21='Harian-KORDES'!O$61,'Harian-KORDES'!O$62,0)</f>
        <v>0</v>
      </c>
      <c r="AJ21" s="100">
        <f t="shared" si="3"/>
        <v>0</v>
      </c>
      <c r="AL21" s="96">
        <f t="shared" si="4"/>
        <v>43571</v>
      </c>
      <c r="AM21" s="105">
        <f>IF($AL21='Harian-KORDES'!F$103,'Harian-KORDES'!F$104,0)</f>
        <v>0</v>
      </c>
      <c r="AN21" s="105">
        <f>IF($AL21='Harian-KORDES'!G$103,'Harian-KORDES'!G$104,0)</f>
        <v>0</v>
      </c>
      <c r="AO21" s="105">
        <f>IF($AL21='Harian-KORDES'!H$103,'Harian-KORDES'!H$104,0)</f>
        <v>0</v>
      </c>
      <c r="AP21" s="105">
        <f>IF($AL21='Harian-KORDES'!I$103,'Harian-KORDES'!I$104,0)</f>
        <v>0</v>
      </c>
      <c r="AQ21" s="105">
        <f>IF($AL21='Harian-KORDES'!J$103,'Harian-KORDES'!J$104,0)</f>
        <v>0</v>
      </c>
      <c r="AR21" s="105"/>
      <c r="AS21" s="105"/>
      <c r="AT21" s="105"/>
      <c r="AU21" s="105"/>
      <c r="AV21" s="105"/>
      <c r="AW21" s="105">
        <f>IF($AL21='Harian-KORDES'!K$103,'Harian-KORDES'!K$104,0)</f>
        <v>0</v>
      </c>
      <c r="AX21" s="105">
        <f>IF($AL21='Harian-KORDES'!L$103,'Harian-KORDES'!L$104,0)</f>
        <v>0</v>
      </c>
      <c r="AY21" s="105">
        <f>IF($AL21='Harian-KORDES'!M$103,'Harian-KORDES'!M$104,0)</f>
        <v>0</v>
      </c>
      <c r="AZ21" s="105">
        <f>IF($AL21='Harian-KORDES'!N$103,'Harian-KORDES'!N$104,0)</f>
        <v>0</v>
      </c>
      <c r="BA21" s="105">
        <f>IF($AL21='Harian-KORDES'!O$103,'Harian-KORDES'!O$104,0)</f>
        <v>0</v>
      </c>
      <c r="BB21" s="100">
        <f t="shared" si="5"/>
        <v>0</v>
      </c>
    </row>
    <row r="22" spans="2:54" x14ac:dyDescent="0.2">
      <c r="B22" s="96">
        <f t="shared" si="0"/>
        <v>43572</v>
      </c>
      <c r="C22" s="105">
        <f>IF($B22='Harian-KORDES'!$F$8,'Harian-KORDES'!$P$13,0)</f>
        <v>0</v>
      </c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0">
        <f t="shared" si="1"/>
        <v>0</v>
      </c>
      <c r="T22" s="96">
        <f t="shared" si="2"/>
        <v>43572</v>
      </c>
      <c r="U22" s="105">
        <f>IF($T22='Harian-KORDES'!F$61,'Harian-KORDES'!F$62,0)</f>
        <v>0</v>
      </c>
      <c r="V22" s="105">
        <f>IF($T22='Harian-KORDES'!G$61,'Harian-KORDES'!G$62,0)</f>
        <v>0</v>
      </c>
      <c r="W22" s="105">
        <f>IF($T22='Harian-KORDES'!H$61,'Harian-KORDES'!H$62,0)</f>
        <v>0</v>
      </c>
      <c r="X22" s="105">
        <f>IF($T22='Harian-KORDES'!I$61,'Harian-KORDES'!I$62,0)</f>
        <v>0</v>
      </c>
      <c r="Y22" s="105">
        <f>IF($T22='Harian-KORDES'!J$61,'Harian-KORDES'!J$62,0)</f>
        <v>0</v>
      </c>
      <c r="Z22" s="105"/>
      <c r="AA22" s="105"/>
      <c r="AB22" s="105"/>
      <c r="AC22" s="105"/>
      <c r="AD22" s="105"/>
      <c r="AE22" s="105">
        <f>IF($T22='Harian-KORDES'!K$61,'Harian-KORDES'!K$62,0)</f>
        <v>0</v>
      </c>
      <c r="AF22" s="105">
        <f>IF($T22='Harian-KORDES'!L$61,'Harian-KORDES'!L$62,0)</f>
        <v>0</v>
      </c>
      <c r="AG22" s="105">
        <f>IF($T22='Harian-KORDES'!M$61,'Harian-KORDES'!M$62,0)</f>
        <v>0</v>
      </c>
      <c r="AH22" s="105">
        <f>IF($T22='Harian-KORDES'!N$61,'Harian-KORDES'!N$62,0)</f>
        <v>0</v>
      </c>
      <c r="AI22" s="105">
        <f>IF($T22='Harian-KORDES'!O$61,'Harian-KORDES'!O$62,0)</f>
        <v>0</v>
      </c>
      <c r="AJ22" s="100">
        <f t="shared" si="3"/>
        <v>0</v>
      </c>
      <c r="AL22" s="96">
        <f t="shared" si="4"/>
        <v>43572</v>
      </c>
      <c r="AM22" s="105">
        <f>IF($AL22='Harian-KORDES'!F$103,'Harian-KORDES'!F$104,0)</f>
        <v>0</v>
      </c>
      <c r="AN22" s="105">
        <f>IF($AL22='Harian-KORDES'!G$103,'Harian-KORDES'!G$104,0)</f>
        <v>0</v>
      </c>
      <c r="AO22" s="105">
        <f>IF($AL22='Harian-KORDES'!H$103,'Harian-KORDES'!H$104,0)</f>
        <v>0</v>
      </c>
      <c r="AP22" s="105">
        <f>IF($AL22='Harian-KORDES'!I$103,'Harian-KORDES'!I$104,0)</f>
        <v>0</v>
      </c>
      <c r="AQ22" s="105">
        <f>IF($AL22='Harian-KORDES'!J$103,'Harian-KORDES'!J$104,0)</f>
        <v>0</v>
      </c>
      <c r="AR22" s="105"/>
      <c r="AS22" s="105"/>
      <c r="AT22" s="105"/>
      <c r="AU22" s="105"/>
      <c r="AV22" s="105"/>
      <c r="AW22" s="105">
        <f>IF($AL22='Harian-KORDES'!K$103,'Harian-KORDES'!K$104,0)</f>
        <v>0</v>
      </c>
      <c r="AX22" s="105">
        <f>IF($AL22='Harian-KORDES'!L$103,'Harian-KORDES'!L$104,0)</f>
        <v>0</v>
      </c>
      <c r="AY22" s="105">
        <f>IF($AL22='Harian-KORDES'!M$103,'Harian-KORDES'!M$104,0)</f>
        <v>0</v>
      </c>
      <c r="AZ22" s="105">
        <f>IF($AL22='Harian-KORDES'!N$103,'Harian-KORDES'!N$104,0)</f>
        <v>0</v>
      </c>
      <c r="BA22" s="105">
        <f>IF($AL22='Harian-KORDES'!O$103,'Harian-KORDES'!O$104,0)</f>
        <v>0</v>
      </c>
      <c r="BB22" s="100">
        <f t="shared" si="5"/>
        <v>0</v>
      </c>
    </row>
    <row r="23" spans="2:54" x14ac:dyDescent="0.2">
      <c r="B23" s="96">
        <f t="shared" si="0"/>
        <v>43573</v>
      </c>
      <c r="C23" s="105">
        <f>IF($B23='Harian-KORDES'!$F$8,'Harian-KORDES'!$P$13,0)</f>
        <v>0</v>
      </c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0">
        <f t="shared" si="1"/>
        <v>0</v>
      </c>
      <c r="T23" s="96">
        <f t="shared" si="2"/>
        <v>43573</v>
      </c>
      <c r="U23" s="105">
        <f>IF($T23='Harian-KORDES'!F$61,'Harian-KORDES'!F$62,0)</f>
        <v>0</v>
      </c>
      <c r="V23" s="105">
        <f>IF($T23='Harian-KORDES'!G$61,'Harian-KORDES'!G$62,0)</f>
        <v>0</v>
      </c>
      <c r="W23" s="105">
        <f>IF($T23='Harian-KORDES'!H$61,'Harian-KORDES'!H$62,0)</f>
        <v>0</v>
      </c>
      <c r="X23" s="105">
        <f>IF($T23='Harian-KORDES'!I$61,'Harian-KORDES'!I$62,0)</f>
        <v>0</v>
      </c>
      <c r="Y23" s="105">
        <f>IF($T23='Harian-KORDES'!J$61,'Harian-KORDES'!J$62,0)</f>
        <v>0</v>
      </c>
      <c r="Z23" s="105"/>
      <c r="AA23" s="105"/>
      <c r="AB23" s="105"/>
      <c r="AC23" s="105"/>
      <c r="AD23" s="105"/>
      <c r="AE23" s="105">
        <f>IF($T23='Harian-KORDES'!K$61,'Harian-KORDES'!K$62,0)</f>
        <v>0</v>
      </c>
      <c r="AF23" s="105">
        <f>IF($T23='Harian-KORDES'!L$61,'Harian-KORDES'!L$62,0)</f>
        <v>0</v>
      </c>
      <c r="AG23" s="105">
        <f>IF($T23='Harian-KORDES'!M$61,'Harian-KORDES'!M$62,0)</f>
        <v>0</v>
      </c>
      <c r="AH23" s="105">
        <f>IF($T23='Harian-KORDES'!N$61,'Harian-KORDES'!N$62,0)</f>
        <v>0</v>
      </c>
      <c r="AI23" s="105">
        <f>IF($T23='Harian-KORDES'!O$61,'Harian-KORDES'!O$62,0)</f>
        <v>0</v>
      </c>
      <c r="AJ23" s="100">
        <f t="shared" si="3"/>
        <v>0</v>
      </c>
      <c r="AL23" s="96">
        <f t="shared" si="4"/>
        <v>43573</v>
      </c>
      <c r="AM23" s="105">
        <f>IF($AL23='Harian-KORDES'!F$103,'Harian-KORDES'!F$104,0)</f>
        <v>0</v>
      </c>
      <c r="AN23" s="105">
        <f>IF($AL23='Harian-KORDES'!G$103,'Harian-KORDES'!G$104,0)</f>
        <v>0</v>
      </c>
      <c r="AO23" s="105">
        <f>IF($AL23='Harian-KORDES'!H$103,'Harian-KORDES'!H$104,0)</f>
        <v>0</v>
      </c>
      <c r="AP23" s="105">
        <f>IF($AL23='Harian-KORDES'!I$103,'Harian-KORDES'!I$104,0)</f>
        <v>0</v>
      </c>
      <c r="AQ23" s="105">
        <f>IF($AL23='Harian-KORDES'!J$103,'Harian-KORDES'!J$104,0)</f>
        <v>0</v>
      </c>
      <c r="AR23" s="105"/>
      <c r="AS23" s="105"/>
      <c r="AT23" s="105"/>
      <c r="AU23" s="105"/>
      <c r="AV23" s="105"/>
      <c r="AW23" s="105">
        <f>IF($AL23='Harian-KORDES'!K$103,'Harian-KORDES'!K$104,0)</f>
        <v>0</v>
      </c>
      <c r="AX23" s="105">
        <f>IF($AL23='Harian-KORDES'!L$103,'Harian-KORDES'!L$104,0)</f>
        <v>0</v>
      </c>
      <c r="AY23" s="105">
        <f>IF($AL23='Harian-KORDES'!M$103,'Harian-KORDES'!M$104,0)</f>
        <v>0</v>
      </c>
      <c r="AZ23" s="105">
        <f>IF($AL23='Harian-KORDES'!N$103,'Harian-KORDES'!N$104,0)</f>
        <v>0</v>
      </c>
      <c r="BA23" s="105">
        <f>IF($AL23='Harian-KORDES'!O$103,'Harian-KORDES'!O$104,0)</f>
        <v>0</v>
      </c>
      <c r="BB23" s="100">
        <f t="shared" si="5"/>
        <v>0</v>
      </c>
    </row>
    <row r="24" spans="2:54" x14ac:dyDescent="0.2">
      <c r="B24" s="96">
        <f t="shared" si="0"/>
        <v>43574</v>
      </c>
      <c r="C24" s="105">
        <f>IF($B24='Harian-KORDES'!$F$8,'Harian-KORDES'!$P$13,0)</f>
        <v>0</v>
      </c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0">
        <f t="shared" si="1"/>
        <v>0</v>
      </c>
      <c r="T24" s="96">
        <f t="shared" si="2"/>
        <v>43574</v>
      </c>
      <c r="U24" s="105">
        <f>IF($T24='Harian-KORDES'!F$61,'Harian-KORDES'!F$62,0)</f>
        <v>0</v>
      </c>
      <c r="V24" s="105">
        <f>IF($T24='Harian-KORDES'!G$61,'Harian-KORDES'!G$62,0)</f>
        <v>0</v>
      </c>
      <c r="W24" s="105">
        <f>IF($T24='Harian-KORDES'!H$61,'Harian-KORDES'!H$62,0)</f>
        <v>0</v>
      </c>
      <c r="X24" s="105">
        <f>IF($T24='Harian-KORDES'!I$61,'Harian-KORDES'!I$62,0)</f>
        <v>0</v>
      </c>
      <c r="Y24" s="105">
        <f>IF($T24='Harian-KORDES'!J$61,'Harian-KORDES'!J$62,0)</f>
        <v>0</v>
      </c>
      <c r="Z24" s="105"/>
      <c r="AA24" s="105"/>
      <c r="AB24" s="105"/>
      <c r="AC24" s="105"/>
      <c r="AD24" s="105"/>
      <c r="AE24" s="105">
        <f>IF($T24='Harian-KORDES'!K$61,'Harian-KORDES'!K$62,0)</f>
        <v>0</v>
      </c>
      <c r="AF24" s="105">
        <f>IF($T24='Harian-KORDES'!L$61,'Harian-KORDES'!L$62,0)</f>
        <v>0</v>
      </c>
      <c r="AG24" s="105">
        <f>IF($T24='Harian-KORDES'!M$61,'Harian-KORDES'!M$62,0)</f>
        <v>0</v>
      </c>
      <c r="AH24" s="105">
        <f>IF($T24='Harian-KORDES'!N$61,'Harian-KORDES'!N$62,0)</f>
        <v>0</v>
      </c>
      <c r="AI24" s="105">
        <f>IF($T24='Harian-KORDES'!O$61,'Harian-KORDES'!O$62,0)</f>
        <v>0</v>
      </c>
      <c r="AJ24" s="100">
        <f t="shared" si="3"/>
        <v>0</v>
      </c>
      <c r="AL24" s="96">
        <f t="shared" si="4"/>
        <v>43574</v>
      </c>
      <c r="AM24" s="105">
        <f>IF($AL24='Harian-KORDES'!F$103,'Harian-KORDES'!F$104,0)</f>
        <v>0</v>
      </c>
      <c r="AN24" s="105">
        <f>IF($AL24='Harian-KORDES'!G$103,'Harian-KORDES'!G$104,0)</f>
        <v>0</v>
      </c>
      <c r="AO24" s="105">
        <f>IF($AL24='Harian-KORDES'!H$103,'Harian-KORDES'!H$104,0)</f>
        <v>0</v>
      </c>
      <c r="AP24" s="105">
        <f>IF($AL24='Harian-KORDES'!I$103,'Harian-KORDES'!I$104,0)</f>
        <v>0</v>
      </c>
      <c r="AQ24" s="105">
        <f>IF($AL24='Harian-KORDES'!J$103,'Harian-KORDES'!J$104,0)</f>
        <v>0</v>
      </c>
      <c r="AR24" s="105"/>
      <c r="AS24" s="105"/>
      <c r="AT24" s="105"/>
      <c r="AU24" s="105"/>
      <c r="AV24" s="105"/>
      <c r="AW24" s="105">
        <f>IF($AL24='Harian-KORDES'!K$103,'Harian-KORDES'!K$104,0)</f>
        <v>0</v>
      </c>
      <c r="AX24" s="105">
        <f>IF($AL24='Harian-KORDES'!L$103,'Harian-KORDES'!L$104,0)</f>
        <v>0</v>
      </c>
      <c r="AY24" s="105">
        <f>IF($AL24='Harian-KORDES'!M$103,'Harian-KORDES'!M$104,0)</f>
        <v>0</v>
      </c>
      <c r="AZ24" s="105">
        <f>IF($AL24='Harian-KORDES'!N$103,'Harian-KORDES'!N$104,0)</f>
        <v>0</v>
      </c>
      <c r="BA24" s="105">
        <f>IF($AL24='Harian-KORDES'!O$103,'Harian-KORDES'!O$104,0)</f>
        <v>0</v>
      </c>
      <c r="BB24" s="100">
        <f t="shared" si="5"/>
        <v>0</v>
      </c>
    </row>
    <row r="25" spans="2:54" x14ac:dyDescent="0.2">
      <c r="B25" s="96">
        <f t="shared" si="0"/>
        <v>43575</v>
      </c>
      <c r="C25" s="105">
        <f>IF($B25='Harian-KORDES'!$F$8,'Harian-KORDES'!$P$13,0)</f>
        <v>0</v>
      </c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0">
        <f t="shared" si="1"/>
        <v>0</v>
      </c>
      <c r="T25" s="96">
        <f t="shared" si="2"/>
        <v>43575</v>
      </c>
      <c r="U25" s="105">
        <f>IF($T25='Harian-KORDES'!F$61,'Harian-KORDES'!F$62,0)</f>
        <v>0</v>
      </c>
      <c r="V25" s="105">
        <f>IF($T25='Harian-KORDES'!G$61,'Harian-KORDES'!G$62,0)</f>
        <v>0</v>
      </c>
      <c r="W25" s="105">
        <f>IF($T25='Harian-KORDES'!H$61,'Harian-KORDES'!H$62,0)</f>
        <v>0</v>
      </c>
      <c r="X25" s="105">
        <f>IF($T25='Harian-KORDES'!I$61,'Harian-KORDES'!I$62,0)</f>
        <v>0</v>
      </c>
      <c r="Y25" s="105">
        <f>IF($T25='Harian-KORDES'!J$61,'Harian-KORDES'!J$62,0)</f>
        <v>0</v>
      </c>
      <c r="Z25" s="105"/>
      <c r="AA25" s="105"/>
      <c r="AB25" s="105"/>
      <c r="AC25" s="105"/>
      <c r="AD25" s="105"/>
      <c r="AE25" s="105">
        <f>IF($T25='Harian-KORDES'!K$61,'Harian-KORDES'!K$62,0)</f>
        <v>0</v>
      </c>
      <c r="AF25" s="105">
        <f>IF($T25='Harian-KORDES'!L$61,'Harian-KORDES'!L$62,0)</f>
        <v>0</v>
      </c>
      <c r="AG25" s="105">
        <f>IF($T25='Harian-KORDES'!M$61,'Harian-KORDES'!M$62,0)</f>
        <v>0</v>
      </c>
      <c r="AH25" s="105">
        <f>IF($T25='Harian-KORDES'!N$61,'Harian-KORDES'!N$62,0)</f>
        <v>0</v>
      </c>
      <c r="AI25" s="105">
        <f>IF($T25='Harian-KORDES'!O$61,'Harian-KORDES'!O$62,0)</f>
        <v>0</v>
      </c>
      <c r="AJ25" s="100">
        <f t="shared" si="3"/>
        <v>0</v>
      </c>
      <c r="AL25" s="96">
        <f t="shared" si="4"/>
        <v>43575</v>
      </c>
      <c r="AM25" s="105">
        <f>IF($AL25='Harian-KORDES'!F$103,'Harian-KORDES'!F$104,0)</f>
        <v>350</v>
      </c>
      <c r="AN25" s="105">
        <f>IF($AL25='Harian-KORDES'!G$103,'Harian-KORDES'!G$104,0)</f>
        <v>0</v>
      </c>
      <c r="AO25" s="105">
        <f>IF($AL25='Harian-KORDES'!H$103,'Harian-KORDES'!H$104,0)</f>
        <v>0</v>
      </c>
      <c r="AP25" s="105">
        <f>IF($AL25='Harian-KORDES'!I$103,'Harian-KORDES'!I$104,0)</f>
        <v>0</v>
      </c>
      <c r="AQ25" s="105">
        <f>IF($AL25='Harian-KORDES'!J$103,'Harian-KORDES'!J$104,0)</f>
        <v>0</v>
      </c>
      <c r="AR25" s="105"/>
      <c r="AS25" s="105"/>
      <c r="AT25" s="105"/>
      <c r="AU25" s="105"/>
      <c r="AV25" s="105"/>
      <c r="AW25" s="105">
        <f>IF($AL25='Harian-KORDES'!K$103,'Harian-KORDES'!K$104,0)</f>
        <v>0</v>
      </c>
      <c r="AX25" s="105">
        <f>IF($AL25='Harian-KORDES'!L$103,'Harian-KORDES'!L$104,0)</f>
        <v>0</v>
      </c>
      <c r="AY25" s="105">
        <f>IF($AL25='Harian-KORDES'!M$103,'Harian-KORDES'!M$104,0)</f>
        <v>0</v>
      </c>
      <c r="AZ25" s="105">
        <f>IF($AL25='Harian-KORDES'!N$103,'Harian-KORDES'!N$104,0)</f>
        <v>0</v>
      </c>
      <c r="BA25" s="105">
        <f>IF($AL25='Harian-KORDES'!O$103,'Harian-KORDES'!O$104,0)</f>
        <v>0</v>
      </c>
      <c r="BB25" s="100">
        <f t="shared" si="5"/>
        <v>350</v>
      </c>
    </row>
    <row r="26" spans="2:54" x14ac:dyDescent="0.2">
      <c r="B26" s="96">
        <f t="shared" si="0"/>
        <v>43576</v>
      </c>
      <c r="C26" s="105">
        <f>IF($B26='Harian-KORDES'!$F$8,'Harian-KORDES'!$P$13,0)</f>
        <v>0</v>
      </c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0">
        <f t="shared" si="1"/>
        <v>0</v>
      </c>
      <c r="T26" s="96">
        <f t="shared" si="2"/>
        <v>43576</v>
      </c>
      <c r="U26" s="105">
        <f>IF($T26='Harian-KORDES'!F$61,'Harian-KORDES'!F$62,0)</f>
        <v>0</v>
      </c>
      <c r="V26" s="105">
        <f>IF($T26='Harian-KORDES'!G$61,'Harian-KORDES'!G$62,0)</f>
        <v>0</v>
      </c>
      <c r="W26" s="105">
        <f>IF($T26='Harian-KORDES'!H$61,'Harian-KORDES'!H$62,0)</f>
        <v>0</v>
      </c>
      <c r="X26" s="105">
        <f>IF($T26='Harian-KORDES'!I$61,'Harian-KORDES'!I$62,0)</f>
        <v>0</v>
      </c>
      <c r="Y26" s="105">
        <f>IF($T26='Harian-KORDES'!J$61,'Harian-KORDES'!J$62,0)</f>
        <v>0</v>
      </c>
      <c r="Z26" s="105"/>
      <c r="AA26" s="105"/>
      <c r="AB26" s="105"/>
      <c r="AC26" s="105"/>
      <c r="AD26" s="105"/>
      <c r="AE26" s="105">
        <f>IF($T26='Harian-KORDES'!K$61,'Harian-KORDES'!K$62,0)</f>
        <v>0</v>
      </c>
      <c r="AF26" s="105">
        <f>IF($T26='Harian-KORDES'!L$61,'Harian-KORDES'!L$62,0)</f>
        <v>0</v>
      </c>
      <c r="AG26" s="105">
        <f>IF($T26='Harian-KORDES'!M$61,'Harian-KORDES'!M$62,0)</f>
        <v>0</v>
      </c>
      <c r="AH26" s="105">
        <f>IF($T26='Harian-KORDES'!N$61,'Harian-KORDES'!N$62,0)</f>
        <v>0</v>
      </c>
      <c r="AI26" s="105">
        <f>IF($T26='Harian-KORDES'!O$61,'Harian-KORDES'!O$62,0)</f>
        <v>0</v>
      </c>
      <c r="AJ26" s="100">
        <f t="shared" si="3"/>
        <v>0</v>
      </c>
      <c r="AL26" s="96">
        <f t="shared" si="4"/>
        <v>43576</v>
      </c>
      <c r="AM26" s="105">
        <f>IF($AL26='Harian-KORDES'!F$103,'Harian-KORDES'!F$104,0)</f>
        <v>0</v>
      </c>
      <c r="AN26" s="105">
        <f>IF($AL26='Harian-KORDES'!G$103,'Harian-KORDES'!G$104,0)</f>
        <v>0</v>
      </c>
      <c r="AO26" s="105">
        <f>IF($AL26='Harian-KORDES'!H$103,'Harian-KORDES'!H$104,0)</f>
        <v>0</v>
      </c>
      <c r="AP26" s="105">
        <f>IF($AL26='Harian-KORDES'!I$103,'Harian-KORDES'!I$104,0)</f>
        <v>0</v>
      </c>
      <c r="AQ26" s="105">
        <f>IF($AL26='Harian-KORDES'!J$103,'Harian-KORDES'!J$104,0)</f>
        <v>0</v>
      </c>
      <c r="AR26" s="105"/>
      <c r="AS26" s="105"/>
      <c r="AT26" s="105"/>
      <c r="AU26" s="105"/>
      <c r="AV26" s="105"/>
      <c r="AW26" s="105">
        <f>IF($AL26='Harian-KORDES'!K$103,'Harian-KORDES'!K$104,0)</f>
        <v>0</v>
      </c>
      <c r="AX26" s="105">
        <f>IF($AL26='Harian-KORDES'!L$103,'Harian-KORDES'!L$104,0)</f>
        <v>0</v>
      </c>
      <c r="AY26" s="105">
        <f>IF($AL26='Harian-KORDES'!M$103,'Harian-KORDES'!M$104,0)</f>
        <v>0</v>
      </c>
      <c r="AZ26" s="105">
        <f>IF($AL26='Harian-KORDES'!N$103,'Harian-KORDES'!N$104,0)</f>
        <v>0</v>
      </c>
      <c r="BA26" s="105">
        <f>IF($AL26='Harian-KORDES'!O$103,'Harian-KORDES'!O$104,0)</f>
        <v>0</v>
      </c>
      <c r="BB26" s="100">
        <f t="shared" si="5"/>
        <v>0</v>
      </c>
    </row>
    <row r="27" spans="2:54" x14ac:dyDescent="0.2">
      <c r="B27" s="96">
        <f t="shared" si="0"/>
        <v>43577</v>
      </c>
      <c r="C27" s="105">
        <f>IF($B27='Harian-KORDES'!$F$8,'Harian-KORDES'!$P$13,0)</f>
        <v>0</v>
      </c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0">
        <f t="shared" si="1"/>
        <v>0</v>
      </c>
      <c r="T27" s="96">
        <f t="shared" si="2"/>
        <v>43577</v>
      </c>
      <c r="U27" s="105">
        <f>IF($T27='Harian-KORDES'!F$61,'Harian-KORDES'!F$62,0)</f>
        <v>0</v>
      </c>
      <c r="V27" s="105">
        <f>IF($T27='Harian-KORDES'!G$61,'Harian-KORDES'!G$62,0)</f>
        <v>0</v>
      </c>
      <c r="W27" s="105">
        <f>IF($T27='Harian-KORDES'!H$61,'Harian-KORDES'!H$62,0)</f>
        <v>0</v>
      </c>
      <c r="X27" s="105">
        <f>IF($T27='Harian-KORDES'!I$61,'Harian-KORDES'!I$62,0)</f>
        <v>0</v>
      </c>
      <c r="Y27" s="105">
        <f>IF($T27='Harian-KORDES'!J$61,'Harian-KORDES'!J$62,0)</f>
        <v>0</v>
      </c>
      <c r="Z27" s="105"/>
      <c r="AA27" s="105"/>
      <c r="AB27" s="105"/>
      <c r="AC27" s="105"/>
      <c r="AD27" s="105"/>
      <c r="AE27" s="105">
        <f>IF($T27='Harian-KORDES'!K$61,'Harian-KORDES'!K$62,0)</f>
        <v>0</v>
      </c>
      <c r="AF27" s="105">
        <f>IF($T27='Harian-KORDES'!L$61,'Harian-KORDES'!L$62,0)</f>
        <v>0</v>
      </c>
      <c r="AG27" s="105">
        <f>IF($T27='Harian-KORDES'!M$61,'Harian-KORDES'!M$62,0)</f>
        <v>0</v>
      </c>
      <c r="AH27" s="105">
        <f>IF($T27='Harian-KORDES'!N$61,'Harian-KORDES'!N$62,0)</f>
        <v>0</v>
      </c>
      <c r="AI27" s="105">
        <f>IF($T27='Harian-KORDES'!O$61,'Harian-KORDES'!O$62,0)</f>
        <v>0</v>
      </c>
      <c r="AJ27" s="100">
        <f t="shared" si="3"/>
        <v>0</v>
      </c>
      <c r="AL27" s="96">
        <f t="shared" si="4"/>
        <v>43577</v>
      </c>
      <c r="AM27" s="105">
        <f>IF($AL27='Harian-KORDES'!F$103,'Harian-KORDES'!F$104,0)</f>
        <v>0</v>
      </c>
      <c r="AN27" s="105">
        <f>IF($AL27='Harian-KORDES'!G$103,'Harian-KORDES'!G$104,0)</f>
        <v>0</v>
      </c>
      <c r="AO27" s="105">
        <f>IF($AL27='Harian-KORDES'!H$103,'Harian-KORDES'!H$104,0)</f>
        <v>0</v>
      </c>
      <c r="AP27" s="105">
        <f>IF($AL27='Harian-KORDES'!I$103,'Harian-KORDES'!I$104,0)</f>
        <v>0</v>
      </c>
      <c r="AQ27" s="105">
        <f>IF($AL27='Harian-KORDES'!J$103,'Harian-KORDES'!J$104,0)</f>
        <v>0</v>
      </c>
      <c r="AR27" s="105"/>
      <c r="AS27" s="105"/>
      <c r="AT27" s="105"/>
      <c r="AU27" s="105"/>
      <c r="AV27" s="105"/>
      <c r="AW27" s="105">
        <f>IF($AL27='Harian-KORDES'!K$103,'Harian-KORDES'!K$104,0)</f>
        <v>0</v>
      </c>
      <c r="AX27" s="105">
        <f>IF($AL27='Harian-KORDES'!L$103,'Harian-KORDES'!L$104,0)</f>
        <v>0</v>
      </c>
      <c r="AY27" s="105">
        <f>IF($AL27='Harian-KORDES'!M$103,'Harian-KORDES'!M$104,0)</f>
        <v>0</v>
      </c>
      <c r="AZ27" s="105">
        <f>IF($AL27='Harian-KORDES'!N$103,'Harian-KORDES'!N$104,0)</f>
        <v>0</v>
      </c>
      <c r="BA27" s="105">
        <f>IF($AL27='Harian-KORDES'!O$103,'Harian-KORDES'!O$104,0)</f>
        <v>0</v>
      </c>
      <c r="BB27" s="100">
        <f t="shared" si="5"/>
        <v>0</v>
      </c>
    </row>
    <row r="28" spans="2:54" x14ac:dyDescent="0.2">
      <c r="B28" s="96">
        <f t="shared" si="0"/>
        <v>43578</v>
      </c>
      <c r="C28" s="105">
        <f>IF($B28='Harian-KORDES'!$F$8,'Harian-KORDES'!$P$13,0)</f>
        <v>0</v>
      </c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0">
        <f t="shared" si="1"/>
        <v>0</v>
      </c>
      <c r="T28" s="96">
        <f t="shared" si="2"/>
        <v>43578</v>
      </c>
      <c r="U28" s="105">
        <f>IF($T28='Harian-KORDES'!F$61,'Harian-KORDES'!F$62,0)</f>
        <v>0</v>
      </c>
      <c r="V28" s="105">
        <f>IF($T28='Harian-KORDES'!G$61,'Harian-KORDES'!G$62,0)</f>
        <v>0</v>
      </c>
      <c r="W28" s="105">
        <f>IF($T28='Harian-KORDES'!H$61,'Harian-KORDES'!H$62,0)</f>
        <v>0</v>
      </c>
      <c r="X28" s="105">
        <f>IF($T28='Harian-KORDES'!I$61,'Harian-KORDES'!I$62,0)</f>
        <v>0</v>
      </c>
      <c r="Y28" s="105">
        <f>IF($T28='Harian-KORDES'!J$61,'Harian-KORDES'!J$62,0)</f>
        <v>0</v>
      </c>
      <c r="Z28" s="105"/>
      <c r="AA28" s="105"/>
      <c r="AB28" s="105"/>
      <c r="AC28" s="105"/>
      <c r="AD28" s="105"/>
      <c r="AE28" s="105">
        <f>IF($T28='Harian-KORDES'!K$61,'Harian-KORDES'!K$62,0)</f>
        <v>0</v>
      </c>
      <c r="AF28" s="105">
        <f>IF($T28='Harian-KORDES'!L$61,'Harian-KORDES'!L$62,0)</f>
        <v>0</v>
      </c>
      <c r="AG28" s="105">
        <f>IF($T28='Harian-KORDES'!M$61,'Harian-KORDES'!M$62,0)</f>
        <v>0</v>
      </c>
      <c r="AH28" s="105">
        <f>IF($T28='Harian-KORDES'!N$61,'Harian-KORDES'!N$62,0)</f>
        <v>0</v>
      </c>
      <c r="AI28" s="105">
        <f>IF($T28='Harian-KORDES'!O$61,'Harian-KORDES'!O$62,0)</f>
        <v>0</v>
      </c>
      <c r="AJ28" s="100">
        <f t="shared" si="3"/>
        <v>0</v>
      </c>
      <c r="AL28" s="96">
        <f t="shared" si="4"/>
        <v>43578</v>
      </c>
      <c r="AM28" s="105">
        <f>IF($AL28='Harian-KORDES'!F$103,'Harian-KORDES'!F$104,0)</f>
        <v>0</v>
      </c>
      <c r="AN28" s="105">
        <f>IF($AL28='Harian-KORDES'!G$103,'Harian-KORDES'!G$104,0)</f>
        <v>0</v>
      </c>
      <c r="AO28" s="105">
        <f>IF($AL28='Harian-KORDES'!H$103,'Harian-KORDES'!H$104,0)</f>
        <v>0</v>
      </c>
      <c r="AP28" s="105">
        <f>IF($AL28='Harian-KORDES'!I$103,'Harian-KORDES'!I$104,0)</f>
        <v>0</v>
      </c>
      <c r="AQ28" s="105">
        <f>IF($AL28='Harian-KORDES'!J$103,'Harian-KORDES'!J$104,0)</f>
        <v>0</v>
      </c>
      <c r="AR28" s="105"/>
      <c r="AS28" s="105"/>
      <c r="AT28" s="105"/>
      <c r="AU28" s="105"/>
      <c r="AV28" s="105"/>
      <c r="AW28" s="105">
        <f>IF($AL28='Harian-KORDES'!K$103,'Harian-KORDES'!K$104,0)</f>
        <v>0</v>
      </c>
      <c r="AX28" s="105">
        <f>IF($AL28='Harian-KORDES'!L$103,'Harian-KORDES'!L$104,0)</f>
        <v>0</v>
      </c>
      <c r="AY28" s="105">
        <f>IF($AL28='Harian-KORDES'!M$103,'Harian-KORDES'!M$104,0)</f>
        <v>0</v>
      </c>
      <c r="AZ28" s="105">
        <f>IF($AL28='Harian-KORDES'!N$103,'Harian-KORDES'!N$104,0)</f>
        <v>0</v>
      </c>
      <c r="BA28" s="105">
        <f>IF($AL28='Harian-KORDES'!O$103,'Harian-KORDES'!O$104,0)</f>
        <v>0</v>
      </c>
      <c r="BB28" s="100">
        <f t="shared" si="5"/>
        <v>0</v>
      </c>
    </row>
    <row r="29" spans="2:54" x14ac:dyDescent="0.2">
      <c r="B29" s="96">
        <f t="shared" si="0"/>
        <v>43579</v>
      </c>
      <c r="C29" s="105">
        <f>IF($B29='Harian-KORDES'!$F$8,'Harian-KORDES'!$P$13,0)</f>
        <v>0</v>
      </c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0">
        <f t="shared" si="1"/>
        <v>0</v>
      </c>
      <c r="T29" s="96">
        <f t="shared" si="2"/>
        <v>43579</v>
      </c>
      <c r="U29" s="105">
        <f>IF($T29='Harian-KORDES'!F$61,'Harian-KORDES'!F$62,0)</f>
        <v>0</v>
      </c>
      <c r="V29" s="105">
        <f>IF($T29='Harian-KORDES'!G$61,'Harian-KORDES'!G$62,0)</f>
        <v>0</v>
      </c>
      <c r="W29" s="105">
        <f>IF($T29='Harian-KORDES'!H$61,'Harian-KORDES'!H$62,0)</f>
        <v>0</v>
      </c>
      <c r="X29" s="105">
        <f>IF($T29='Harian-KORDES'!I$61,'Harian-KORDES'!I$62,0)</f>
        <v>0</v>
      </c>
      <c r="Y29" s="105">
        <f>IF($T29='Harian-KORDES'!J$61,'Harian-KORDES'!J$62,0)</f>
        <v>0</v>
      </c>
      <c r="Z29" s="105"/>
      <c r="AA29" s="105"/>
      <c r="AB29" s="105"/>
      <c r="AC29" s="105"/>
      <c r="AD29" s="105"/>
      <c r="AE29" s="105">
        <f>IF($T29='Harian-KORDES'!K$61,'Harian-KORDES'!K$62,0)</f>
        <v>0</v>
      </c>
      <c r="AF29" s="105">
        <f>IF($T29='Harian-KORDES'!L$61,'Harian-KORDES'!L$62,0)</f>
        <v>0</v>
      </c>
      <c r="AG29" s="105">
        <f>IF($T29='Harian-KORDES'!M$61,'Harian-KORDES'!M$62,0)</f>
        <v>0</v>
      </c>
      <c r="AH29" s="105">
        <f>IF($T29='Harian-KORDES'!N$61,'Harian-KORDES'!N$62,0)</f>
        <v>0</v>
      </c>
      <c r="AI29" s="105">
        <f>IF($T29='Harian-KORDES'!O$61,'Harian-KORDES'!O$62,0)</f>
        <v>0</v>
      </c>
      <c r="AJ29" s="100">
        <f t="shared" si="3"/>
        <v>0</v>
      </c>
      <c r="AL29" s="96">
        <f t="shared" si="4"/>
        <v>43579</v>
      </c>
      <c r="AM29" s="105">
        <f>IF($AL29='Harian-KORDES'!F$103,'Harian-KORDES'!F$104,0)</f>
        <v>0</v>
      </c>
      <c r="AN29" s="105">
        <f>IF($AL29='Harian-KORDES'!G$103,'Harian-KORDES'!G$104,0)</f>
        <v>0</v>
      </c>
      <c r="AO29" s="105">
        <f>IF($AL29='Harian-KORDES'!H$103,'Harian-KORDES'!H$104,0)</f>
        <v>0</v>
      </c>
      <c r="AP29" s="105">
        <f>IF($AL29='Harian-KORDES'!I$103,'Harian-KORDES'!I$104,0)</f>
        <v>0</v>
      </c>
      <c r="AQ29" s="105">
        <f>IF($AL29='Harian-KORDES'!J$103,'Harian-KORDES'!J$104,0)</f>
        <v>0</v>
      </c>
      <c r="AR29" s="105"/>
      <c r="AS29" s="105"/>
      <c r="AT29" s="105"/>
      <c r="AU29" s="105"/>
      <c r="AV29" s="105"/>
      <c r="AW29" s="105">
        <f>IF($AL29='Harian-KORDES'!K$103,'Harian-KORDES'!K$104,0)</f>
        <v>0</v>
      </c>
      <c r="AX29" s="105">
        <f>IF($AL29='Harian-KORDES'!L$103,'Harian-KORDES'!L$104,0)</f>
        <v>0</v>
      </c>
      <c r="AY29" s="105">
        <f>IF($AL29='Harian-KORDES'!M$103,'Harian-KORDES'!M$104,0)</f>
        <v>0</v>
      </c>
      <c r="AZ29" s="105">
        <f>IF($AL29='Harian-KORDES'!N$103,'Harian-KORDES'!N$104,0)</f>
        <v>0</v>
      </c>
      <c r="BA29" s="105">
        <f>IF($AL29='Harian-KORDES'!O$103,'Harian-KORDES'!O$104,0)</f>
        <v>0</v>
      </c>
      <c r="BB29" s="100">
        <f t="shared" si="5"/>
        <v>0</v>
      </c>
    </row>
    <row r="30" spans="2:54" x14ac:dyDescent="0.2">
      <c r="B30" s="96">
        <f t="shared" si="0"/>
        <v>43580</v>
      </c>
      <c r="C30" s="105">
        <f>IF($B30='Harian-KORDES'!$F$8,'Harian-KORDES'!$P$13,0)</f>
        <v>0</v>
      </c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0">
        <f t="shared" si="1"/>
        <v>0</v>
      </c>
      <c r="T30" s="96">
        <f t="shared" si="2"/>
        <v>43580</v>
      </c>
      <c r="U30" s="105">
        <f>IF($T30='Harian-KORDES'!F$61,'Harian-KORDES'!F$62,0)</f>
        <v>0</v>
      </c>
      <c r="V30" s="105">
        <f>IF($T30='Harian-KORDES'!G$61,'Harian-KORDES'!G$62,0)</f>
        <v>0</v>
      </c>
      <c r="W30" s="105">
        <f>IF($T30='Harian-KORDES'!H$61,'Harian-KORDES'!H$62,0)</f>
        <v>0</v>
      </c>
      <c r="X30" s="105">
        <f>IF($T30='Harian-KORDES'!I$61,'Harian-KORDES'!I$62,0)</f>
        <v>0</v>
      </c>
      <c r="Y30" s="105">
        <f>IF($T30='Harian-KORDES'!J$61,'Harian-KORDES'!J$62,0)</f>
        <v>0</v>
      </c>
      <c r="Z30" s="105"/>
      <c r="AA30" s="105"/>
      <c r="AB30" s="105"/>
      <c r="AC30" s="105"/>
      <c r="AD30" s="105"/>
      <c r="AE30" s="105">
        <f>IF($T30='Harian-KORDES'!K$61,'Harian-KORDES'!K$62,0)</f>
        <v>0</v>
      </c>
      <c r="AF30" s="105">
        <f>IF($T30='Harian-KORDES'!L$61,'Harian-KORDES'!L$62,0)</f>
        <v>0</v>
      </c>
      <c r="AG30" s="105">
        <f>IF($T30='Harian-KORDES'!M$61,'Harian-KORDES'!M$62,0)</f>
        <v>0</v>
      </c>
      <c r="AH30" s="105">
        <f>IF($T30='Harian-KORDES'!N$61,'Harian-KORDES'!N$62,0)</f>
        <v>0</v>
      </c>
      <c r="AI30" s="105">
        <f>IF($T30='Harian-KORDES'!O$61,'Harian-KORDES'!O$62,0)</f>
        <v>0</v>
      </c>
      <c r="AJ30" s="100">
        <f t="shared" si="3"/>
        <v>0</v>
      </c>
      <c r="AL30" s="96">
        <f t="shared" si="4"/>
        <v>43580</v>
      </c>
      <c r="AM30" s="105">
        <f>IF($AL30='Harian-KORDES'!F$103,'Harian-KORDES'!F$104,0)</f>
        <v>0</v>
      </c>
      <c r="AN30" s="105">
        <f>IF($AL30='Harian-KORDES'!G$103,'Harian-KORDES'!G$104,0)</f>
        <v>0</v>
      </c>
      <c r="AO30" s="105">
        <f>IF($AL30='Harian-KORDES'!H$103,'Harian-KORDES'!H$104,0)</f>
        <v>0</v>
      </c>
      <c r="AP30" s="105">
        <f>IF($AL30='Harian-KORDES'!I$103,'Harian-KORDES'!I$104,0)</f>
        <v>0</v>
      </c>
      <c r="AQ30" s="105">
        <f>IF($AL30='Harian-KORDES'!J$103,'Harian-KORDES'!J$104,0)</f>
        <v>0</v>
      </c>
      <c r="AR30" s="105"/>
      <c r="AS30" s="105"/>
      <c r="AT30" s="105"/>
      <c r="AU30" s="105"/>
      <c r="AV30" s="105"/>
      <c r="AW30" s="105">
        <f>IF($AL30='Harian-KORDES'!K$103,'Harian-KORDES'!K$104,0)</f>
        <v>0</v>
      </c>
      <c r="AX30" s="105">
        <f>IF($AL30='Harian-KORDES'!L$103,'Harian-KORDES'!L$104,0)</f>
        <v>0</v>
      </c>
      <c r="AY30" s="105">
        <f>IF($AL30='Harian-KORDES'!M$103,'Harian-KORDES'!M$104,0)</f>
        <v>0</v>
      </c>
      <c r="AZ30" s="105">
        <f>IF($AL30='Harian-KORDES'!N$103,'Harian-KORDES'!N$104,0)</f>
        <v>0</v>
      </c>
      <c r="BA30" s="105">
        <f>IF($AL30='Harian-KORDES'!O$103,'Harian-KORDES'!O$104,0)</f>
        <v>0</v>
      </c>
      <c r="BB30" s="100">
        <f t="shared" si="5"/>
        <v>0</v>
      </c>
    </row>
    <row r="31" spans="2:54" x14ac:dyDescent="0.2">
      <c r="B31" s="96">
        <f t="shared" si="0"/>
        <v>43581</v>
      </c>
      <c r="C31" s="105">
        <f>IF($B31='Harian-KORDES'!$F$8,'Harian-KORDES'!$P$13,0)</f>
        <v>0</v>
      </c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0">
        <f t="shared" si="1"/>
        <v>0</v>
      </c>
      <c r="T31" s="96">
        <f t="shared" si="2"/>
        <v>43581</v>
      </c>
      <c r="U31" s="105">
        <f>IF($T31='Harian-KORDES'!F$61,'Harian-KORDES'!F$62,0)</f>
        <v>0</v>
      </c>
      <c r="V31" s="105">
        <f>IF($T31='Harian-KORDES'!G$61,'Harian-KORDES'!G$62,0)</f>
        <v>0</v>
      </c>
      <c r="W31" s="105">
        <f>IF($T31='Harian-KORDES'!H$61,'Harian-KORDES'!H$62,0)</f>
        <v>0</v>
      </c>
      <c r="X31" s="105">
        <f>IF($T31='Harian-KORDES'!I$61,'Harian-KORDES'!I$62,0)</f>
        <v>0</v>
      </c>
      <c r="Y31" s="105">
        <f>IF($T31='Harian-KORDES'!J$61,'Harian-KORDES'!J$62,0)</f>
        <v>0</v>
      </c>
      <c r="Z31" s="105"/>
      <c r="AA31" s="105"/>
      <c r="AB31" s="105"/>
      <c r="AC31" s="105"/>
      <c r="AD31" s="105"/>
      <c r="AE31" s="105">
        <f>IF($T31='Harian-KORDES'!K$61,'Harian-KORDES'!K$62,0)</f>
        <v>0</v>
      </c>
      <c r="AF31" s="105">
        <f>IF($T31='Harian-KORDES'!L$61,'Harian-KORDES'!L$62,0)</f>
        <v>0</v>
      </c>
      <c r="AG31" s="105">
        <f>IF($T31='Harian-KORDES'!M$61,'Harian-KORDES'!M$62,0)</f>
        <v>0</v>
      </c>
      <c r="AH31" s="105">
        <f>IF($T31='Harian-KORDES'!N$61,'Harian-KORDES'!N$62,0)</f>
        <v>0</v>
      </c>
      <c r="AI31" s="105">
        <f>IF($T31='Harian-KORDES'!O$61,'Harian-KORDES'!O$62,0)</f>
        <v>0</v>
      </c>
      <c r="AJ31" s="100">
        <f t="shared" si="3"/>
        <v>0</v>
      </c>
      <c r="AL31" s="96">
        <f t="shared" si="4"/>
        <v>43581</v>
      </c>
      <c r="AM31" s="105">
        <f>IF($AL31='Harian-KORDES'!F$103,'Harian-KORDES'!F$104,0)</f>
        <v>0</v>
      </c>
      <c r="AN31" s="105">
        <f>IF($AL31='Harian-KORDES'!G$103,'Harian-KORDES'!G$104,0)</f>
        <v>0</v>
      </c>
      <c r="AO31" s="105">
        <f>IF($AL31='Harian-KORDES'!H$103,'Harian-KORDES'!H$104,0)</f>
        <v>0</v>
      </c>
      <c r="AP31" s="105">
        <f>IF($AL31='Harian-KORDES'!I$103,'Harian-KORDES'!I$104,0)</f>
        <v>0</v>
      </c>
      <c r="AQ31" s="105">
        <f>IF($AL31='Harian-KORDES'!J$103,'Harian-KORDES'!J$104,0)</f>
        <v>0</v>
      </c>
      <c r="AR31" s="105"/>
      <c r="AS31" s="105"/>
      <c r="AT31" s="105"/>
      <c r="AU31" s="105"/>
      <c r="AV31" s="105"/>
      <c r="AW31" s="105">
        <f>IF($AL31='Harian-KORDES'!K$103,'Harian-KORDES'!K$104,0)</f>
        <v>0</v>
      </c>
      <c r="AX31" s="105">
        <f>IF($AL31='Harian-KORDES'!L$103,'Harian-KORDES'!L$104,0)</f>
        <v>0</v>
      </c>
      <c r="AY31" s="105">
        <f>IF($AL31='Harian-KORDES'!M$103,'Harian-KORDES'!M$104,0)</f>
        <v>0</v>
      </c>
      <c r="AZ31" s="105">
        <f>IF($AL31='Harian-KORDES'!N$103,'Harian-KORDES'!N$104,0)</f>
        <v>0</v>
      </c>
      <c r="BA31" s="105">
        <f>IF($AL31='Harian-KORDES'!O$103,'Harian-KORDES'!O$104,0)</f>
        <v>0</v>
      </c>
      <c r="BB31" s="100">
        <f t="shared" si="5"/>
        <v>0</v>
      </c>
    </row>
    <row r="32" spans="2:54" x14ac:dyDescent="0.2">
      <c r="B32" s="96">
        <f t="shared" si="0"/>
        <v>43582</v>
      </c>
      <c r="C32" s="105">
        <f>IF($B32='Harian-KORDES'!$F$8,'Harian-KORDES'!$P$13,0)</f>
        <v>0</v>
      </c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0">
        <f t="shared" si="1"/>
        <v>0</v>
      </c>
      <c r="T32" s="96">
        <f t="shared" si="2"/>
        <v>43582</v>
      </c>
      <c r="U32" s="105">
        <f>IF($T32='Harian-KORDES'!F$61,'Harian-KORDES'!F$62,0)</f>
        <v>0</v>
      </c>
      <c r="V32" s="105">
        <f>IF($T32='Harian-KORDES'!G$61,'Harian-KORDES'!G$62,0)</f>
        <v>0</v>
      </c>
      <c r="W32" s="105">
        <f>IF($T32='Harian-KORDES'!H$61,'Harian-KORDES'!H$62,0)</f>
        <v>0</v>
      </c>
      <c r="X32" s="105">
        <f>IF($T32='Harian-KORDES'!I$61,'Harian-KORDES'!I$62,0)</f>
        <v>0</v>
      </c>
      <c r="Y32" s="105">
        <f>IF($T32='Harian-KORDES'!J$61,'Harian-KORDES'!J$62,0)</f>
        <v>0</v>
      </c>
      <c r="Z32" s="105"/>
      <c r="AA32" s="105"/>
      <c r="AB32" s="105"/>
      <c r="AC32" s="105"/>
      <c r="AD32" s="105"/>
      <c r="AE32" s="105">
        <f>IF($T32='Harian-KORDES'!K$61,'Harian-KORDES'!K$62,0)</f>
        <v>0</v>
      </c>
      <c r="AF32" s="105">
        <f>IF($T32='Harian-KORDES'!L$61,'Harian-KORDES'!L$62,0)</f>
        <v>0</v>
      </c>
      <c r="AG32" s="105">
        <f>IF($T32='Harian-KORDES'!M$61,'Harian-KORDES'!M$62,0)</f>
        <v>0</v>
      </c>
      <c r="AH32" s="105">
        <f>IF($T32='Harian-KORDES'!N$61,'Harian-KORDES'!N$62,0)</f>
        <v>0</v>
      </c>
      <c r="AI32" s="105">
        <f>IF($T32='Harian-KORDES'!O$61,'Harian-KORDES'!O$62,0)</f>
        <v>0</v>
      </c>
      <c r="AJ32" s="100">
        <f t="shared" si="3"/>
        <v>0</v>
      </c>
      <c r="AL32" s="96">
        <f t="shared" si="4"/>
        <v>43582</v>
      </c>
      <c r="AM32" s="105">
        <f>IF($AL32='Harian-KORDES'!F$103,'Harian-KORDES'!F$104,0)</f>
        <v>0</v>
      </c>
      <c r="AN32" s="105">
        <f>IF($AL32='Harian-KORDES'!G$103,'Harian-KORDES'!G$104,0)</f>
        <v>0</v>
      </c>
      <c r="AO32" s="105">
        <f>IF($AL32='Harian-KORDES'!H$103,'Harian-KORDES'!H$104,0)</f>
        <v>0</v>
      </c>
      <c r="AP32" s="105">
        <f>IF($AL32='Harian-KORDES'!I$103,'Harian-KORDES'!I$104,0)</f>
        <v>0</v>
      </c>
      <c r="AQ32" s="105">
        <f>IF($AL32='Harian-KORDES'!J$103,'Harian-KORDES'!J$104,0)</f>
        <v>0</v>
      </c>
      <c r="AR32" s="105"/>
      <c r="AS32" s="105"/>
      <c r="AT32" s="105"/>
      <c r="AU32" s="105"/>
      <c r="AV32" s="105"/>
      <c r="AW32" s="105">
        <f>IF($AL32='Harian-KORDES'!K$103,'Harian-KORDES'!K$104,0)</f>
        <v>0</v>
      </c>
      <c r="AX32" s="105">
        <f>IF($AL32='Harian-KORDES'!L$103,'Harian-KORDES'!L$104,0)</f>
        <v>0</v>
      </c>
      <c r="AY32" s="105">
        <f>IF($AL32='Harian-KORDES'!M$103,'Harian-KORDES'!M$104,0)</f>
        <v>0</v>
      </c>
      <c r="AZ32" s="105">
        <f>IF($AL32='Harian-KORDES'!N$103,'Harian-KORDES'!N$104,0)</f>
        <v>0</v>
      </c>
      <c r="BA32" s="105">
        <f>IF($AL32='Harian-KORDES'!O$103,'Harian-KORDES'!O$104,0)</f>
        <v>0</v>
      </c>
      <c r="BB32" s="100">
        <f t="shared" si="5"/>
        <v>0</v>
      </c>
    </row>
    <row r="33" spans="2:54" x14ac:dyDescent="0.2">
      <c r="B33" s="96">
        <f t="shared" si="0"/>
        <v>43583</v>
      </c>
      <c r="C33" s="105">
        <f>IF($B33='Harian-KORDES'!$F$8,'Harian-KORDES'!$P$13,0)</f>
        <v>0</v>
      </c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0">
        <f t="shared" si="1"/>
        <v>0</v>
      </c>
      <c r="T33" s="96">
        <f t="shared" si="2"/>
        <v>43583</v>
      </c>
      <c r="U33" s="105">
        <f>IF($T33='Harian-KORDES'!F$61,'Harian-KORDES'!F$62,0)</f>
        <v>0</v>
      </c>
      <c r="V33" s="105">
        <f>IF($T33='Harian-KORDES'!G$61,'Harian-KORDES'!G$62,0)</f>
        <v>0</v>
      </c>
      <c r="W33" s="105">
        <f>IF($T33='Harian-KORDES'!H$61,'Harian-KORDES'!H$62,0)</f>
        <v>0</v>
      </c>
      <c r="X33" s="105">
        <f>IF($T33='Harian-KORDES'!I$61,'Harian-KORDES'!I$62,0)</f>
        <v>0</v>
      </c>
      <c r="Y33" s="105">
        <f>IF($T33='Harian-KORDES'!J$61,'Harian-KORDES'!J$62,0)</f>
        <v>0</v>
      </c>
      <c r="Z33" s="105"/>
      <c r="AA33" s="105"/>
      <c r="AB33" s="105"/>
      <c r="AC33" s="105"/>
      <c r="AD33" s="105"/>
      <c r="AE33" s="105">
        <f>IF($T33='Harian-KORDES'!K$61,'Harian-KORDES'!K$62,0)</f>
        <v>0</v>
      </c>
      <c r="AF33" s="105">
        <f>IF($T33='Harian-KORDES'!L$61,'Harian-KORDES'!L$62,0)</f>
        <v>0</v>
      </c>
      <c r="AG33" s="105">
        <f>IF($T33='Harian-KORDES'!M$61,'Harian-KORDES'!M$62,0)</f>
        <v>0</v>
      </c>
      <c r="AH33" s="105">
        <f>IF($T33='Harian-KORDES'!N$61,'Harian-KORDES'!N$62,0)</f>
        <v>0</v>
      </c>
      <c r="AI33" s="105">
        <f>IF($T33='Harian-KORDES'!O$61,'Harian-KORDES'!O$62,0)</f>
        <v>0</v>
      </c>
      <c r="AJ33" s="100">
        <f t="shared" si="3"/>
        <v>0</v>
      </c>
      <c r="AL33" s="96">
        <f t="shared" si="4"/>
        <v>43583</v>
      </c>
      <c r="AM33" s="105">
        <f>IF($AL33='Harian-KORDES'!F$103,'Harian-KORDES'!F$104,0)</f>
        <v>0</v>
      </c>
      <c r="AN33" s="105">
        <f>IF($AL33='Harian-KORDES'!G$103,'Harian-KORDES'!G$104,0)</f>
        <v>0</v>
      </c>
      <c r="AO33" s="105">
        <f>IF($AL33='Harian-KORDES'!H$103,'Harian-KORDES'!H$104,0)</f>
        <v>0</v>
      </c>
      <c r="AP33" s="105">
        <f>IF($AL33='Harian-KORDES'!I$103,'Harian-KORDES'!I$104,0)</f>
        <v>0</v>
      </c>
      <c r="AQ33" s="105">
        <f>IF($AL33='Harian-KORDES'!J$103,'Harian-KORDES'!J$104,0)</f>
        <v>0</v>
      </c>
      <c r="AR33" s="105"/>
      <c r="AS33" s="105"/>
      <c r="AT33" s="105"/>
      <c r="AU33" s="105"/>
      <c r="AV33" s="105"/>
      <c r="AW33" s="105">
        <f>IF($AL33='Harian-KORDES'!K$103,'Harian-KORDES'!K$104,0)</f>
        <v>0</v>
      </c>
      <c r="AX33" s="105">
        <f>IF($AL33='Harian-KORDES'!L$103,'Harian-KORDES'!L$104,0)</f>
        <v>0</v>
      </c>
      <c r="AY33" s="105">
        <f>IF($AL33='Harian-KORDES'!M$103,'Harian-KORDES'!M$104,0)</f>
        <v>0</v>
      </c>
      <c r="AZ33" s="105">
        <f>IF($AL33='Harian-KORDES'!N$103,'Harian-KORDES'!N$104,0)</f>
        <v>0</v>
      </c>
      <c r="BA33" s="105">
        <f>IF($AL33='Harian-KORDES'!O$103,'Harian-KORDES'!O$104,0)</f>
        <v>0</v>
      </c>
      <c r="BB33" s="100">
        <f t="shared" si="5"/>
        <v>0</v>
      </c>
    </row>
    <row r="34" spans="2:54" x14ac:dyDescent="0.2">
      <c r="B34" s="96">
        <f t="shared" si="0"/>
        <v>43584</v>
      </c>
      <c r="C34" s="105">
        <f>IF($B34='Harian-KORDES'!$F$8,'Harian-KORDES'!$P$13,0)</f>
        <v>0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0">
        <f t="shared" si="1"/>
        <v>0</v>
      </c>
      <c r="T34" s="96">
        <f t="shared" si="2"/>
        <v>43584</v>
      </c>
      <c r="U34" s="105">
        <f>IF($T34='Harian-KORDES'!F$61,'Harian-KORDES'!F$62,0)</f>
        <v>0</v>
      </c>
      <c r="V34" s="105">
        <f>IF($T34='Harian-KORDES'!G$61,'Harian-KORDES'!G$62,0)</f>
        <v>0</v>
      </c>
      <c r="W34" s="105">
        <f>IF($T34='Harian-KORDES'!H$61,'Harian-KORDES'!H$62,0)</f>
        <v>0</v>
      </c>
      <c r="X34" s="105">
        <f>IF($T34='Harian-KORDES'!I$61,'Harian-KORDES'!I$62,0)</f>
        <v>0</v>
      </c>
      <c r="Y34" s="105">
        <f>IF($T34='Harian-KORDES'!J$61,'Harian-KORDES'!J$62,0)</f>
        <v>0</v>
      </c>
      <c r="Z34" s="105"/>
      <c r="AA34" s="105"/>
      <c r="AB34" s="105"/>
      <c r="AC34" s="105"/>
      <c r="AD34" s="105"/>
      <c r="AE34" s="105">
        <f>IF($T34='Harian-KORDES'!K$61,'Harian-KORDES'!K$62,0)</f>
        <v>0</v>
      </c>
      <c r="AF34" s="105">
        <f>IF($T34='Harian-KORDES'!L$61,'Harian-KORDES'!L$62,0)</f>
        <v>0</v>
      </c>
      <c r="AG34" s="105">
        <f>IF($T34='Harian-KORDES'!M$61,'Harian-KORDES'!M$62,0)</f>
        <v>0</v>
      </c>
      <c r="AH34" s="105">
        <f>IF($T34='Harian-KORDES'!N$61,'Harian-KORDES'!N$62,0)</f>
        <v>0</v>
      </c>
      <c r="AI34" s="105">
        <f>IF($T34='Harian-KORDES'!O$61,'Harian-KORDES'!O$62,0)</f>
        <v>0</v>
      </c>
      <c r="AJ34" s="100">
        <f t="shared" si="3"/>
        <v>0</v>
      </c>
      <c r="AL34" s="96">
        <f t="shared" si="4"/>
        <v>43584</v>
      </c>
      <c r="AM34" s="105">
        <f>IF($AL34='Harian-KORDES'!F$103,'Harian-KORDES'!F$104,0)</f>
        <v>0</v>
      </c>
      <c r="AN34" s="105">
        <f>IF($AL34='Harian-KORDES'!G$103,'Harian-KORDES'!G$104,0)</f>
        <v>0</v>
      </c>
      <c r="AO34" s="105">
        <f>IF($AL34='Harian-KORDES'!H$103,'Harian-KORDES'!H$104,0)</f>
        <v>0</v>
      </c>
      <c r="AP34" s="105">
        <f>IF($AL34='Harian-KORDES'!I$103,'Harian-KORDES'!I$104,0)</f>
        <v>0</v>
      </c>
      <c r="AQ34" s="105">
        <f>IF($AL34='Harian-KORDES'!J$103,'Harian-KORDES'!J$104,0)</f>
        <v>0</v>
      </c>
      <c r="AR34" s="105"/>
      <c r="AS34" s="105"/>
      <c r="AT34" s="105"/>
      <c r="AU34" s="105"/>
      <c r="AV34" s="105"/>
      <c r="AW34" s="105">
        <f>IF($AL34='Harian-KORDES'!K$103,'Harian-KORDES'!K$104,0)</f>
        <v>0</v>
      </c>
      <c r="AX34" s="105">
        <f>IF($AL34='Harian-KORDES'!L$103,'Harian-KORDES'!L$104,0)</f>
        <v>0</v>
      </c>
      <c r="AY34" s="105">
        <f>IF($AL34='Harian-KORDES'!M$103,'Harian-KORDES'!M$104,0)</f>
        <v>0</v>
      </c>
      <c r="AZ34" s="105">
        <f>IF($AL34='Harian-KORDES'!N$103,'Harian-KORDES'!N$104,0)</f>
        <v>0</v>
      </c>
      <c r="BA34" s="105">
        <f>IF($AL34='Harian-KORDES'!O$103,'Harian-KORDES'!O$104,0)</f>
        <v>0</v>
      </c>
      <c r="BB34" s="100">
        <f t="shared" si="5"/>
        <v>0</v>
      </c>
    </row>
    <row r="35" spans="2:54" x14ac:dyDescent="0.2">
      <c r="B35" s="96">
        <f t="shared" si="0"/>
        <v>43585</v>
      </c>
      <c r="C35" s="105">
        <f>IF($B35='Harian-KORDES'!$F$8,'Harian-KORDES'!$P$13,0)</f>
        <v>0</v>
      </c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0">
        <f t="shared" si="1"/>
        <v>0</v>
      </c>
      <c r="T35" s="96">
        <f t="shared" si="2"/>
        <v>43585</v>
      </c>
      <c r="U35" s="105">
        <f>IF($T35='Harian-KORDES'!F$61,'Harian-KORDES'!F$62,0)</f>
        <v>0</v>
      </c>
      <c r="V35" s="105">
        <f>IF($T35='Harian-KORDES'!G$61,'Harian-KORDES'!G$62,0)</f>
        <v>0</v>
      </c>
      <c r="W35" s="105">
        <f>IF($T35='Harian-KORDES'!H$61,'Harian-KORDES'!H$62,0)</f>
        <v>0</v>
      </c>
      <c r="X35" s="105">
        <f>IF($T35='Harian-KORDES'!I$61,'Harian-KORDES'!I$62,0)</f>
        <v>0</v>
      </c>
      <c r="Y35" s="105">
        <f>IF($T35='Harian-KORDES'!J$61,'Harian-KORDES'!J$62,0)</f>
        <v>0</v>
      </c>
      <c r="Z35" s="105"/>
      <c r="AA35" s="105"/>
      <c r="AB35" s="105"/>
      <c r="AC35" s="105"/>
      <c r="AD35" s="105"/>
      <c r="AE35" s="105">
        <f>IF($T35='Harian-KORDES'!K$61,'Harian-KORDES'!K$62,0)</f>
        <v>0</v>
      </c>
      <c r="AF35" s="105">
        <f>IF($T35='Harian-KORDES'!L$61,'Harian-KORDES'!L$62,0)</f>
        <v>0</v>
      </c>
      <c r="AG35" s="105">
        <f>IF($T35='Harian-KORDES'!M$61,'Harian-KORDES'!M$62,0)</f>
        <v>0</v>
      </c>
      <c r="AH35" s="105">
        <f>IF($T35='Harian-KORDES'!N$61,'Harian-KORDES'!N$62,0)</f>
        <v>0</v>
      </c>
      <c r="AI35" s="105">
        <f>IF($T35='Harian-KORDES'!O$61,'Harian-KORDES'!O$62,0)</f>
        <v>0</v>
      </c>
      <c r="AJ35" s="100">
        <f t="shared" si="3"/>
        <v>0</v>
      </c>
      <c r="AL35" s="96">
        <f t="shared" si="4"/>
        <v>43585</v>
      </c>
      <c r="AM35" s="105">
        <f>IF($AL35='Harian-KORDES'!F$103,'Harian-KORDES'!F$104,0)</f>
        <v>0</v>
      </c>
      <c r="AN35" s="105">
        <f>IF($AL35='Harian-KORDES'!G$103,'Harian-KORDES'!G$104,0)</f>
        <v>0</v>
      </c>
      <c r="AO35" s="105">
        <f>IF($AL35='Harian-KORDES'!H$103,'Harian-KORDES'!H$104,0)</f>
        <v>0</v>
      </c>
      <c r="AP35" s="105">
        <f>IF($AL35='Harian-KORDES'!I$103,'Harian-KORDES'!I$104,0)</f>
        <v>0</v>
      </c>
      <c r="AQ35" s="105">
        <f>IF($AL35='Harian-KORDES'!J$103,'Harian-KORDES'!J$104,0)</f>
        <v>0</v>
      </c>
      <c r="AR35" s="105"/>
      <c r="AS35" s="105"/>
      <c r="AT35" s="105"/>
      <c r="AU35" s="105"/>
      <c r="AV35" s="105"/>
      <c r="AW35" s="105">
        <f>IF($AL35='Harian-KORDES'!K$103,'Harian-KORDES'!K$104,0)</f>
        <v>0</v>
      </c>
      <c r="AX35" s="105">
        <f>IF($AL35='Harian-KORDES'!L$103,'Harian-KORDES'!L$104,0)</f>
        <v>0</v>
      </c>
      <c r="AY35" s="105">
        <f>IF($AL35='Harian-KORDES'!M$103,'Harian-KORDES'!M$104,0)</f>
        <v>0</v>
      </c>
      <c r="AZ35" s="105">
        <f>IF($AL35='Harian-KORDES'!N$103,'Harian-KORDES'!N$104,0)</f>
        <v>0</v>
      </c>
      <c r="BA35" s="105">
        <f>IF($AL35='Harian-KORDES'!O$103,'Harian-KORDES'!O$104,0)</f>
        <v>0</v>
      </c>
      <c r="BB35" s="100">
        <f t="shared" si="5"/>
        <v>0</v>
      </c>
    </row>
    <row r="36" spans="2:54" x14ac:dyDescent="0.2">
      <c r="B36" s="96">
        <f t="shared" si="0"/>
        <v>43586</v>
      </c>
      <c r="C36" s="105">
        <f>IF($B36='Harian-KORDES'!$F$8,'Harian-KORDES'!$P$13,0)</f>
        <v>0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0">
        <f t="shared" si="1"/>
        <v>0</v>
      </c>
      <c r="T36" s="96">
        <f t="shared" si="2"/>
        <v>43586</v>
      </c>
      <c r="U36" s="105">
        <f>IF($T36='Harian-KORDES'!F$61,'Harian-KORDES'!F$62,0)</f>
        <v>0</v>
      </c>
      <c r="V36" s="105">
        <f>IF($T36='Harian-KORDES'!G$61,'Harian-KORDES'!G$62,0)</f>
        <v>0</v>
      </c>
      <c r="W36" s="105">
        <f>IF($T36='Harian-KORDES'!H$61,'Harian-KORDES'!H$62,0)</f>
        <v>0</v>
      </c>
      <c r="X36" s="105">
        <f>IF($T36='Harian-KORDES'!I$61,'Harian-KORDES'!I$62,0)</f>
        <v>0</v>
      </c>
      <c r="Y36" s="105">
        <f>IF($T36='Harian-KORDES'!J$61,'Harian-KORDES'!J$62,0)</f>
        <v>0</v>
      </c>
      <c r="Z36" s="105"/>
      <c r="AA36" s="105"/>
      <c r="AB36" s="105"/>
      <c r="AC36" s="105"/>
      <c r="AD36" s="105"/>
      <c r="AE36" s="105">
        <f>IF($T36='Harian-KORDES'!K$61,'Harian-KORDES'!K$62,0)</f>
        <v>0</v>
      </c>
      <c r="AF36" s="105">
        <f>IF($T36='Harian-KORDES'!L$61,'Harian-KORDES'!L$62,0)</f>
        <v>0</v>
      </c>
      <c r="AG36" s="105">
        <f>IF($T36='Harian-KORDES'!M$61,'Harian-KORDES'!M$62,0)</f>
        <v>0</v>
      </c>
      <c r="AH36" s="105">
        <f>IF($T36='Harian-KORDES'!N$61,'Harian-KORDES'!N$62,0)</f>
        <v>0</v>
      </c>
      <c r="AI36" s="105">
        <f>IF($T36='Harian-KORDES'!O$61,'Harian-KORDES'!O$62,0)</f>
        <v>0</v>
      </c>
      <c r="AJ36" s="100">
        <f t="shared" si="3"/>
        <v>0</v>
      </c>
      <c r="AL36" s="96">
        <f t="shared" si="4"/>
        <v>43586</v>
      </c>
      <c r="AM36" s="105">
        <f>IF($AL36='Harian-KORDES'!F$103,'Harian-KORDES'!F$104,0)</f>
        <v>0</v>
      </c>
      <c r="AN36" s="105">
        <f>IF($AL36='Harian-KORDES'!G$103,'Harian-KORDES'!G$104,0)</f>
        <v>0</v>
      </c>
      <c r="AO36" s="105">
        <f>IF($AL36='Harian-KORDES'!H$103,'Harian-KORDES'!H$104,0)</f>
        <v>450</v>
      </c>
      <c r="AP36" s="105">
        <f>IF($AL36='Harian-KORDES'!I$103,'Harian-KORDES'!I$104,0)</f>
        <v>0</v>
      </c>
      <c r="AQ36" s="105">
        <f>IF($AL36='Harian-KORDES'!J$103,'Harian-KORDES'!J$104,0)</f>
        <v>0</v>
      </c>
      <c r="AR36" s="105"/>
      <c r="AS36" s="105"/>
      <c r="AT36" s="105"/>
      <c r="AU36" s="105"/>
      <c r="AV36" s="105"/>
      <c r="AW36" s="105">
        <f>IF($AL36='Harian-KORDES'!K$103,'Harian-KORDES'!K$104,0)</f>
        <v>0</v>
      </c>
      <c r="AX36" s="105">
        <f>IF($AL36='Harian-KORDES'!L$103,'Harian-KORDES'!L$104,0)</f>
        <v>0</v>
      </c>
      <c r="AY36" s="105">
        <f>IF($AL36='Harian-KORDES'!M$103,'Harian-KORDES'!M$104,0)</f>
        <v>0</v>
      </c>
      <c r="AZ36" s="105">
        <f>IF($AL36='Harian-KORDES'!N$103,'Harian-KORDES'!N$104,0)</f>
        <v>0</v>
      </c>
      <c r="BA36" s="105">
        <f>IF($AL36='Harian-KORDES'!O$103,'Harian-KORDES'!O$104,0)</f>
        <v>0</v>
      </c>
      <c r="BB36" s="100">
        <f t="shared" si="5"/>
        <v>450</v>
      </c>
    </row>
    <row r="37" spans="2:54" x14ac:dyDescent="0.2">
      <c r="B37" s="96">
        <f t="shared" si="0"/>
        <v>43587</v>
      </c>
      <c r="C37" s="105">
        <f>IF($B37='Harian-KORDES'!$F$8,'Harian-KORDES'!$P$13,0)</f>
        <v>0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0">
        <f t="shared" si="1"/>
        <v>0</v>
      </c>
      <c r="T37" s="96">
        <f t="shared" si="2"/>
        <v>43587</v>
      </c>
      <c r="U37" s="105">
        <f>IF($T37='Harian-KORDES'!F$61,'Harian-KORDES'!F$62,0)</f>
        <v>0</v>
      </c>
      <c r="V37" s="105">
        <f>IF($T37='Harian-KORDES'!G$61,'Harian-KORDES'!G$62,0)</f>
        <v>0</v>
      </c>
      <c r="W37" s="105">
        <f>IF($T37='Harian-KORDES'!H$61,'Harian-KORDES'!H$62,0)</f>
        <v>0</v>
      </c>
      <c r="X37" s="105">
        <f>IF($T37='Harian-KORDES'!I$61,'Harian-KORDES'!I$62,0)</f>
        <v>0</v>
      </c>
      <c r="Y37" s="105">
        <f>IF($T37='Harian-KORDES'!J$61,'Harian-KORDES'!J$62,0)</f>
        <v>0</v>
      </c>
      <c r="Z37" s="105"/>
      <c r="AA37" s="105"/>
      <c r="AB37" s="105"/>
      <c r="AC37" s="105"/>
      <c r="AD37" s="105"/>
      <c r="AE37" s="105">
        <f>IF($T37='Harian-KORDES'!K$61,'Harian-KORDES'!K$62,0)</f>
        <v>0</v>
      </c>
      <c r="AF37" s="105">
        <f>IF($T37='Harian-KORDES'!L$61,'Harian-KORDES'!L$62,0)</f>
        <v>0</v>
      </c>
      <c r="AG37" s="105">
        <f>IF($T37='Harian-KORDES'!M$61,'Harian-KORDES'!M$62,0)</f>
        <v>0</v>
      </c>
      <c r="AH37" s="105">
        <f>IF($T37='Harian-KORDES'!N$61,'Harian-KORDES'!N$62,0)</f>
        <v>0</v>
      </c>
      <c r="AI37" s="105">
        <f>IF($T37='Harian-KORDES'!O$61,'Harian-KORDES'!O$62,0)</f>
        <v>0</v>
      </c>
      <c r="AJ37" s="100">
        <f t="shared" si="3"/>
        <v>0</v>
      </c>
      <c r="AL37" s="96">
        <f t="shared" si="4"/>
        <v>43587</v>
      </c>
      <c r="AM37" s="105">
        <f>IF($AL37='Harian-KORDES'!F$103,'Harian-KORDES'!F$104,0)</f>
        <v>0</v>
      </c>
      <c r="AN37" s="105">
        <f>IF($AL37='Harian-KORDES'!G$103,'Harian-KORDES'!G$104,0)</f>
        <v>0</v>
      </c>
      <c r="AO37" s="105">
        <f>IF($AL37='Harian-KORDES'!H$103,'Harian-KORDES'!H$104,0)</f>
        <v>0</v>
      </c>
      <c r="AP37" s="105">
        <f>IF($AL37='Harian-KORDES'!I$103,'Harian-KORDES'!I$104,0)</f>
        <v>0</v>
      </c>
      <c r="AQ37" s="105">
        <f>IF($AL37='Harian-KORDES'!J$103,'Harian-KORDES'!J$104,0)</f>
        <v>0</v>
      </c>
      <c r="AR37" s="105"/>
      <c r="AS37" s="105"/>
      <c r="AT37" s="105"/>
      <c r="AU37" s="105"/>
      <c r="AV37" s="105"/>
      <c r="AW37" s="105">
        <f>IF($AL37='Harian-KORDES'!K$103,'Harian-KORDES'!K$104,0)</f>
        <v>0</v>
      </c>
      <c r="AX37" s="105">
        <f>IF($AL37='Harian-KORDES'!L$103,'Harian-KORDES'!L$104,0)</f>
        <v>0</v>
      </c>
      <c r="AY37" s="105">
        <f>IF($AL37='Harian-KORDES'!M$103,'Harian-KORDES'!M$104,0)</f>
        <v>0</v>
      </c>
      <c r="AZ37" s="105">
        <f>IF($AL37='Harian-KORDES'!N$103,'Harian-KORDES'!N$104,0)</f>
        <v>0</v>
      </c>
      <c r="BA37" s="105">
        <f>IF($AL37='Harian-KORDES'!O$103,'Harian-KORDES'!O$104,0)</f>
        <v>0</v>
      </c>
      <c r="BB37" s="100">
        <f t="shared" si="5"/>
        <v>0</v>
      </c>
    </row>
    <row r="38" spans="2:54" x14ac:dyDescent="0.2">
      <c r="B38" s="96">
        <f t="shared" si="0"/>
        <v>43588</v>
      </c>
      <c r="C38" s="105">
        <f>IF($B38='Harian-KORDES'!$F$8,'Harian-KORDES'!$P$13,0)</f>
        <v>0</v>
      </c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0">
        <f t="shared" si="1"/>
        <v>0</v>
      </c>
      <c r="T38" s="96">
        <f t="shared" si="2"/>
        <v>43588</v>
      </c>
      <c r="U38" s="105">
        <f>IF($T38='Harian-KORDES'!F$61,'Harian-KORDES'!F$62,0)</f>
        <v>0</v>
      </c>
      <c r="V38" s="105">
        <f>IF($T38='Harian-KORDES'!G$61,'Harian-KORDES'!G$62,0)</f>
        <v>0</v>
      </c>
      <c r="W38" s="105">
        <f>IF($T38='Harian-KORDES'!H$61,'Harian-KORDES'!H$62,0)</f>
        <v>0</v>
      </c>
      <c r="X38" s="105">
        <f>IF($T38='Harian-KORDES'!I$61,'Harian-KORDES'!I$62,0)</f>
        <v>0</v>
      </c>
      <c r="Y38" s="105">
        <f>IF($T38='Harian-KORDES'!J$61,'Harian-KORDES'!J$62,0)</f>
        <v>0</v>
      </c>
      <c r="Z38" s="105"/>
      <c r="AA38" s="105"/>
      <c r="AB38" s="105"/>
      <c r="AC38" s="105"/>
      <c r="AD38" s="105"/>
      <c r="AE38" s="105">
        <f>IF($T38='Harian-KORDES'!K$61,'Harian-KORDES'!K$62,0)</f>
        <v>0</v>
      </c>
      <c r="AF38" s="105">
        <f>IF($T38='Harian-KORDES'!L$61,'Harian-KORDES'!L$62,0)</f>
        <v>0</v>
      </c>
      <c r="AG38" s="105">
        <f>IF($T38='Harian-KORDES'!M$61,'Harian-KORDES'!M$62,0)</f>
        <v>0</v>
      </c>
      <c r="AH38" s="105">
        <f>IF($T38='Harian-KORDES'!N$61,'Harian-KORDES'!N$62,0)</f>
        <v>0</v>
      </c>
      <c r="AI38" s="105">
        <f>IF($T38='Harian-KORDES'!O$61,'Harian-KORDES'!O$62,0)</f>
        <v>0</v>
      </c>
      <c r="AJ38" s="100">
        <f t="shared" si="3"/>
        <v>0</v>
      </c>
      <c r="AL38" s="96">
        <f t="shared" si="4"/>
        <v>43588</v>
      </c>
      <c r="AM38" s="105">
        <f>IF($AL38='Harian-KORDES'!F$103,'Harian-KORDES'!F$104,0)</f>
        <v>0</v>
      </c>
      <c r="AN38" s="105">
        <f>IF($AL38='Harian-KORDES'!G$103,'Harian-KORDES'!G$104,0)</f>
        <v>0</v>
      </c>
      <c r="AO38" s="105">
        <f>IF($AL38='Harian-KORDES'!H$103,'Harian-KORDES'!H$104,0)</f>
        <v>0</v>
      </c>
      <c r="AP38" s="105">
        <f>IF($AL38='Harian-KORDES'!I$103,'Harian-KORDES'!I$104,0)</f>
        <v>0</v>
      </c>
      <c r="AQ38" s="105">
        <f>IF($AL38='Harian-KORDES'!J$103,'Harian-KORDES'!J$104,0)</f>
        <v>0</v>
      </c>
      <c r="AR38" s="105"/>
      <c r="AS38" s="105"/>
      <c r="AT38" s="105"/>
      <c r="AU38" s="105"/>
      <c r="AV38" s="105"/>
      <c r="AW38" s="105">
        <f>IF($AL38='Harian-KORDES'!K$103,'Harian-KORDES'!K$104,0)</f>
        <v>0</v>
      </c>
      <c r="AX38" s="105">
        <f>IF($AL38='Harian-KORDES'!L$103,'Harian-KORDES'!L$104,0)</f>
        <v>0</v>
      </c>
      <c r="AY38" s="105">
        <f>IF($AL38='Harian-KORDES'!M$103,'Harian-KORDES'!M$104,0)</f>
        <v>0</v>
      </c>
      <c r="AZ38" s="105">
        <f>IF($AL38='Harian-KORDES'!N$103,'Harian-KORDES'!N$104,0)</f>
        <v>0</v>
      </c>
      <c r="BA38" s="105">
        <f>IF($AL38='Harian-KORDES'!O$103,'Harian-KORDES'!O$104,0)</f>
        <v>0</v>
      </c>
      <c r="BB38" s="100">
        <f t="shared" si="5"/>
        <v>0</v>
      </c>
    </row>
    <row r="39" spans="2:54" x14ac:dyDescent="0.2">
      <c r="B39" s="96">
        <f t="shared" si="0"/>
        <v>43589</v>
      </c>
      <c r="C39" s="105">
        <f>IF($B39='Harian-KORDES'!$F$8,'Harian-KORDES'!$P$13,0)</f>
        <v>0</v>
      </c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0">
        <f t="shared" si="1"/>
        <v>0</v>
      </c>
      <c r="T39" s="96">
        <f t="shared" si="2"/>
        <v>43589</v>
      </c>
      <c r="U39" s="105">
        <f>IF($T39='Harian-KORDES'!F$61,'Harian-KORDES'!F$62,0)</f>
        <v>0</v>
      </c>
      <c r="V39" s="105">
        <f>IF($T39='Harian-KORDES'!G$61,'Harian-KORDES'!G$62,0)</f>
        <v>0</v>
      </c>
      <c r="W39" s="105">
        <f>IF($T39='Harian-KORDES'!H$61,'Harian-KORDES'!H$62,0)</f>
        <v>0</v>
      </c>
      <c r="X39" s="105">
        <f>IF($T39='Harian-KORDES'!I$61,'Harian-KORDES'!I$62,0)</f>
        <v>0</v>
      </c>
      <c r="Y39" s="105">
        <f>IF($T39='Harian-KORDES'!J$61,'Harian-KORDES'!J$62,0)</f>
        <v>0</v>
      </c>
      <c r="Z39" s="105"/>
      <c r="AA39" s="105"/>
      <c r="AB39" s="105"/>
      <c r="AC39" s="105"/>
      <c r="AD39" s="105"/>
      <c r="AE39" s="105">
        <f>IF($T39='Harian-KORDES'!K$61,'Harian-KORDES'!K$62,0)</f>
        <v>0</v>
      </c>
      <c r="AF39" s="105">
        <f>IF($T39='Harian-KORDES'!L$61,'Harian-KORDES'!L$62,0)</f>
        <v>0</v>
      </c>
      <c r="AG39" s="105">
        <f>IF($T39='Harian-KORDES'!M$61,'Harian-KORDES'!M$62,0)</f>
        <v>0</v>
      </c>
      <c r="AH39" s="105">
        <f>IF($T39='Harian-KORDES'!N$61,'Harian-KORDES'!N$62,0)</f>
        <v>0</v>
      </c>
      <c r="AI39" s="105">
        <f>IF($T39='Harian-KORDES'!O$61,'Harian-KORDES'!O$62,0)</f>
        <v>0</v>
      </c>
      <c r="AJ39" s="100">
        <f t="shared" si="3"/>
        <v>0</v>
      </c>
      <c r="AL39" s="96">
        <f t="shared" si="4"/>
        <v>43589</v>
      </c>
      <c r="AM39" s="105">
        <f>IF($AL39='Harian-KORDES'!F$103,'Harian-KORDES'!F$104,0)</f>
        <v>0</v>
      </c>
      <c r="AN39" s="105">
        <f>IF($AL39='Harian-KORDES'!G$103,'Harian-KORDES'!G$104,0)</f>
        <v>0</v>
      </c>
      <c r="AO39" s="105">
        <f>IF($AL39='Harian-KORDES'!H$103,'Harian-KORDES'!H$104,0)</f>
        <v>0</v>
      </c>
      <c r="AP39" s="105">
        <f>IF($AL39='Harian-KORDES'!I$103,'Harian-KORDES'!I$104,0)</f>
        <v>0</v>
      </c>
      <c r="AQ39" s="105">
        <f>IF($AL39='Harian-KORDES'!J$103,'Harian-KORDES'!J$104,0)</f>
        <v>0</v>
      </c>
      <c r="AR39" s="105"/>
      <c r="AS39" s="105"/>
      <c r="AT39" s="105"/>
      <c r="AU39" s="105"/>
      <c r="AV39" s="105"/>
      <c r="AW39" s="105">
        <f>IF($AL39='Harian-KORDES'!K$103,'Harian-KORDES'!K$104,0)</f>
        <v>0</v>
      </c>
      <c r="AX39" s="105">
        <f>IF($AL39='Harian-KORDES'!L$103,'Harian-KORDES'!L$104,0)</f>
        <v>0</v>
      </c>
      <c r="AY39" s="105">
        <f>IF($AL39='Harian-KORDES'!M$103,'Harian-KORDES'!M$104,0)</f>
        <v>0</v>
      </c>
      <c r="AZ39" s="105">
        <f>IF($AL39='Harian-KORDES'!N$103,'Harian-KORDES'!N$104,0)</f>
        <v>0</v>
      </c>
      <c r="BA39" s="105">
        <f>IF($AL39='Harian-KORDES'!O$103,'Harian-KORDES'!O$104,0)</f>
        <v>0</v>
      </c>
      <c r="BB39" s="100">
        <f t="shared" si="5"/>
        <v>0</v>
      </c>
    </row>
    <row r="40" spans="2:54" x14ac:dyDescent="0.2">
      <c r="B40" s="96">
        <f t="shared" si="0"/>
        <v>43590</v>
      </c>
      <c r="C40" s="105">
        <f>IF($B40='Harian-KORDES'!$F$8,'Harian-KORDES'!$P$13,0)</f>
        <v>0</v>
      </c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0">
        <f t="shared" si="1"/>
        <v>0</v>
      </c>
      <c r="T40" s="96">
        <f t="shared" si="2"/>
        <v>43590</v>
      </c>
      <c r="U40" s="105">
        <f>IF($T40='Harian-KORDES'!F$61,'Harian-KORDES'!F$62,0)</f>
        <v>0</v>
      </c>
      <c r="V40" s="105">
        <f>IF($T40='Harian-KORDES'!G$61,'Harian-KORDES'!G$62,0)</f>
        <v>0</v>
      </c>
      <c r="W40" s="105">
        <f>IF($T40='Harian-KORDES'!H$61,'Harian-KORDES'!H$62,0)</f>
        <v>0</v>
      </c>
      <c r="X40" s="105">
        <f>IF($T40='Harian-KORDES'!I$61,'Harian-KORDES'!I$62,0)</f>
        <v>0</v>
      </c>
      <c r="Y40" s="105">
        <f>IF($T40='Harian-KORDES'!J$61,'Harian-KORDES'!J$62,0)</f>
        <v>0</v>
      </c>
      <c r="Z40" s="105"/>
      <c r="AA40" s="105"/>
      <c r="AB40" s="105"/>
      <c r="AC40" s="105"/>
      <c r="AD40" s="105"/>
      <c r="AE40" s="105">
        <f>IF($T40='Harian-KORDES'!K$61,'Harian-KORDES'!K$62,0)</f>
        <v>0</v>
      </c>
      <c r="AF40" s="105">
        <f>IF($T40='Harian-KORDES'!L$61,'Harian-KORDES'!L$62,0)</f>
        <v>0</v>
      </c>
      <c r="AG40" s="105">
        <f>IF($T40='Harian-KORDES'!M$61,'Harian-KORDES'!M$62,0)</f>
        <v>0</v>
      </c>
      <c r="AH40" s="105">
        <f>IF($T40='Harian-KORDES'!N$61,'Harian-KORDES'!N$62,0)</f>
        <v>0</v>
      </c>
      <c r="AI40" s="105">
        <f>IF($T40='Harian-KORDES'!O$61,'Harian-KORDES'!O$62,0)</f>
        <v>0</v>
      </c>
      <c r="AJ40" s="100">
        <f t="shared" si="3"/>
        <v>0</v>
      </c>
      <c r="AL40" s="96">
        <f t="shared" si="4"/>
        <v>43590</v>
      </c>
      <c r="AM40" s="105">
        <f>IF($AL40='Harian-KORDES'!F$103,'Harian-KORDES'!F$104,0)</f>
        <v>0</v>
      </c>
      <c r="AN40" s="105">
        <f>IF($AL40='Harian-KORDES'!G$103,'Harian-KORDES'!G$104,0)</f>
        <v>0</v>
      </c>
      <c r="AO40" s="105">
        <f>IF($AL40='Harian-KORDES'!H$103,'Harian-KORDES'!H$104,0)</f>
        <v>0</v>
      </c>
      <c r="AP40" s="105">
        <f>IF($AL40='Harian-KORDES'!I$103,'Harian-KORDES'!I$104,0)</f>
        <v>0</v>
      </c>
      <c r="AQ40" s="105">
        <f>IF($AL40='Harian-KORDES'!J$103,'Harian-KORDES'!J$104,0)</f>
        <v>0</v>
      </c>
      <c r="AR40" s="105"/>
      <c r="AS40" s="105"/>
      <c r="AT40" s="105"/>
      <c r="AU40" s="105"/>
      <c r="AV40" s="105"/>
      <c r="AW40" s="105">
        <f>IF($AL40='Harian-KORDES'!K$103,'Harian-KORDES'!K$104,0)</f>
        <v>0</v>
      </c>
      <c r="AX40" s="105">
        <f>IF($AL40='Harian-KORDES'!L$103,'Harian-KORDES'!L$104,0)</f>
        <v>0</v>
      </c>
      <c r="AY40" s="105">
        <f>IF($AL40='Harian-KORDES'!M$103,'Harian-KORDES'!M$104,0)</f>
        <v>0</v>
      </c>
      <c r="AZ40" s="105">
        <f>IF($AL40='Harian-KORDES'!N$103,'Harian-KORDES'!N$104,0)</f>
        <v>0</v>
      </c>
      <c r="BA40" s="105">
        <f>IF($AL40='Harian-KORDES'!O$103,'Harian-KORDES'!O$104,0)</f>
        <v>0</v>
      </c>
      <c r="BB40" s="100">
        <f t="shared" si="5"/>
        <v>0</v>
      </c>
    </row>
    <row r="41" spans="2:54" x14ac:dyDescent="0.2">
      <c r="B41" s="96">
        <f t="shared" si="0"/>
        <v>43591</v>
      </c>
      <c r="C41" s="105">
        <f>IF($B41='Harian-KORDES'!$F$8,'Harian-KORDES'!$P$13,0)</f>
        <v>0</v>
      </c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0">
        <f t="shared" si="1"/>
        <v>0</v>
      </c>
      <c r="T41" s="96">
        <f t="shared" si="2"/>
        <v>43591</v>
      </c>
      <c r="U41" s="105">
        <f>IF($T41='Harian-KORDES'!F$61,'Harian-KORDES'!F$62,0)</f>
        <v>0</v>
      </c>
      <c r="V41" s="105">
        <f>IF($T41='Harian-KORDES'!G$61,'Harian-KORDES'!G$62,0)</f>
        <v>0</v>
      </c>
      <c r="W41" s="105">
        <f>IF($T41='Harian-KORDES'!H$61,'Harian-KORDES'!H$62,0)</f>
        <v>0</v>
      </c>
      <c r="X41" s="105">
        <f>IF($T41='Harian-KORDES'!I$61,'Harian-KORDES'!I$62,0)</f>
        <v>0</v>
      </c>
      <c r="Y41" s="105">
        <f>IF($T41='Harian-KORDES'!J$61,'Harian-KORDES'!J$62,0)</f>
        <v>0</v>
      </c>
      <c r="Z41" s="105"/>
      <c r="AA41" s="105"/>
      <c r="AB41" s="105"/>
      <c r="AC41" s="105"/>
      <c r="AD41" s="105"/>
      <c r="AE41" s="105">
        <f>IF($T41='Harian-KORDES'!K$61,'Harian-KORDES'!K$62,0)</f>
        <v>0</v>
      </c>
      <c r="AF41" s="105">
        <f>IF($T41='Harian-KORDES'!L$61,'Harian-KORDES'!L$62,0)</f>
        <v>0</v>
      </c>
      <c r="AG41" s="105">
        <f>IF($T41='Harian-KORDES'!M$61,'Harian-KORDES'!M$62,0)</f>
        <v>0</v>
      </c>
      <c r="AH41" s="105">
        <f>IF($T41='Harian-KORDES'!N$61,'Harian-KORDES'!N$62,0)</f>
        <v>0</v>
      </c>
      <c r="AI41" s="105">
        <f>IF($T41='Harian-KORDES'!O$61,'Harian-KORDES'!O$62,0)</f>
        <v>0</v>
      </c>
      <c r="AJ41" s="100">
        <f t="shared" si="3"/>
        <v>0</v>
      </c>
      <c r="AL41" s="96">
        <f t="shared" si="4"/>
        <v>43591</v>
      </c>
      <c r="AM41" s="105">
        <f>IF($AL41='Harian-KORDES'!F$103,'Harian-KORDES'!F$104,0)</f>
        <v>0</v>
      </c>
      <c r="AN41" s="105">
        <f>IF($AL41='Harian-KORDES'!G$103,'Harian-KORDES'!G$104,0)</f>
        <v>0</v>
      </c>
      <c r="AO41" s="105">
        <f>IF($AL41='Harian-KORDES'!H$103,'Harian-KORDES'!H$104,0)</f>
        <v>0</v>
      </c>
      <c r="AP41" s="105">
        <f>IF($AL41='Harian-KORDES'!I$103,'Harian-KORDES'!I$104,0)</f>
        <v>0</v>
      </c>
      <c r="AQ41" s="105">
        <f>IF($AL41='Harian-KORDES'!J$103,'Harian-KORDES'!J$104,0)</f>
        <v>0</v>
      </c>
      <c r="AR41" s="105"/>
      <c r="AS41" s="105"/>
      <c r="AT41" s="105"/>
      <c r="AU41" s="105"/>
      <c r="AV41" s="105"/>
      <c r="AW41" s="105">
        <f>IF($AL41='Harian-KORDES'!K$103,'Harian-KORDES'!K$104,0)</f>
        <v>0</v>
      </c>
      <c r="AX41" s="105">
        <f>IF($AL41='Harian-KORDES'!L$103,'Harian-KORDES'!L$104,0)</f>
        <v>0</v>
      </c>
      <c r="AY41" s="105">
        <f>IF($AL41='Harian-KORDES'!M$103,'Harian-KORDES'!M$104,0)</f>
        <v>0</v>
      </c>
      <c r="AZ41" s="105">
        <f>IF($AL41='Harian-KORDES'!N$103,'Harian-KORDES'!N$104,0)</f>
        <v>0</v>
      </c>
      <c r="BA41" s="105">
        <f>IF($AL41='Harian-KORDES'!O$103,'Harian-KORDES'!O$104,0)</f>
        <v>0</v>
      </c>
      <c r="BB41" s="100">
        <f t="shared" si="5"/>
        <v>0</v>
      </c>
    </row>
    <row r="42" spans="2:54" x14ac:dyDescent="0.2">
      <c r="B42" s="96">
        <f t="shared" si="0"/>
        <v>43592</v>
      </c>
      <c r="C42" s="105">
        <f>IF($B42='Harian-KORDES'!$F$8,'Harian-KORDES'!$P$13,0)</f>
        <v>0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0">
        <f t="shared" si="1"/>
        <v>0</v>
      </c>
      <c r="T42" s="96">
        <f t="shared" si="2"/>
        <v>43592</v>
      </c>
      <c r="U42" s="105">
        <f>IF($T42='Harian-KORDES'!F$61,'Harian-KORDES'!F$62,0)</f>
        <v>0</v>
      </c>
      <c r="V42" s="105">
        <f>IF($T42='Harian-KORDES'!G$61,'Harian-KORDES'!G$62,0)</f>
        <v>0</v>
      </c>
      <c r="W42" s="105">
        <f>IF($T42='Harian-KORDES'!H$61,'Harian-KORDES'!H$62,0)</f>
        <v>0</v>
      </c>
      <c r="X42" s="105">
        <f>IF($T42='Harian-KORDES'!I$61,'Harian-KORDES'!I$62,0)</f>
        <v>0</v>
      </c>
      <c r="Y42" s="105">
        <f>IF($T42='Harian-KORDES'!J$61,'Harian-KORDES'!J$62,0)</f>
        <v>0</v>
      </c>
      <c r="Z42" s="105"/>
      <c r="AA42" s="105"/>
      <c r="AB42" s="105"/>
      <c r="AC42" s="105"/>
      <c r="AD42" s="105"/>
      <c r="AE42" s="105">
        <f>IF($T42='Harian-KORDES'!K$61,'Harian-KORDES'!K$62,0)</f>
        <v>0</v>
      </c>
      <c r="AF42" s="105">
        <f>IF($T42='Harian-KORDES'!L$61,'Harian-KORDES'!L$62,0)</f>
        <v>0</v>
      </c>
      <c r="AG42" s="105">
        <f>IF($T42='Harian-KORDES'!M$61,'Harian-KORDES'!M$62,0)</f>
        <v>0</v>
      </c>
      <c r="AH42" s="105">
        <f>IF($T42='Harian-KORDES'!N$61,'Harian-KORDES'!N$62,0)</f>
        <v>0</v>
      </c>
      <c r="AI42" s="105">
        <f>IF($T42='Harian-KORDES'!O$61,'Harian-KORDES'!O$62,0)</f>
        <v>0</v>
      </c>
      <c r="AJ42" s="100">
        <f t="shared" si="3"/>
        <v>0</v>
      </c>
      <c r="AL42" s="96">
        <f t="shared" si="4"/>
        <v>43592</v>
      </c>
      <c r="AM42" s="105">
        <f>IF($AL42='Harian-KORDES'!F$103,'Harian-KORDES'!F$104,0)</f>
        <v>0</v>
      </c>
      <c r="AN42" s="105">
        <f>IF($AL42='Harian-KORDES'!G$103,'Harian-KORDES'!G$104,0)</f>
        <v>0</v>
      </c>
      <c r="AO42" s="105">
        <f>IF($AL42='Harian-KORDES'!H$103,'Harian-KORDES'!H$104,0)</f>
        <v>0</v>
      </c>
      <c r="AP42" s="105">
        <f>IF($AL42='Harian-KORDES'!I$103,'Harian-KORDES'!I$104,0)</f>
        <v>0</v>
      </c>
      <c r="AQ42" s="105">
        <f>IF($AL42='Harian-KORDES'!J$103,'Harian-KORDES'!J$104,0)</f>
        <v>0</v>
      </c>
      <c r="AR42" s="105"/>
      <c r="AS42" s="105"/>
      <c r="AT42" s="105"/>
      <c r="AU42" s="105"/>
      <c r="AV42" s="105"/>
      <c r="AW42" s="105">
        <f>IF($AL42='Harian-KORDES'!K$103,'Harian-KORDES'!K$104,0)</f>
        <v>0</v>
      </c>
      <c r="AX42" s="105">
        <f>IF($AL42='Harian-KORDES'!L$103,'Harian-KORDES'!L$104,0)</f>
        <v>0</v>
      </c>
      <c r="AY42" s="105">
        <f>IF($AL42='Harian-KORDES'!M$103,'Harian-KORDES'!M$104,0)</f>
        <v>0</v>
      </c>
      <c r="AZ42" s="105">
        <f>IF($AL42='Harian-KORDES'!N$103,'Harian-KORDES'!N$104,0)</f>
        <v>0</v>
      </c>
      <c r="BA42" s="105">
        <f>IF($AL42='Harian-KORDES'!O$103,'Harian-KORDES'!O$104,0)</f>
        <v>0</v>
      </c>
      <c r="BB42" s="100">
        <f t="shared" si="5"/>
        <v>0</v>
      </c>
    </row>
    <row r="43" spans="2:54" x14ac:dyDescent="0.2">
      <c r="B43" s="96">
        <f t="shared" si="0"/>
        <v>43593</v>
      </c>
      <c r="C43" s="105">
        <f>IF($B43='Harian-KORDES'!$F$8,'Harian-KORDES'!$P$13,0)</f>
        <v>0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0">
        <f t="shared" si="1"/>
        <v>0</v>
      </c>
      <c r="T43" s="96">
        <f t="shared" si="2"/>
        <v>43593</v>
      </c>
      <c r="U43" s="105">
        <f>IF($T43='Harian-KORDES'!F$61,'Harian-KORDES'!F$62,0)</f>
        <v>0</v>
      </c>
      <c r="V43" s="105">
        <f>IF($T43='Harian-KORDES'!G$61,'Harian-KORDES'!G$62,0)</f>
        <v>0</v>
      </c>
      <c r="W43" s="105">
        <f>IF($T43='Harian-KORDES'!H$61,'Harian-KORDES'!H$62,0)</f>
        <v>0</v>
      </c>
      <c r="X43" s="105">
        <f>IF($T43='Harian-KORDES'!I$61,'Harian-KORDES'!I$62,0)</f>
        <v>0</v>
      </c>
      <c r="Y43" s="105">
        <f>IF($T43='Harian-KORDES'!J$61,'Harian-KORDES'!J$62,0)</f>
        <v>0</v>
      </c>
      <c r="Z43" s="105"/>
      <c r="AA43" s="105"/>
      <c r="AB43" s="105"/>
      <c r="AC43" s="105"/>
      <c r="AD43" s="105"/>
      <c r="AE43" s="105">
        <f>IF($T43='Harian-KORDES'!K$61,'Harian-KORDES'!K$62,0)</f>
        <v>0</v>
      </c>
      <c r="AF43" s="105">
        <f>IF($T43='Harian-KORDES'!L$61,'Harian-KORDES'!L$62,0)</f>
        <v>0</v>
      </c>
      <c r="AG43" s="105">
        <f>IF($T43='Harian-KORDES'!M$61,'Harian-KORDES'!M$62,0)</f>
        <v>0</v>
      </c>
      <c r="AH43" s="105">
        <f>IF($T43='Harian-KORDES'!N$61,'Harian-KORDES'!N$62,0)</f>
        <v>0</v>
      </c>
      <c r="AI43" s="105">
        <f>IF($T43='Harian-KORDES'!O$61,'Harian-KORDES'!O$62,0)</f>
        <v>0</v>
      </c>
      <c r="AJ43" s="100">
        <f t="shared" si="3"/>
        <v>0</v>
      </c>
      <c r="AL43" s="96">
        <f t="shared" si="4"/>
        <v>43593</v>
      </c>
      <c r="AM43" s="105">
        <f>IF($AL43='Harian-KORDES'!F$103,'Harian-KORDES'!F$104,0)</f>
        <v>0</v>
      </c>
      <c r="AN43" s="105">
        <f>IF($AL43='Harian-KORDES'!G$103,'Harian-KORDES'!G$104,0)</f>
        <v>0</v>
      </c>
      <c r="AO43" s="105">
        <f>IF($AL43='Harian-KORDES'!H$103,'Harian-KORDES'!H$104,0)</f>
        <v>0</v>
      </c>
      <c r="AP43" s="105">
        <f>IF($AL43='Harian-KORDES'!I$103,'Harian-KORDES'!I$104,0)</f>
        <v>0</v>
      </c>
      <c r="AQ43" s="105">
        <f>IF($AL43='Harian-KORDES'!J$103,'Harian-KORDES'!J$104,0)</f>
        <v>0</v>
      </c>
      <c r="AR43" s="105"/>
      <c r="AS43" s="105"/>
      <c r="AT43" s="105"/>
      <c r="AU43" s="105"/>
      <c r="AV43" s="105"/>
      <c r="AW43" s="105">
        <f>IF($AL43='Harian-KORDES'!K$103,'Harian-KORDES'!K$104,0)</f>
        <v>0</v>
      </c>
      <c r="AX43" s="105">
        <f>IF($AL43='Harian-KORDES'!L$103,'Harian-KORDES'!L$104,0)</f>
        <v>0</v>
      </c>
      <c r="AY43" s="105">
        <f>IF($AL43='Harian-KORDES'!M$103,'Harian-KORDES'!M$104,0)</f>
        <v>0</v>
      </c>
      <c r="AZ43" s="105">
        <f>IF($AL43='Harian-KORDES'!N$103,'Harian-KORDES'!N$104,0)</f>
        <v>0</v>
      </c>
      <c r="BA43" s="105">
        <f>IF($AL43='Harian-KORDES'!O$103,'Harian-KORDES'!O$104,0)</f>
        <v>0</v>
      </c>
      <c r="BB43" s="100">
        <f t="shared" si="5"/>
        <v>0</v>
      </c>
    </row>
    <row r="44" spans="2:54" x14ac:dyDescent="0.2">
      <c r="B44" s="96">
        <f t="shared" si="0"/>
        <v>43594</v>
      </c>
      <c r="C44" s="105">
        <f>IF($B44='Harian-KORDES'!$F$8,'Harian-KORDES'!$P$13,0)</f>
        <v>0</v>
      </c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0">
        <f t="shared" si="1"/>
        <v>0</v>
      </c>
      <c r="T44" s="96">
        <f t="shared" si="2"/>
        <v>43594</v>
      </c>
      <c r="U44" s="105">
        <f>IF($T44='Harian-KORDES'!F$61,'Harian-KORDES'!F$62,0)</f>
        <v>0</v>
      </c>
      <c r="V44" s="105">
        <f>IF($T44='Harian-KORDES'!G$61,'Harian-KORDES'!G$62,0)</f>
        <v>0</v>
      </c>
      <c r="W44" s="105">
        <f>IF($T44='Harian-KORDES'!H$61,'Harian-KORDES'!H$62,0)</f>
        <v>0</v>
      </c>
      <c r="X44" s="105">
        <f>IF($T44='Harian-KORDES'!I$61,'Harian-KORDES'!I$62,0)</f>
        <v>0</v>
      </c>
      <c r="Y44" s="105">
        <f>IF($T44='Harian-KORDES'!J$61,'Harian-KORDES'!J$62,0)</f>
        <v>0</v>
      </c>
      <c r="Z44" s="105"/>
      <c r="AA44" s="105"/>
      <c r="AB44" s="105"/>
      <c r="AC44" s="105"/>
      <c r="AD44" s="105"/>
      <c r="AE44" s="105">
        <f>IF($T44='Harian-KORDES'!K$61,'Harian-KORDES'!K$62,0)</f>
        <v>0</v>
      </c>
      <c r="AF44" s="105">
        <f>IF($T44='Harian-KORDES'!L$61,'Harian-KORDES'!L$62,0)</f>
        <v>0</v>
      </c>
      <c r="AG44" s="105">
        <f>IF($T44='Harian-KORDES'!M$61,'Harian-KORDES'!M$62,0)</f>
        <v>0</v>
      </c>
      <c r="AH44" s="105">
        <f>IF($T44='Harian-KORDES'!N$61,'Harian-KORDES'!N$62,0)</f>
        <v>0</v>
      </c>
      <c r="AI44" s="105">
        <f>IF($T44='Harian-KORDES'!O$61,'Harian-KORDES'!O$62,0)</f>
        <v>0</v>
      </c>
      <c r="AJ44" s="100">
        <f t="shared" si="3"/>
        <v>0</v>
      </c>
      <c r="AL44" s="96">
        <f t="shared" si="4"/>
        <v>43594</v>
      </c>
      <c r="AM44" s="105">
        <f>IF($AL44='Harian-KORDES'!F$103,'Harian-KORDES'!F$104,0)</f>
        <v>0</v>
      </c>
      <c r="AN44" s="105">
        <f>IF($AL44='Harian-KORDES'!G$103,'Harian-KORDES'!G$104,0)</f>
        <v>0</v>
      </c>
      <c r="AO44" s="105">
        <f>IF($AL44='Harian-KORDES'!H$103,'Harian-KORDES'!H$104,0)</f>
        <v>0</v>
      </c>
      <c r="AP44" s="105">
        <f>IF($AL44='Harian-KORDES'!I$103,'Harian-KORDES'!I$104,0)</f>
        <v>0</v>
      </c>
      <c r="AQ44" s="105">
        <f>IF($AL44='Harian-KORDES'!J$103,'Harian-KORDES'!J$104,0)</f>
        <v>0</v>
      </c>
      <c r="AR44" s="105"/>
      <c r="AS44" s="105"/>
      <c r="AT44" s="105"/>
      <c r="AU44" s="105"/>
      <c r="AV44" s="105"/>
      <c r="AW44" s="105">
        <f>IF($AL44='Harian-KORDES'!K$103,'Harian-KORDES'!K$104,0)</f>
        <v>0</v>
      </c>
      <c r="AX44" s="105">
        <f>IF($AL44='Harian-KORDES'!L$103,'Harian-KORDES'!L$104,0)</f>
        <v>0</v>
      </c>
      <c r="AY44" s="105">
        <f>IF($AL44='Harian-KORDES'!M$103,'Harian-KORDES'!M$104,0)</f>
        <v>0</v>
      </c>
      <c r="AZ44" s="105">
        <f>IF($AL44='Harian-KORDES'!N$103,'Harian-KORDES'!N$104,0)</f>
        <v>0</v>
      </c>
      <c r="BA44" s="105">
        <f>IF($AL44='Harian-KORDES'!O$103,'Harian-KORDES'!O$104,0)</f>
        <v>0</v>
      </c>
      <c r="BB44" s="100">
        <f t="shared" si="5"/>
        <v>0</v>
      </c>
    </row>
    <row r="45" spans="2:54" x14ac:dyDescent="0.2">
      <c r="B45" s="96">
        <f t="shared" si="0"/>
        <v>43595</v>
      </c>
      <c r="C45" s="105">
        <f>IF($B45='Harian-KORDES'!$F$8,'Harian-KORDES'!$P$13,0)</f>
        <v>0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0">
        <f t="shared" si="1"/>
        <v>0</v>
      </c>
      <c r="T45" s="96">
        <f t="shared" si="2"/>
        <v>43595</v>
      </c>
      <c r="U45" s="105">
        <f>IF($T45='Harian-KORDES'!F$61,'Harian-KORDES'!F$62,0)</f>
        <v>0</v>
      </c>
      <c r="V45" s="105">
        <f>IF($T45='Harian-KORDES'!G$61,'Harian-KORDES'!G$62,0)</f>
        <v>0</v>
      </c>
      <c r="W45" s="105">
        <f>IF($T45='Harian-KORDES'!H$61,'Harian-KORDES'!H$62,0)</f>
        <v>0</v>
      </c>
      <c r="X45" s="105">
        <f>IF($T45='Harian-KORDES'!I$61,'Harian-KORDES'!I$62,0)</f>
        <v>0</v>
      </c>
      <c r="Y45" s="105">
        <f>IF($T45='Harian-KORDES'!J$61,'Harian-KORDES'!J$62,0)</f>
        <v>0</v>
      </c>
      <c r="Z45" s="105"/>
      <c r="AA45" s="105"/>
      <c r="AB45" s="105"/>
      <c r="AC45" s="105"/>
      <c r="AD45" s="105"/>
      <c r="AE45" s="105">
        <f>IF($T45='Harian-KORDES'!K$61,'Harian-KORDES'!K$62,0)</f>
        <v>0</v>
      </c>
      <c r="AF45" s="105">
        <f>IF($T45='Harian-KORDES'!L$61,'Harian-KORDES'!L$62,0)</f>
        <v>0</v>
      </c>
      <c r="AG45" s="105">
        <f>IF($T45='Harian-KORDES'!M$61,'Harian-KORDES'!M$62,0)</f>
        <v>0</v>
      </c>
      <c r="AH45" s="105">
        <f>IF($T45='Harian-KORDES'!N$61,'Harian-KORDES'!N$62,0)</f>
        <v>0</v>
      </c>
      <c r="AI45" s="105">
        <f>IF($T45='Harian-KORDES'!O$61,'Harian-KORDES'!O$62,0)</f>
        <v>0</v>
      </c>
      <c r="AJ45" s="100">
        <f t="shared" si="3"/>
        <v>0</v>
      </c>
      <c r="AL45" s="96">
        <f t="shared" si="4"/>
        <v>43595</v>
      </c>
      <c r="AM45" s="105">
        <f>IF($AL45='Harian-KORDES'!F$103,'Harian-KORDES'!F$104,0)</f>
        <v>0</v>
      </c>
      <c r="AN45" s="105">
        <f>IF($AL45='Harian-KORDES'!G$103,'Harian-KORDES'!G$104,0)</f>
        <v>0</v>
      </c>
      <c r="AO45" s="105">
        <f>IF($AL45='Harian-KORDES'!H$103,'Harian-KORDES'!H$104,0)</f>
        <v>0</v>
      </c>
      <c r="AP45" s="105">
        <f>IF($AL45='Harian-KORDES'!I$103,'Harian-KORDES'!I$104,0)</f>
        <v>0</v>
      </c>
      <c r="AQ45" s="105">
        <f>IF($AL45='Harian-KORDES'!J$103,'Harian-KORDES'!J$104,0)</f>
        <v>0</v>
      </c>
      <c r="AR45" s="105"/>
      <c r="AS45" s="105"/>
      <c r="AT45" s="105"/>
      <c r="AU45" s="105"/>
      <c r="AV45" s="105"/>
      <c r="AW45" s="105">
        <f>IF($AL45='Harian-KORDES'!K$103,'Harian-KORDES'!K$104,0)</f>
        <v>0</v>
      </c>
      <c r="AX45" s="105">
        <f>IF($AL45='Harian-KORDES'!L$103,'Harian-KORDES'!L$104,0)</f>
        <v>0</v>
      </c>
      <c r="AY45" s="105">
        <f>IF($AL45='Harian-KORDES'!M$103,'Harian-KORDES'!M$104,0)</f>
        <v>0</v>
      </c>
      <c r="AZ45" s="105">
        <f>IF($AL45='Harian-KORDES'!N$103,'Harian-KORDES'!N$104,0)</f>
        <v>0</v>
      </c>
      <c r="BA45" s="105">
        <f>IF($AL45='Harian-KORDES'!O$103,'Harian-KORDES'!O$104,0)</f>
        <v>0</v>
      </c>
      <c r="BB45" s="100">
        <f t="shared" si="5"/>
        <v>0</v>
      </c>
    </row>
    <row r="46" spans="2:54" x14ac:dyDescent="0.2">
      <c r="B46" s="96">
        <f t="shared" si="0"/>
        <v>43596</v>
      </c>
      <c r="C46" s="105">
        <f>IF($B46='Harian-KORDES'!$F$8,'Harian-KORDES'!$P$13,0)</f>
        <v>0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0">
        <f t="shared" si="1"/>
        <v>0</v>
      </c>
      <c r="T46" s="96">
        <f t="shared" si="2"/>
        <v>43596</v>
      </c>
      <c r="U46" s="105">
        <f>IF($T46='Harian-KORDES'!F$61,'Harian-KORDES'!F$62,0)</f>
        <v>0</v>
      </c>
      <c r="V46" s="105">
        <f>IF($T46='Harian-KORDES'!G$61,'Harian-KORDES'!G$62,0)</f>
        <v>0</v>
      </c>
      <c r="W46" s="105">
        <f>IF($T46='Harian-KORDES'!H$61,'Harian-KORDES'!H$62,0)</f>
        <v>0</v>
      </c>
      <c r="X46" s="105">
        <f>IF($T46='Harian-KORDES'!I$61,'Harian-KORDES'!I$62,0)</f>
        <v>0</v>
      </c>
      <c r="Y46" s="105">
        <f>IF($T46='Harian-KORDES'!J$61,'Harian-KORDES'!J$62,0)</f>
        <v>0</v>
      </c>
      <c r="Z46" s="105"/>
      <c r="AA46" s="105"/>
      <c r="AB46" s="105"/>
      <c r="AC46" s="105"/>
      <c r="AD46" s="105"/>
      <c r="AE46" s="105">
        <f>IF($T46='Harian-KORDES'!K$61,'Harian-KORDES'!K$62,0)</f>
        <v>0</v>
      </c>
      <c r="AF46" s="105">
        <f>IF($T46='Harian-KORDES'!L$61,'Harian-KORDES'!L$62,0)</f>
        <v>0</v>
      </c>
      <c r="AG46" s="105">
        <f>IF($T46='Harian-KORDES'!M$61,'Harian-KORDES'!M$62,0)</f>
        <v>0</v>
      </c>
      <c r="AH46" s="105">
        <f>IF($T46='Harian-KORDES'!N$61,'Harian-KORDES'!N$62,0)</f>
        <v>0</v>
      </c>
      <c r="AI46" s="105">
        <f>IF($T46='Harian-KORDES'!O$61,'Harian-KORDES'!O$62,0)</f>
        <v>0</v>
      </c>
      <c r="AJ46" s="100">
        <f t="shared" si="3"/>
        <v>0</v>
      </c>
      <c r="AL46" s="96">
        <f t="shared" si="4"/>
        <v>43596</v>
      </c>
      <c r="AM46" s="105">
        <f>IF($AL46='Harian-KORDES'!F$103,'Harian-KORDES'!F$104,0)</f>
        <v>0</v>
      </c>
      <c r="AN46" s="105">
        <f>IF($AL46='Harian-KORDES'!G$103,'Harian-KORDES'!G$104,0)</f>
        <v>0</v>
      </c>
      <c r="AO46" s="105">
        <f>IF($AL46='Harian-KORDES'!H$103,'Harian-KORDES'!H$104,0)</f>
        <v>0</v>
      </c>
      <c r="AP46" s="105">
        <f>IF($AL46='Harian-KORDES'!I$103,'Harian-KORDES'!I$104,0)</f>
        <v>0</v>
      </c>
      <c r="AQ46" s="105">
        <f>IF($AL46='Harian-KORDES'!J$103,'Harian-KORDES'!J$104,0)</f>
        <v>0</v>
      </c>
      <c r="AR46" s="105"/>
      <c r="AS46" s="105"/>
      <c r="AT46" s="105"/>
      <c r="AU46" s="105"/>
      <c r="AV46" s="105"/>
      <c r="AW46" s="105">
        <f>IF($AL46='Harian-KORDES'!K$103,'Harian-KORDES'!K$104,0)</f>
        <v>0</v>
      </c>
      <c r="AX46" s="105">
        <f>IF($AL46='Harian-KORDES'!L$103,'Harian-KORDES'!L$104,0)</f>
        <v>0</v>
      </c>
      <c r="AY46" s="105">
        <f>IF($AL46='Harian-KORDES'!M$103,'Harian-KORDES'!M$104,0)</f>
        <v>0</v>
      </c>
      <c r="AZ46" s="105">
        <f>IF($AL46='Harian-KORDES'!N$103,'Harian-KORDES'!N$104,0)</f>
        <v>0</v>
      </c>
      <c r="BA46" s="105">
        <f>IF($AL46='Harian-KORDES'!O$103,'Harian-KORDES'!O$104,0)</f>
        <v>0</v>
      </c>
      <c r="BB46" s="100">
        <f t="shared" si="5"/>
        <v>0</v>
      </c>
    </row>
    <row r="47" spans="2:54" x14ac:dyDescent="0.2">
      <c r="B47" s="96">
        <f t="shared" si="0"/>
        <v>43597</v>
      </c>
      <c r="C47" s="105">
        <f>IF($B47='Harian-KORDES'!$F$8,'Harian-KORDES'!$P$13,0)</f>
        <v>0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0">
        <f t="shared" si="1"/>
        <v>0</v>
      </c>
      <c r="T47" s="96">
        <f t="shared" si="2"/>
        <v>43597</v>
      </c>
      <c r="U47" s="105">
        <f>IF($T47='Harian-KORDES'!F$61,'Harian-KORDES'!F$62,0)</f>
        <v>0</v>
      </c>
      <c r="V47" s="105">
        <f>IF($T47='Harian-KORDES'!G$61,'Harian-KORDES'!G$62,0)</f>
        <v>0</v>
      </c>
      <c r="W47" s="105">
        <f>IF($T47='Harian-KORDES'!H$61,'Harian-KORDES'!H$62,0)</f>
        <v>0</v>
      </c>
      <c r="X47" s="105">
        <f>IF($T47='Harian-KORDES'!I$61,'Harian-KORDES'!I$62,0)</f>
        <v>0</v>
      </c>
      <c r="Y47" s="105">
        <f>IF($T47='Harian-KORDES'!J$61,'Harian-KORDES'!J$62,0)</f>
        <v>0</v>
      </c>
      <c r="Z47" s="105"/>
      <c r="AA47" s="105"/>
      <c r="AB47" s="105"/>
      <c r="AC47" s="105"/>
      <c r="AD47" s="105"/>
      <c r="AE47" s="105">
        <f>IF($T47='Harian-KORDES'!K$61,'Harian-KORDES'!K$62,0)</f>
        <v>0</v>
      </c>
      <c r="AF47" s="105">
        <f>IF($T47='Harian-KORDES'!L$61,'Harian-KORDES'!L$62,0)</f>
        <v>0</v>
      </c>
      <c r="AG47" s="105">
        <f>IF($T47='Harian-KORDES'!M$61,'Harian-KORDES'!M$62,0)</f>
        <v>0</v>
      </c>
      <c r="AH47" s="105">
        <f>IF($T47='Harian-KORDES'!N$61,'Harian-KORDES'!N$62,0)</f>
        <v>0</v>
      </c>
      <c r="AI47" s="105">
        <f>IF($T47='Harian-KORDES'!O$61,'Harian-KORDES'!O$62,0)</f>
        <v>0</v>
      </c>
      <c r="AJ47" s="100">
        <f t="shared" si="3"/>
        <v>0</v>
      </c>
      <c r="AL47" s="96">
        <f t="shared" si="4"/>
        <v>43597</v>
      </c>
      <c r="AM47" s="105">
        <f>IF($AL47='Harian-KORDES'!F$103,'Harian-KORDES'!F$104,0)</f>
        <v>0</v>
      </c>
      <c r="AN47" s="105">
        <f>IF($AL47='Harian-KORDES'!G$103,'Harian-KORDES'!G$104,0)</f>
        <v>0</v>
      </c>
      <c r="AO47" s="105">
        <f>IF($AL47='Harian-KORDES'!H$103,'Harian-KORDES'!H$104,0)</f>
        <v>0</v>
      </c>
      <c r="AP47" s="105">
        <f>IF($AL47='Harian-KORDES'!I$103,'Harian-KORDES'!I$104,0)</f>
        <v>0</v>
      </c>
      <c r="AQ47" s="105">
        <f>IF($AL47='Harian-KORDES'!J$103,'Harian-KORDES'!J$104,0)</f>
        <v>0</v>
      </c>
      <c r="AR47" s="105"/>
      <c r="AS47" s="105"/>
      <c r="AT47" s="105"/>
      <c r="AU47" s="105"/>
      <c r="AV47" s="105"/>
      <c r="AW47" s="105">
        <f>IF($AL47='Harian-KORDES'!K$103,'Harian-KORDES'!K$104,0)</f>
        <v>0</v>
      </c>
      <c r="AX47" s="105">
        <f>IF($AL47='Harian-KORDES'!L$103,'Harian-KORDES'!L$104,0)</f>
        <v>0</v>
      </c>
      <c r="AY47" s="105">
        <f>IF($AL47='Harian-KORDES'!M$103,'Harian-KORDES'!M$104,0)</f>
        <v>0</v>
      </c>
      <c r="AZ47" s="105">
        <f>IF($AL47='Harian-KORDES'!N$103,'Harian-KORDES'!N$104,0)</f>
        <v>0</v>
      </c>
      <c r="BA47" s="105">
        <f>IF($AL47='Harian-KORDES'!O$103,'Harian-KORDES'!O$104,0)</f>
        <v>0</v>
      </c>
      <c r="BB47" s="100">
        <f t="shared" si="5"/>
        <v>0</v>
      </c>
    </row>
    <row r="48" spans="2:54" x14ac:dyDescent="0.2">
      <c r="B48" s="96">
        <f t="shared" si="0"/>
        <v>43598</v>
      </c>
      <c r="C48" s="105">
        <f>IF($B48='Harian-KORDES'!$F$8,'Harian-KORDES'!$P$13,0)</f>
        <v>0</v>
      </c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0">
        <f t="shared" si="1"/>
        <v>0</v>
      </c>
      <c r="T48" s="96">
        <f t="shared" si="2"/>
        <v>43598</v>
      </c>
      <c r="U48" s="105">
        <f>IF($T48='Harian-KORDES'!F$61,'Harian-KORDES'!F$62,0)</f>
        <v>0</v>
      </c>
      <c r="V48" s="105">
        <f>IF($T48='Harian-KORDES'!G$61,'Harian-KORDES'!G$62,0)</f>
        <v>0</v>
      </c>
      <c r="W48" s="105">
        <f>IF($T48='Harian-KORDES'!H$61,'Harian-KORDES'!H$62,0)</f>
        <v>0</v>
      </c>
      <c r="X48" s="105">
        <f>IF($T48='Harian-KORDES'!I$61,'Harian-KORDES'!I$62,0)</f>
        <v>0</v>
      </c>
      <c r="Y48" s="105">
        <f>IF($T48='Harian-KORDES'!J$61,'Harian-KORDES'!J$62,0)</f>
        <v>0</v>
      </c>
      <c r="Z48" s="105"/>
      <c r="AA48" s="105"/>
      <c r="AB48" s="105"/>
      <c r="AC48" s="105"/>
      <c r="AD48" s="105"/>
      <c r="AE48" s="105">
        <f>IF($T48='Harian-KORDES'!K$61,'Harian-KORDES'!K$62,0)</f>
        <v>0</v>
      </c>
      <c r="AF48" s="105">
        <f>IF($T48='Harian-KORDES'!L$61,'Harian-KORDES'!L$62,0)</f>
        <v>0</v>
      </c>
      <c r="AG48" s="105">
        <f>IF($T48='Harian-KORDES'!M$61,'Harian-KORDES'!M$62,0)</f>
        <v>0</v>
      </c>
      <c r="AH48" s="105">
        <f>IF($T48='Harian-KORDES'!N$61,'Harian-KORDES'!N$62,0)</f>
        <v>0</v>
      </c>
      <c r="AI48" s="105">
        <f>IF($T48='Harian-KORDES'!O$61,'Harian-KORDES'!O$62,0)</f>
        <v>0</v>
      </c>
      <c r="AJ48" s="100">
        <f t="shared" si="3"/>
        <v>0</v>
      </c>
      <c r="AL48" s="96">
        <f t="shared" si="4"/>
        <v>43598</v>
      </c>
      <c r="AM48" s="105">
        <f>IF($AL48='Harian-KORDES'!F$103,'Harian-KORDES'!F$104,0)</f>
        <v>0</v>
      </c>
      <c r="AN48" s="105">
        <f>IF($AL48='Harian-KORDES'!G$103,'Harian-KORDES'!G$104,0)</f>
        <v>0</v>
      </c>
      <c r="AO48" s="105">
        <f>IF($AL48='Harian-KORDES'!H$103,'Harian-KORDES'!H$104,0)</f>
        <v>0</v>
      </c>
      <c r="AP48" s="105">
        <f>IF($AL48='Harian-KORDES'!I$103,'Harian-KORDES'!I$104,0)</f>
        <v>0</v>
      </c>
      <c r="AQ48" s="105">
        <f>IF($AL48='Harian-KORDES'!J$103,'Harian-KORDES'!J$104,0)</f>
        <v>0</v>
      </c>
      <c r="AR48" s="105"/>
      <c r="AS48" s="105"/>
      <c r="AT48" s="105"/>
      <c r="AU48" s="105"/>
      <c r="AV48" s="105"/>
      <c r="AW48" s="105">
        <f>IF($AL48='Harian-KORDES'!K$103,'Harian-KORDES'!K$104,0)</f>
        <v>0</v>
      </c>
      <c r="AX48" s="105">
        <f>IF($AL48='Harian-KORDES'!L$103,'Harian-KORDES'!L$104,0)</f>
        <v>0</v>
      </c>
      <c r="AY48" s="105">
        <f>IF($AL48='Harian-KORDES'!M$103,'Harian-KORDES'!M$104,0)</f>
        <v>0</v>
      </c>
      <c r="AZ48" s="105">
        <f>IF($AL48='Harian-KORDES'!N$103,'Harian-KORDES'!N$104,0)</f>
        <v>0</v>
      </c>
      <c r="BA48" s="105">
        <f>IF($AL48='Harian-KORDES'!O$103,'Harian-KORDES'!O$104,0)</f>
        <v>0</v>
      </c>
      <c r="BB48" s="100">
        <f t="shared" si="5"/>
        <v>0</v>
      </c>
    </row>
    <row r="49" spans="2:54" x14ac:dyDescent="0.2">
      <c r="B49" s="96">
        <f t="shared" si="0"/>
        <v>43599</v>
      </c>
      <c r="C49" s="105">
        <f>IF($B49='Harian-KORDES'!$F$8,'Harian-KORDES'!$P$13,0)</f>
        <v>0</v>
      </c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0">
        <f t="shared" si="1"/>
        <v>0</v>
      </c>
      <c r="T49" s="96">
        <f t="shared" si="2"/>
        <v>43599</v>
      </c>
      <c r="U49" s="105">
        <f>IF($T49='Harian-KORDES'!F$61,'Harian-KORDES'!F$62,0)</f>
        <v>0</v>
      </c>
      <c r="V49" s="105">
        <f>IF($T49='Harian-KORDES'!G$61,'Harian-KORDES'!G$62,0)</f>
        <v>0</v>
      </c>
      <c r="W49" s="105">
        <f>IF($T49='Harian-KORDES'!H$61,'Harian-KORDES'!H$62,0)</f>
        <v>0</v>
      </c>
      <c r="X49" s="105">
        <f>IF($T49='Harian-KORDES'!I$61,'Harian-KORDES'!I$62,0)</f>
        <v>0</v>
      </c>
      <c r="Y49" s="105">
        <f>IF($T49='Harian-KORDES'!J$61,'Harian-KORDES'!J$62,0)</f>
        <v>0</v>
      </c>
      <c r="Z49" s="105"/>
      <c r="AA49" s="105"/>
      <c r="AB49" s="105"/>
      <c r="AC49" s="105"/>
      <c r="AD49" s="105"/>
      <c r="AE49" s="105">
        <f>IF($T49='Harian-KORDES'!K$61,'Harian-KORDES'!K$62,0)</f>
        <v>0</v>
      </c>
      <c r="AF49" s="105">
        <f>IF($T49='Harian-KORDES'!L$61,'Harian-KORDES'!L$62,0)</f>
        <v>0</v>
      </c>
      <c r="AG49" s="105">
        <f>IF($T49='Harian-KORDES'!M$61,'Harian-KORDES'!M$62,0)</f>
        <v>0</v>
      </c>
      <c r="AH49" s="105">
        <f>IF($T49='Harian-KORDES'!N$61,'Harian-KORDES'!N$62,0)</f>
        <v>0</v>
      </c>
      <c r="AI49" s="105">
        <f>IF($T49='Harian-KORDES'!O$61,'Harian-KORDES'!O$62,0)</f>
        <v>0</v>
      </c>
      <c r="AJ49" s="100">
        <f t="shared" si="3"/>
        <v>0</v>
      </c>
      <c r="AL49" s="96">
        <f t="shared" si="4"/>
        <v>43599</v>
      </c>
      <c r="AM49" s="105">
        <f>IF($AL49='Harian-KORDES'!F$103,'Harian-KORDES'!F$104,0)</f>
        <v>0</v>
      </c>
      <c r="AN49" s="105">
        <f>IF($AL49='Harian-KORDES'!G$103,'Harian-KORDES'!G$104,0)</f>
        <v>0</v>
      </c>
      <c r="AO49" s="105">
        <f>IF($AL49='Harian-KORDES'!H$103,'Harian-KORDES'!H$104,0)</f>
        <v>0</v>
      </c>
      <c r="AP49" s="105">
        <f>IF($AL49='Harian-KORDES'!I$103,'Harian-KORDES'!I$104,0)</f>
        <v>0</v>
      </c>
      <c r="AQ49" s="105">
        <f>IF($AL49='Harian-KORDES'!J$103,'Harian-KORDES'!J$104,0)</f>
        <v>0</v>
      </c>
      <c r="AR49" s="105"/>
      <c r="AS49" s="105"/>
      <c r="AT49" s="105"/>
      <c r="AU49" s="105"/>
      <c r="AV49" s="105"/>
      <c r="AW49" s="105">
        <f>IF($AL49='Harian-KORDES'!K$103,'Harian-KORDES'!K$104,0)</f>
        <v>0</v>
      </c>
      <c r="AX49" s="105">
        <f>IF($AL49='Harian-KORDES'!L$103,'Harian-KORDES'!L$104,0)</f>
        <v>0</v>
      </c>
      <c r="AY49" s="105">
        <f>IF($AL49='Harian-KORDES'!M$103,'Harian-KORDES'!M$104,0)</f>
        <v>0</v>
      </c>
      <c r="AZ49" s="105">
        <f>IF($AL49='Harian-KORDES'!N$103,'Harian-KORDES'!N$104,0)</f>
        <v>0</v>
      </c>
      <c r="BA49" s="105">
        <f>IF($AL49='Harian-KORDES'!O$103,'Harian-KORDES'!O$104,0)</f>
        <v>0</v>
      </c>
      <c r="BB49" s="100">
        <f t="shared" si="5"/>
        <v>0</v>
      </c>
    </row>
    <row r="50" spans="2:54" x14ac:dyDescent="0.2">
      <c r="B50" s="96">
        <f t="shared" si="0"/>
        <v>43600</v>
      </c>
      <c r="C50" s="105">
        <f>IF($B50='Harian-KORDES'!$F$8,'Harian-KORDES'!$P$13,0)</f>
        <v>0</v>
      </c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0">
        <f t="shared" si="1"/>
        <v>0</v>
      </c>
      <c r="T50" s="96">
        <f t="shared" si="2"/>
        <v>43600</v>
      </c>
      <c r="U50" s="105">
        <f>IF($T50='Harian-KORDES'!F$61,'Harian-KORDES'!F$62,0)</f>
        <v>0</v>
      </c>
      <c r="V50" s="105">
        <f>IF($T50='Harian-KORDES'!G$61,'Harian-KORDES'!G$62,0)</f>
        <v>0</v>
      </c>
      <c r="W50" s="105">
        <f>IF($T50='Harian-KORDES'!H$61,'Harian-KORDES'!H$62,0)</f>
        <v>0</v>
      </c>
      <c r="X50" s="105">
        <f>IF($T50='Harian-KORDES'!I$61,'Harian-KORDES'!I$62,0)</f>
        <v>0</v>
      </c>
      <c r="Y50" s="105">
        <f>IF($T50='Harian-KORDES'!J$61,'Harian-KORDES'!J$62,0)</f>
        <v>0</v>
      </c>
      <c r="Z50" s="105"/>
      <c r="AA50" s="105"/>
      <c r="AB50" s="105"/>
      <c r="AC50" s="105"/>
      <c r="AD50" s="105"/>
      <c r="AE50" s="105">
        <f>IF($T50='Harian-KORDES'!K$61,'Harian-KORDES'!K$62,0)</f>
        <v>0</v>
      </c>
      <c r="AF50" s="105">
        <f>IF($T50='Harian-KORDES'!L$61,'Harian-KORDES'!L$62,0)</f>
        <v>0</v>
      </c>
      <c r="AG50" s="105">
        <f>IF($T50='Harian-KORDES'!M$61,'Harian-KORDES'!M$62,0)</f>
        <v>0</v>
      </c>
      <c r="AH50" s="105">
        <f>IF($T50='Harian-KORDES'!N$61,'Harian-KORDES'!N$62,0)</f>
        <v>0</v>
      </c>
      <c r="AI50" s="105">
        <f>IF($T50='Harian-KORDES'!O$61,'Harian-KORDES'!O$62,0)</f>
        <v>0</v>
      </c>
      <c r="AJ50" s="100">
        <f t="shared" si="3"/>
        <v>0</v>
      </c>
      <c r="AL50" s="96">
        <f t="shared" si="4"/>
        <v>43600</v>
      </c>
      <c r="AM50" s="105">
        <f>IF($AL50='Harian-KORDES'!F$103,'Harian-KORDES'!F$104,0)</f>
        <v>0</v>
      </c>
      <c r="AN50" s="105">
        <f>IF($AL50='Harian-KORDES'!G$103,'Harian-KORDES'!G$104,0)</f>
        <v>0</v>
      </c>
      <c r="AO50" s="105">
        <f>IF($AL50='Harian-KORDES'!H$103,'Harian-KORDES'!H$104,0)</f>
        <v>0</v>
      </c>
      <c r="AP50" s="105">
        <f>IF($AL50='Harian-KORDES'!I$103,'Harian-KORDES'!I$104,0)</f>
        <v>0</v>
      </c>
      <c r="AQ50" s="105">
        <f>IF($AL50='Harian-KORDES'!J$103,'Harian-KORDES'!J$104,0)</f>
        <v>0</v>
      </c>
      <c r="AR50" s="105"/>
      <c r="AS50" s="105"/>
      <c r="AT50" s="105"/>
      <c r="AU50" s="105"/>
      <c r="AV50" s="105"/>
      <c r="AW50" s="105">
        <f>IF($AL50='Harian-KORDES'!K$103,'Harian-KORDES'!K$104,0)</f>
        <v>0</v>
      </c>
      <c r="AX50" s="105">
        <f>IF($AL50='Harian-KORDES'!L$103,'Harian-KORDES'!L$104,0)</f>
        <v>0</v>
      </c>
      <c r="AY50" s="105">
        <f>IF($AL50='Harian-KORDES'!M$103,'Harian-KORDES'!M$104,0)</f>
        <v>0</v>
      </c>
      <c r="AZ50" s="105">
        <f>IF($AL50='Harian-KORDES'!N$103,'Harian-KORDES'!N$104,0)</f>
        <v>0</v>
      </c>
      <c r="BA50" s="105">
        <f>IF($AL50='Harian-KORDES'!O$103,'Harian-KORDES'!O$104,0)</f>
        <v>0</v>
      </c>
      <c r="BB50" s="100">
        <f t="shared" si="5"/>
        <v>0</v>
      </c>
    </row>
    <row r="51" spans="2:54" x14ac:dyDescent="0.2">
      <c r="B51" s="96">
        <f t="shared" si="0"/>
        <v>43601</v>
      </c>
      <c r="C51" s="105">
        <f>IF($B51='Harian-KORDES'!$F$8,'Harian-KORDES'!$P$13,0)</f>
        <v>0</v>
      </c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0">
        <f t="shared" si="1"/>
        <v>0</v>
      </c>
      <c r="T51" s="96">
        <f t="shared" si="2"/>
        <v>43601</v>
      </c>
      <c r="U51" s="105">
        <f>IF($T51='Harian-KORDES'!F$61,'Harian-KORDES'!F$62,0)</f>
        <v>0</v>
      </c>
      <c r="V51" s="105">
        <f>IF($T51='Harian-KORDES'!G$61,'Harian-KORDES'!G$62,0)</f>
        <v>0</v>
      </c>
      <c r="W51" s="105">
        <f>IF($T51='Harian-KORDES'!H$61,'Harian-KORDES'!H$62,0)</f>
        <v>0</v>
      </c>
      <c r="X51" s="105">
        <f>IF($T51='Harian-KORDES'!I$61,'Harian-KORDES'!I$62,0)</f>
        <v>0</v>
      </c>
      <c r="Y51" s="105">
        <f>IF($T51='Harian-KORDES'!J$61,'Harian-KORDES'!J$62,0)</f>
        <v>0</v>
      </c>
      <c r="Z51" s="105"/>
      <c r="AA51" s="105"/>
      <c r="AB51" s="105"/>
      <c r="AC51" s="105"/>
      <c r="AD51" s="105"/>
      <c r="AE51" s="105">
        <f>IF($T51='Harian-KORDES'!K$61,'Harian-KORDES'!K$62,0)</f>
        <v>0</v>
      </c>
      <c r="AF51" s="105">
        <f>IF($T51='Harian-KORDES'!L$61,'Harian-KORDES'!L$62,0)</f>
        <v>0</v>
      </c>
      <c r="AG51" s="105">
        <f>IF($T51='Harian-KORDES'!M$61,'Harian-KORDES'!M$62,0)</f>
        <v>0</v>
      </c>
      <c r="AH51" s="105">
        <f>IF($T51='Harian-KORDES'!N$61,'Harian-KORDES'!N$62,0)</f>
        <v>0</v>
      </c>
      <c r="AI51" s="105">
        <f>IF($T51='Harian-KORDES'!O$61,'Harian-KORDES'!O$62,0)</f>
        <v>0</v>
      </c>
      <c r="AJ51" s="100">
        <f t="shared" si="3"/>
        <v>0</v>
      </c>
      <c r="AL51" s="96">
        <f t="shared" si="4"/>
        <v>43601</v>
      </c>
      <c r="AM51" s="105">
        <f>IF($AL51='Harian-KORDES'!F$103,'Harian-KORDES'!F$104,0)</f>
        <v>0</v>
      </c>
      <c r="AN51" s="105">
        <f>IF($AL51='Harian-KORDES'!G$103,'Harian-KORDES'!G$104,0)</f>
        <v>0</v>
      </c>
      <c r="AO51" s="105">
        <f>IF($AL51='Harian-KORDES'!H$103,'Harian-KORDES'!H$104,0)</f>
        <v>0</v>
      </c>
      <c r="AP51" s="105">
        <f>IF($AL51='Harian-KORDES'!I$103,'Harian-KORDES'!I$104,0)</f>
        <v>0</v>
      </c>
      <c r="AQ51" s="105">
        <f>IF($AL51='Harian-KORDES'!J$103,'Harian-KORDES'!J$104,0)</f>
        <v>0</v>
      </c>
      <c r="AR51" s="105"/>
      <c r="AS51" s="105"/>
      <c r="AT51" s="105"/>
      <c r="AU51" s="105"/>
      <c r="AV51" s="105"/>
      <c r="AW51" s="105">
        <f>IF($AL51='Harian-KORDES'!K$103,'Harian-KORDES'!K$104,0)</f>
        <v>0</v>
      </c>
      <c r="AX51" s="105">
        <f>IF($AL51='Harian-KORDES'!L$103,'Harian-KORDES'!L$104,0)</f>
        <v>0</v>
      </c>
      <c r="AY51" s="105">
        <f>IF($AL51='Harian-KORDES'!M$103,'Harian-KORDES'!M$104,0)</f>
        <v>0</v>
      </c>
      <c r="AZ51" s="105">
        <f>IF($AL51='Harian-KORDES'!N$103,'Harian-KORDES'!N$104,0)</f>
        <v>0</v>
      </c>
      <c r="BA51" s="105">
        <f>IF($AL51='Harian-KORDES'!O$103,'Harian-KORDES'!O$104,0)</f>
        <v>0</v>
      </c>
      <c r="BB51" s="100">
        <f t="shared" si="5"/>
        <v>0</v>
      </c>
    </row>
    <row r="52" spans="2:54" x14ac:dyDescent="0.2">
      <c r="B52" s="96">
        <f t="shared" si="0"/>
        <v>43602</v>
      </c>
      <c r="C52" s="105">
        <f>IF($B52='Harian-KORDES'!$F$8,'Harian-KORDES'!$P$13,0)</f>
        <v>0</v>
      </c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0">
        <f t="shared" si="1"/>
        <v>0</v>
      </c>
      <c r="T52" s="96">
        <f t="shared" si="2"/>
        <v>43602</v>
      </c>
      <c r="U52" s="105">
        <f>IF($T52='Harian-KORDES'!F$61,'Harian-KORDES'!F$62,0)</f>
        <v>0</v>
      </c>
      <c r="V52" s="105">
        <f>IF($T52='Harian-KORDES'!G$61,'Harian-KORDES'!G$62,0)</f>
        <v>0</v>
      </c>
      <c r="W52" s="105">
        <f>IF($T52='Harian-KORDES'!H$61,'Harian-KORDES'!H$62,0)</f>
        <v>0</v>
      </c>
      <c r="X52" s="105">
        <f>IF($T52='Harian-KORDES'!I$61,'Harian-KORDES'!I$62,0)</f>
        <v>0</v>
      </c>
      <c r="Y52" s="105">
        <f>IF($T52='Harian-KORDES'!J$61,'Harian-KORDES'!J$62,0)</f>
        <v>0</v>
      </c>
      <c r="Z52" s="105"/>
      <c r="AA52" s="105"/>
      <c r="AB52" s="105"/>
      <c r="AC52" s="105"/>
      <c r="AD52" s="105"/>
      <c r="AE52" s="105">
        <f>IF($T52='Harian-KORDES'!K$61,'Harian-KORDES'!K$62,0)</f>
        <v>0</v>
      </c>
      <c r="AF52" s="105">
        <f>IF($T52='Harian-KORDES'!L$61,'Harian-KORDES'!L$62,0)</f>
        <v>0</v>
      </c>
      <c r="AG52" s="105">
        <f>IF($T52='Harian-KORDES'!M$61,'Harian-KORDES'!M$62,0)</f>
        <v>0</v>
      </c>
      <c r="AH52" s="105">
        <f>IF($T52='Harian-KORDES'!N$61,'Harian-KORDES'!N$62,0)</f>
        <v>0</v>
      </c>
      <c r="AI52" s="105">
        <f>IF($T52='Harian-KORDES'!O$61,'Harian-KORDES'!O$62,0)</f>
        <v>0</v>
      </c>
      <c r="AJ52" s="100">
        <f t="shared" si="3"/>
        <v>0</v>
      </c>
      <c r="AL52" s="96">
        <f t="shared" si="4"/>
        <v>43602</v>
      </c>
      <c r="AM52" s="105">
        <f>IF($AL52='Harian-KORDES'!F$103,'Harian-KORDES'!F$104,0)</f>
        <v>0</v>
      </c>
      <c r="AN52" s="105">
        <f>IF($AL52='Harian-KORDES'!G$103,'Harian-KORDES'!G$104,0)</f>
        <v>0</v>
      </c>
      <c r="AO52" s="105">
        <f>IF($AL52='Harian-KORDES'!H$103,'Harian-KORDES'!H$104,0)</f>
        <v>0</v>
      </c>
      <c r="AP52" s="105">
        <f>IF($AL52='Harian-KORDES'!I$103,'Harian-KORDES'!I$104,0)</f>
        <v>0</v>
      </c>
      <c r="AQ52" s="105">
        <f>IF($AL52='Harian-KORDES'!J$103,'Harian-KORDES'!J$104,0)</f>
        <v>0</v>
      </c>
      <c r="AR52" s="105"/>
      <c r="AS52" s="105"/>
      <c r="AT52" s="105"/>
      <c r="AU52" s="105"/>
      <c r="AV52" s="105"/>
      <c r="AW52" s="105">
        <f>IF($AL52='Harian-KORDES'!K$103,'Harian-KORDES'!K$104,0)</f>
        <v>0</v>
      </c>
      <c r="AX52" s="105">
        <f>IF($AL52='Harian-KORDES'!L$103,'Harian-KORDES'!L$104,0)</f>
        <v>0</v>
      </c>
      <c r="AY52" s="105">
        <f>IF($AL52='Harian-KORDES'!M$103,'Harian-KORDES'!M$104,0)</f>
        <v>0</v>
      </c>
      <c r="AZ52" s="105">
        <f>IF($AL52='Harian-KORDES'!N$103,'Harian-KORDES'!N$104,0)</f>
        <v>0</v>
      </c>
      <c r="BA52" s="105">
        <f>IF($AL52='Harian-KORDES'!O$103,'Harian-KORDES'!O$104,0)</f>
        <v>0</v>
      </c>
      <c r="BB52" s="100">
        <f t="shared" si="5"/>
        <v>0</v>
      </c>
    </row>
    <row r="53" spans="2:54" x14ac:dyDescent="0.2">
      <c r="B53" s="96">
        <f t="shared" si="0"/>
        <v>43603</v>
      </c>
      <c r="C53" s="105">
        <f>IF($B53='Harian-KORDES'!$F$8,'Harian-KORDES'!$P$13,0)</f>
        <v>0</v>
      </c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0">
        <f t="shared" si="1"/>
        <v>0</v>
      </c>
      <c r="T53" s="96">
        <f t="shared" si="2"/>
        <v>43603</v>
      </c>
      <c r="U53" s="105">
        <f>IF($T53='Harian-KORDES'!F$61,'Harian-KORDES'!F$62,0)</f>
        <v>0</v>
      </c>
      <c r="V53" s="105">
        <f>IF($T53='Harian-KORDES'!G$61,'Harian-KORDES'!G$62,0)</f>
        <v>0</v>
      </c>
      <c r="W53" s="105">
        <f>IF($T53='Harian-KORDES'!H$61,'Harian-KORDES'!H$62,0)</f>
        <v>0</v>
      </c>
      <c r="X53" s="105">
        <f>IF($T53='Harian-KORDES'!I$61,'Harian-KORDES'!I$62,0)</f>
        <v>0</v>
      </c>
      <c r="Y53" s="105">
        <f>IF($T53='Harian-KORDES'!J$61,'Harian-KORDES'!J$62,0)</f>
        <v>0</v>
      </c>
      <c r="Z53" s="105"/>
      <c r="AA53" s="105"/>
      <c r="AB53" s="105"/>
      <c r="AC53" s="105"/>
      <c r="AD53" s="105"/>
      <c r="AE53" s="105">
        <f>IF($T53='Harian-KORDES'!K$61,'Harian-KORDES'!K$62,0)</f>
        <v>0</v>
      </c>
      <c r="AF53" s="105">
        <f>IF($T53='Harian-KORDES'!L$61,'Harian-KORDES'!L$62,0)</f>
        <v>0</v>
      </c>
      <c r="AG53" s="105">
        <f>IF($T53='Harian-KORDES'!M$61,'Harian-KORDES'!M$62,0)</f>
        <v>0</v>
      </c>
      <c r="AH53" s="105">
        <f>IF($T53='Harian-KORDES'!N$61,'Harian-KORDES'!N$62,0)</f>
        <v>0</v>
      </c>
      <c r="AI53" s="105">
        <f>IF($T53='Harian-KORDES'!O$61,'Harian-KORDES'!O$62,0)</f>
        <v>0</v>
      </c>
      <c r="AJ53" s="100">
        <f t="shared" si="3"/>
        <v>0</v>
      </c>
      <c r="AL53" s="96">
        <f t="shared" si="4"/>
        <v>43603</v>
      </c>
      <c r="AM53" s="105">
        <f>IF($AL53='Harian-KORDES'!F$103,'Harian-KORDES'!F$104,0)</f>
        <v>0</v>
      </c>
      <c r="AN53" s="105">
        <f>IF($AL53='Harian-KORDES'!G$103,'Harian-KORDES'!G$104,0)</f>
        <v>0</v>
      </c>
      <c r="AO53" s="105">
        <f>IF($AL53='Harian-KORDES'!H$103,'Harian-KORDES'!H$104,0)</f>
        <v>0</v>
      </c>
      <c r="AP53" s="105">
        <f>IF($AL53='Harian-KORDES'!I$103,'Harian-KORDES'!I$104,0)</f>
        <v>0</v>
      </c>
      <c r="AQ53" s="105">
        <f>IF($AL53='Harian-KORDES'!J$103,'Harian-KORDES'!J$104,0)</f>
        <v>0</v>
      </c>
      <c r="AR53" s="105"/>
      <c r="AS53" s="105"/>
      <c r="AT53" s="105"/>
      <c r="AU53" s="105"/>
      <c r="AV53" s="105"/>
      <c r="AW53" s="105">
        <f>IF($AL53='Harian-KORDES'!K$103,'Harian-KORDES'!K$104,0)</f>
        <v>0</v>
      </c>
      <c r="AX53" s="105">
        <f>IF($AL53='Harian-KORDES'!L$103,'Harian-KORDES'!L$104,0)</f>
        <v>0</v>
      </c>
      <c r="AY53" s="105">
        <f>IF($AL53='Harian-KORDES'!M$103,'Harian-KORDES'!M$104,0)</f>
        <v>0</v>
      </c>
      <c r="AZ53" s="105">
        <f>IF($AL53='Harian-KORDES'!N$103,'Harian-KORDES'!N$104,0)</f>
        <v>0</v>
      </c>
      <c r="BA53" s="105">
        <f>IF($AL53='Harian-KORDES'!O$103,'Harian-KORDES'!O$104,0)</f>
        <v>0</v>
      </c>
      <c r="BB53" s="100">
        <f t="shared" si="5"/>
        <v>0</v>
      </c>
    </row>
    <row r="54" spans="2:54" x14ac:dyDescent="0.2">
      <c r="B54" s="96">
        <f t="shared" si="0"/>
        <v>43604</v>
      </c>
      <c r="C54" s="105">
        <f>IF($B54='Harian-KORDES'!$F$8,'Harian-KORDES'!$P$13,0)</f>
        <v>0</v>
      </c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0">
        <f t="shared" si="1"/>
        <v>0</v>
      </c>
      <c r="T54" s="96">
        <f t="shared" si="2"/>
        <v>43604</v>
      </c>
      <c r="U54" s="105">
        <f>IF($T54='Harian-KORDES'!F$61,'Harian-KORDES'!F$62,0)</f>
        <v>0</v>
      </c>
      <c r="V54" s="105">
        <f>IF($T54='Harian-KORDES'!G$61,'Harian-KORDES'!G$62,0)</f>
        <v>0</v>
      </c>
      <c r="W54" s="105">
        <f>IF($T54='Harian-KORDES'!H$61,'Harian-KORDES'!H$62,0)</f>
        <v>0</v>
      </c>
      <c r="X54" s="105">
        <f>IF($T54='Harian-KORDES'!I$61,'Harian-KORDES'!I$62,0)</f>
        <v>0</v>
      </c>
      <c r="Y54" s="105">
        <f>IF($T54='Harian-KORDES'!J$61,'Harian-KORDES'!J$62,0)</f>
        <v>0</v>
      </c>
      <c r="Z54" s="105"/>
      <c r="AA54" s="105"/>
      <c r="AB54" s="105"/>
      <c r="AC54" s="105"/>
      <c r="AD54" s="105"/>
      <c r="AE54" s="105">
        <f>IF($T54='Harian-KORDES'!K$61,'Harian-KORDES'!K$62,0)</f>
        <v>0</v>
      </c>
      <c r="AF54" s="105">
        <f>IF($T54='Harian-KORDES'!L$61,'Harian-KORDES'!L$62,0)</f>
        <v>0</v>
      </c>
      <c r="AG54" s="105">
        <f>IF($T54='Harian-KORDES'!M$61,'Harian-KORDES'!M$62,0)</f>
        <v>0</v>
      </c>
      <c r="AH54" s="105">
        <f>IF($T54='Harian-KORDES'!N$61,'Harian-KORDES'!N$62,0)</f>
        <v>0</v>
      </c>
      <c r="AI54" s="105">
        <f>IF($T54='Harian-KORDES'!O$61,'Harian-KORDES'!O$62,0)</f>
        <v>0</v>
      </c>
      <c r="AJ54" s="100">
        <f t="shared" si="3"/>
        <v>0</v>
      </c>
      <c r="AL54" s="96">
        <f t="shared" si="4"/>
        <v>43604</v>
      </c>
      <c r="AM54" s="105">
        <f>IF($AL54='Harian-KORDES'!F$103,'Harian-KORDES'!F$104,0)</f>
        <v>0</v>
      </c>
      <c r="AN54" s="105">
        <f>IF($AL54='Harian-KORDES'!G$103,'Harian-KORDES'!G$104,0)</f>
        <v>0</v>
      </c>
      <c r="AO54" s="105">
        <f>IF($AL54='Harian-KORDES'!H$103,'Harian-KORDES'!H$104,0)</f>
        <v>0</v>
      </c>
      <c r="AP54" s="105">
        <f>IF($AL54='Harian-KORDES'!I$103,'Harian-KORDES'!I$104,0)</f>
        <v>0</v>
      </c>
      <c r="AQ54" s="105">
        <f>IF($AL54='Harian-KORDES'!J$103,'Harian-KORDES'!J$104,0)</f>
        <v>0</v>
      </c>
      <c r="AR54" s="105"/>
      <c r="AS54" s="105"/>
      <c r="AT54" s="105"/>
      <c r="AU54" s="105"/>
      <c r="AV54" s="105"/>
      <c r="AW54" s="105">
        <f>IF($AL54='Harian-KORDES'!K$103,'Harian-KORDES'!K$104,0)</f>
        <v>0</v>
      </c>
      <c r="AX54" s="105">
        <f>IF($AL54='Harian-KORDES'!L$103,'Harian-KORDES'!L$104,0)</f>
        <v>0</v>
      </c>
      <c r="AY54" s="105">
        <f>IF($AL54='Harian-KORDES'!M$103,'Harian-KORDES'!M$104,0)</f>
        <v>0</v>
      </c>
      <c r="AZ54" s="105">
        <f>IF($AL54='Harian-KORDES'!N$103,'Harian-KORDES'!N$104,0)</f>
        <v>0</v>
      </c>
      <c r="BA54" s="105">
        <f>IF($AL54='Harian-KORDES'!O$103,'Harian-KORDES'!O$104,0)</f>
        <v>0</v>
      </c>
      <c r="BB54" s="100">
        <f t="shared" si="5"/>
        <v>0</v>
      </c>
    </row>
    <row r="55" spans="2:54" x14ac:dyDescent="0.2">
      <c r="B55" s="96">
        <f t="shared" si="0"/>
        <v>43605</v>
      </c>
      <c r="C55" s="105">
        <f>IF($B55='Harian-KORDES'!$F$8,'Harian-KORDES'!$P$13,0)</f>
        <v>0</v>
      </c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0">
        <f t="shared" si="1"/>
        <v>0</v>
      </c>
      <c r="T55" s="96">
        <f t="shared" si="2"/>
        <v>43605</v>
      </c>
      <c r="U55" s="105">
        <f>IF($T55='Harian-KORDES'!F$61,'Harian-KORDES'!F$62,0)</f>
        <v>0</v>
      </c>
      <c r="V55" s="105">
        <f>IF($T55='Harian-KORDES'!G$61,'Harian-KORDES'!G$62,0)</f>
        <v>0</v>
      </c>
      <c r="W55" s="105">
        <f>IF($T55='Harian-KORDES'!H$61,'Harian-KORDES'!H$62,0)</f>
        <v>0</v>
      </c>
      <c r="X55" s="105">
        <f>IF($T55='Harian-KORDES'!I$61,'Harian-KORDES'!I$62,0)</f>
        <v>0</v>
      </c>
      <c r="Y55" s="105">
        <f>IF($T55='Harian-KORDES'!J$61,'Harian-KORDES'!J$62,0)</f>
        <v>0</v>
      </c>
      <c r="Z55" s="105"/>
      <c r="AA55" s="105"/>
      <c r="AB55" s="105"/>
      <c r="AC55" s="105"/>
      <c r="AD55" s="105"/>
      <c r="AE55" s="105">
        <f>IF($T55='Harian-KORDES'!K$61,'Harian-KORDES'!K$62,0)</f>
        <v>0</v>
      </c>
      <c r="AF55" s="105">
        <f>IF($T55='Harian-KORDES'!L$61,'Harian-KORDES'!L$62,0)</f>
        <v>0</v>
      </c>
      <c r="AG55" s="105">
        <f>IF($T55='Harian-KORDES'!M$61,'Harian-KORDES'!M$62,0)</f>
        <v>0</v>
      </c>
      <c r="AH55" s="105">
        <f>IF($T55='Harian-KORDES'!N$61,'Harian-KORDES'!N$62,0)</f>
        <v>0</v>
      </c>
      <c r="AI55" s="105">
        <f>IF($T55='Harian-KORDES'!O$61,'Harian-KORDES'!O$62,0)</f>
        <v>0</v>
      </c>
      <c r="AJ55" s="100">
        <f t="shared" si="3"/>
        <v>0</v>
      </c>
      <c r="AL55" s="96">
        <f t="shared" si="4"/>
        <v>43605</v>
      </c>
      <c r="AM55" s="105">
        <f>IF($AL55='Harian-KORDES'!F$103,'Harian-KORDES'!F$104,0)</f>
        <v>0</v>
      </c>
      <c r="AN55" s="105">
        <f>IF($AL55='Harian-KORDES'!G$103,'Harian-KORDES'!G$104,0)</f>
        <v>0</v>
      </c>
      <c r="AO55" s="105">
        <f>IF($AL55='Harian-KORDES'!H$103,'Harian-KORDES'!H$104,0)</f>
        <v>0</v>
      </c>
      <c r="AP55" s="105">
        <f>IF($AL55='Harian-KORDES'!I$103,'Harian-KORDES'!I$104,0)</f>
        <v>0</v>
      </c>
      <c r="AQ55" s="105">
        <f>IF($AL55='Harian-KORDES'!J$103,'Harian-KORDES'!J$104,0)</f>
        <v>0</v>
      </c>
      <c r="AR55" s="105"/>
      <c r="AS55" s="105"/>
      <c r="AT55" s="105"/>
      <c r="AU55" s="105"/>
      <c r="AV55" s="105"/>
      <c r="AW55" s="105">
        <f>IF($AL55='Harian-KORDES'!K$103,'Harian-KORDES'!K$104,0)</f>
        <v>0</v>
      </c>
      <c r="AX55" s="105">
        <f>IF($AL55='Harian-KORDES'!L$103,'Harian-KORDES'!L$104,0)</f>
        <v>0</v>
      </c>
      <c r="AY55" s="105">
        <f>IF($AL55='Harian-KORDES'!M$103,'Harian-KORDES'!M$104,0)</f>
        <v>0</v>
      </c>
      <c r="AZ55" s="105">
        <f>IF($AL55='Harian-KORDES'!N$103,'Harian-KORDES'!N$104,0)</f>
        <v>0</v>
      </c>
      <c r="BA55" s="105">
        <f>IF($AL55='Harian-KORDES'!O$103,'Harian-KORDES'!O$104,0)</f>
        <v>0</v>
      </c>
      <c r="BB55" s="100">
        <f t="shared" si="5"/>
        <v>0</v>
      </c>
    </row>
    <row r="56" spans="2:54" x14ac:dyDescent="0.2">
      <c r="B56" s="96">
        <f t="shared" si="0"/>
        <v>43606</v>
      </c>
      <c r="C56" s="105">
        <f>IF($B56='Harian-KORDES'!$F$8,'Harian-KORDES'!$P$13,0)</f>
        <v>0</v>
      </c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0">
        <f t="shared" si="1"/>
        <v>0</v>
      </c>
      <c r="T56" s="96">
        <f t="shared" si="2"/>
        <v>43606</v>
      </c>
      <c r="U56" s="105">
        <f>IF($T56='Harian-KORDES'!F$61,'Harian-KORDES'!F$62,0)</f>
        <v>0</v>
      </c>
      <c r="V56" s="105">
        <f>IF($T56='Harian-KORDES'!G$61,'Harian-KORDES'!G$62,0)</f>
        <v>0</v>
      </c>
      <c r="W56" s="105">
        <f>IF($T56='Harian-KORDES'!H$61,'Harian-KORDES'!H$62,0)</f>
        <v>0</v>
      </c>
      <c r="X56" s="105">
        <f>IF($T56='Harian-KORDES'!I$61,'Harian-KORDES'!I$62,0)</f>
        <v>0</v>
      </c>
      <c r="Y56" s="105">
        <f>IF($T56='Harian-KORDES'!J$61,'Harian-KORDES'!J$62,0)</f>
        <v>0</v>
      </c>
      <c r="Z56" s="105"/>
      <c r="AA56" s="105"/>
      <c r="AB56" s="105"/>
      <c r="AC56" s="105"/>
      <c r="AD56" s="105"/>
      <c r="AE56" s="105">
        <f>IF($T56='Harian-KORDES'!K$61,'Harian-KORDES'!K$62,0)</f>
        <v>0</v>
      </c>
      <c r="AF56" s="105">
        <f>IF($T56='Harian-KORDES'!L$61,'Harian-KORDES'!L$62,0)</f>
        <v>0</v>
      </c>
      <c r="AG56" s="105">
        <f>IF($T56='Harian-KORDES'!M$61,'Harian-KORDES'!M$62,0)</f>
        <v>0</v>
      </c>
      <c r="AH56" s="105">
        <f>IF($T56='Harian-KORDES'!N$61,'Harian-KORDES'!N$62,0)</f>
        <v>0</v>
      </c>
      <c r="AI56" s="105">
        <f>IF($T56='Harian-KORDES'!O$61,'Harian-KORDES'!O$62,0)</f>
        <v>0</v>
      </c>
      <c r="AJ56" s="100">
        <f t="shared" si="3"/>
        <v>0</v>
      </c>
      <c r="AL56" s="96">
        <f t="shared" si="4"/>
        <v>43606</v>
      </c>
      <c r="AM56" s="105">
        <f>IF($AL56='Harian-KORDES'!F$103,'Harian-KORDES'!F$104,0)</f>
        <v>0</v>
      </c>
      <c r="AN56" s="105">
        <f>IF($AL56='Harian-KORDES'!G$103,'Harian-KORDES'!G$104,0)</f>
        <v>0</v>
      </c>
      <c r="AO56" s="105">
        <f>IF($AL56='Harian-KORDES'!H$103,'Harian-KORDES'!H$104,0)</f>
        <v>0</v>
      </c>
      <c r="AP56" s="105">
        <f>IF($AL56='Harian-KORDES'!I$103,'Harian-KORDES'!I$104,0)</f>
        <v>0</v>
      </c>
      <c r="AQ56" s="105">
        <f>IF($AL56='Harian-KORDES'!J$103,'Harian-KORDES'!J$104,0)</f>
        <v>0</v>
      </c>
      <c r="AR56" s="105"/>
      <c r="AS56" s="105"/>
      <c r="AT56" s="105"/>
      <c r="AU56" s="105"/>
      <c r="AV56" s="105"/>
      <c r="AW56" s="105">
        <f>IF($AL56='Harian-KORDES'!K$103,'Harian-KORDES'!K$104,0)</f>
        <v>0</v>
      </c>
      <c r="AX56" s="105">
        <f>IF($AL56='Harian-KORDES'!L$103,'Harian-KORDES'!L$104,0)</f>
        <v>0</v>
      </c>
      <c r="AY56" s="105">
        <f>IF($AL56='Harian-KORDES'!M$103,'Harian-KORDES'!M$104,0)</f>
        <v>0</v>
      </c>
      <c r="AZ56" s="105">
        <f>IF($AL56='Harian-KORDES'!N$103,'Harian-KORDES'!N$104,0)</f>
        <v>0</v>
      </c>
      <c r="BA56" s="105">
        <f>IF($AL56='Harian-KORDES'!O$103,'Harian-KORDES'!O$104,0)</f>
        <v>0</v>
      </c>
      <c r="BB56" s="100">
        <f t="shared" si="5"/>
        <v>0</v>
      </c>
    </row>
    <row r="57" spans="2:54" x14ac:dyDescent="0.2">
      <c r="B57" s="96">
        <f t="shared" si="0"/>
        <v>43607</v>
      </c>
      <c r="C57" s="105">
        <f>IF($B57='Harian-KORDES'!$F$8,'Harian-KORDES'!$P$13,0)</f>
        <v>0</v>
      </c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0">
        <f t="shared" si="1"/>
        <v>0</v>
      </c>
      <c r="T57" s="96">
        <f t="shared" si="2"/>
        <v>43607</v>
      </c>
      <c r="U57" s="105">
        <f>IF($T57='Harian-KORDES'!F$61,'Harian-KORDES'!F$62,0)</f>
        <v>0</v>
      </c>
      <c r="V57" s="105">
        <f>IF($T57='Harian-KORDES'!G$61,'Harian-KORDES'!G$62,0)</f>
        <v>0</v>
      </c>
      <c r="W57" s="105">
        <f>IF($T57='Harian-KORDES'!H$61,'Harian-KORDES'!H$62,0)</f>
        <v>0</v>
      </c>
      <c r="X57" s="105">
        <f>IF($T57='Harian-KORDES'!I$61,'Harian-KORDES'!I$62,0)</f>
        <v>0</v>
      </c>
      <c r="Y57" s="105">
        <f>IF($T57='Harian-KORDES'!J$61,'Harian-KORDES'!J$62,0)</f>
        <v>0</v>
      </c>
      <c r="Z57" s="105"/>
      <c r="AA57" s="105"/>
      <c r="AB57" s="105"/>
      <c r="AC57" s="105"/>
      <c r="AD57" s="105"/>
      <c r="AE57" s="105">
        <f>IF($T57='Harian-KORDES'!K$61,'Harian-KORDES'!K$62,0)</f>
        <v>0</v>
      </c>
      <c r="AF57" s="105">
        <f>IF($T57='Harian-KORDES'!L$61,'Harian-KORDES'!L$62,0)</f>
        <v>0</v>
      </c>
      <c r="AG57" s="105">
        <f>IF($T57='Harian-KORDES'!M$61,'Harian-KORDES'!M$62,0)</f>
        <v>0</v>
      </c>
      <c r="AH57" s="105">
        <f>IF($T57='Harian-KORDES'!N$61,'Harian-KORDES'!N$62,0)</f>
        <v>0</v>
      </c>
      <c r="AI57" s="105">
        <f>IF($T57='Harian-KORDES'!O$61,'Harian-KORDES'!O$62,0)</f>
        <v>0</v>
      </c>
      <c r="AJ57" s="100">
        <f t="shared" si="3"/>
        <v>0</v>
      </c>
      <c r="AL57" s="96">
        <f t="shared" si="4"/>
        <v>43607</v>
      </c>
      <c r="AM57" s="105">
        <f>IF($AL57='Harian-KORDES'!F$103,'Harian-KORDES'!F$104,0)</f>
        <v>0</v>
      </c>
      <c r="AN57" s="105">
        <f>IF($AL57='Harian-KORDES'!G$103,'Harian-KORDES'!G$104,0)</f>
        <v>0</v>
      </c>
      <c r="AO57" s="105">
        <f>IF($AL57='Harian-KORDES'!H$103,'Harian-KORDES'!H$104,0)</f>
        <v>0</v>
      </c>
      <c r="AP57" s="105">
        <f>IF($AL57='Harian-KORDES'!I$103,'Harian-KORDES'!I$104,0)</f>
        <v>0</v>
      </c>
      <c r="AQ57" s="105">
        <f>IF($AL57='Harian-KORDES'!J$103,'Harian-KORDES'!J$104,0)</f>
        <v>0</v>
      </c>
      <c r="AR57" s="105"/>
      <c r="AS57" s="105"/>
      <c r="AT57" s="105"/>
      <c r="AU57" s="105"/>
      <c r="AV57" s="105"/>
      <c r="AW57" s="105">
        <f>IF($AL57='Harian-KORDES'!K$103,'Harian-KORDES'!K$104,0)</f>
        <v>0</v>
      </c>
      <c r="AX57" s="105">
        <f>IF($AL57='Harian-KORDES'!L$103,'Harian-KORDES'!L$104,0)</f>
        <v>0</v>
      </c>
      <c r="AY57" s="105">
        <f>IF($AL57='Harian-KORDES'!M$103,'Harian-KORDES'!M$104,0)</f>
        <v>0</v>
      </c>
      <c r="AZ57" s="105">
        <f>IF($AL57='Harian-KORDES'!N$103,'Harian-KORDES'!N$104,0)</f>
        <v>0</v>
      </c>
      <c r="BA57" s="105">
        <f>IF($AL57='Harian-KORDES'!O$103,'Harian-KORDES'!O$104,0)</f>
        <v>0</v>
      </c>
      <c r="BB57" s="100">
        <f t="shared" si="5"/>
        <v>0</v>
      </c>
    </row>
    <row r="58" spans="2:54" x14ac:dyDescent="0.2">
      <c r="B58" s="96">
        <f t="shared" si="0"/>
        <v>43608</v>
      </c>
      <c r="C58" s="105">
        <f>IF($B58='Harian-KORDES'!$F$8,'Harian-KORDES'!$P$13,0)</f>
        <v>0</v>
      </c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0">
        <f t="shared" si="1"/>
        <v>0</v>
      </c>
      <c r="T58" s="96">
        <f t="shared" si="2"/>
        <v>43608</v>
      </c>
      <c r="U58" s="105">
        <f>IF($T58='Harian-KORDES'!F$61,'Harian-KORDES'!F$62,0)</f>
        <v>0</v>
      </c>
      <c r="V58" s="105">
        <f>IF($T58='Harian-KORDES'!G$61,'Harian-KORDES'!G$62,0)</f>
        <v>0</v>
      </c>
      <c r="W58" s="105">
        <f>IF($T58='Harian-KORDES'!H$61,'Harian-KORDES'!H$62,0)</f>
        <v>0</v>
      </c>
      <c r="X58" s="105">
        <f>IF($T58='Harian-KORDES'!I$61,'Harian-KORDES'!I$62,0)</f>
        <v>0</v>
      </c>
      <c r="Y58" s="105">
        <f>IF($T58='Harian-KORDES'!J$61,'Harian-KORDES'!J$62,0)</f>
        <v>0</v>
      </c>
      <c r="Z58" s="105"/>
      <c r="AA58" s="105"/>
      <c r="AB58" s="105"/>
      <c r="AC58" s="105"/>
      <c r="AD58" s="105"/>
      <c r="AE58" s="105">
        <f>IF($T58='Harian-KORDES'!K$61,'Harian-KORDES'!K$62,0)</f>
        <v>0</v>
      </c>
      <c r="AF58" s="105">
        <f>IF($T58='Harian-KORDES'!L$61,'Harian-KORDES'!L$62,0)</f>
        <v>0</v>
      </c>
      <c r="AG58" s="105">
        <f>IF($T58='Harian-KORDES'!M$61,'Harian-KORDES'!M$62,0)</f>
        <v>0</v>
      </c>
      <c r="AH58" s="105">
        <f>IF($T58='Harian-KORDES'!N$61,'Harian-KORDES'!N$62,0)</f>
        <v>0</v>
      </c>
      <c r="AI58" s="105">
        <f>IF($T58='Harian-KORDES'!O$61,'Harian-KORDES'!O$62,0)</f>
        <v>0</v>
      </c>
      <c r="AJ58" s="100">
        <f t="shared" si="3"/>
        <v>0</v>
      </c>
      <c r="AL58" s="96">
        <f t="shared" si="4"/>
        <v>43608</v>
      </c>
      <c r="AM58" s="105">
        <f>IF($AL58='Harian-KORDES'!F$103,'Harian-KORDES'!F$104,0)</f>
        <v>0</v>
      </c>
      <c r="AN58" s="105">
        <f>IF($AL58='Harian-KORDES'!G$103,'Harian-KORDES'!G$104,0)</f>
        <v>0</v>
      </c>
      <c r="AO58" s="105">
        <f>IF($AL58='Harian-KORDES'!H$103,'Harian-KORDES'!H$104,0)</f>
        <v>0</v>
      </c>
      <c r="AP58" s="105">
        <f>IF($AL58='Harian-KORDES'!I$103,'Harian-KORDES'!I$104,0)</f>
        <v>0</v>
      </c>
      <c r="AQ58" s="105">
        <f>IF($AL58='Harian-KORDES'!J$103,'Harian-KORDES'!J$104,0)</f>
        <v>0</v>
      </c>
      <c r="AR58" s="105"/>
      <c r="AS58" s="105"/>
      <c r="AT58" s="105"/>
      <c r="AU58" s="105"/>
      <c r="AV58" s="105"/>
      <c r="AW58" s="105">
        <f>IF($AL58='Harian-KORDES'!K$103,'Harian-KORDES'!K$104,0)</f>
        <v>0</v>
      </c>
      <c r="AX58" s="105">
        <f>IF($AL58='Harian-KORDES'!L$103,'Harian-KORDES'!L$104,0)</f>
        <v>0</v>
      </c>
      <c r="AY58" s="105">
        <f>IF($AL58='Harian-KORDES'!M$103,'Harian-KORDES'!M$104,0)</f>
        <v>0</v>
      </c>
      <c r="AZ58" s="105">
        <f>IF($AL58='Harian-KORDES'!N$103,'Harian-KORDES'!N$104,0)</f>
        <v>0</v>
      </c>
      <c r="BA58" s="105">
        <f>IF($AL58='Harian-KORDES'!O$103,'Harian-KORDES'!O$104,0)</f>
        <v>0</v>
      </c>
      <c r="BB58" s="100">
        <f t="shared" si="5"/>
        <v>0</v>
      </c>
    </row>
    <row r="59" spans="2:54" x14ac:dyDescent="0.2">
      <c r="B59" s="96">
        <f t="shared" si="0"/>
        <v>43609</v>
      </c>
      <c r="C59" s="105">
        <f>IF($B59='Harian-KORDES'!$F$8,'Harian-KORDES'!$P$13,0)</f>
        <v>0</v>
      </c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0">
        <f t="shared" si="1"/>
        <v>0</v>
      </c>
      <c r="T59" s="96">
        <f t="shared" si="2"/>
        <v>43609</v>
      </c>
      <c r="U59" s="105">
        <f>IF($T59='Harian-KORDES'!F$61,'Harian-KORDES'!F$62,0)</f>
        <v>0</v>
      </c>
      <c r="V59" s="105">
        <f>IF($T59='Harian-KORDES'!G$61,'Harian-KORDES'!G$62,0)</f>
        <v>0</v>
      </c>
      <c r="W59" s="105">
        <f>IF($T59='Harian-KORDES'!H$61,'Harian-KORDES'!H$62,0)</f>
        <v>0</v>
      </c>
      <c r="X59" s="105">
        <f>IF($T59='Harian-KORDES'!I$61,'Harian-KORDES'!I$62,0)</f>
        <v>0</v>
      </c>
      <c r="Y59" s="105">
        <f>IF($T59='Harian-KORDES'!J$61,'Harian-KORDES'!J$62,0)</f>
        <v>0</v>
      </c>
      <c r="Z59" s="105"/>
      <c r="AA59" s="105"/>
      <c r="AB59" s="105"/>
      <c r="AC59" s="105"/>
      <c r="AD59" s="105"/>
      <c r="AE59" s="105">
        <f>IF($T59='Harian-KORDES'!K$61,'Harian-KORDES'!K$62,0)</f>
        <v>0</v>
      </c>
      <c r="AF59" s="105">
        <f>IF($T59='Harian-KORDES'!L$61,'Harian-KORDES'!L$62,0)</f>
        <v>0</v>
      </c>
      <c r="AG59" s="105">
        <f>IF($T59='Harian-KORDES'!M$61,'Harian-KORDES'!M$62,0)</f>
        <v>0</v>
      </c>
      <c r="AH59" s="105">
        <f>IF($T59='Harian-KORDES'!N$61,'Harian-KORDES'!N$62,0)</f>
        <v>0</v>
      </c>
      <c r="AI59" s="105">
        <f>IF($T59='Harian-KORDES'!O$61,'Harian-KORDES'!O$62,0)</f>
        <v>0</v>
      </c>
      <c r="AJ59" s="100">
        <f t="shared" si="3"/>
        <v>0</v>
      </c>
      <c r="AL59" s="96">
        <f t="shared" si="4"/>
        <v>43609</v>
      </c>
      <c r="AM59" s="105">
        <f>IF($AL59='Harian-KORDES'!F$103,'Harian-KORDES'!F$104,0)</f>
        <v>0</v>
      </c>
      <c r="AN59" s="105">
        <f>IF($AL59='Harian-KORDES'!G$103,'Harian-KORDES'!G$104,0)</f>
        <v>0</v>
      </c>
      <c r="AO59" s="105">
        <f>IF($AL59='Harian-KORDES'!H$103,'Harian-KORDES'!H$104,0)</f>
        <v>0</v>
      </c>
      <c r="AP59" s="105">
        <f>IF($AL59='Harian-KORDES'!I$103,'Harian-KORDES'!I$104,0)</f>
        <v>0</v>
      </c>
      <c r="AQ59" s="105">
        <f>IF($AL59='Harian-KORDES'!J$103,'Harian-KORDES'!J$104,0)</f>
        <v>0</v>
      </c>
      <c r="AR59" s="105"/>
      <c r="AS59" s="105"/>
      <c r="AT59" s="105"/>
      <c r="AU59" s="105"/>
      <c r="AV59" s="105"/>
      <c r="AW59" s="105">
        <f>IF($AL59='Harian-KORDES'!K$103,'Harian-KORDES'!K$104,0)</f>
        <v>0</v>
      </c>
      <c r="AX59" s="105">
        <f>IF($AL59='Harian-KORDES'!L$103,'Harian-KORDES'!L$104,0)</f>
        <v>0</v>
      </c>
      <c r="AY59" s="105">
        <f>IF($AL59='Harian-KORDES'!M$103,'Harian-KORDES'!M$104,0)</f>
        <v>0</v>
      </c>
      <c r="AZ59" s="105">
        <f>IF($AL59='Harian-KORDES'!N$103,'Harian-KORDES'!N$104,0)</f>
        <v>0</v>
      </c>
      <c r="BA59" s="105">
        <f>IF($AL59='Harian-KORDES'!O$103,'Harian-KORDES'!O$104,0)</f>
        <v>0</v>
      </c>
      <c r="BB59" s="100">
        <f t="shared" si="5"/>
        <v>0</v>
      </c>
    </row>
    <row r="60" spans="2:54" x14ac:dyDescent="0.2">
      <c r="B60" s="96">
        <f t="shared" si="0"/>
        <v>43610</v>
      </c>
      <c r="C60" s="105">
        <f>IF($B60='Harian-KORDES'!$F$8,'Harian-KORDES'!$P$13,0)</f>
        <v>0</v>
      </c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0">
        <f t="shared" si="1"/>
        <v>0</v>
      </c>
      <c r="T60" s="96">
        <f t="shared" si="2"/>
        <v>43610</v>
      </c>
      <c r="U60" s="105">
        <f>IF($T60='Harian-KORDES'!F$61,'Harian-KORDES'!F$62,0)</f>
        <v>0</v>
      </c>
      <c r="V60" s="105">
        <f>IF($T60='Harian-KORDES'!G$61,'Harian-KORDES'!G$62,0)</f>
        <v>0</v>
      </c>
      <c r="W60" s="105">
        <f>IF($T60='Harian-KORDES'!H$61,'Harian-KORDES'!H$62,0)</f>
        <v>0</v>
      </c>
      <c r="X60" s="105">
        <f>IF($T60='Harian-KORDES'!I$61,'Harian-KORDES'!I$62,0)</f>
        <v>0</v>
      </c>
      <c r="Y60" s="105">
        <f>IF($T60='Harian-KORDES'!J$61,'Harian-KORDES'!J$62,0)</f>
        <v>0</v>
      </c>
      <c r="Z60" s="105"/>
      <c r="AA60" s="105"/>
      <c r="AB60" s="105"/>
      <c r="AC60" s="105"/>
      <c r="AD60" s="105"/>
      <c r="AE60" s="105">
        <f>IF($T60='Harian-KORDES'!K$61,'Harian-KORDES'!K$62,0)</f>
        <v>0</v>
      </c>
      <c r="AF60" s="105">
        <f>IF($T60='Harian-KORDES'!L$61,'Harian-KORDES'!L$62,0)</f>
        <v>0</v>
      </c>
      <c r="AG60" s="105">
        <f>IF($T60='Harian-KORDES'!M$61,'Harian-KORDES'!M$62,0)</f>
        <v>0</v>
      </c>
      <c r="AH60" s="105">
        <f>IF($T60='Harian-KORDES'!N$61,'Harian-KORDES'!N$62,0)</f>
        <v>0</v>
      </c>
      <c r="AI60" s="105">
        <f>IF($T60='Harian-KORDES'!O$61,'Harian-KORDES'!O$62,0)</f>
        <v>0</v>
      </c>
      <c r="AJ60" s="100">
        <f t="shared" si="3"/>
        <v>0</v>
      </c>
      <c r="AL60" s="96">
        <f t="shared" si="4"/>
        <v>43610</v>
      </c>
      <c r="AM60" s="105">
        <f>IF($AL60='Harian-KORDES'!F$103,'Harian-KORDES'!F$104,0)</f>
        <v>0</v>
      </c>
      <c r="AN60" s="105">
        <f>IF($AL60='Harian-KORDES'!G$103,'Harian-KORDES'!G$104,0)</f>
        <v>0</v>
      </c>
      <c r="AO60" s="105">
        <f>IF($AL60='Harian-KORDES'!H$103,'Harian-KORDES'!H$104,0)</f>
        <v>0</v>
      </c>
      <c r="AP60" s="105">
        <f>IF($AL60='Harian-KORDES'!I$103,'Harian-KORDES'!I$104,0)</f>
        <v>0</v>
      </c>
      <c r="AQ60" s="105">
        <f>IF($AL60='Harian-KORDES'!J$103,'Harian-KORDES'!J$104,0)</f>
        <v>0</v>
      </c>
      <c r="AR60" s="105"/>
      <c r="AS60" s="105"/>
      <c r="AT60" s="105"/>
      <c r="AU60" s="105"/>
      <c r="AV60" s="105"/>
      <c r="AW60" s="105">
        <f>IF($AL60='Harian-KORDES'!K$103,'Harian-KORDES'!K$104,0)</f>
        <v>0</v>
      </c>
      <c r="AX60" s="105">
        <f>IF($AL60='Harian-KORDES'!L$103,'Harian-KORDES'!L$104,0)</f>
        <v>0</v>
      </c>
      <c r="AY60" s="105">
        <f>IF($AL60='Harian-KORDES'!M$103,'Harian-KORDES'!M$104,0)</f>
        <v>0</v>
      </c>
      <c r="AZ60" s="105">
        <f>IF($AL60='Harian-KORDES'!N$103,'Harian-KORDES'!N$104,0)</f>
        <v>0</v>
      </c>
      <c r="BA60" s="105">
        <f>IF($AL60='Harian-KORDES'!O$103,'Harian-KORDES'!O$104,0)</f>
        <v>0</v>
      </c>
      <c r="BB60" s="100">
        <f t="shared" si="5"/>
        <v>0</v>
      </c>
    </row>
    <row r="61" spans="2:54" x14ac:dyDescent="0.2">
      <c r="B61" s="96">
        <f t="shared" si="0"/>
        <v>43611</v>
      </c>
      <c r="C61" s="105">
        <f>IF($B61='Harian-KORDES'!$F$8,'Harian-KORDES'!$P$13,0)</f>
        <v>0</v>
      </c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0">
        <f t="shared" si="1"/>
        <v>0</v>
      </c>
      <c r="T61" s="96">
        <f t="shared" si="2"/>
        <v>43611</v>
      </c>
      <c r="U61" s="105">
        <f>IF($T61='Harian-KORDES'!F$61,'Harian-KORDES'!F$62,0)</f>
        <v>0</v>
      </c>
      <c r="V61" s="105">
        <f>IF($T61='Harian-KORDES'!G$61,'Harian-KORDES'!G$62,0)</f>
        <v>0</v>
      </c>
      <c r="W61" s="105">
        <f>IF($T61='Harian-KORDES'!H$61,'Harian-KORDES'!H$62,0)</f>
        <v>0</v>
      </c>
      <c r="X61" s="105">
        <f>IF($T61='Harian-KORDES'!I$61,'Harian-KORDES'!I$62,0)</f>
        <v>0</v>
      </c>
      <c r="Y61" s="105">
        <f>IF($T61='Harian-KORDES'!J$61,'Harian-KORDES'!J$62,0)</f>
        <v>0</v>
      </c>
      <c r="Z61" s="105"/>
      <c r="AA61" s="105"/>
      <c r="AB61" s="105"/>
      <c r="AC61" s="105"/>
      <c r="AD61" s="105"/>
      <c r="AE61" s="105">
        <f>IF($T61='Harian-KORDES'!K$61,'Harian-KORDES'!K$62,0)</f>
        <v>0</v>
      </c>
      <c r="AF61" s="105">
        <f>IF($T61='Harian-KORDES'!L$61,'Harian-KORDES'!L$62,0)</f>
        <v>0</v>
      </c>
      <c r="AG61" s="105">
        <f>IF($T61='Harian-KORDES'!M$61,'Harian-KORDES'!M$62,0)</f>
        <v>0</v>
      </c>
      <c r="AH61" s="105">
        <f>IF($T61='Harian-KORDES'!N$61,'Harian-KORDES'!N$62,0)</f>
        <v>0</v>
      </c>
      <c r="AI61" s="105">
        <f>IF($T61='Harian-KORDES'!O$61,'Harian-KORDES'!O$62,0)</f>
        <v>0</v>
      </c>
      <c r="AJ61" s="100">
        <f t="shared" si="3"/>
        <v>0</v>
      </c>
      <c r="AL61" s="96">
        <f t="shared" si="4"/>
        <v>43611</v>
      </c>
      <c r="AM61" s="105">
        <f>IF($AL61='Harian-KORDES'!F$103,'Harian-KORDES'!F$104,0)</f>
        <v>0</v>
      </c>
      <c r="AN61" s="105">
        <f>IF($AL61='Harian-KORDES'!G$103,'Harian-KORDES'!G$104,0)</f>
        <v>0</v>
      </c>
      <c r="AO61" s="105">
        <f>IF($AL61='Harian-KORDES'!H$103,'Harian-KORDES'!H$104,0)</f>
        <v>0</v>
      </c>
      <c r="AP61" s="105">
        <f>IF($AL61='Harian-KORDES'!I$103,'Harian-KORDES'!I$104,0)</f>
        <v>0</v>
      </c>
      <c r="AQ61" s="105">
        <f>IF($AL61='Harian-KORDES'!J$103,'Harian-KORDES'!J$104,0)</f>
        <v>0</v>
      </c>
      <c r="AR61" s="105"/>
      <c r="AS61" s="105"/>
      <c r="AT61" s="105"/>
      <c r="AU61" s="105"/>
      <c r="AV61" s="105"/>
      <c r="AW61" s="105">
        <f>IF($AL61='Harian-KORDES'!K$103,'Harian-KORDES'!K$104,0)</f>
        <v>0</v>
      </c>
      <c r="AX61" s="105">
        <f>IF($AL61='Harian-KORDES'!L$103,'Harian-KORDES'!L$104,0)</f>
        <v>0</v>
      </c>
      <c r="AY61" s="105">
        <f>IF($AL61='Harian-KORDES'!M$103,'Harian-KORDES'!M$104,0)</f>
        <v>0</v>
      </c>
      <c r="AZ61" s="105">
        <f>IF($AL61='Harian-KORDES'!N$103,'Harian-KORDES'!N$104,0)</f>
        <v>0</v>
      </c>
      <c r="BA61" s="105">
        <f>IF($AL61='Harian-KORDES'!O$103,'Harian-KORDES'!O$104,0)</f>
        <v>0</v>
      </c>
      <c r="BB61" s="100">
        <f t="shared" si="5"/>
        <v>0</v>
      </c>
    </row>
    <row r="62" spans="2:54" x14ac:dyDescent="0.2">
      <c r="B62" s="96">
        <f t="shared" si="0"/>
        <v>43612</v>
      </c>
      <c r="C62" s="105">
        <f>IF($B62='Harian-KORDES'!$F$8,'Harian-KORDES'!$P$13,0)</f>
        <v>0</v>
      </c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0">
        <f t="shared" si="1"/>
        <v>0</v>
      </c>
      <c r="T62" s="96">
        <f t="shared" si="2"/>
        <v>43612</v>
      </c>
      <c r="U62" s="105">
        <f>IF($T62='Harian-KORDES'!F$61,'Harian-KORDES'!F$62,0)</f>
        <v>0</v>
      </c>
      <c r="V62" s="105">
        <f>IF($T62='Harian-KORDES'!G$61,'Harian-KORDES'!G$62,0)</f>
        <v>0</v>
      </c>
      <c r="W62" s="105">
        <f>IF($T62='Harian-KORDES'!H$61,'Harian-KORDES'!H$62,0)</f>
        <v>0</v>
      </c>
      <c r="X62" s="105">
        <f>IF($T62='Harian-KORDES'!I$61,'Harian-KORDES'!I$62,0)</f>
        <v>0</v>
      </c>
      <c r="Y62" s="105">
        <f>IF($T62='Harian-KORDES'!J$61,'Harian-KORDES'!J$62,0)</f>
        <v>0</v>
      </c>
      <c r="Z62" s="105"/>
      <c r="AA62" s="105"/>
      <c r="AB62" s="105"/>
      <c r="AC62" s="105"/>
      <c r="AD62" s="105"/>
      <c r="AE62" s="105">
        <f>IF($T62='Harian-KORDES'!K$61,'Harian-KORDES'!K$62,0)</f>
        <v>0</v>
      </c>
      <c r="AF62" s="105">
        <f>IF($T62='Harian-KORDES'!L$61,'Harian-KORDES'!L$62,0)</f>
        <v>0</v>
      </c>
      <c r="AG62" s="105">
        <f>IF($T62='Harian-KORDES'!M$61,'Harian-KORDES'!M$62,0)</f>
        <v>0</v>
      </c>
      <c r="AH62" s="105">
        <f>IF($T62='Harian-KORDES'!N$61,'Harian-KORDES'!N$62,0)</f>
        <v>0</v>
      </c>
      <c r="AI62" s="105">
        <f>IF($T62='Harian-KORDES'!O$61,'Harian-KORDES'!O$62,0)</f>
        <v>0</v>
      </c>
      <c r="AJ62" s="100">
        <f t="shared" si="3"/>
        <v>0</v>
      </c>
      <c r="AL62" s="96">
        <f t="shared" si="4"/>
        <v>43612</v>
      </c>
      <c r="AM62" s="105">
        <f>IF($AL62='Harian-KORDES'!F$103,'Harian-KORDES'!F$104,0)</f>
        <v>0</v>
      </c>
      <c r="AN62" s="105">
        <f>IF($AL62='Harian-KORDES'!G$103,'Harian-KORDES'!G$104,0)</f>
        <v>0</v>
      </c>
      <c r="AO62" s="105">
        <f>IF($AL62='Harian-KORDES'!H$103,'Harian-KORDES'!H$104,0)</f>
        <v>0</v>
      </c>
      <c r="AP62" s="105">
        <f>IF($AL62='Harian-KORDES'!I$103,'Harian-KORDES'!I$104,0)</f>
        <v>0</v>
      </c>
      <c r="AQ62" s="105">
        <f>IF($AL62='Harian-KORDES'!J$103,'Harian-KORDES'!J$104,0)</f>
        <v>0</v>
      </c>
      <c r="AR62" s="105"/>
      <c r="AS62" s="105"/>
      <c r="AT62" s="105"/>
      <c r="AU62" s="105"/>
      <c r="AV62" s="105"/>
      <c r="AW62" s="105">
        <f>IF($AL62='Harian-KORDES'!K$103,'Harian-KORDES'!K$104,0)</f>
        <v>0</v>
      </c>
      <c r="AX62" s="105">
        <f>IF($AL62='Harian-KORDES'!L$103,'Harian-KORDES'!L$104,0)</f>
        <v>0</v>
      </c>
      <c r="AY62" s="105">
        <f>IF($AL62='Harian-KORDES'!M$103,'Harian-KORDES'!M$104,0)</f>
        <v>0</v>
      </c>
      <c r="AZ62" s="105">
        <f>IF($AL62='Harian-KORDES'!N$103,'Harian-KORDES'!N$104,0)</f>
        <v>0</v>
      </c>
      <c r="BA62" s="105">
        <f>IF($AL62='Harian-KORDES'!O$103,'Harian-KORDES'!O$104,0)</f>
        <v>0</v>
      </c>
      <c r="BB62" s="100">
        <f t="shared" si="5"/>
        <v>0</v>
      </c>
    </row>
    <row r="63" spans="2:54" x14ac:dyDescent="0.2">
      <c r="B63" s="96">
        <f t="shared" si="0"/>
        <v>43613</v>
      </c>
      <c r="C63" s="105">
        <f>IF($B63='Harian-KORDES'!$F$8,'Harian-KORDES'!$P$13,0)</f>
        <v>0</v>
      </c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0">
        <f t="shared" si="1"/>
        <v>0</v>
      </c>
      <c r="T63" s="96">
        <f t="shared" si="2"/>
        <v>43613</v>
      </c>
      <c r="U63" s="105">
        <f>IF($T63='Harian-KORDES'!F$61,'Harian-KORDES'!F$62,0)</f>
        <v>0</v>
      </c>
      <c r="V63" s="105">
        <f>IF($T63='Harian-KORDES'!G$61,'Harian-KORDES'!G$62,0)</f>
        <v>0</v>
      </c>
      <c r="W63" s="105">
        <f>IF($T63='Harian-KORDES'!H$61,'Harian-KORDES'!H$62,0)</f>
        <v>0</v>
      </c>
      <c r="X63" s="105">
        <f>IF($T63='Harian-KORDES'!I$61,'Harian-KORDES'!I$62,0)</f>
        <v>0</v>
      </c>
      <c r="Y63" s="105">
        <f>IF($T63='Harian-KORDES'!J$61,'Harian-KORDES'!J$62,0)</f>
        <v>0</v>
      </c>
      <c r="Z63" s="105"/>
      <c r="AA63" s="105"/>
      <c r="AB63" s="105"/>
      <c r="AC63" s="105"/>
      <c r="AD63" s="105"/>
      <c r="AE63" s="105">
        <f>IF($T63='Harian-KORDES'!K$61,'Harian-KORDES'!K$62,0)</f>
        <v>0</v>
      </c>
      <c r="AF63" s="105">
        <f>IF($T63='Harian-KORDES'!L$61,'Harian-KORDES'!L$62,0)</f>
        <v>0</v>
      </c>
      <c r="AG63" s="105">
        <f>IF($T63='Harian-KORDES'!M$61,'Harian-KORDES'!M$62,0)</f>
        <v>0</v>
      </c>
      <c r="AH63" s="105">
        <f>IF($T63='Harian-KORDES'!N$61,'Harian-KORDES'!N$62,0)</f>
        <v>0</v>
      </c>
      <c r="AI63" s="105">
        <f>IF($T63='Harian-KORDES'!O$61,'Harian-KORDES'!O$62,0)</f>
        <v>0</v>
      </c>
      <c r="AJ63" s="100">
        <f t="shared" si="3"/>
        <v>0</v>
      </c>
      <c r="AL63" s="96">
        <f t="shared" si="4"/>
        <v>43613</v>
      </c>
      <c r="AM63" s="105">
        <f>IF($AL63='Harian-KORDES'!F$103,'Harian-KORDES'!F$104,0)</f>
        <v>0</v>
      </c>
      <c r="AN63" s="105">
        <f>IF($AL63='Harian-KORDES'!G$103,'Harian-KORDES'!G$104,0)</f>
        <v>0</v>
      </c>
      <c r="AO63" s="105">
        <f>IF($AL63='Harian-KORDES'!H$103,'Harian-KORDES'!H$104,0)</f>
        <v>0</v>
      </c>
      <c r="AP63" s="105">
        <f>IF($AL63='Harian-KORDES'!I$103,'Harian-KORDES'!I$104,0)</f>
        <v>0</v>
      </c>
      <c r="AQ63" s="105">
        <f>IF($AL63='Harian-KORDES'!J$103,'Harian-KORDES'!J$104,0)</f>
        <v>0</v>
      </c>
      <c r="AR63" s="105"/>
      <c r="AS63" s="105"/>
      <c r="AT63" s="105"/>
      <c r="AU63" s="105"/>
      <c r="AV63" s="105"/>
      <c r="AW63" s="105">
        <f>IF($AL63='Harian-KORDES'!K$103,'Harian-KORDES'!K$104,0)</f>
        <v>0</v>
      </c>
      <c r="AX63" s="105">
        <f>IF($AL63='Harian-KORDES'!L$103,'Harian-KORDES'!L$104,0)</f>
        <v>0</v>
      </c>
      <c r="AY63" s="105">
        <f>IF($AL63='Harian-KORDES'!M$103,'Harian-KORDES'!M$104,0)</f>
        <v>0</v>
      </c>
      <c r="AZ63" s="105">
        <f>IF($AL63='Harian-KORDES'!N$103,'Harian-KORDES'!N$104,0)</f>
        <v>0</v>
      </c>
      <c r="BA63" s="105">
        <f>IF($AL63='Harian-KORDES'!O$103,'Harian-KORDES'!O$104,0)</f>
        <v>0</v>
      </c>
      <c r="BB63" s="100">
        <f t="shared" si="5"/>
        <v>0</v>
      </c>
    </row>
    <row r="64" spans="2:54" x14ac:dyDescent="0.2">
      <c r="B64" s="96">
        <f t="shared" si="0"/>
        <v>43614</v>
      </c>
      <c r="C64" s="105">
        <f>IF($B64='Harian-KORDES'!$F$8,'Harian-KORDES'!$P$13,0)</f>
        <v>0</v>
      </c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0">
        <f t="shared" si="1"/>
        <v>0</v>
      </c>
      <c r="T64" s="96">
        <f t="shared" si="2"/>
        <v>43614</v>
      </c>
      <c r="U64" s="105">
        <f>IF($T64='Harian-KORDES'!F$61,'Harian-KORDES'!F$62,0)</f>
        <v>0</v>
      </c>
      <c r="V64" s="105">
        <f>IF($T64='Harian-KORDES'!G$61,'Harian-KORDES'!G$62,0)</f>
        <v>0</v>
      </c>
      <c r="W64" s="105">
        <f>IF($T64='Harian-KORDES'!H$61,'Harian-KORDES'!H$62,0)</f>
        <v>0</v>
      </c>
      <c r="X64" s="105">
        <f>IF($T64='Harian-KORDES'!I$61,'Harian-KORDES'!I$62,0)</f>
        <v>0</v>
      </c>
      <c r="Y64" s="105">
        <f>IF($T64='Harian-KORDES'!J$61,'Harian-KORDES'!J$62,0)</f>
        <v>0</v>
      </c>
      <c r="Z64" s="105"/>
      <c r="AA64" s="105"/>
      <c r="AB64" s="105"/>
      <c r="AC64" s="105"/>
      <c r="AD64" s="105"/>
      <c r="AE64" s="105">
        <f>IF($T64='Harian-KORDES'!K$61,'Harian-KORDES'!K$62,0)</f>
        <v>0</v>
      </c>
      <c r="AF64" s="105">
        <f>IF($T64='Harian-KORDES'!L$61,'Harian-KORDES'!L$62,0)</f>
        <v>0</v>
      </c>
      <c r="AG64" s="105">
        <f>IF($T64='Harian-KORDES'!M$61,'Harian-KORDES'!M$62,0)</f>
        <v>0</v>
      </c>
      <c r="AH64" s="105">
        <f>IF($T64='Harian-KORDES'!N$61,'Harian-KORDES'!N$62,0)</f>
        <v>0</v>
      </c>
      <c r="AI64" s="105">
        <f>IF($T64='Harian-KORDES'!O$61,'Harian-KORDES'!O$62,0)</f>
        <v>0</v>
      </c>
      <c r="AJ64" s="100">
        <f t="shared" si="3"/>
        <v>0</v>
      </c>
      <c r="AL64" s="96">
        <f t="shared" si="4"/>
        <v>43614</v>
      </c>
      <c r="AM64" s="105">
        <f>IF($AL64='Harian-KORDES'!F$103,'Harian-KORDES'!F$104,0)</f>
        <v>0</v>
      </c>
      <c r="AN64" s="105">
        <f>IF($AL64='Harian-KORDES'!G$103,'Harian-KORDES'!G$104,0)</f>
        <v>0</v>
      </c>
      <c r="AO64" s="105">
        <f>IF($AL64='Harian-KORDES'!H$103,'Harian-KORDES'!H$104,0)</f>
        <v>0</v>
      </c>
      <c r="AP64" s="105">
        <f>IF($AL64='Harian-KORDES'!I$103,'Harian-KORDES'!I$104,0)</f>
        <v>0</v>
      </c>
      <c r="AQ64" s="105">
        <f>IF($AL64='Harian-KORDES'!J$103,'Harian-KORDES'!J$104,0)</f>
        <v>0</v>
      </c>
      <c r="AR64" s="105"/>
      <c r="AS64" s="105"/>
      <c r="AT64" s="105"/>
      <c r="AU64" s="105"/>
      <c r="AV64" s="105"/>
      <c r="AW64" s="105">
        <f>IF($AL64='Harian-KORDES'!K$103,'Harian-KORDES'!K$104,0)</f>
        <v>0</v>
      </c>
      <c r="AX64" s="105">
        <f>IF($AL64='Harian-KORDES'!L$103,'Harian-KORDES'!L$104,0)</f>
        <v>0</v>
      </c>
      <c r="AY64" s="105">
        <f>IF($AL64='Harian-KORDES'!M$103,'Harian-KORDES'!M$104,0)</f>
        <v>0</v>
      </c>
      <c r="AZ64" s="105">
        <f>IF($AL64='Harian-KORDES'!N$103,'Harian-KORDES'!N$104,0)</f>
        <v>0</v>
      </c>
      <c r="BA64" s="105">
        <f>IF($AL64='Harian-KORDES'!O$103,'Harian-KORDES'!O$104,0)</f>
        <v>0</v>
      </c>
      <c r="BB64" s="100">
        <f t="shared" si="5"/>
        <v>0</v>
      </c>
    </row>
    <row r="65" spans="2:54" x14ac:dyDescent="0.2">
      <c r="B65" s="96">
        <f t="shared" si="0"/>
        <v>43615</v>
      </c>
      <c r="C65" s="105">
        <f>IF($B65='Harian-KORDES'!$F$8,'Harian-KORDES'!$P$13,0)</f>
        <v>0</v>
      </c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0">
        <f t="shared" si="1"/>
        <v>0</v>
      </c>
      <c r="T65" s="96">
        <f t="shared" si="2"/>
        <v>43615</v>
      </c>
      <c r="U65" s="105">
        <f>IF($T65='Harian-KORDES'!F$61,'Harian-KORDES'!F$62,0)</f>
        <v>0</v>
      </c>
      <c r="V65" s="105">
        <f>IF($T65='Harian-KORDES'!G$61,'Harian-KORDES'!G$62,0)</f>
        <v>0</v>
      </c>
      <c r="W65" s="105">
        <f>IF($T65='Harian-KORDES'!H$61,'Harian-KORDES'!H$62,0)</f>
        <v>0</v>
      </c>
      <c r="X65" s="105">
        <f>IF($T65='Harian-KORDES'!I$61,'Harian-KORDES'!I$62,0)</f>
        <v>0</v>
      </c>
      <c r="Y65" s="105">
        <f>IF($T65='Harian-KORDES'!J$61,'Harian-KORDES'!J$62,0)</f>
        <v>0</v>
      </c>
      <c r="Z65" s="105"/>
      <c r="AA65" s="105"/>
      <c r="AB65" s="105"/>
      <c r="AC65" s="105"/>
      <c r="AD65" s="105"/>
      <c r="AE65" s="105">
        <f>IF($T65='Harian-KORDES'!K$61,'Harian-KORDES'!K$62,0)</f>
        <v>0</v>
      </c>
      <c r="AF65" s="105">
        <f>IF($T65='Harian-KORDES'!L$61,'Harian-KORDES'!L$62,0)</f>
        <v>0</v>
      </c>
      <c r="AG65" s="105">
        <f>IF($T65='Harian-KORDES'!M$61,'Harian-KORDES'!M$62,0)</f>
        <v>0</v>
      </c>
      <c r="AH65" s="105">
        <f>IF($T65='Harian-KORDES'!N$61,'Harian-KORDES'!N$62,0)</f>
        <v>0</v>
      </c>
      <c r="AI65" s="105">
        <f>IF($T65='Harian-KORDES'!O$61,'Harian-KORDES'!O$62,0)</f>
        <v>0</v>
      </c>
      <c r="AJ65" s="100">
        <f t="shared" si="3"/>
        <v>0</v>
      </c>
      <c r="AL65" s="96">
        <f t="shared" si="4"/>
        <v>43615</v>
      </c>
      <c r="AM65" s="105">
        <f>IF($AL65='Harian-KORDES'!F$103,'Harian-KORDES'!F$104,0)</f>
        <v>0</v>
      </c>
      <c r="AN65" s="105">
        <f>IF($AL65='Harian-KORDES'!G$103,'Harian-KORDES'!G$104,0)</f>
        <v>0</v>
      </c>
      <c r="AO65" s="105">
        <f>IF($AL65='Harian-KORDES'!H$103,'Harian-KORDES'!H$104,0)</f>
        <v>0</v>
      </c>
      <c r="AP65" s="105">
        <f>IF($AL65='Harian-KORDES'!I$103,'Harian-KORDES'!I$104,0)</f>
        <v>0</v>
      </c>
      <c r="AQ65" s="105">
        <f>IF($AL65='Harian-KORDES'!J$103,'Harian-KORDES'!J$104,0)</f>
        <v>0</v>
      </c>
      <c r="AR65" s="105"/>
      <c r="AS65" s="105"/>
      <c r="AT65" s="105"/>
      <c r="AU65" s="105"/>
      <c r="AV65" s="105"/>
      <c r="AW65" s="105">
        <f>IF($AL65='Harian-KORDES'!K$103,'Harian-KORDES'!K$104,0)</f>
        <v>0</v>
      </c>
      <c r="AX65" s="105">
        <f>IF($AL65='Harian-KORDES'!L$103,'Harian-KORDES'!L$104,0)</f>
        <v>0</v>
      </c>
      <c r="AY65" s="105">
        <f>IF($AL65='Harian-KORDES'!M$103,'Harian-KORDES'!M$104,0)</f>
        <v>0</v>
      </c>
      <c r="AZ65" s="105">
        <f>IF($AL65='Harian-KORDES'!N$103,'Harian-KORDES'!N$104,0)</f>
        <v>0</v>
      </c>
      <c r="BA65" s="105">
        <f>IF($AL65='Harian-KORDES'!O$103,'Harian-KORDES'!O$104,0)</f>
        <v>0</v>
      </c>
      <c r="BB65" s="100">
        <f t="shared" si="5"/>
        <v>0</v>
      </c>
    </row>
    <row r="66" spans="2:54" x14ac:dyDescent="0.2">
      <c r="B66" s="96">
        <f t="shared" si="0"/>
        <v>43616</v>
      </c>
      <c r="C66" s="105">
        <f>IF($B66='Harian-KORDES'!$F$8,'Harian-KORDES'!$P$13,0)</f>
        <v>0</v>
      </c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0">
        <f t="shared" si="1"/>
        <v>0</v>
      </c>
      <c r="T66" s="96">
        <f t="shared" si="2"/>
        <v>43616</v>
      </c>
      <c r="U66" s="105">
        <f>IF($T66='Harian-KORDES'!F$61,'Harian-KORDES'!F$62,0)</f>
        <v>0</v>
      </c>
      <c r="V66" s="105">
        <f>IF($T66='Harian-KORDES'!G$61,'Harian-KORDES'!G$62,0)</f>
        <v>0</v>
      </c>
      <c r="W66" s="105">
        <f>IF($T66='Harian-KORDES'!H$61,'Harian-KORDES'!H$62,0)</f>
        <v>0</v>
      </c>
      <c r="X66" s="105">
        <f>IF($T66='Harian-KORDES'!I$61,'Harian-KORDES'!I$62,0)</f>
        <v>0</v>
      </c>
      <c r="Y66" s="105">
        <f>IF($T66='Harian-KORDES'!J$61,'Harian-KORDES'!J$62,0)</f>
        <v>0</v>
      </c>
      <c r="Z66" s="105"/>
      <c r="AA66" s="105"/>
      <c r="AB66" s="105"/>
      <c r="AC66" s="105"/>
      <c r="AD66" s="105"/>
      <c r="AE66" s="105">
        <f>IF($T66='Harian-KORDES'!K$61,'Harian-KORDES'!K$62,0)</f>
        <v>0</v>
      </c>
      <c r="AF66" s="105">
        <f>IF($T66='Harian-KORDES'!L$61,'Harian-KORDES'!L$62,0)</f>
        <v>0</v>
      </c>
      <c r="AG66" s="105">
        <f>IF($T66='Harian-KORDES'!M$61,'Harian-KORDES'!M$62,0)</f>
        <v>0</v>
      </c>
      <c r="AH66" s="105">
        <f>IF($T66='Harian-KORDES'!N$61,'Harian-KORDES'!N$62,0)</f>
        <v>0</v>
      </c>
      <c r="AI66" s="105">
        <f>IF($T66='Harian-KORDES'!O$61,'Harian-KORDES'!O$62,0)</f>
        <v>0</v>
      </c>
      <c r="AJ66" s="100">
        <f t="shared" si="3"/>
        <v>0</v>
      </c>
      <c r="AL66" s="96">
        <f t="shared" si="4"/>
        <v>43616</v>
      </c>
      <c r="AM66" s="105">
        <f>IF($AL66='Harian-KORDES'!F$103,'Harian-KORDES'!F$104,0)</f>
        <v>0</v>
      </c>
      <c r="AN66" s="105">
        <f>IF($AL66='Harian-KORDES'!G$103,'Harian-KORDES'!G$104,0)</f>
        <v>0</v>
      </c>
      <c r="AO66" s="105">
        <f>IF($AL66='Harian-KORDES'!H$103,'Harian-KORDES'!H$104,0)</f>
        <v>0</v>
      </c>
      <c r="AP66" s="105">
        <f>IF($AL66='Harian-KORDES'!I$103,'Harian-KORDES'!I$104,0)</f>
        <v>0</v>
      </c>
      <c r="AQ66" s="105">
        <f>IF($AL66='Harian-KORDES'!J$103,'Harian-KORDES'!J$104,0)</f>
        <v>0</v>
      </c>
      <c r="AR66" s="105"/>
      <c r="AS66" s="105"/>
      <c r="AT66" s="105"/>
      <c r="AU66" s="105"/>
      <c r="AV66" s="105"/>
      <c r="AW66" s="105">
        <f>IF($AL66='Harian-KORDES'!K$103,'Harian-KORDES'!K$104,0)</f>
        <v>0</v>
      </c>
      <c r="AX66" s="105">
        <f>IF($AL66='Harian-KORDES'!L$103,'Harian-KORDES'!L$104,0)</f>
        <v>0</v>
      </c>
      <c r="AY66" s="105">
        <f>IF($AL66='Harian-KORDES'!M$103,'Harian-KORDES'!M$104,0)</f>
        <v>0</v>
      </c>
      <c r="AZ66" s="105">
        <f>IF($AL66='Harian-KORDES'!N$103,'Harian-KORDES'!N$104,0)</f>
        <v>0</v>
      </c>
      <c r="BA66" s="105">
        <f>IF($AL66='Harian-KORDES'!O$103,'Harian-KORDES'!O$104,0)</f>
        <v>0</v>
      </c>
      <c r="BB66" s="100">
        <f t="shared" si="5"/>
        <v>0</v>
      </c>
    </row>
    <row r="67" spans="2:54" x14ac:dyDescent="0.2">
      <c r="B67" s="96">
        <f t="shared" si="0"/>
        <v>43617</v>
      </c>
      <c r="C67" s="105">
        <f>IF($B67='Harian-KORDES'!$F$8,'Harian-KORDES'!$P$13,0)</f>
        <v>0</v>
      </c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0">
        <f t="shared" si="1"/>
        <v>0</v>
      </c>
      <c r="T67" s="96">
        <f t="shared" si="2"/>
        <v>43617</v>
      </c>
      <c r="U67" s="105">
        <f>IF($T67='Harian-KORDES'!F$61,'Harian-KORDES'!F$62,0)</f>
        <v>0</v>
      </c>
      <c r="V67" s="105">
        <f>IF($T67='Harian-KORDES'!G$61,'Harian-KORDES'!G$62,0)</f>
        <v>0</v>
      </c>
      <c r="W67" s="105">
        <f>IF($T67='Harian-KORDES'!H$61,'Harian-KORDES'!H$62,0)</f>
        <v>0</v>
      </c>
      <c r="X67" s="105">
        <f>IF($T67='Harian-KORDES'!I$61,'Harian-KORDES'!I$62,0)</f>
        <v>0</v>
      </c>
      <c r="Y67" s="105">
        <f>IF($T67='Harian-KORDES'!J$61,'Harian-KORDES'!J$62,0)</f>
        <v>0</v>
      </c>
      <c r="Z67" s="105"/>
      <c r="AA67" s="105"/>
      <c r="AB67" s="105"/>
      <c r="AC67" s="105"/>
      <c r="AD67" s="105"/>
      <c r="AE67" s="105">
        <f>IF($T67='Harian-KORDES'!K$61,'Harian-KORDES'!K$62,0)</f>
        <v>0</v>
      </c>
      <c r="AF67" s="105">
        <f>IF($T67='Harian-KORDES'!L$61,'Harian-KORDES'!L$62,0)</f>
        <v>0</v>
      </c>
      <c r="AG67" s="105">
        <f>IF($T67='Harian-KORDES'!M$61,'Harian-KORDES'!M$62,0)</f>
        <v>0</v>
      </c>
      <c r="AH67" s="105">
        <f>IF($T67='Harian-KORDES'!N$61,'Harian-KORDES'!N$62,0)</f>
        <v>0</v>
      </c>
      <c r="AI67" s="105">
        <f>IF($T67='Harian-KORDES'!O$61,'Harian-KORDES'!O$62,0)</f>
        <v>0</v>
      </c>
      <c r="AJ67" s="100">
        <f t="shared" si="3"/>
        <v>0</v>
      </c>
      <c r="AL67" s="96">
        <f t="shared" si="4"/>
        <v>43617</v>
      </c>
      <c r="AM67" s="105">
        <f>IF($AL67='Harian-KORDES'!F$103,'Harian-KORDES'!F$104,0)</f>
        <v>0</v>
      </c>
      <c r="AN67" s="105">
        <f>IF($AL67='Harian-KORDES'!G$103,'Harian-KORDES'!G$104,0)</f>
        <v>0</v>
      </c>
      <c r="AO67" s="105">
        <f>IF($AL67='Harian-KORDES'!H$103,'Harian-KORDES'!H$104,0)</f>
        <v>0</v>
      </c>
      <c r="AP67" s="105">
        <f>IF($AL67='Harian-KORDES'!I$103,'Harian-KORDES'!I$104,0)</f>
        <v>0</v>
      </c>
      <c r="AQ67" s="105">
        <f>IF($AL67='Harian-KORDES'!J$103,'Harian-KORDES'!J$104,0)</f>
        <v>0</v>
      </c>
      <c r="AR67" s="105"/>
      <c r="AS67" s="105"/>
      <c r="AT67" s="105"/>
      <c r="AU67" s="105"/>
      <c r="AV67" s="105"/>
      <c r="AW67" s="105">
        <f>IF($AL67='Harian-KORDES'!K$103,'Harian-KORDES'!K$104,0)</f>
        <v>0</v>
      </c>
      <c r="AX67" s="105">
        <f>IF($AL67='Harian-KORDES'!L$103,'Harian-KORDES'!L$104,0)</f>
        <v>0</v>
      </c>
      <c r="AY67" s="105">
        <f>IF($AL67='Harian-KORDES'!M$103,'Harian-KORDES'!M$104,0)</f>
        <v>0</v>
      </c>
      <c r="AZ67" s="105">
        <f>IF($AL67='Harian-KORDES'!N$103,'Harian-KORDES'!N$104,0)</f>
        <v>0</v>
      </c>
      <c r="BA67" s="105">
        <f>IF($AL67='Harian-KORDES'!O$103,'Harian-KORDES'!O$104,0)</f>
        <v>0</v>
      </c>
      <c r="BB67" s="100">
        <f t="shared" si="5"/>
        <v>0</v>
      </c>
    </row>
    <row r="68" spans="2:54" x14ac:dyDescent="0.2">
      <c r="B68" s="96">
        <f t="shared" si="0"/>
        <v>43618</v>
      </c>
      <c r="C68" s="105">
        <f>IF($B68='Harian-KORDES'!$F$8,'Harian-KORDES'!$P$13,0)</f>
        <v>0</v>
      </c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0">
        <f t="shared" si="1"/>
        <v>0</v>
      </c>
      <c r="T68" s="96">
        <f t="shared" si="2"/>
        <v>43618</v>
      </c>
      <c r="U68" s="105">
        <f>IF($T68='Harian-KORDES'!F$61,'Harian-KORDES'!F$62,0)</f>
        <v>0</v>
      </c>
      <c r="V68" s="105">
        <f>IF($T68='Harian-KORDES'!G$61,'Harian-KORDES'!G$62,0)</f>
        <v>0</v>
      </c>
      <c r="W68" s="105">
        <f>IF($T68='Harian-KORDES'!H$61,'Harian-KORDES'!H$62,0)</f>
        <v>0</v>
      </c>
      <c r="X68" s="105">
        <f>IF($T68='Harian-KORDES'!I$61,'Harian-KORDES'!I$62,0)</f>
        <v>0</v>
      </c>
      <c r="Y68" s="105">
        <f>IF($T68='Harian-KORDES'!J$61,'Harian-KORDES'!J$62,0)</f>
        <v>0</v>
      </c>
      <c r="Z68" s="105"/>
      <c r="AA68" s="105"/>
      <c r="AB68" s="105"/>
      <c r="AC68" s="105"/>
      <c r="AD68" s="105"/>
      <c r="AE68" s="105">
        <f>IF($T68='Harian-KORDES'!K$61,'Harian-KORDES'!K$62,0)</f>
        <v>0</v>
      </c>
      <c r="AF68" s="105">
        <f>IF($T68='Harian-KORDES'!L$61,'Harian-KORDES'!L$62,0)</f>
        <v>0</v>
      </c>
      <c r="AG68" s="105">
        <f>IF($T68='Harian-KORDES'!M$61,'Harian-KORDES'!M$62,0)</f>
        <v>0</v>
      </c>
      <c r="AH68" s="105">
        <f>IF($T68='Harian-KORDES'!N$61,'Harian-KORDES'!N$62,0)</f>
        <v>0</v>
      </c>
      <c r="AI68" s="105">
        <f>IF($T68='Harian-KORDES'!O$61,'Harian-KORDES'!O$62,0)</f>
        <v>0</v>
      </c>
      <c r="AJ68" s="100">
        <f t="shared" si="3"/>
        <v>0</v>
      </c>
      <c r="AL68" s="96">
        <f t="shared" si="4"/>
        <v>43618</v>
      </c>
      <c r="AM68" s="105">
        <f>IF($AL68='Harian-KORDES'!F$103,'Harian-KORDES'!F$104,0)</f>
        <v>0</v>
      </c>
      <c r="AN68" s="105">
        <f>IF($AL68='Harian-KORDES'!G$103,'Harian-KORDES'!G$104,0)</f>
        <v>0</v>
      </c>
      <c r="AO68" s="105">
        <f>IF($AL68='Harian-KORDES'!H$103,'Harian-KORDES'!H$104,0)</f>
        <v>0</v>
      </c>
      <c r="AP68" s="105">
        <f>IF($AL68='Harian-KORDES'!I$103,'Harian-KORDES'!I$104,0)</f>
        <v>0</v>
      </c>
      <c r="AQ68" s="105">
        <f>IF($AL68='Harian-KORDES'!J$103,'Harian-KORDES'!J$104,0)</f>
        <v>0</v>
      </c>
      <c r="AR68" s="105"/>
      <c r="AS68" s="105"/>
      <c r="AT68" s="105"/>
      <c r="AU68" s="105"/>
      <c r="AV68" s="105"/>
      <c r="AW68" s="105">
        <f>IF($AL68='Harian-KORDES'!K$103,'Harian-KORDES'!K$104,0)</f>
        <v>0</v>
      </c>
      <c r="AX68" s="105">
        <f>IF($AL68='Harian-KORDES'!L$103,'Harian-KORDES'!L$104,0)</f>
        <v>0</v>
      </c>
      <c r="AY68" s="105">
        <f>IF($AL68='Harian-KORDES'!M$103,'Harian-KORDES'!M$104,0)</f>
        <v>0</v>
      </c>
      <c r="AZ68" s="105">
        <f>IF($AL68='Harian-KORDES'!N$103,'Harian-KORDES'!N$104,0)</f>
        <v>0</v>
      </c>
      <c r="BA68" s="105">
        <f>IF($AL68='Harian-KORDES'!O$103,'Harian-KORDES'!O$104,0)</f>
        <v>0</v>
      </c>
      <c r="BB68" s="100">
        <f t="shared" si="5"/>
        <v>0</v>
      </c>
    </row>
    <row r="69" spans="2:54" x14ac:dyDescent="0.2">
      <c r="B69" s="96">
        <f t="shared" si="0"/>
        <v>43619</v>
      </c>
      <c r="C69" s="105">
        <f>IF($B69='Harian-KORDES'!$F$8,'Harian-KORDES'!$P$13,0)</f>
        <v>0</v>
      </c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0">
        <f t="shared" si="1"/>
        <v>0</v>
      </c>
      <c r="T69" s="96">
        <f t="shared" si="2"/>
        <v>43619</v>
      </c>
      <c r="U69" s="105">
        <f>IF($T69='Harian-KORDES'!F$61,'Harian-KORDES'!F$62,0)</f>
        <v>0</v>
      </c>
      <c r="V69" s="105">
        <f>IF($T69='Harian-KORDES'!G$61,'Harian-KORDES'!G$62,0)</f>
        <v>0</v>
      </c>
      <c r="W69" s="105">
        <f>IF($T69='Harian-KORDES'!H$61,'Harian-KORDES'!H$62,0)</f>
        <v>0</v>
      </c>
      <c r="X69" s="105">
        <f>IF($T69='Harian-KORDES'!I$61,'Harian-KORDES'!I$62,0)</f>
        <v>0</v>
      </c>
      <c r="Y69" s="105">
        <f>IF($T69='Harian-KORDES'!J$61,'Harian-KORDES'!J$62,0)</f>
        <v>0</v>
      </c>
      <c r="Z69" s="105"/>
      <c r="AA69" s="105"/>
      <c r="AB69" s="105"/>
      <c r="AC69" s="105"/>
      <c r="AD69" s="105"/>
      <c r="AE69" s="105">
        <f>IF($T69='Harian-KORDES'!K$61,'Harian-KORDES'!K$62,0)</f>
        <v>0</v>
      </c>
      <c r="AF69" s="105">
        <f>IF($T69='Harian-KORDES'!L$61,'Harian-KORDES'!L$62,0)</f>
        <v>0</v>
      </c>
      <c r="AG69" s="105">
        <f>IF($T69='Harian-KORDES'!M$61,'Harian-KORDES'!M$62,0)</f>
        <v>0</v>
      </c>
      <c r="AH69" s="105">
        <f>IF($T69='Harian-KORDES'!N$61,'Harian-KORDES'!N$62,0)</f>
        <v>0</v>
      </c>
      <c r="AI69" s="105">
        <f>IF($T69='Harian-KORDES'!O$61,'Harian-KORDES'!O$62,0)</f>
        <v>0</v>
      </c>
      <c r="AJ69" s="100">
        <f t="shared" si="3"/>
        <v>0</v>
      </c>
      <c r="AL69" s="96">
        <f t="shared" si="4"/>
        <v>43619</v>
      </c>
      <c r="AM69" s="105">
        <f>IF($AL69='Harian-KORDES'!F$103,'Harian-KORDES'!F$104,0)</f>
        <v>0</v>
      </c>
      <c r="AN69" s="105">
        <f>IF($AL69='Harian-KORDES'!G$103,'Harian-KORDES'!G$104,0)</f>
        <v>0</v>
      </c>
      <c r="AO69" s="105">
        <f>IF($AL69='Harian-KORDES'!H$103,'Harian-KORDES'!H$104,0)</f>
        <v>0</v>
      </c>
      <c r="AP69" s="105">
        <f>IF($AL69='Harian-KORDES'!I$103,'Harian-KORDES'!I$104,0)</f>
        <v>0</v>
      </c>
      <c r="AQ69" s="105">
        <f>IF($AL69='Harian-KORDES'!J$103,'Harian-KORDES'!J$104,0)</f>
        <v>0</v>
      </c>
      <c r="AR69" s="105"/>
      <c r="AS69" s="105"/>
      <c r="AT69" s="105"/>
      <c r="AU69" s="105"/>
      <c r="AV69" s="105"/>
      <c r="AW69" s="105">
        <f>IF($AL69='Harian-KORDES'!K$103,'Harian-KORDES'!K$104,0)</f>
        <v>0</v>
      </c>
      <c r="AX69" s="105">
        <f>IF($AL69='Harian-KORDES'!L$103,'Harian-KORDES'!L$104,0)</f>
        <v>0</v>
      </c>
      <c r="AY69" s="105">
        <f>IF($AL69='Harian-KORDES'!M$103,'Harian-KORDES'!M$104,0)</f>
        <v>0</v>
      </c>
      <c r="AZ69" s="105">
        <f>IF($AL69='Harian-KORDES'!N$103,'Harian-KORDES'!N$104,0)</f>
        <v>0</v>
      </c>
      <c r="BA69" s="105">
        <f>IF($AL69='Harian-KORDES'!O$103,'Harian-KORDES'!O$104,0)</f>
        <v>0</v>
      </c>
      <c r="BB69" s="100">
        <f t="shared" si="5"/>
        <v>0</v>
      </c>
    </row>
    <row r="70" spans="2:54" x14ac:dyDescent="0.2">
      <c r="B70" s="96">
        <f t="shared" si="0"/>
        <v>43620</v>
      </c>
      <c r="C70" s="105">
        <f>IF($B70='Harian-KORDES'!$F$8,'Harian-KORDES'!$P$13,0)</f>
        <v>0</v>
      </c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0">
        <f t="shared" si="1"/>
        <v>0</v>
      </c>
      <c r="T70" s="96">
        <f t="shared" si="2"/>
        <v>43620</v>
      </c>
      <c r="U70" s="105">
        <f>IF($T70='Harian-KORDES'!F$61,'Harian-KORDES'!F$62,0)</f>
        <v>0</v>
      </c>
      <c r="V70" s="105">
        <f>IF($T70='Harian-KORDES'!G$61,'Harian-KORDES'!G$62,0)</f>
        <v>0</v>
      </c>
      <c r="W70" s="105">
        <f>IF($T70='Harian-KORDES'!H$61,'Harian-KORDES'!H$62,0)</f>
        <v>0</v>
      </c>
      <c r="X70" s="105">
        <f>IF($T70='Harian-KORDES'!I$61,'Harian-KORDES'!I$62,0)</f>
        <v>0</v>
      </c>
      <c r="Y70" s="105">
        <f>IF($T70='Harian-KORDES'!J$61,'Harian-KORDES'!J$62,0)</f>
        <v>0</v>
      </c>
      <c r="Z70" s="105"/>
      <c r="AA70" s="105"/>
      <c r="AB70" s="105"/>
      <c r="AC70" s="105"/>
      <c r="AD70" s="105"/>
      <c r="AE70" s="105">
        <f>IF($T70='Harian-KORDES'!K$61,'Harian-KORDES'!K$62,0)</f>
        <v>0</v>
      </c>
      <c r="AF70" s="105">
        <f>IF($T70='Harian-KORDES'!L$61,'Harian-KORDES'!L$62,0)</f>
        <v>0</v>
      </c>
      <c r="AG70" s="105">
        <f>IF($T70='Harian-KORDES'!M$61,'Harian-KORDES'!M$62,0)</f>
        <v>0</v>
      </c>
      <c r="AH70" s="105">
        <f>IF($T70='Harian-KORDES'!N$61,'Harian-KORDES'!N$62,0)</f>
        <v>0</v>
      </c>
      <c r="AI70" s="105">
        <f>IF($T70='Harian-KORDES'!O$61,'Harian-KORDES'!O$62,0)</f>
        <v>0</v>
      </c>
      <c r="AJ70" s="100">
        <f t="shared" si="3"/>
        <v>0</v>
      </c>
      <c r="AL70" s="96">
        <f t="shared" si="4"/>
        <v>43620</v>
      </c>
      <c r="AM70" s="105">
        <f>IF($AL70='Harian-KORDES'!F$103,'Harian-KORDES'!F$104,0)</f>
        <v>0</v>
      </c>
      <c r="AN70" s="105">
        <f>IF($AL70='Harian-KORDES'!G$103,'Harian-KORDES'!G$104,0)</f>
        <v>0</v>
      </c>
      <c r="AO70" s="105">
        <f>IF($AL70='Harian-KORDES'!H$103,'Harian-KORDES'!H$104,0)</f>
        <v>0</v>
      </c>
      <c r="AP70" s="105">
        <f>IF($AL70='Harian-KORDES'!I$103,'Harian-KORDES'!I$104,0)</f>
        <v>0</v>
      </c>
      <c r="AQ70" s="105">
        <f>IF($AL70='Harian-KORDES'!J$103,'Harian-KORDES'!J$104,0)</f>
        <v>0</v>
      </c>
      <c r="AR70" s="105"/>
      <c r="AS70" s="105"/>
      <c r="AT70" s="105"/>
      <c r="AU70" s="105"/>
      <c r="AV70" s="105"/>
      <c r="AW70" s="105">
        <f>IF($AL70='Harian-KORDES'!K$103,'Harian-KORDES'!K$104,0)</f>
        <v>0</v>
      </c>
      <c r="AX70" s="105">
        <f>IF($AL70='Harian-KORDES'!L$103,'Harian-KORDES'!L$104,0)</f>
        <v>0</v>
      </c>
      <c r="AY70" s="105">
        <f>IF($AL70='Harian-KORDES'!M$103,'Harian-KORDES'!M$104,0)</f>
        <v>0</v>
      </c>
      <c r="AZ70" s="105">
        <f>IF($AL70='Harian-KORDES'!N$103,'Harian-KORDES'!N$104,0)</f>
        <v>0</v>
      </c>
      <c r="BA70" s="105">
        <f>IF($AL70='Harian-KORDES'!O$103,'Harian-KORDES'!O$104,0)</f>
        <v>0</v>
      </c>
      <c r="BB70" s="100">
        <f t="shared" si="5"/>
        <v>0</v>
      </c>
    </row>
    <row r="71" spans="2:54" x14ac:dyDescent="0.2">
      <c r="B71" s="96">
        <f t="shared" si="0"/>
        <v>43621</v>
      </c>
      <c r="C71" s="105">
        <f>IF($B71='Harian-KORDES'!$F$8,'Harian-KORDES'!$P$13,0)</f>
        <v>0</v>
      </c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0">
        <f t="shared" si="1"/>
        <v>0</v>
      </c>
      <c r="T71" s="96">
        <f t="shared" si="2"/>
        <v>43621</v>
      </c>
      <c r="U71" s="105">
        <f>IF($T71='Harian-KORDES'!F$61,'Harian-KORDES'!F$62,0)</f>
        <v>0</v>
      </c>
      <c r="V71" s="105">
        <f>IF($T71='Harian-KORDES'!G$61,'Harian-KORDES'!G$62,0)</f>
        <v>0</v>
      </c>
      <c r="W71" s="105">
        <f>IF($T71='Harian-KORDES'!H$61,'Harian-KORDES'!H$62,0)</f>
        <v>0</v>
      </c>
      <c r="X71" s="105">
        <f>IF($T71='Harian-KORDES'!I$61,'Harian-KORDES'!I$62,0)</f>
        <v>0</v>
      </c>
      <c r="Y71" s="105">
        <f>IF($T71='Harian-KORDES'!J$61,'Harian-KORDES'!J$62,0)</f>
        <v>0</v>
      </c>
      <c r="Z71" s="105"/>
      <c r="AA71" s="105"/>
      <c r="AB71" s="105"/>
      <c r="AC71" s="105"/>
      <c r="AD71" s="105"/>
      <c r="AE71" s="105">
        <f>IF($T71='Harian-KORDES'!K$61,'Harian-KORDES'!K$62,0)</f>
        <v>0</v>
      </c>
      <c r="AF71" s="105">
        <f>IF($T71='Harian-KORDES'!L$61,'Harian-KORDES'!L$62,0)</f>
        <v>0</v>
      </c>
      <c r="AG71" s="105">
        <f>IF($T71='Harian-KORDES'!M$61,'Harian-KORDES'!M$62,0)</f>
        <v>0</v>
      </c>
      <c r="AH71" s="105">
        <f>IF($T71='Harian-KORDES'!N$61,'Harian-KORDES'!N$62,0)</f>
        <v>0</v>
      </c>
      <c r="AI71" s="105">
        <f>IF($T71='Harian-KORDES'!O$61,'Harian-KORDES'!O$62,0)</f>
        <v>0</v>
      </c>
      <c r="AJ71" s="100">
        <f t="shared" si="3"/>
        <v>0</v>
      </c>
      <c r="AL71" s="96">
        <f t="shared" si="4"/>
        <v>43621</v>
      </c>
      <c r="AM71" s="105">
        <f>IF($AL71='Harian-KORDES'!F$103,'Harian-KORDES'!F$104,0)</f>
        <v>0</v>
      </c>
      <c r="AN71" s="105">
        <f>IF($AL71='Harian-KORDES'!G$103,'Harian-KORDES'!G$104,0)</f>
        <v>0</v>
      </c>
      <c r="AO71" s="105">
        <f>IF($AL71='Harian-KORDES'!H$103,'Harian-KORDES'!H$104,0)</f>
        <v>0</v>
      </c>
      <c r="AP71" s="105">
        <f>IF($AL71='Harian-KORDES'!I$103,'Harian-KORDES'!I$104,0)</f>
        <v>0</v>
      </c>
      <c r="AQ71" s="105">
        <f>IF($AL71='Harian-KORDES'!J$103,'Harian-KORDES'!J$104,0)</f>
        <v>0</v>
      </c>
      <c r="AR71" s="105"/>
      <c r="AS71" s="105"/>
      <c r="AT71" s="105"/>
      <c r="AU71" s="105"/>
      <c r="AV71" s="105"/>
      <c r="AW71" s="105">
        <f>IF($AL71='Harian-KORDES'!K$103,'Harian-KORDES'!K$104,0)</f>
        <v>0</v>
      </c>
      <c r="AX71" s="105">
        <f>IF($AL71='Harian-KORDES'!L$103,'Harian-KORDES'!L$104,0)</f>
        <v>0</v>
      </c>
      <c r="AY71" s="105">
        <f>IF($AL71='Harian-KORDES'!M$103,'Harian-KORDES'!M$104,0)</f>
        <v>0</v>
      </c>
      <c r="AZ71" s="105">
        <f>IF($AL71='Harian-KORDES'!N$103,'Harian-KORDES'!N$104,0)</f>
        <v>0</v>
      </c>
      <c r="BA71" s="105">
        <f>IF($AL71='Harian-KORDES'!O$103,'Harian-KORDES'!O$104,0)</f>
        <v>0</v>
      </c>
      <c r="BB71" s="100">
        <f t="shared" si="5"/>
        <v>0</v>
      </c>
    </row>
    <row r="72" spans="2:54" x14ac:dyDescent="0.2">
      <c r="B72" s="96">
        <f t="shared" ref="B72:B105" si="6">B71+1</f>
        <v>43622</v>
      </c>
      <c r="C72" s="105">
        <f>IF($B72='Harian-KORDES'!$F$8,'Harian-KORDES'!$P$13,0)</f>
        <v>0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0">
        <f t="shared" ref="R72:R105" si="7">SUM(C72:Q72)</f>
        <v>0</v>
      </c>
      <c r="T72" s="96">
        <f t="shared" ref="T72:T105" si="8">T71+1</f>
        <v>43622</v>
      </c>
      <c r="U72" s="105">
        <f>IF($T72='Harian-KORDES'!F$61,'Harian-KORDES'!F$62,0)</f>
        <v>0</v>
      </c>
      <c r="V72" s="105">
        <f>IF($T72='Harian-KORDES'!G$61,'Harian-KORDES'!G$62,0)</f>
        <v>0</v>
      </c>
      <c r="W72" s="105">
        <f>IF($T72='Harian-KORDES'!H$61,'Harian-KORDES'!H$62,0)</f>
        <v>0</v>
      </c>
      <c r="X72" s="105">
        <f>IF($T72='Harian-KORDES'!I$61,'Harian-KORDES'!I$62,0)</f>
        <v>0</v>
      </c>
      <c r="Y72" s="105">
        <f>IF($T72='Harian-KORDES'!J$61,'Harian-KORDES'!J$62,0)</f>
        <v>0</v>
      </c>
      <c r="Z72" s="105"/>
      <c r="AA72" s="105"/>
      <c r="AB72" s="105"/>
      <c r="AC72" s="105"/>
      <c r="AD72" s="105"/>
      <c r="AE72" s="105">
        <f>IF($T72='Harian-KORDES'!K$61,'Harian-KORDES'!K$62,0)</f>
        <v>0</v>
      </c>
      <c r="AF72" s="105">
        <f>IF($T72='Harian-KORDES'!L$61,'Harian-KORDES'!L$62,0)</f>
        <v>0</v>
      </c>
      <c r="AG72" s="105">
        <f>IF($T72='Harian-KORDES'!M$61,'Harian-KORDES'!M$62,0)</f>
        <v>0</v>
      </c>
      <c r="AH72" s="105">
        <f>IF($T72='Harian-KORDES'!N$61,'Harian-KORDES'!N$62,0)</f>
        <v>0</v>
      </c>
      <c r="AI72" s="105">
        <f>IF($T72='Harian-KORDES'!O$61,'Harian-KORDES'!O$62,0)</f>
        <v>0</v>
      </c>
      <c r="AJ72" s="100">
        <f t="shared" ref="AJ72:AJ105" si="9">SUM(U72:AI72)</f>
        <v>0</v>
      </c>
      <c r="AL72" s="96">
        <f t="shared" ref="AL72:AL105" si="10">AL71+1</f>
        <v>43622</v>
      </c>
      <c r="AM72" s="105">
        <f>IF($AL72='Harian-KORDES'!F$103,'Harian-KORDES'!F$104,0)</f>
        <v>0</v>
      </c>
      <c r="AN72" s="105">
        <f>IF($AL72='Harian-KORDES'!G$103,'Harian-KORDES'!G$104,0)</f>
        <v>0</v>
      </c>
      <c r="AO72" s="105">
        <f>IF($AL72='Harian-KORDES'!H$103,'Harian-KORDES'!H$104,0)</f>
        <v>0</v>
      </c>
      <c r="AP72" s="105">
        <f>IF($AL72='Harian-KORDES'!I$103,'Harian-KORDES'!I$104,0)</f>
        <v>0</v>
      </c>
      <c r="AQ72" s="105">
        <f>IF($AL72='Harian-KORDES'!J$103,'Harian-KORDES'!J$104,0)</f>
        <v>0</v>
      </c>
      <c r="AR72" s="105"/>
      <c r="AS72" s="105"/>
      <c r="AT72" s="105"/>
      <c r="AU72" s="105"/>
      <c r="AV72" s="105"/>
      <c r="AW72" s="105">
        <f>IF($AL72='Harian-KORDES'!K$103,'Harian-KORDES'!K$104,0)</f>
        <v>0</v>
      </c>
      <c r="AX72" s="105">
        <f>IF($AL72='Harian-KORDES'!L$103,'Harian-KORDES'!L$104,0)</f>
        <v>0</v>
      </c>
      <c r="AY72" s="105">
        <f>IF($AL72='Harian-KORDES'!M$103,'Harian-KORDES'!M$104,0)</f>
        <v>0</v>
      </c>
      <c r="AZ72" s="105">
        <f>IF($AL72='Harian-KORDES'!N$103,'Harian-KORDES'!N$104,0)</f>
        <v>0</v>
      </c>
      <c r="BA72" s="105">
        <f>IF($AL72='Harian-KORDES'!O$103,'Harian-KORDES'!O$104,0)</f>
        <v>0</v>
      </c>
      <c r="BB72" s="100">
        <f t="shared" ref="BB72:BB105" si="11">SUM(AM72:BA72)</f>
        <v>0</v>
      </c>
    </row>
    <row r="73" spans="2:54" x14ac:dyDescent="0.2">
      <c r="B73" s="96">
        <f t="shared" si="6"/>
        <v>43623</v>
      </c>
      <c r="C73" s="105">
        <f>IF($B73='Harian-KORDES'!$F$8,'Harian-KORDES'!$P$13,0)</f>
        <v>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0">
        <f t="shared" si="7"/>
        <v>0</v>
      </c>
      <c r="T73" s="96">
        <f t="shared" si="8"/>
        <v>43623</v>
      </c>
      <c r="U73" s="105">
        <f>IF($T73='Harian-KORDES'!F$61,'Harian-KORDES'!F$62,0)</f>
        <v>0</v>
      </c>
      <c r="V73" s="105">
        <f>IF($T73='Harian-KORDES'!G$61,'Harian-KORDES'!G$62,0)</f>
        <v>0</v>
      </c>
      <c r="W73" s="105">
        <f>IF($T73='Harian-KORDES'!H$61,'Harian-KORDES'!H$62,0)</f>
        <v>0</v>
      </c>
      <c r="X73" s="105">
        <f>IF($T73='Harian-KORDES'!I$61,'Harian-KORDES'!I$62,0)</f>
        <v>0</v>
      </c>
      <c r="Y73" s="105">
        <f>IF($T73='Harian-KORDES'!J$61,'Harian-KORDES'!J$62,0)</f>
        <v>0</v>
      </c>
      <c r="Z73" s="105"/>
      <c r="AA73" s="105"/>
      <c r="AB73" s="105"/>
      <c r="AC73" s="105"/>
      <c r="AD73" s="105"/>
      <c r="AE73" s="105">
        <f>IF($T73='Harian-KORDES'!K$61,'Harian-KORDES'!K$62,0)</f>
        <v>0</v>
      </c>
      <c r="AF73" s="105">
        <f>IF($T73='Harian-KORDES'!L$61,'Harian-KORDES'!L$62,0)</f>
        <v>0</v>
      </c>
      <c r="AG73" s="105">
        <f>IF($T73='Harian-KORDES'!M$61,'Harian-KORDES'!M$62,0)</f>
        <v>0</v>
      </c>
      <c r="AH73" s="105">
        <f>IF($T73='Harian-KORDES'!N$61,'Harian-KORDES'!N$62,0)</f>
        <v>0</v>
      </c>
      <c r="AI73" s="105">
        <f>IF($T73='Harian-KORDES'!O$61,'Harian-KORDES'!O$62,0)</f>
        <v>0</v>
      </c>
      <c r="AJ73" s="100">
        <f t="shared" si="9"/>
        <v>0</v>
      </c>
      <c r="AL73" s="96">
        <f t="shared" si="10"/>
        <v>43623</v>
      </c>
      <c r="AM73" s="105">
        <f>IF($AL73='Harian-KORDES'!F$103,'Harian-KORDES'!F$104,0)</f>
        <v>0</v>
      </c>
      <c r="AN73" s="105">
        <f>IF($AL73='Harian-KORDES'!G$103,'Harian-KORDES'!G$104,0)</f>
        <v>0</v>
      </c>
      <c r="AO73" s="105">
        <f>IF($AL73='Harian-KORDES'!H$103,'Harian-KORDES'!H$104,0)</f>
        <v>0</v>
      </c>
      <c r="AP73" s="105">
        <f>IF($AL73='Harian-KORDES'!I$103,'Harian-KORDES'!I$104,0)</f>
        <v>0</v>
      </c>
      <c r="AQ73" s="105">
        <f>IF($AL73='Harian-KORDES'!J$103,'Harian-KORDES'!J$104,0)</f>
        <v>0</v>
      </c>
      <c r="AR73" s="105"/>
      <c r="AS73" s="105"/>
      <c r="AT73" s="105"/>
      <c r="AU73" s="105"/>
      <c r="AV73" s="105"/>
      <c r="AW73" s="105">
        <f>IF($AL73='Harian-KORDES'!K$103,'Harian-KORDES'!K$104,0)</f>
        <v>0</v>
      </c>
      <c r="AX73" s="105">
        <f>IF($AL73='Harian-KORDES'!L$103,'Harian-KORDES'!L$104,0)</f>
        <v>0</v>
      </c>
      <c r="AY73" s="105">
        <f>IF($AL73='Harian-KORDES'!M$103,'Harian-KORDES'!M$104,0)</f>
        <v>0</v>
      </c>
      <c r="AZ73" s="105">
        <f>IF($AL73='Harian-KORDES'!N$103,'Harian-KORDES'!N$104,0)</f>
        <v>0</v>
      </c>
      <c r="BA73" s="105">
        <f>IF($AL73='Harian-KORDES'!O$103,'Harian-KORDES'!O$104,0)</f>
        <v>0</v>
      </c>
      <c r="BB73" s="100">
        <f t="shared" si="11"/>
        <v>0</v>
      </c>
    </row>
    <row r="74" spans="2:54" x14ac:dyDescent="0.2">
      <c r="B74" s="96">
        <f t="shared" si="6"/>
        <v>43624</v>
      </c>
      <c r="C74" s="105">
        <f>IF($B74='Harian-KORDES'!$F$8,'Harian-KORDES'!$P$13,0)</f>
        <v>0</v>
      </c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0">
        <f t="shared" si="7"/>
        <v>0</v>
      </c>
      <c r="T74" s="96">
        <f t="shared" si="8"/>
        <v>43624</v>
      </c>
      <c r="U74" s="105">
        <f>IF($T74='Harian-KORDES'!F$61,'Harian-KORDES'!F$62,0)</f>
        <v>0</v>
      </c>
      <c r="V74" s="105">
        <f>IF($T74='Harian-KORDES'!G$61,'Harian-KORDES'!G$62,0)</f>
        <v>0</v>
      </c>
      <c r="W74" s="105">
        <f>IF($T74='Harian-KORDES'!H$61,'Harian-KORDES'!H$62,0)</f>
        <v>0</v>
      </c>
      <c r="X74" s="105">
        <f>IF($T74='Harian-KORDES'!I$61,'Harian-KORDES'!I$62,0)</f>
        <v>0</v>
      </c>
      <c r="Y74" s="105">
        <f>IF($T74='Harian-KORDES'!J$61,'Harian-KORDES'!J$62,0)</f>
        <v>0</v>
      </c>
      <c r="Z74" s="105"/>
      <c r="AA74" s="105"/>
      <c r="AB74" s="105"/>
      <c r="AC74" s="105"/>
      <c r="AD74" s="105"/>
      <c r="AE74" s="105">
        <f>IF($T74='Harian-KORDES'!K$61,'Harian-KORDES'!K$62,0)</f>
        <v>0</v>
      </c>
      <c r="AF74" s="105">
        <f>IF($T74='Harian-KORDES'!L$61,'Harian-KORDES'!L$62,0)</f>
        <v>0</v>
      </c>
      <c r="AG74" s="105">
        <f>IF($T74='Harian-KORDES'!M$61,'Harian-KORDES'!M$62,0)</f>
        <v>0</v>
      </c>
      <c r="AH74" s="105">
        <f>IF($T74='Harian-KORDES'!N$61,'Harian-KORDES'!N$62,0)</f>
        <v>0</v>
      </c>
      <c r="AI74" s="105">
        <f>IF($T74='Harian-KORDES'!O$61,'Harian-KORDES'!O$62,0)</f>
        <v>0</v>
      </c>
      <c r="AJ74" s="100">
        <f t="shared" si="9"/>
        <v>0</v>
      </c>
      <c r="AL74" s="96">
        <f t="shared" si="10"/>
        <v>43624</v>
      </c>
      <c r="AM74" s="105">
        <f>IF($AL74='Harian-KORDES'!F$103,'Harian-KORDES'!F$104,0)</f>
        <v>0</v>
      </c>
      <c r="AN74" s="105">
        <f>IF($AL74='Harian-KORDES'!G$103,'Harian-KORDES'!G$104,0)</f>
        <v>0</v>
      </c>
      <c r="AO74" s="105">
        <f>IF($AL74='Harian-KORDES'!H$103,'Harian-KORDES'!H$104,0)</f>
        <v>0</v>
      </c>
      <c r="AP74" s="105">
        <f>IF($AL74='Harian-KORDES'!I$103,'Harian-KORDES'!I$104,0)</f>
        <v>0</v>
      </c>
      <c r="AQ74" s="105">
        <f>IF($AL74='Harian-KORDES'!J$103,'Harian-KORDES'!J$104,0)</f>
        <v>0</v>
      </c>
      <c r="AR74" s="105"/>
      <c r="AS74" s="105"/>
      <c r="AT74" s="105"/>
      <c r="AU74" s="105"/>
      <c r="AV74" s="105"/>
      <c r="AW74" s="105">
        <f>IF($AL74='Harian-KORDES'!K$103,'Harian-KORDES'!K$104,0)</f>
        <v>0</v>
      </c>
      <c r="AX74" s="105">
        <f>IF($AL74='Harian-KORDES'!L$103,'Harian-KORDES'!L$104,0)</f>
        <v>0</v>
      </c>
      <c r="AY74" s="105">
        <f>IF($AL74='Harian-KORDES'!M$103,'Harian-KORDES'!M$104,0)</f>
        <v>0</v>
      </c>
      <c r="AZ74" s="105">
        <f>IF($AL74='Harian-KORDES'!N$103,'Harian-KORDES'!N$104,0)</f>
        <v>0</v>
      </c>
      <c r="BA74" s="105">
        <f>IF($AL74='Harian-KORDES'!O$103,'Harian-KORDES'!O$104,0)</f>
        <v>0</v>
      </c>
      <c r="BB74" s="100">
        <f t="shared" si="11"/>
        <v>0</v>
      </c>
    </row>
    <row r="75" spans="2:54" x14ac:dyDescent="0.2">
      <c r="B75" s="96">
        <f t="shared" si="6"/>
        <v>43625</v>
      </c>
      <c r="C75" s="105">
        <f>IF($B75='Harian-KORDES'!$F$8,'Harian-KORDES'!$P$13,0)</f>
        <v>0</v>
      </c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0">
        <f t="shared" si="7"/>
        <v>0</v>
      </c>
      <c r="T75" s="96">
        <f t="shared" si="8"/>
        <v>43625</v>
      </c>
      <c r="U75" s="105">
        <f>IF($T75='Harian-KORDES'!F$61,'Harian-KORDES'!F$62,0)</f>
        <v>0</v>
      </c>
      <c r="V75" s="105">
        <f>IF($T75='Harian-KORDES'!G$61,'Harian-KORDES'!G$62,0)</f>
        <v>0</v>
      </c>
      <c r="W75" s="105">
        <f>IF($T75='Harian-KORDES'!H$61,'Harian-KORDES'!H$62,0)</f>
        <v>0</v>
      </c>
      <c r="X75" s="105">
        <f>IF($T75='Harian-KORDES'!I$61,'Harian-KORDES'!I$62,0)</f>
        <v>0</v>
      </c>
      <c r="Y75" s="105">
        <f>IF($T75='Harian-KORDES'!J$61,'Harian-KORDES'!J$62,0)</f>
        <v>0</v>
      </c>
      <c r="Z75" s="105"/>
      <c r="AA75" s="105"/>
      <c r="AB75" s="105"/>
      <c r="AC75" s="105"/>
      <c r="AD75" s="105"/>
      <c r="AE75" s="105">
        <f>IF($T75='Harian-KORDES'!K$61,'Harian-KORDES'!K$62,0)</f>
        <v>0</v>
      </c>
      <c r="AF75" s="105">
        <f>IF($T75='Harian-KORDES'!L$61,'Harian-KORDES'!L$62,0)</f>
        <v>0</v>
      </c>
      <c r="AG75" s="105">
        <f>IF($T75='Harian-KORDES'!M$61,'Harian-KORDES'!M$62,0)</f>
        <v>0</v>
      </c>
      <c r="AH75" s="105">
        <f>IF($T75='Harian-KORDES'!N$61,'Harian-KORDES'!N$62,0)</f>
        <v>0</v>
      </c>
      <c r="AI75" s="105">
        <f>IF($T75='Harian-KORDES'!O$61,'Harian-KORDES'!O$62,0)</f>
        <v>0</v>
      </c>
      <c r="AJ75" s="100">
        <f t="shared" si="9"/>
        <v>0</v>
      </c>
      <c r="AL75" s="96">
        <f t="shared" si="10"/>
        <v>43625</v>
      </c>
      <c r="AM75" s="105">
        <f>IF($AL75='Harian-KORDES'!F$103,'Harian-KORDES'!F$104,0)</f>
        <v>0</v>
      </c>
      <c r="AN75" s="105">
        <f>IF($AL75='Harian-KORDES'!G$103,'Harian-KORDES'!G$104,0)</f>
        <v>0</v>
      </c>
      <c r="AO75" s="105">
        <f>IF($AL75='Harian-KORDES'!H$103,'Harian-KORDES'!H$104,0)</f>
        <v>0</v>
      </c>
      <c r="AP75" s="105">
        <f>IF($AL75='Harian-KORDES'!I$103,'Harian-KORDES'!I$104,0)</f>
        <v>0</v>
      </c>
      <c r="AQ75" s="105">
        <f>IF($AL75='Harian-KORDES'!J$103,'Harian-KORDES'!J$104,0)</f>
        <v>0</v>
      </c>
      <c r="AR75" s="105"/>
      <c r="AS75" s="105"/>
      <c r="AT75" s="105"/>
      <c r="AU75" s="105"/>
      <c r="AV75" s="105"/>
      <c r="AW75" s="105">
        <f>IF($AL75='Harian-KORDES'!K$103,'Harian-KORDES'!K$104,0)</f>
        <v>0</v>
      </c>
      <c r="AX75" s="105">
        <f>IF($AL75='Harian-KORDES'!L$103,'Harian-KORDES'!L$104,0)</f>
        <v>0</v>
      </c>
      <c r="AY75" s="105">
        <f>IF($AL75='Harian-KORDES'!M$103,'Harian-KORDES'!M$104,0)</f>
        <v>0</v>
      </c>
      <c r="AZ75" s="105">
        <f>IF($AL75='Harian-KORDES'!N$103,'Harian-KORDES'!N$104,0)</f>
        <v>0</v>
      </c>
      <c r="BA75" s="105">
        <f>IF($AL75='Harian-KORDES'!O$103,'Harian-KORDES'!O$104,0)</f>
        <v>0</v>
      </c>
      <c r="BB75" s="100">
        <f t="shared" si="11"/>
        <v>0</v>
      </c>
    </row>
    <row r="76" spans="2:54" x14ac:dyDescent="0.2">
      <c r="B76" s="96">
        <f t="shared" si="6"/>
        <v>43626</v>
      </c>
      <c r="C76" s="105">
        <f>IF($B76='Harian-KORDES'!$F$8,'Harian-KORDES'!$P$13,0)</f>
        <v>0</v>
      </c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0">
        <f t="shared" si="7"/>
        <v>0</v>
      </c>
      <c r="T76" s="96">
        <f t="shared" si="8"/>
        <v>43626</v>
      </c>
      <c r="U76" s="105">
        <f>IF($T76='Harian-KORDES'!F$61,'Harian-KORDES'!F$62,0)</f>
        <v>0</v>
      </c>
      <c r="V76" s="105">
        <f>IF($T76='Harian-KORDES'!G$61,'Harian-KORDES'!G$62,0)</f>
        <v>0</v>
      </c>
      <c r="W76" s="105">
        <f>IF($T76='Harian-KORDES'!H$61,'Harian-KORDES'!H$62,0)</f>
        <v>0</v>
      </c>
      <c r="X76" s="105">
        <f>IF($T76='Harian-KORDES'!I$61,'Harian-KORDES'!I$62,0)</f>
        <v>0</v>
      </c>
      <c r="Y76" s="105">
        <f>IF($T76='Harian-KORDES'!J$61,'Harian-KORDES'!J$62,0)</f>
        <v>0</v>
      </c>
      <c r="Z76" s="105"/>
      <c r="AA76" s="105"/>
      <c r="AB76" s="105"/>
      <c r="AC76" s="105"/>
      <c r="AD76" s="105"/>
      <c r="AE76" s="105">
        <f>IF($T76='Harian-KORDES'!K$61,'Harian-KORDES'!K$62,0)</f>
        <v>0</v>
      </c>
      <c r="AF76" s="105">
        <f>IF($T76='Harian-KORDES'!L$61,'Harian-KORDES'!L$62,0)</f>
        <v>0</v>
      </c>
      <c r="AG76" s="105">
        <f>IF($T76='Harian-KORDES'!M$61,'Harian-KORDES'!M$62,0)</f>
        <v>0</v>
      </c>
      <c r="AH76" s="105">
        <f>IF($T76='Harian-KORDES'!N$61,'Harian-KORDES'!N$62,0)</f>
        <v>0</v>
      </c>
      <c r="AI76" s="105">
        <f>IF($T76='Harian-KORDES'!O$61,'Harian-KORDES'!O$62,0)</f>
        <v>0</v>
      </c>
      <c r="AJ76" s="100">
        <f t="shared" si="9"/>
        <v>0</v>
      </c>
      <c r="AL76" s="96">
        <f t="shared" si="10"/>
        <v>43626</v>
      </c>
      <c r="AM76" s="105">
        <f>IF($AL76='Harian-KORDES'!F$103,'Harian-KORDES'!F$104,0)</f>
        <v>0</v>
      </c>
      <c r="AN76" s="105">
        <f>IF($AL76='Harian-KORDES'!G$103,'Harian-KORDES'!G$104,0)</f>
        <v>0</v>
      </c>
      <c r="AO76" s="105">
        <f>IF($AL76='Harian-KORDES'!H$103,'Harian-KORDES'!H$104,0)</f>
        <v>0</v>
      </c>
      <c r="AP76" s="105">
        <f>IF($AL76='Harian-KORDES'!I$103,'Harian-KORDES'!I$104,0)</f>
        <v>0</v>
      </c>
      <c r="AQ76" s="105">
        <f>IF($AL76='Harian-KORDES'!J$103,'Harian-KORDES'!J$104,0)</f>
        <v>0</v>
      </c>
      <c r="AR76" s="105"/>
      <c r="AS76" s="105"/>
      <c r="AT76" s="105"/>
      <c r="AU76" s="105"/>
      <c r="AV76" s="105"/>
      <c r="AW76" s="105">
        <f>IF($AL76='Harian-KORDES'!K$103,'Harian-KORDES'!K$104,0)</f>
        <v>0</v>
      </c>
      <c r="AX76" s="105">
        <f>IF($AL76='Harian-KORDES'!L$103,'Harian-KORDES'!L$104,0)</f>
        <v>0</v>
      </c>
      <c r="AY76" s="105">
        <f>IF($AL76='Harian-KORDES'!M$103,'Harian-KORDES'!M$104,0)</f>
        <v>0</v>
      </c>
      <c r="AZ76" s="105">
        <f>IF($AL76='Harian-KORDES'!N$103,'Harian-KORDES'!N$104,0)</f>
        <v>0</v>
      </c>
      <c r="BA76" s="105">
        <f>IF($AL76='Harian-KORDES'!O$103,'Harian-KORDES'!O$104,0)</f>
        <v>0</v>
      </c>
      <c r="BB76" s="100">
        <f t="shared" si="11"/>
        <v>0</v>
      </c>
    </row>
    <row r="77" spans="2:54" x14ac:dyDescent="0.2">
      <c r="B77" s="96">
        <f t="shared" si="6"/>
        <v>43627</v>
      </c>
      <c r="C77" s="105">
        <f>IF($B77='Harian-KORDES'!$F$8,'Harian-KORDES'!$P$13,0)</f>
        <v>0</v>
      </c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0">
        <f t="shared" si="7"/>
        <v>0</v>
      </c>
      <c r="T77" s="96">
        <f t="shared" si="8"/>
        <v>43627</v>
      </c>
      <c r="U77" s="105">
        <f>IF($T77='Harian-KORDES'!F$61,'Harian-KORDES'!F$62,0)</f>
        <v>0</v>
      </c>
      <c r="V77" s="105">
        <f>IF($T77='Harian-KORDES'!G$61,'Harian-KORDES'!G$62,0)</f>
        <v>0</v>
      </c>
      <c r="W77" s="105">
        <f>IF($T77='Harian-KORDES'!H$61,'Harian-KORDES'!H$62,0)</f>
        <v>0</v>
      </c>
      <c r="X77" s="105">
        <f>IF($T77='Harian-KORDES'!I$61,'Harian-KORDES'!I$62,0)</f>
        <v>0</v>
      </c>
      <c r="Y77" s="105">
        <f>IF($T77='Harian-KORDES'!J$61,'Harian-KORDES'!J$62,0)</f>
        <v>0</v>
      </c>
      <c r="Z77" s="105"/>
      <c r="AA77" s="105"/>
      <c r="AB77" s="105"/>
      <c r="AC77" s="105"/>
      <c r="AD77" s="105"/>
      <c r="AE77" s="105">
        <f>IF($T77='Harian-KORDES'!K$61,'Harian-KORDES'!K$62,0)</f>
        <v>0</v>
      </c>
      <c r="AF77" s="105">
        <f>IF($T77='Harian-KORDES'!L$61,'Harian-KORDES'!L$62,0)</f>
        <v>0</v>
      </c>
      <c r="AG77" s="105">
        <f>IF($T77='Harian-KORDES'!M$61,'Harian-KORDES'!M$62,0)</f>
        <v>0</v>
      </c>
      <c r="AH77" s="105">
        <f>IF($T77='Harian-KORDES'!N$61,'Harian-KORDES'!N$62,0)</f>
        <v>0</v>
      </c>
      <c r="AI77" s="105">
        <f>IF($T77='Harian-KORDES'!O$61,'Harian-KORDES'!O$62,0)</f>
        <v>0</v>
      </c>
      <c r="AJ77" s="100">
        <f t="shared" si="9"/>
        <v>0</v>
      </c>
      <c r="AL77" s="96">
        <f t="shared" si="10"/>
        <v>43627</v>
      </c>
      <c r="AM77" s="105">
        <f>IF($AL77='Harian-KORDES'!F$103,'Harian-KORDES'!F$104,0)</f>
        <v>0</v>
      </c>
      <c r="AN77" s="105">
        <f>IF($AL77='Harian-KORDES'!G$103,'Harian-KORDES'!G$104,0)</f>
        <v>0</v>
      </c>
      <c r="AO77" s="105">
        <f>IF($AL77='Harian-KORDES'!H$103,'Harian-KORDES'!H$104,0)</f>
        <v>0</v>
      </c>
      <c r="AP77" s="105">
        <f>IF($AL77='Harian-KORDES'!I$103,'Harian-KORDES'!I$104,0)</f>
        <v>0</v>
      </c>
      <c r="AQ77" s="105">
        <f>IF($AL77='Harian-KORDES'!J$103,'Harian-KORDES'!J$104,0)</f>
        <v>0</v>
      </c>
      <c r="AR77" s="105"/>
      <c r="AS77" s="105"/>
      <c r="AT77" s="105"/>
      <c r="AU77" s="105"/>
      <c r="AV77" s="105"/>
      <c r="AW77" s="105">
        <f>IF($AL77='Harian-KORDES'!K$103,'Harian-KORDES'!K$104,0)</f>
        <v>0</v>
      </c>
      <c r="AX77" s="105">
        <f>IF($AL77='Harian-KORDES'!L$103,'Harian-KORDES'!L$104,0)</f>
        <v>0</v>
      </c>
      <c r="AY77" s="105">
        <f>IF($AL77='Harian-KORDES'!M$103,'Harian-KORDES'!M$104,0)</f>
        <v>0</v>
      </c>
      <c r="AZ77" s="105">
        <f>IF($AL77='Harian-KORDES'!N$103,'Harian-KORDES'!N$104,0)</f>
        <v>0</v>
      </c>
      <c r="BA77" s="105">
        <f>IF($AL77='Harian-KORDES'!O$103,'Harian-KORDES'!O$104,0)</f>
        <v>0</v>
      </c>
      <c r="BB77" s="100">
        <f t="shared" si="11"/>
        <v>0</v>
      </c>
    </row>
    <row r="78" spans="2:54" x14ac:dyDescent="0.2">
      <c r="B78" s="96">
        <f t="shared" si="6"/>
        <v>43628</v>
      </c>
      <c r="C78" s="105">
        <f>IF($B78='Harian-KORDES'!$F$8,'Harian-KORDES'!$P$13,0)</f>
        <v>0</v>
      </c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0">
        <f t="shared" si="7"/>
        <v>0</v>
      </c>
      <c r="T78" s="96">
        <f t="shared" si="8"/>
        <v>43628</v>
      </c>
      <c r="U78" s="105">
        <f>IF($T78='Harian-KORDES'!F$61,'Harian-KORDES'!F$62,0)</f>
        <v>0</v>
      </c>
      <c r="V78" s="105">
        <f>IF($T78='Harian-KORDES'!G$61,'Harian-KORDES'!G$62,0)</f>
        <v>0</v>
      </c>
      <c r="W78" s="105">
        <f>IF($T78='Harian-KORDES'!H$61,'Harian-KORDES'!H$62,0)</f>
        <v>0</v>
      </c>
      <c r="X78" s="105">
        <f>IF($T78='Harian-KORDES'!I$61,'Harian-KORDES'!I$62,0)</f>
        <v>0</v>
      </c>
      <c r="Y78" s="105">
        <f>IF($T78='Harian-KORDES'!J$61,'Harian-KORDES'!J$62,0)</f>
        <v>0</v>
      </c>
      <c r="Z78" s="105"/>
      <c r="AA78" s="105"/>
      <c r="AB78" s="105"/>
      <c r="AC78" s="105"/>
      <c r="AD78" s="105"/>
      <c r="AE78" s="105">
        <f>IF($T78='Harian-KORDES'!K$61,'Harian-KORDES'!K$62,0)</f>
        <v>0</v>
      </c>
      <c r="AF78" s="105">
        <f>IF($T78='Harian-KORDES'!L$61,'Harian-KORDES'!L$62,0)</f>
        <v>0</v>
      </c>
      <c r="AG78" s="105">
        <f>IF($T78='Harian-KORDES'!M$61,'Harian-KORDES'!M$62,0)</f>
        <v>0</v>
      </c>
      <c r="AH78" s="105">
        <f>IF($T78='Harian-KORDES'!N$61,'Harian-KORDES'!N$62,0)</f>
        <v>0</v>
      </c>
      <c r="AI78" s="105">
        <f>IF($T78='Harian-KORDES'!O$61,'Harian-KORDES'!O$62,0)</f>
        <v>0</v>
      </c>
      <c r="AJ78" s="100">
        <f t="shared" si="9"/>
        <v>0</v>
      </c>
      <c r="AL78" s="96">
        <f t="shared" si="10"/>
        <v>43628</v>
      </c>
      <c r="AM78" s="105">
        <f>IF($AL78='Harian-KORDES'!F$103,'Harian-KORDES'!F$104,0)</f>
        <v>0</v>
      </c>
      <c r="AN78" s="105">
        <f>IF($AL78='Harian-KORDES'!G$103,'Harian-KORDES'!G$104,0)</f>
        <v>0</v>
      </c>
      <c r="AO78" s="105">
        <f>IF($AL78='Harian-KORDES'!H$103,'Harian-KORDES'!H$104,0)</f>
        <v>0</v>
      </c>
      <c r="AP78" s="105">
        <f>IF($AL78='Harian-KORDES'!I$103,'Harian-KORDES'!I$104,0)</f>
        <v>0</v>
      </c>
      <c r="AQ78" s="105">
        <f>IF($AL78='Harian-KORDES'!J$103,'Harian-KORDES'!J$104,0)</f>
        <v>0</v>
      </c>
      <c r="AR78" s="105"/>
      <c r="AS78" s="105"/>
      <c r="AT78" s="105"/>
      <c r="AU78" s="105"/>
      <c r="AV78" s="105"/>
      <c r="AW78" s="105">
        <f>IF($AL78='Harian-KORDES'!K$103,'Harian-KORDES'!K$104,0)</f>
        <v>0</v>
      </c>
      <c r="AX78" s="105">
        <f>IF($AL78='Harian-KORDES'!L$103,'Harian-KORDES'!L$104,0)</f>
        <v>0</v>
      </c>
      <c r="AY78" s="105">
        <f>IF($AL78='Harian-KORDES'!M$103,'Harian-KORDES'!M$104,0)</f>
        <v>0</v>
      </c>
      <c r="AZ78" s="105">
        <f>IF($AL78='Harian-KORDES'!N$103,'Harian-KORDES'!N$104,0)</f>
        <v>0</v>
      </c>
      <c r="BA78" s="105">
        <f>IF($AL78='Harian-KORDES'!O$103,'Harian-KORDES'!O$104,0)</f>
        <v>0</v>
      </c>
      <c r="BB78" s="100">
        <f t="shared" si="11"/>
        <v>0</v>
      </c>
    </row>
    <row r="79" spans="2:54" x14ac:dyDescent="0.2">
      <c r="B79" s="96">
        <f t="shared" si="6"/>
        <v>43629</v>
      </c>
      <c r="C79" s="105">
        <f>IF($B79='Harian-KORDES'!$F$8,'Harian-KORDES'!$P$13,0)</f>
        <v>0</v>
      </c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0">
        <f t="shared" si="7"/>
        <v>0</v>
      </c>
      <c r="T79" s="96">
        <f t="shared" si="8"/>
        <v>43629</v>
      </c>
      <c r="U79" s="105">
        <f>IF($T79='Harian-KORDES'!F$61,'Harian-KORDES'!F$62,0)</f>
        <v>0</v>
      </c>
      <c r="V79" s="105">
        <f>IF($T79='Harian-KORDES'!G$61,'Harian-KORDES'!G$62,0)</f>
        <v>0</v>
      </c>
      <c r="W79" s="105">
        <f>IF($T79='Harian-KORDES'!H$61,'Harian-KORDES'!H$62,0)</f>
        <v>0</v>
      </c>
      <c r="X79" s="105">
        <f>IF($T79='Harian-KORDES'!I$61,'Harian-KORDES'!I$62,0)</f>
        <v>0</v>
      </c>
      <c r="Y79" s="105">
        <f>IF($T79='Harian-KORDES'!J$61,'Harian-KORDES'!J$62,0)</f>
        <v>0</v>
      </c>
      <c r="Z79" s="105"/>
      <c r="AA79" s="105"/>
      <c r="AB79" s="105"/>
      <c r="AC79" s="105"/>
      <c r="AD79" s="105"/>
      <c r="AE79" s="105">
        <f>IF($T79='Harian-KORDES'!K$61,'Harian-KORDES'!K$62,0)</f>
        <v>0</v>
      </c>
      <c r="AF79" s="105">
        <f>IF($T79='Harian-KORDES'!L$61,'Harian-KORDES'!L$62,0)</f>
        <v>0</v>
      </c>
      <c r="AG79" s="105">
        <f>IF($T79='Harian-KORDES'!M$61,'Harian-KORDES'!M$62,0)</f>
        <v>0</v>
      </c>
      <c r="AH79" s="105">
        <f>IF($T79='Harian-KORDES'!N$61,'Harian-KORDES'!N$62,0)</f>
        <v>0</v>
      </c>
      <c r="AI79" s="105">
        <f>IF($T79='Harian-KORDES'!O$61,'Harian-KORDES'!O$62,0)</f>
        <v>0</v>
      </c>
      <c r="AJ79" s="100">
        <f t="shared" si="9"/>
        <v>0</v>
      </c>
      <c r="AL79" s="96">
        <f t="shared" si="10"/>
        <v>43629</v>
      </c>
      <c r="AM79" s="105">
        <f>IF($AL79='Harian-KORDES'!F$103,'Harian-KORDES'!F$104,0)</f>
        <v>0</v>
      </c>
      <c r="AN79" s="105">
        <f>IF($AL79='Harian-KORDES'!G$103,'Harian-KORDES'!G$104,0)</f>
        <v>0</v>
      </c>
      <c r="AO79" s="105">
        <f>IF($AL79='Harian-KORDES'!H$103,'Harian-KORDES'!H$104,0)</f>
        <v>0</v>
      </c>
      <c r="AP79" s="105">
        <f>IF($AL79='Harian-KORDES'!I$103,'Harian-KORDES'!I$104,0)</f>
        <v>0</v>
      </c>
      <c r="AQ79" s="105">
        <f>IF($AL79='Harian-KORDES'!J$103,'Harian-KORDES'!J$104,0)</f>
        <v>0</v>
      </c>
      <c r="AR79" s="105"/>
      <c r="AS79" s="105"/>
      <c r="AT79" s="105"/>
      <c r="AU79" s="105"/>
      <c r="AV79" s="105"/>
      <c r="AW79" s="105">
        <f>IF($AL79='Harian-KORDES'!K$103,'Harian-KORDES'!K$104,0)</f>
        <v>0</v>
      </c>
      <c r="AX79" s="105">
        <f>IF($AL79='Harian-KORDES'!L$103,'Harian-KORDES'!L$104,0)</f>
        <v>0</v>
      </c>
      <c r="AY79" s="105">
        <f>IF($AL79='Harian-KORDES'!M$103,'Harian-KORDES'!M$104,0)</f>
        <v>0</v>
      </c>
      <c r="AZ79" s="105">
        <f>IF($AL79='Harian-KORDES'!N$103,'Harian-KORDES'!N$104,0)</f>
        <v>0</v>
      </c>
      <c r="BA79" s="105">
        <f>IF($AL79='Harian-KORDES'!O$103,'Harian-KORDES'!O$104,0)</f>
        <v>0</v>
      </c>
      <c r="BB79" s="100">
        <f t="shared" si="11"/>
        <v>0</v>
      </c>
    </row>
    <row r="80" spans="2:54" x14ac:dyDescent="0.2">
      <c r="B80" s="96">
        <f t="shared" si="6"/>
        <v>43630</v>
      </c>
      <c r="C80" s="105">
        <f>IF($B80='Harian-KORDES'!$F$8,'Harian-KORDES'!$P$13,0)</f>
        <v>0</v>
      </c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0">
        <f t="shared" si="7"/>
        <v>0</v>
      </c>
      <c r="T80" s="96">
        <f t="shared" si="8"/>
        <v>43630</v>
      </c>
      <c r="U80" s="105">
        <f>IF($T80='Harian-KORDES'!F$61,'Harian-KORDES'!F$62,0)</f>
        <v>0</v>
      </c>
      <c r="V80" s="105">
        <f>IF($T80='Harian-KORDES'!G$61,'Harian-KORDES'!G$62,0)</f>
        <v>0</v>
      </c>
      <c r="W80" s="105">
        <f>IF($T80='Harian-KORDES'!H$61,'Harian-KORDES'!H$62,0)</f>
        <v>0</v>
      </c>
      <c r="X80" s="105">
        <f>IF($T80='Harian-KORDES'!I$61,'Harian-KORDES'!I$62,0)</f>
        <v>0</v>
      </c>
      <c r="Y80" s="105">
        <f>IF($T80='Harian-KORDES'!J$61,'Harian-KORDES'!J$62,0)</f>
        <v>0</v>
      </c>
      <c r="Z80" s="105"/>
      <c r="AA80" s="105"/>
      <c r="AB80" s="105"/>
      <c r="AC80" s="105"/>
      <c r="AD80" s="105"/>
      <c r="AE80" s="105">
        <f>IF($T80='Harian-KORDES'!K$61,'Harian-KORDES'!K$62,0)</f>
        <v>0</v>
      </c>
      <c r="AF80" s="105">
        <f>IF($T80='Harian-KORDES'!L$61,'Harian-KORDES'!L$62,0)</f>
        <v>0</v>
      </c>
      <c r="AG80" s="105">
        <f>IF($T80='Harian-KORDES'!M$61,'Harian-KORDES'!M$62,0)</f>
        <v>0</v>
      </c>
      <c r="AH80" s="105">
        <f>IF($T80='Harian-KORDES'!N$61,'Harian-KORDES'!N$62,0)</f>
        <v>0</v>
      </c>
      <c r="AI80" s="105">
        <f>IF($T80='Harian-KORDES'!O$61,'Harian-KORDES'!O$62,0)</f>
        <v>0</v>
      </c>
      <c r="AJ80" s="100">
        <f t="shared" si="9"/>
        <v>0</v>
      </c>
      <c r="AL80" s="96">
        <f t="shared" si="10"/>
        <v>43630</v>
      </c>
      <c r="AM80" s="105">
        <f>IF($AL80='Harian-KORDES'!F$103,'Harian-KORDES'!F$104,0)</f>
        <v>0</v>
      </c>
      <c r="AN80" s="105">
        <f>IF($AL80='Harian-KORDES'!G$103,'Harian-KORDES'!G$104,0)</f>
        <v>0</v>
      </c>
      <c r="AO80" s="105">
        <f>IF($AL80='Harian-KORDES'!H$103,'Harian-KORDES'!H$104,0)</f>
        <v>0</v>
      </c>
      <c r="AP80" s="105">
        <f>IF($AL80='Harian-KORDES'!I$103,'Harian-KORDES'!I$104,0)</f>
        <v>0</v>
      </c>
      <c r="AQ80" s="105">
        <f>IF($AL80='Harian-KORDES'!J$103,'Harian-KORDES'!J$104,0)</f>
        <v>0</v>
      </c>
      <c r="AR80" s="105"/>
      <c r="AS80" s="105"/>
      <c r="AT80" s="105"/>
      <c r="AU80" s="105"/>
      <c r="AV80" s="105"/>
      <c r="AW80" s="105">
        <f>IF($AL80='Harian-KORDES'!K$103,'Harian-KORDES'!K$104,0)</f>
        <v>0</v>
      </c>
      <c r="AX80" s="105">
        <f>IF($AL80='Harian-KORDES'!L$103,'Harian-KORDES'!L$104,0)</f>
        <v>0</v>
      </c>
      <c r="AY80" s="105">
        <f>IF($AL80='Harian-KORDES'!M$103,'Harian-KORDES'!M$104,0)</f>
        <v>0</v>
      </c>
      <c r="AZ80" s="105">
        <f>IF($AL80='Harian-KORDES'!N$103,'Harian-KORDES'!N$104,0)</f>
        <v>0</v>
      </c>
      <c r="BA80" s="105">
        <f>IF($AL80='Harian-KORDES'!O$103,'Harian-KORDES'!O$104,0)</f>
        <v>0</v>
      </c>
      <c r="BB80" s="100">
        <f t="shared" si="11"/>
        <v>0</v>
      </c>
    </row>
    <row r="81" spans="2:54" x14ac:dyDescent="0.2">
      <c r="B81" s="96">
        <f t="shared" si="6"/>
        <v>43631</v>
      </c>
      <c r="C81" s="105">
        <f>IF($B81='Harian-KORDES'!$F$8,'Harian-KORDES'!$P$13,0)</f>
        <v>0</v>
      </c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0">
        <f t="shared" si="7"/>
        <v>0</v>
      </c>
      <c r="T81" s="96">
        <f t="shared" si="8"/>
        <v>43631</v>
      </c>
      <c r="U81" s="105">
        <f>IF($T81='Harian-KORDES'!F$61,'Harian-KORDES'!F$62,0)</f>
        <v>0</v>
      </c>
      <c r="V81" s="105">
        <f>IF($T81='Harian-KORDES'!G$61,'Harian-KORDES'!G$62,0)</f>
        <v>0</v>
      </c>
      <c r="W81" s="105">
        <f>IF($T81='Harian-KORDES'!H$61,'Harian-KORDES'!H$62,0)</f>
        <v>0</v>
      </c>
      <c r="X81" s="105">
        <f>IF($T81='Harian-KORDES'!I$61,'Harian-KORDES'!I$62,0)</f>
        <v>0</v>
      </c>
      <c r="Y81" s="105">
        <f>IF($T81='Harian-KORDES'!J$61,'Harian-KORDES'!J$62,0)</f>
        <v>0</v>
      </c>
      <c r="Z81" s="105"/>
      <c r="AA81" s="105"/>
      <c r="AB81" s="105"/>
      <c r="AC81" s="105"/>
      <c r="AD81" s="105"/>
      <c r="AE81" s="105">
        <f>IF($T81='Harian-KORDES'!K$61,'Harian-KORDES'!K$62,0)</f>
        <v>0</v>
      </c>
      <c r="AF81" s="105">
        <f>IF($T81='Harian-KORDES'!L$61,'Harian-KORDES'!L$62,0)</f>
        <v>0</v>
      </c>
      <c r="AG81" s="105">
        <f>IF($T81='Harian-KORDES'!M$61,'Harian-KORDES'!M$62,0)</f>
        <v>0</v>
      </c>
      <c r="AH81" s="105">
        <f>IF($T81='Harian-KORDES'!N$61,'Harian-KORDES'!N$62,0)</f>
        <v>0</v>
      </c>
      <c r="AI81" s="105">
        <f>IF($T81='Harian-KORDES'!O$61,'Harian-KORDES'!O$62,0)</f>
        <v>0</v>
      </c>
      <c r="AJ81" s="100">
        <f t="shared" si="9"/>
        <v>0</v>
      </c>
      <c r="AL81" s="96">
        <f t="shared" si="10"/>
        <v>43631</v>
      </c>
      <c r="AM81" s="105">
        <f>IF($AL81='Harian-KORDES'!F$103,'Harian-KORDES'!F$104,0)</f>
        <v>0</v>
      </c>
      <c r="AN81" s="105">
        <f>IF($AL81='Harian-KORDES'!G$103,'Harian-KORDES'!G$104,0)</f>
        <v>0</v>
      </c>
      <c r="AO81" s="105">
        <f>IF($AL81='Harian-KORDES'!H$103,'Harian-KORDES'!H$104,0)</f>
        <v>0</v>
      </c>
      <c r="AP81" s="105">
        <f>IF($AL81='Harian-KORDES'!I$103,'Harian-KORDES'!I$104,0)</f>
        <v>0</v>
      </c>
      <c r="AQ81" s="105">
        <f>IF($AL81='Harian-KORDES'!J$103,'Harian-KORDES'!J$104,0)</f>
        <v>0</v>
      </c>
      <c r="AR81" s="105"/>
      <c r="AS81" s="105"/>
      <c r="AT81" s="105"/>
      <c r="AU81" s="105"/>
      <c r="AV81" s="105"/>
      <c r="AW81" s="105">
        <f>IF($AL81='Harian-KORDES'!K$103,'Harian-KORDES'!K$104,0)</f>
        <v>0</v>
      </c>
      <c r="AX81" s="105">
        <f>IF($AL81='Harian-KORDES'!L$103,'Harian-KORDES'!L$104,0)</f>
        <v>0</v>
      </c>
      <c r="AY81" s="105">
        <f>IF($AL81='Harian-KORDES'!M$103,'Harian-KORDES'!M$104,0)</f>
        <v>0</v>
      </c>
      <c r="AZ81" s="105">
        <f>IF($AL81='Harian-KORDES'!N$103,'Harian-KORDES'!N$104,0)</f>
        <v>0</v>
      </c>
      <c r="BA81" s="105">
        <f>IF($AL81='Harian-KORDES'!O$103,'Harian-KORDES'!O$104,0)</f>
        <v>0</v>
      </c>
      <c r="BB81" s="100">
        <f t="shared" si="11"/>
        <v>0</v>
      </c>
    </row>
    <row r="82" spans="2:54" x14ac:dyDescent="0.2">
      <c r="B82" s="96">
        <f t="shared" si="6"/>
        <v>43632</v>
      </c>
      <c r="C82" s="105">
        <f>IF($B82='Harian-KORDES'!$F$8,'Harian-KORDES'!$P$13,0)</f>
        <v>0</v>
      </c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0">
        <f t="shared" si="7"/>
        <v>0</v>
      </c>
      <c r="T82" s="96">
        <f t="shared" si="8"/>
        <v>43632</v>
      </c>
      <c r="U82" s="105">
        <f>IF($T82='Harian-KORDES'!F$61,'Harian-KORDES'!F$62,0)</f>
        <v>0</v>
      </c>
      <c r="V82" s="105">
        <f>IF($T82='Harian-KORDES'!G$61,'Harian-KORDES'!G$62,0)</f>
        <v>0</v>
      </c>
      <c r="W82" s="105">
        <f>IF($T82='Harian-KORDES'!H$61,'Harian-KORDES'!H$62,0)</f>
        <v>0</v>
      </c>
      <c r="X82" s="105">
        <f>IF($T82='Harian-KORDES'!I$61,'Harian-KORDES'!I$62,0)</f>
        <v>0</v>
      </c>
      <c r="Y82" s="105">
        <f>IF($T82='Harian-KORDES'!J$61,'Harian-KORDES'!J$62,0)</f>
        <v>0</v>
      </c>
      <c r="Z82" s="105"/>
      <c r="AA82" s="105"/>
      <c r="AB82" s="105"/>
      <c r="AC82" s="105"/>
      <c r="AD82" s="105"/>
      <c r="AE82" s="105">
        <f>IF($T82='Harian-KORDES'!K$61,'Harian-KORDES'!K$62,0)</f>
        <v>0</v>
      </c>
      <c r="AF82" s="105">
        <f>IF($T82='Harian-KORDES'!L$61,'Harian-KORDES'!L$62,0)</f>
        <v>0</v>
      </c>
      <c r="AG82" s="105">
        <f>IF($T82='Harian-KORDES'!M$61,'Harian-KORDES'!M$62,0)</f>
        <v>0</v>
      </c>
      <c r="AH82" s="105">
        <f>IF($T82='Harian-KORDES'!N$61,'Harian-KORDES'!N$62,0)</f>
        <v>0</v>
      </c>
      <c r="AI82" s="105">
        <f>IF($T82='Harian-KORDES'!O$61,'Harian-KORDES'!O$62,0)</f>
        <v>0</v>
      </c>
      <c r="AJ82" s="100">
        <f t="shared" si="9"/>
        <v>0</v>
      </c>
      <c r="AL82" s="96">
        <f t="shared" si="10"/>
        <v>43632</v>
      </c>
      <c r="AM82" s="105">
        <f>IF($AL82='Harian-KORDES'!F$103,'Harian-KORDES'!F$104,0)</f>
        <v>0</v>
      </c>
      <c r="AN82" s="105">
        <f>IF($AL82='Harian-KORDES'!G$103,'Harian-KORDES'!G$104,0)</f>
        <v>0</v>
      </c>
      <c r="AO82" s="105">
        <f>IF($AL82='Harian-KORDES'!H$103,'Harian-KORDES'!H$104,0)</f>
        <v>0</v>
      </c>
      <c r="AP82" s="105">
        <f>IF($AL82='Harian-KORDES'!I$103,'Harian-KORDES'!I$104,0)</f>
        <v>0</v>
      </c>
      <c r="AQ82" s="105">
        <f>IF($AL82='Harian-KORDES'!J$103,'Harian-KORDES'!J$104,0)</f>
        <v>0</v>
      </c>
      <c r="AR82" s="105"/>
      <c r="AS82" s="105"/>
      <c r="AT82" s="105"/>
      <c r="AU82" s="105"/>
      <c r="AV82" s="105"/>
      <c r="AW82" s="105">
        <f>IF($AL82='Harian-KORDES'!K$103,'Harian-KORDES'!K$104,0)</f>
        <v>0</v>
      </c>
      <c r="AX82" s="105">
        <f>IF($AL82='Harian-KORDES'!L$103,'Harian-KORDES'!L$104,0)</f>
        <v>0</v>
      </c>
      <c r="AY82" s="105">
        <f>IF($AL82='Harian-KORDES'!M$103,'Harian-KORDES'!M$104,0)</f>
        <v>0</v>
      </c>
      <c r="AZ82" s="105">
        <f>IF($AL82='Harian-KORDES'!N$103,'Harian-KORDES'!N$104,0)</f>
        <v>0</v>
      </c>
      <c r="BA82" s="105">
        <f>IF($AL82='Harian-KORDES'!O$103,'Harian-KORDES'!O$104,0)</f>
        <v>0</v>
      </c>
      <c r="BB82" s="100">
        <f t="shared" si="11"/>
        <v>0</v>
      </c>
    </row>
    <row r="83" spans="2:54" x14ac:dyDescent="0.2">
      <c r="B83" s="96">
        <f t="shared" si="6"/>
        <v>43633</v>
      </c>
      <c r="C83" s="105">
        <f>IF($B83='Harian-KORDES'!$F$8,'Harian-KORDES'!$P$13,0)</f>
        <v>0</v>
      </c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0">
        <f t="shared" si="7"/>
        <v>0</v>
      </c>
      <c r="T83" s="96">
        <f t="shared" si="8"/>
        <v>43633</v>
      </c>
      <c r="U83" s="105">
        <f>IF($T83='Harian-KORDES'!F$61,'Harian-KORDES'!F$62,0)</f>
        <v>0</v>
      </c>
      <c r="V83" s="105">
        <f>IF($T83='Harian-KORDES'!G$61,'Harian-KORDES'!G$62,0)</f>
        <v>0</v>
      </c>
      <c r="W83" s="105">
        <f>IF($T83='Harian-KORDES'!H$61,'Harian-KORDES'!H$62,0)</f>
        <v>0</v>
      </c>
      <c r="X83" s="105">
        <f>IF($T83='Harian-KORDES'!I$61,'Harian-KORDES'!I$62,0)</f>
        <v>0</v>
      </c>
      <c r="Y83" s="105">
        <f>IF($T83='Harian-KORDES'!J$61,'Harian-KORDES'!J$62,0)</f>
        <v>0</v>
      </c>
      <c r="Z83" s="105"/>
      <c r="AA83" s="105"/>
      <c r="AB83" s="105"/>
      <c r="AC83" s="105"/>
      <c r="AD83" s="105"/>
      <c r="AE83" s="105">
        <f>IF($T83='Harian-KORDES'!K$61,'Harian-KORDES'!K$62,0)</f>
        <v>0</v>
      </c>
      <c r="AF83" s="105">
        <f>IF($T83='Harian-KORDES'!L$61,'Harian-KORDES'!L$62,0)</f>
        <v>0</v>
      </c>
      <c r="AG83" s="105">
        <f>IF($T83='Harian-KORDES'!M$61,'Harian-KORDES'!M$62,0)</f>
        <v>0</v>
      </c>
      <c r="AH83" s="105">
        <f>IF($T83='Harian-KORDES'!N$61,'Harian-KORDES'!N$62,0)</f>
        <v>0</v>
      </c>
      <c r="AI83" s="105">
        <f>IF($T83='Harian-KORDES'!O$61,'Harian-KORDES'!O$62,0)</f>
        <v>0</v>
      </c>
      <c r="AJ83" s="100">
        <f t="shared" si="9"/>
        <v>0</v>
      </c>
      <c r="AL83" s="96">
        <f t="shared" si="10"/>
        <v>43633</v>
      </c>
      <c r="AM83" s="105">
        <f>IF($AL83='Harian-KORDES'!F$103,'Harian-KORDES'!F$104,0)</f>
        <v>0</v>
      </c>
      <c r="AN83" s="105">
        <f>IF($AL83='Harian-KORDES'!G$103,'Harian-KORDES'!G$104,0)</f>
        <v>0</v>
      </c>
      <c r="AO83" s="105">
        <f>IF($AL83='Harian-KORDES'!H$103,'Harian-KORDES'!H$104,0)</f>
        <v>0</v>
      </c>
      <c r="AP83" s="105">
        <f>IF($AL83='Harian-KORDES'!I$103,'Harian-KORDES'!I$104,0)</f>
        <v>0</v>
      </c>
      <c r="AQ83" s="105">
        <f>IF($AL83='Harian-KORDES'!J$103,'Harian-KORDES'!J$104,0)</f>
        <v>0</v>
      </c>
      <c r="AR83" s="105"/>
      <c r="AS83" s="105"/>
      <c r="AT83" s="105"/>
      <c r="AU83" s="105"/>
      <c r="AV83" s="105"/>
      <c r="AW83" s="105">
        <f>IF($AL83='Harian-KORDES'!K$103,'Harian-KORDES'!K$104,0)</f>
        <v>0</v>
      </c>
      <c r="AX83" s="105">
        <f>IF($AL83='Harian-KORDES'!L$103,'Harian-KORDES'!L$104,0)</f>
        <v>0</v>
      </c>
      <c r="AY83" s="105">
        <f>IF($AL83='Harian-KORDES'!M$103,'Harian-KORDES'!M$104,0)</f>
        <v>0</v>
      </c>
      <c r="AZ83" s="105">
        <f>IF($AL83='Harian-KORDES'!N$103,'Harian-KORDES'!N$104,0)</f>
        <v>0</v>
      </c>
      <c r="BA83" s="105">
        <f>IF($AL83='Harian-KORDES'!O$103,'Harian-KORDES'!O$104,0)</f>
        <v>0</v>
      </c>
      <c r="BB83" s="100">
        <f t="shared" si="11"/>
        <v>0</v>
      </c>
    </row>
    <row r="84" spans="2:54" x14ac:dyDescent="0.2">
      <c r="B84" s="96">
        <f t="shared" si="6"/>
        <v>43634</v>
      </c>
      <c r="C84" s="105">
        <f>IF($B84='Harian-KORDES'!$F$8,'Harian-KORDES'!$P$13,0)</f>
        <v>0</v>
      </c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0">
        <f t="shared" si="7"/>
        <v>0</v>
      </c>
      <c r="T84" s="96">
        <f t="shared" si="8"/>
        <v>43634</v>
      </c>
      <c r="U84" s="105">
        <f>IF($T84='Harian-KORDES'!F$61,'Harian-KORDES'!F$62,0)</f>
        <v>0</v>
      </c>
      <c r="V84" s="105">
        <f>IF($T84='Harian-KORDES'!G$61,'Harian-KORDES'!G$62,0)</f>
        <v>0</v>
      </c>
      <c r="W84" s="105">
        <f>IF($T84='Harian-KORDES'!H$61,'Harian-KORDES'!H$62,0)</f>
        <v>0</v>
      </c>
      <c r="X84" s="105">
        <f>IF($T84='Harian-KORDES'!I$61,'Harian-KORDES'!I$62,0)</f>
        <v>0</v>
      </c>
      <c r="Y84" s="105">
        <f>IF($T84='Harian-KORDES'!J$61,'Harian-KORDES'!J$62,0)</f>
        <v>0</v>
      </c>
      <c r="Z84" s="105"/>
      <c r="AA84" s="105"/>
      <c r="AB84" s="105"/>
      <c r="AC84" s="105"/>
      <c r="AD84" s="105"/>
      <c r="AE84" s="105">
        <f>IF($T84='Harian-KORDES'!K$61,'Harian-KORDES'!K$62,0)</f>
        <v>0</v>
      </c>
      <c r="AF84" s="105">
        <f>IF($T84='Harian-KORDES'!L$61,'Harian-KORDES'!L$62,0)</f>
        <v>0</v>
      </c>
      <c r="AG84" s="105">
        <f>IF($T84='Harian-KORDES'!M$61,'Harian-KORDES'!M$62,0)</f>
        <v>0</v>
      </c>
      <c r="AH84" s="105">
        <f>IF($T84='Harian-KORDES'!N$61,'Harian-KORDES'!N$62,0)</f>
        <v>0</v>
      </c>
      <c r="AI84" s="105">
        <f>IF($T84='Harian-KORDES'!O$61,'Harian-KORDES'!O$62,0)</f>
        <v>0</v>
      </c>
      <c r="AJ84" s="100">
        <f t="shared" si="9"/>
        <v>0</v>
      </c>
      <c r="AL84" s="96">
        <f t="shared" si="10"/>
        <v>43634</v>
      </c>
      <c r="AM84" s="105">
        <f>IF($AL84='Harian-KORDES'!F$103,'Harian-KORDES'!F$104,0)</f>
        <v>0</v>
      </c>
      <c r="AN84" s="105">
        <f>IF($AL84='Harian-KORDES'!G$103,'Harian-KORDES'!G$104,0)</f>
        <v>0</v>
      </c>
      <c r="AO84" s="105">
        <f>IF($AL84='Harian-KORDES'!H$103,'Harian-KORDES'!H$104,0)</f>
        <v>0</v>
      </c>
      <c r="AP84" s="105">
        <f>IF($AL84='Harian-KORDES'!I$103,'Harian-KORDES'!I$104,0)</f>
        <v>0</v>
      </c>
      <c r="AQ84" s="105">
        <f>IF($AL84='Harian-KORDES'!J$103,'Harian-KORDES'!J$104,0)</f>
        <v>0</v>
      </c>
      <c r="AR84" s="105"/>
      <c r="AS84" s="105"/>
      <c r="AT84" s="105"/>
      <c r="AU84" s="105"/>
      <c r="AV84" s="105"/>
      <c r="AW84" s="105">
        <f>IF($AL84='Harian-KORDES'!K$103,'Harian-KORDES'!K$104,0)</f>
        <v>0</v>
      </c>
      <c r="AX84" s="105">
        <f>IF($AL84='Harian-KORDES'!L$103,'Harian-KORDES'!L$104,0)</f>
        <v>0</v>
      </c>
      <c r="AY84" s="105">
        <f>IF($AL84='Harian-KORDES'!M$103,'Harian-KORDES'!M$104,0)</f>
        <v>0</v>
      </c>
      <c r="AZ84" s="105">
        <f>IF($AL84='Harian-KORDES'!N$103,'Harian-KORDES'!N$104,0)</f>
        <v>0</v>
      </c>
      <c r="BA84" s="105">
        <f>IF($AL84='Harian-KORDES'!O$103,'Harian-KORDES'!O$104,0)</f>
        <v>0</v>
      </c>
      <c r="BB84" s="100">
        <f t="shared" si="11"/>
        <v>0</v>
      </c>
    </row>
    <row r="85" spans="2:54" x14ac:dyDescent="0.2">
      <c r="B85" s="96">
        <f t="shared" si="6"/>
        <v>43635</v>
      </c>
      <c r="C85" s="105">
        <f>IF($B85='Harian-KORDES'!$F$8,'Harian-KORDES'!$P$13,0)</f>
        <v>0</v>
      </c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0">
        <f t="shared" si="7"/>
        <v>0</v>
      </c>
      <c r="T85" s="96">
        <f t="shared" si="8"/>
        <v>43635</v>
      </c>
      <c r="U85" s="105">
        <f>IF($T85='Harian-KORDES'!F$61,'Harian-KORDES'!F$62,0)</f>
        <v>0</v>
      </c>
      <c r="V85" s="105">
        <f>IF($T85='Harian-KORDES'!G$61,'Harian-KORDES'!G$62,0)</f>
        <v>0</v>
      </c>
      <c r="W85" s="105">
        <f>IF($T85='Harian-KORDES'!H$61,'Harian-KORDES'!H$62,0)</f>
        <v>0</v>
      </c>
      <c r="X85" s="105">
        <f>IF($T85='Harian-KORDES'!I$61,'Harian-KORDES'!I$62,0)</f>
        <v>0</v>
      </c>
      <c r="Y85" s="105">
        <f>IF($T85='Harian-KORDES'!J$61,'Harian-KORDES'!J$62,0)</f>
        <v>0</v>
      </c>
      <c r="Z85" s="105"/>
      <c r="AA85" s="105"/>
      <c r="AB85" s="105"/>
      <c r="AC85" s="105"/>
      <c r="AD85" s="105"/>
      <c r="AE85" s="105">
        <f>IF($T85='Harian-KORDES'!K$61,'Harian-KORDES'!K$62,0)</f>
        <v>0</v>
      </c>
      <c r="AF85" s="105">
        <f>IF($T85='Harian-KORDES'!L$61,'Harian-KORDES'!L$62,0)</f>
        <v>0</v>
      </c>
      <c r="AG85" s="105">
        <f>IF($T85='Harian-KORDES'!M$61,'Harian-KORDES'!M$62,0)</f>
        <v>0</v>
      </c>
      <c r="AH85" s="105">
        <f>IF($T85='Harian-KORDES'!N$61,'Harian-KORDES'!N$62,0)</f>
        <v>0</v>
      </c>
      <c r="AI85" s="105">
        <f>IF($T85='Harian-KORDES'!O$61,'Harian-KORDES'!O$62,0)</f>
        <v>0</v>
      </c>
      <c r="AJ85" s="100">
        <f t="shared" si="9"/>
        <v>0</v>
      </c>
      <c r="AL85" s="96">
        <f t="shared" si="10"/>
        <v>43635</v>
      </c>
      <c r="AM85" s="105">
        <f>IF($AL85='Harian-KORDES'!F$103,'Harian-KORDES'!F$104,0)</f>
        <v>0</v>
      </c>
      <c r="AN85" s="105">
        <f>IF($AL85='Harian-KORDES'!G$103,'Harian-KORDES'!G$104,0)</f>
        <v>0</v>
      </c>
      <c r="AO85" s="105">
        <f>IF($AL85='Harian-KORDES'!H$103,'Harian-KORDES'!H$104,0)</f>
        <v>0</v>
      </c>
      <c r="AP85" s="105">
        <f>IF($AL85='Harian-KORDES'!I$103,'Harian-KORDES'!I$104,0)</f>
        <v>0</v>
      </c>
      <c r="AQ85" s="105">
        <f>IF($AL85='Harian-KORDES'!J$103,'Harian-KORDES'!J$104,0)</f>
        <v>0</v>
      </c>
      <c r="AR85" s="105"/>
      <c r="AS85" s="105"/>
      <c r="AT85" s="105"/>
      <c r="AU85" s="105"/>
      <c r="AV85" s="105"/>
      <c r="AW85" s="105">
        <f>IF($AL85='Harian-KORDES'!K$103,'Harian-KORDES'!K$104,0)</f>
        <v>0</v>
      </c>
      <c r="AX85" s="105">
        <f>IF($AL85='Harian-KORDES'!L$103,'Harian-KORDES'!L$104,0)</f>
        <v>0</v>
      </c>
      <c r="AY85" s="105">
        <f>IF($AL85='Harian-KORDES'!M$103,'Harian-KORDES'!M$104,0)</f>
        <v>0</v>
      </c>
      <c r="AZ85" s="105">
        <f>IF($AL85='Harian-KORDES'!N$103,'Harian-KORDES'!N$104,0)</f>
        <v>0</v>
      </c>
      <c r="BA85" s="105">
        <f>IF($AL85='Harian-KORDES'!O$103,'Harian-KORDES'!O$104,0)</f>
        <v>0</v>
      </c>
      <c r="BB85" s="100">
        <f t="shared" si="11"/>
        <v>0</v>
      </c>
    </row>
    <row r="86" spans="2:54" x14ac:dyDescent="0.2">
      <c r="B86" s="96">
        <f t="shared" si="6"/>
        <v>43636</v>
      </c>
      <c r="C86" s="105">
        <f>IF($B86='Harian-KORDES'!$F$8,'Harian-KORDES'!$P$13,0)</f>
        <v>0</v>
      </c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0">
        <f t="shared" si="7"/>
        <v>0</v>
      </c>
      <c r="T86" s="96">
        <f t="shared" si="8"/>
        <v>43636</v>
      </c>
      <c r="U86" s="105">
        <f>IF($T86='Harian-KORDES'!F$61,'Harian-KORDES'!F$62,0)</f>
        <v>0</v>
      </c>
      <c r="V86" s="105">
        <f>IF($T86='Harian-KORDES'!G$61,'Harian-KORDES'!G$62,0)</f>
        <v>0</v>
      </c>
      <c r="W86" s="105">
        <f>IF($T86='Harian-KORDES'!H$61,'Harian-KORDES'!H$62,0)</f>
        <v>0</v>
      </c>
      <c r="X86" s="105">
        <f>IF($T86='Harian-KORDES'!I$61,'Harian-KORDES'!I$62,0)</f>
        <v>0</v>
      </c>
      <c r="Y86" s="105">
        <f>IF($T86='Harian-KORDES'!J$61,'Harian-KORDES'!J$62,0)</f>
        <v>0</v>
      </c>
      <c r="Z86" s="105"/>
      <c r="AA86" s="105"/>
      <c r="AB86" s="105"/>
      <c r="AC86" s="105"/>
      <c r="AD86" s="105"/>
      <c r="AE86" s="105">
        <f>IF($T86='Harian-KORDES'!K$61,'Harian-KORDES'!K$62,0)</f>
        <v>0</v>
      </c>
      <c r="AF86" s="105">
        <f>IF($T86='Harian-KORDES'!L$61,'Harian-KORDES'!L$62,0)</f>
        <v>0</v>
      </c>
      <c r="AG86" s="105">
        <f>IF($T86='Harian-KORDES'!M$61,'Harian-KORDES'!M$62,0)</f>
        <v>0</v>
      </c>
      <c r="AH86" s="105">
        <f>IF($T86='Harian-KORDES'!N$61,'Harian-KORDES'!N$62,0)</f>
        <v>0</v>
      </c>
      <c r="AI86" s="105">
        <f>IF($T86='Harian-KORDES'!O$61,'Harian-KORDES'!O$62,0)</f>
        <v>0</v>
      </c>
      <c r="AJ86" s="100">
        <f t="shared" si="9"/>
        <v>0</v>
      </c>
      <c r="AL86" s="96">
        <f t="shared" si="10"/>
        <v>43636</v>
      </c>
      <c r="AM86" s="105">
        <f>IF($AL86='Harian-KORDES'!F$103,'Harian-KORDES'!F$104,0)</f>
        <v>0</v>
      </c>
      <c r="AN86" s="105">
        <f>IF($AL86='Harian-KORDES'!G$103,'Harian-KORDES'!G$104,0)</f>
        <v>0</v>
      </c>
      <c r="AO86" s="105">
        <f>IF($AL86='Harian-KORDES'!H$103,'Harian-KORDES'!H$104,0)</f>
        <v>0</v>
      </c>
      <c r="AP86" s="105">
        <f>IF($AL86='Harian-KORDES'!I$103,'Harian-KORDES'!I$104,0)</f>
        <v>0</v>
      </c>
      <c r="AQ86" s="105">
        <f>IF($AL86='Harian-KORDES'!J$103,'Harian-KORDES'!J$104,0)</f>
        <v>0</v>
      </c>
      <c r="AR86" s="105"/>
      <c r="AS86" s="105"/>
      <c r="AT86" s="105"/>
      <c r="AU86" s="105"/>
      <c r="AV86" s="105"/>
      <c r="AW86" s="105">
        <f>IF($AL86='Harian-KORDES'!K$103,'Harian-KORDES'!K$104,0)</f>
        <v>0</v>
      </c>
      <c r="AX86" s="105">
        <f>IF($AL86='Harian-KORDES'!L$103,'Harian-KORDES'!L$104,0)</f>
        <v>0</v>
      </c>
      <c r="AY86" s="105">
        <f>IF($AL86='Harian-KORDES'!M$103,'Harian-KORDES'!M$104,0)</f>
        <v>0</v>
      </c>
      <c r="AZ86" s="105">
        <f>IF($AL86='Harian-KORDES'!N$103,'Harian-KORDES'!N$104,0)</f>
        <v>0</v>
      </c>
      <c r="BA86" s="105">
        <f>IF($AL86='Harian-KORDES'!O$103,'Harian-KORDES'!O$104,0)</f>
        <v>0</v>
      </c>
      <c r="BB86" s="100">
        <f t="shared" si="11"/>
        <v>0</v>
      </c>
    </row>
    <row r="87" spans="2:54" x14ac:dyDescent="0.2">
      <c r="B87" s="96">
        <f t="shared" si="6"/>
        <v>43637</v>
      </c>
      <c r="C87" s="105">
        <f>IF($B87='Harian-KORDES'!$F$8,'Harian-KORDES'!$P$13,0)</f>
        <v>0</v>
      </c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0">
        <f t="shared" si="7"/>
        <v>0</v>
      </c>
      <c r="T87" s="96">
        <f t="shared" si="8"/>
        <v>43637</v>
      </c>
      <c r="U87" s="105">
        <f>IF($T87='Harian-KORDES'!F$61,'Harian-KORDES'!F$62,0)</f>
        <v>0</v>
      </c>
      <c r="V87" s="105">
        <f>IF($T87='Harian-KORDES'!G$61,'Harian-KORDES'!G$62,0)</f>
        <v>0</v>
      </c>
      <c r="W87" s="105">
        <f>IF($T87='Harian-KORDES'!H$61,'Harian-KORDES'!H$62,0)</f>
        <v>0</v>
      </c>
      <c r="X87" s="105">
        <f>IF($T87='Harian-KORDES'!I$61,'Harian-KORDES'!I$62,0)</f>
        <v>0</v>
      </c>
      <c r="Y87" s="105">
        <f>IF($T87='Harian-KORDES'!J$61,'Harian-KORDES'!J$62,0)</f>
        <v>0</v>
      </c>
      <c r="Z87" s="105"/>
      <c r="AA87" s="105"/>
      <c r="AB87" s="105"/>
      <c r="AC87" s="105"/>
      <c r="AD87" s="105"/>
      <c r="AE87" s="105">
        <f>IF($T87='Harian-KORDES'!K$61,'Harian-KORDES'!K$62,0)</f>
        <v>0</v>
      </c>
      <c r="AF87" s="105">
        <f>IF($T87='Harian-KORDES'!L$61,'Harian-KORDES'!L$62,0)</f>
        <v>0</v>
      </c>
      <c r="AG87" s="105">
        <f>IF($T87='Harian-KORDES'!M$61,'Harian-KORDES'!M$62,0)</f>
        <v>0</v>
      </c>
      <c r="AH87" s="105">
        <f>IF($T87='Harian-KORDES'!N$61,'Harian-KORDES'!N$62,0)</f>
        <v>0</v>
      </c>
      <c r="AI87" s="105">
        <f>IF($T87='Harian-KORDES'!O$61,'Harian-KORDES'!O$62,0)</f>
        <v>0</v>
      </c>
      <c r="AJ87" s="100">
        <f t="shared" si="9"/>
        <v>0</v>
      </c>
      <c r="AL87" s="96">
        <f t="shared" si="10"/>
        <v>43637</v>
      </c>
      <c r="AM87" s="105">
        <f>IF($AL87='Harian-KORDES'!F$103,'Harian-KORDES'!F$104,0)</f>
        <v>0</v>
      </c>
      <c r="AN87" s="105">
        <f>IF($AL87='Harian-KORDES'!G$103,'Harian-KORDES'!G$104,0)</f>
        <v>0</v>
      </c>
      <c r="AO87" s="105">
        <f>IF($AL87='Harian-KORDES'!H$103,'Harian-KORDES'!H$104,0)</f>
        <v>0</v>
      </c>
      <c r="AP87" s="105">
        <f>IF($AL87='Harian-KORDES'!I$103,'Harian-KORDES'!I$104,0)</f>
        <v>0</v>
      </c>
      <c r="AQ87" s="105">
        <f>IF($AL87='Harian-KORDES'!J$103,'Harian-KORDES'!J$104,0)</f>
        <v>0</v>
      </c>
      <c r="AR87" s="105"/>
      <c r="AS87" s="105"/>
      <c r="AT87" s="105"/>
      <c r="AU87" s="105"/>
      <c r="AV87" s="105"/>
      <c r="AW87" s="105">
        <f>IF($AL87='Harian-KORDES'!K$103,'Harian-KORDES'!K$104,0)</f>
        <v>0</v>
      </c>
      <c r="AX87" s="105">
        <f>IF($AL87='Harian-KORDES'!L$103,'Harian-KORDES'!L$104,0)</f>
        <v>0</v>
      </c>
      <c r="AY87" s="105">
        <f>IF($AL87='Harian-KORDES'!M$103,'Harian-KORDES'!M$104,0)</f>
        <v>0</v>
      </c>
      <c r="AZ87" s="105">
        <f>IF($AL87='Harian-KORDES'!N$103,'Harian-KORDES'!N$104,0)</f>
        <v>0</v>
      </c>
      <c r="BA87" s="105">
        <f>IF($AL87='Harian-KORDES'!O$103,'Harian-KORDES'!O$104,0)</f>
        <v>0</v>
      </c>
      <c r="BB87" s="100">
        <f t="shared" si="11"/>
        <v>0</v>
      </c>
    </row>
    <row r="88" spans="2:54" x14ac:dyDescent="0.2">
      <c r="B88" s="96">
        <f t="shared" si="6"/>
        <v>43638</v>
      </c>
      <c r="C88" s="105">
        <f>IF($B88='Harian-KORDES'!$F$8,'Harian-KORDES'!$P$13,0)</f>
        <v>0</v>
      </c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0">
        <f t="shared" si="7"/>
        <v>0</v>
      </c>
      <c r="T88" s="96">
        <f t="shared" si="8"/>
        <v>43638</v>
      </c>
      <c r="U88" s="105">
        <f>IF($T88='Harian-KORDES'!F$61,'Harian-KORDES'!F$62,0)</f>
        <v>0</v>
      </c>
      <c r="V88" s="105">
        <f>IF($T88='Harian-KORDES'!G$61,'Harian-KORDES'!G$62,0)</f>
        <v>0</v>
      </c>
      <c r="W88" s="105">
        <f>IF($T88='Harian-KORDES'!H$61,'Harian-KORDES'!H$62,0)</f>
        <v>0</v>
      </c>
      <c r="X88" s="105">
        <f>IF($T88='Harian-KORDES'!I$61,'Harian-KORDES'!I$62,0)</f>
        <v>0</v>
      </c>
      <c r="Y88" s="105">
        <f>IF($T88='Harian-KORDES'!J$61,'Harian-KORDES'!J$62,0)</f>
        <v>0</v>
      </c>
      <c r="Z88" s="105"/>
      <c r="AA88" s="105"/>
      <c r="AB88" s="105"/>
      <c r="AC88" s="105"/>
      <c r="AD88" s="105"/>
      <c r="AE88" s="105">
        <f>IF($T88='Harian-KORDES'!K$61,'Harian-KORDES'!K$62,0)</f>
        <v>0</v>
      </c>
      <c r="AF88" s="105">
        <f>IF($T88='Harian-KORDES'!L$61,'Harian-KORDES'!L$62,0)</f>
        <v>0</v>
      </c>
      <c r="AG88" s="105">
        <f>IF($T88='Harian-KORDES'!M$61,'Harian-KORDES'!M$62,0)</f>
        <v>0</v>
      </c>
      <c r="AH88" s="105">
        <f>IF($T88='Harian-KORDES'!N$61,'Harian-KORDES'!N$62,0)</f>
        <v>0</v>
      </c>
      <c r="AI88" s="105">
        <f>IF($T88='Harian-KORDES'!O$61,'Harian-KORDES'!O$62,0)</f>
        <v>0</v>
      </c>
      <c r="AJ88" s="100">
        <f t="shared" si="9"/>
        <v>0</v>
      </c>
      <c r="AL88" s="96">
        <f t="shared" si="10"/>
        <v>43638</v>
      </c>
      <c r="AM88" s="105">
        <f>IF($AL88='Harian-KORDES'!F$103,'Harian-KORDES'!F$104,0)</f>
        <v>0</v>
      </c>
      <c r="AN88" s="105">
        <f>IF($AL88='Harian-KORDES'!G$103,'Harian-KORDES'!G$104,0)</f>
        <v>0</v>
      </c>
      <c r="AO88" s="105">
        <f>IF($AL88='Harian-KORDES'!H$103,'Harian-KORDES'!H$104,0)</f>
        <v>0</v>
      </c>
      <c r="AP88" s="105">
        <f>IF($AL88='Harian-KORDES'!I$103,'Harian-KORDES'!I$104,0)</f>
        <v>0</v>
      </c>
      <c r="AQ88" s="105">
        <f>IF($AL88='Harian-KORDES'!J$103,'Harian-KORDES'!J$104,0)</f>
        <v>0</v>
      </c>
      <c r="AR88" s="105"/>
      <c r="AS88" s="105"/>
      <c r="AT88" s="105"/>
      <c r="AU88" s="105"/>
      <c r="AV88" s="105"/>
      <c r="AW88" s="105">
        <f>IF($AL88='Harian-KORDES'!K$103,'Harian-KORDES'!K$104,0)</f>
        <v>0</v>
      </c>
      <c r="AX88" s="105">
        <f>IF($AL88='Harian-KORDES'!L$103,'Harian-KORDES'!L$104,0)</f>
        <v>0</v>
      </c>
      <c r="AY88" s="105">
        <f>IF($AL88='Harian-KORDES'!M$103,'Harian-KORDES'!M$104,0)</f>
        <v>0</v>
      </c>
      <c r="AZ88" s="105">
        <f>IF($AL88='Harian-KORDES'!N$103,'Harian-KORDES'!N$104,0)</f>
        <v>0</v>
      </c>
      <c r="BA88" s="105">
        <f>IF($AL88='Harian-KORDES'!O$103,'Harian-KORDES'!O$104,0)</f>
        <v>0</v>
      </c>
      <c r="BB88" s="100">
        <f t="shared" si="11"/>
        <v>0</v>
      </c>
    </row>
    <row r="89" spans="2:54" x14ac:dyDescent="0.2">
      <c r="B89" s="96">
        <f t="shared" si="6"/>
        <v>43639</v>
      </c>
      <c r="C89" s="105">
        <f>IF($B89='Harian-KORDES'!$F$8,'Harian-KORDES'!$P$13,0)</f>
        <v>0</v>
      </c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0">
        <f t="shared" si="7"/>
        <v>0</v>
      </c>
      <c r="T89" s="96">
        <f t="shared" si="8"/>
        <v>43639</v>
      </c>
      <c r="U89" s="105">
        <f>IF($T89='Harian-KORDES'!F$61,'Harian-KORDES'!F$62,0)</f>
        <v>0</v>
      </c>
      <c r="V89" s="105">
        <f>IF($T89='Harian-KORDES'!G$61,'Harian-KORDES'!G$62,0)</f>
        <v>0</v>
      </c>
      <c r="W89" s="105">
        <f>IF($T89='Harian-KORDES'!H$61,'Harian-KORDES'!H$62,0)</f>
        <v>0</v>
      </c>
      <c r="X89" s="105">
        <f>IF($T89='Harian-KORDES'!I$61,'Harian-KORDES'!I$62,0)</f>
        <v>0</v>
      </c>
      <c r="Y89" s="105">
        <f>IF($T89='Harian-KORDES'!J$61,'Harian-KORDES'!J$62,0)</f>
        <v>0</v>
      </c>
      <c r="Z89" s="105"/>
      <c r="AA89" s="105"/>
      <c r="AB89" s="105"/>
      <c r="AC89" s="105"/>
      <c r="AD89" s="105"/>
      <c r="AE89" s="105">
        <f>IF($T89='Harian-KORDES'!K$61,'Harian-KORDES'!K$62,0)</f>
        <v>0</v>
      </c>
      <c r="AF89" s="105">
        <f>IF($T89='Harian-KORDES'!L$61,'Harian-KORDES'!L$62,0)</f>
        <v>0</v>
      </c>
      <c r="AG89" s="105">
        <f>IF($T89='Harian-KORDES'!M$61,'Harian-KORDES'!M$62,0)</f>
        <v>0</v>
      </c>
      <c r="AH89" s="105">
        <f>IF($T89='Harian-KORDES'!N$61,'Harian-KORDES'!N$62,0)</f>
        <v>0</v>
      </c>
      <c r="AI89" s="105">
        <f>IF($T89='Harian-KORDES'!O$61,'Harian-KORDES'!O$62,0)</f>
        <v>0</v>
      </c>
      <c r="AJ89" s="100">
        <f t="shared" si="9"/>
        <v>0</v>
      </c>
      <c r="AL89" s="96">
        <f t="shared" si="10"/>
        <v>43639</v>
      </c>
      <c r="AM89" s="105">
        <f>IF($AL89='Harian-KORDES'!F$103,'Harian-KORDES'!F$104,0)</f>
        <v>0</v>
      </c>
      <c r="AN89" s="105">
        <f>IF($AL89='Harian-KORDES'!G$103,'Harian-KORDES'!G$104,0)</f>
        <v>0</v>
      </c>
      <c r="AO89" s="105">
        <f>IF($AL89='Harian-KORDES'!H$103,'Harian-KORDES'!H$104,0)</f>
        <v>0</v>
      </c>
      <c r="AP89" s="105">
        <f>IF($AL89='Harian-KORDES'!I$103,'Harian-KORDES'!I$104,0)</f>
        <v>0</v>
      </c>
      <c r="AQ89" s="105">
        <f>IF($AL89='Harian-KORDES'!J$103,'Harian-KORDES'!J$104,0)</f>
        <v>0</v>
      </c>
      <c r="AR89" s="105"/>
      <c r="AS89" s="105"/>
      <c r="AT89" s="105"/>
      <c r="AU89" s="105"/>
      <c r="AV89" s="105"/>
      <c r="AW89" s="105">
        <f>IF($AL89='Harian-KORDES'!K$103,'Harian-KORDES'!K$104,0)</f>
        <v>0</v>
      </c>
      <c r="AX89" s="105">
        <f>IF($AL89='Harian-KORDES'!L$103,'Harian-KORDES'!L$104,0)</f>
        <v>0</v>
      </c>
      <c r="AY89" s="105">
        <f>IF($AL89='Harian-KORDES'!M$103,'Harian-KORDES'!M$104,0)</f>
        <v>0</v>
      </c>
      <c r="AZ89" s="105">
        <f>IF($AL89='Harian-KORDES'!N$103,'Harian-KORDES'!N$104,0)</f>
        <v>0</v>
      </c>
      <c r="BA89" s="105">
        <f>IF($AL89='Harian-KORDES'!O$103,'Harian-KORDES'!O$104,0)</f>
        <v>0</v>
      </c>
      <c r="BB89" s="100">
        <f t="shared" si="11"/>
        <v>0</v>
      </c>
    </row>
    <row r="90" spans="2:54" x14ac:dyDescent="0.2">
      <c r="B90" s="96">
        <f t="shared" si="6"/>
        <v>43640</v>
      </c>
      <c r="C90" s="105">
        <f>IF($B90='Harian-KORDES'!$F$8,'Harian-KORDES'!$P$13,0)</f>
        <v>0</v>
      </c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0">
        <f t="shared" si="7"/>
        <v>0</v>
      </c>
      <c r="T90" s="96">
        <f t="shared" si="8"/>
        <v>43640</v>
      </c>
      <c r="U90" s="105">
        <f>IF($T90='Harian-KORDES'!F$61,'Harian-KORDES'!F$62,0)</f>
        <v>0</v>
      </c>
      <c r="V90" s="105">
        <f>IF($T90='Harian-KORDES'!G$61,'Harian-KORDES'!G$62,0)</f>
        <v>0</v>
      </c>
      <c r="W90" s="105">
        <f>IF($T90='Harian-KORDES'!H$61,'Harian-KORDES'!H$62,0)</f>
        <v>0</v>
      </c>
      <c r="X90" s="105">
        <f>IF($T90='Harian-KORDES'!I$61,'Harian-KORDES'!I$62,0)</f>
        <v>0</v>
      </c>
      <c r="Y90" s="105">
        <f>IF($T90='Harian-KORDES'!J$61,'Harian-KORDES'!J$62,0)</f>
        <v>0</v>
      </c>
      <c r="Z90" s="105"/>
      <c r="AA90" s="105"/>
      <c r="AB90" s="105"/>
      <c r="AC90" s="105"/>
      <c r="AD90" s="105"/>
      <c r="AE90" s="105">
        <f>IF($T90='Harian-KORDES'!K$61,'Harian-KORDES'!K$62,0)</f>
        <v>0</v>
      </c>
      <c r="AF90" s="105">
        <f>IF($T90='Harian-KORDES'!L$61,'Harian-KORDES'!L$62,0)</f>
        <v>0</v>
      </c>
      <c r="AG90" s="105">
        <f>IF($T90='Harian-KORDES'!M$61,'Harian-KORDES'!M$62,0)</f>
        <v>0</v>
      </c>
      <c r="AH90" s="105">
        <f>IF($T90='Harian-KORDES'!N$61,'Harian-KORDES'!N$62,0)</f>
        <v>0</v>
      </c>
      <c r="AI90" s="105">
        <f>IF($T90='Harian-KORDES'!O$61,'Harian-KORDES'!O$62,0)</f>
        <v>0</v>
      </c>
      <c r="AJ90" s="100">
        <f t="shared" si="9"/>
        <v>0</v>
      </c>
      <c r="AL90" s="96">
        <f t="shared" si="10"/>
        <v>43640</v>
      </c>
      <c r="AM90" s="105">
        <f>IF($AL90='Harian-KORDES'!F$103,'Harian-KORDES'!F$104,0)</f>
        <v>0</v>
      </c>
      <c r="AN90" s="105">
        <f>IF($AL90='Harian-KORDES'!G$103,'Harian-KORDES'!G$104,0)</f>
        <v>0</v>
      </c>
      <c r="AO90" s="105">
        <f>IF($AL90='Harian-KORDES'!H$103,'Harian-KORDES'!H$104,0)</f>
        <v>0</v>
      </c>
      <c r="AP90" s="105">
        <f>IF($AL90='Harian-KORDES'!I$103,'Harian-KORDES'!I$104,0)</f>
        <v>0</v>
      </c>
      <c r="AQ90" s="105">
        <f>IF($AL90='Harian-KORDES'!J$103,'Harian-KORDES'!J$104,0)</f>
        <v>0</v>
      </c>
      <c r="AR90" s="105"/>
      <c r="AS90" s="105"/>
      <c r="AT90" s="105"/>
      <c r="AU90" s="105"/>
      <c r="AV90" s="105"/>
      <c r="AW90" s="105">
        <f>IF($AL90='Harian-KORDES'!K$103,'Harian-KORDES'!K$104,0)</f>
        <v>0</v>
      </c>
      <c r="AX90" s="105">
        <f>IF($AL90='Harian-KORDES'!L$103,'Harian-KORDES'!L$104,0)</f>
        <v>0</v>
      </c>
      <c r="AY90" s="105">
        <f>IF($AL90='Harian-KORDES'!M$103,'Harian-KORDES'!M$104,0)</f>
        <v>0</v>
      </c>
      <c r="AZ90" s="105">
        <f>IF($AL90='Harian-KORDES'!N$103,'Harian-KORDES'!N$104,0)</f>
        <v>0</v>
      </c>
      <c r="BA90" s="105">
        <f>IF($AL90='Harian-KORDES'!O$103,'Harian-KORDES'!O$104,0)</f>
        <v>0</v>
      </c>
      <c r="BB90" s="100">
        <f t="shared" si="11"/>
        <v>0</v>
      </c>
    </row>
    <row r="91" spans="2:54" x14ac:dyDescent="0.2">
      <c r="B91" s="96">
        <f t="shared" si="6"/>
        <v>43641</v>
      </c>
      <c r="C91" s="105">
        <f>IF($B91='Harian-KORDES'!$F$8,'Harian-KORDES'!$P$13,0)</f>
        <v>0</v>
      </c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0">
        <f t="shared" si="7"/>
        <v>0</v>
      </c>
      <c r="T91" s="96">
        <f t="shared" si="8"/>
        <v>43641</v>
      </c>
      <c r="U91" s="105">
        <f>IF($T91='Harian-KORDES'!F$61,'Harian-KORDES'!F$62,0)</f>
        <v>0</v>
      </c>
      <c r="V91" s="105">
        <f>IF($T91='Harian-KORDES'!G$61,'Harian-KORDES'!G$62,0)</f>
        <v>0</v>
      </c>
      <c r="W91" s="105">
        <f>IF($T91='Harian-KORDES'!H$61,'Harian-KORDES'!H$62,0)</f>
        <v>0</v>
      </c>
      <c r="X91" s="105">
        <f>IF($T91='Harian-KORDES'!I$61,'Harian-KORDES'!I$62,0)</f>
        <v>0</v>
      </c>
      <c r="Y91" s="105">
        <f>IF($T91='Harian-KORDES'!J$61,'Harian-KORDES'!J$62,0)</f>
        <v>0</v>
      </c>
      <c r="Z91" s="105"/>
      <c r="AA91" s="105"/>
      <c r="AB91" s="105"/>
      <c r="AC91" s="105"/>
      <c r="AD91" s="105"/>
      <c r="AE91" s="105">
        <f>IF($T91='Harian-KORDES'!K$61,'Harian-KORDES'!K$62,0)</f>
        <v>0</v>
      </c>
      <c r="AF91" s="105">
        <f>IF($T91='Harian-KORDES'!L$61,'Harian-KORDES'!L$62,0)</f>
        <v>0</v>
      </c>
      <c r="AG91" s="105">
        <f>IF($T91='Harian-KORDES'!M$61,'Harian-KORDES'!M$62,0)</f>
        <v>0</v>
      </c>
      <c r="AH91" s="105">
        <f>IF($T91='Harian-KORDES'!N$61,'Harian-KORDES'!N$62,0)</f>
        <v>0</v>
      </c>
      <c r="AI91" s="105">
        <f>IF($T91='Harian-KORDES'!O$61,'Harian-KORDES'!O$62,0)</f>
        <v>0</v>
      </c>
      <c r="AJ91" s="100">
        <f t="shared" si="9"/>
        <v>0</v>
      </c>
      <c r="AL91" s="96">
        <f t="shared" si="10"/>
        <v>43641</v>
      </c>
      <c r="AM91" s="105">
        <f>IF($AL91='Harian-KORDES'!F$103,'Harian-KORDES'!F$104,0)</f>
        <v>0</v>
      </c>
      <c r="AN91" s="105">
        <f>IF($AL91='Harian-KORDES'!G$103,'Harian-KORDES'!G$104,0)</f>
        <v>0</v>
      </c>
      <c r="AO91" s="105">
        <f>IF($AL91='Harian-KORDES'!H$103,'Harian-KORDES'!H$104,0)</f>
        <v>0</v>
      </c>
      <c r="AP91" s="105">
        <f>IF($AL91='Harian-KORDES'!I$103,'Harian-KORDES'!I$104,0)</f>
        <v>0</v>
      </c>
      <c r="AQ91" s="105">
        <f>IF($AL91='Harian-KORDES'!J$103,'Harian-KORDES'!J$104,0)</f>
        <v>0</v>
      </c>
      <c r="AR91" s="105"/>
      <c r="AS91" s="105"/>
      <c r="AT91" s="105"/>
      <c r="AU91" s="105"/>
      <c r="AV91" s="105"/>
      <c r="AW91" s="105">
        <f>IF($AL91='Harian-KORDES'!K$103,'Harian-KORDES'!K$104,0)</f>
        <v>0</v>
      </c>
      <c r="AX91" s="105">
        <f>IF($AL91='Harian-KORDES'!L$103,'Harian-KORDES'!L$104,0)</f>
        <v>0</v>
      </c>
      <c r="AY91" s="105">
        <f>IF($AL91='Harian-KORDES'!M$103,'Harian-KORDES'!M$104,0)</f>
        <v>0</v>
      </c>
      <c r="AZ91" s="105">
        <f>IF($AL91='Harian-KORDES'!N$103,'Harian-KORDES'!N$104,0)</f>
        <v>0</v>
      </c>
      <c r="BA91" s="105">
        <f>IF($AL91='Harian-KORDES'!O$103,'Harian-KORDES'!O$104,0)</f>
        <v>0</v>
      </c>
      <c r="BB91" s="100">
        <f t="shared" si="11"/>
        <v>0</v>
      </c>
    </row>
    <row r="92" spans="2:54" x14ac:dyDescent="0.2">
      <c r="B92" s="96">
        <f t="shared" si="6"/>
        <v>43642</v>
      </c>
      <c r="C92" s="105">
        <f>IF($B92='Harian-KORDES'!$F$8,'Harian-KORDES'!$P$13,0)</f>
        <v>0</v>
      </c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0">
        <f t="shared" si="7"/>
        <v>0</v>
      </c>
      <c r="T92" s="96">
        <f t="shared" si="8"/>
        <v>43642</v>
      </c>
      <c r="U92" s="105">
        <f>IF($T92='Harian-KORDES'!F$61,'Harian-KORDES'!F$62,0)</f>
        <v>0</v>
      </c>
      <c r="V92" s="105">
        <f>IF($T92='Harian-KORDES'!G$61,'Harian-KORDES'!G$62,0)</f>
        <v>0</v>
      </c>
      <c r="W92" s="105">
        <f>IF($T92='Harian-KORDES'!H$61,'Harian-KORDES'!H$62,0)</f>
        <v>0</v>
      </c>
      <c r="X92" s="105">
        <f>IF($T92='Harian-KORDES'!I$61,'Harian-KORDES'!I$62,0)</f>
        <v>0</v>
      </c>
      <c r="Y92" s="105">
        <f>IF($T92='Harian-KORDES'!J$61,'Harian-KORDES'!J$62,0)</f>
        <v>0</v>
      </c>
      <c r="Z92" s="105"/>
      <c r="AA92" s="105"/>
      <c r="AB92" s="105"/>
      <c r="AC92" s="105"/>
      <c r="AD92" s="105"/>
      <c r="AE92" s="105">
        <f>IF($T92='Harian-KORDES'!K$61,'Harian-KORDES'!K$62,0)</f>
        <v>0</v>
      </c>
      <c r="AF92" s="105">
        <f>IF($T92='Harian-KORDES'!L$61,'Harian-KORDES'!L$62,0)</f>
        <v>0</v>
      </c>
      <c r="AG92" s="105">
        <f>IF($T92='Harian-KORDES'!M$61,'Harian-KORDES'!M$62,0)</f>
        <v>0</v>
      </c>
      <c r="AH92" s="105">
        <f>IF($T92='Harian-KORDES'!N$61,'Harian-KORDES'!N$62,0)</f>
        <v>0</v>
      </c>
      <c r="AI92" s="105">
        <f>IF($T92='Harian-KORDES'!O$61,'Harian-KORDES'!O$62,0)</f>
        <v>0</v>
      </c>
      <c r="AJ92" s="100">
        <f t="shared" si="9"/>
        <v>0</v>
      </c>
      <c r="AL92" s="96">
        <f t="shared" si="10"/>
        <v>43642</v>
      </c>
      <c r="AM92" s="105">
        <f>IF($AL92='Harian-KORDES'!F$103,'Harian-KORDES'!F$104,0)</f>
        <v>0</v>
      </c>
      <c r="AN92" s="105">
        <f>IF($AL92='Harian-KORDES'!G$103,'Harian-KORDES'!G$104,0)</f>
        <v>0</v>
      </c>
      <c r="AO92" s="105">
        <f>IF($AL92='Harian-KORDES'!H$103,'Harian-KORDES'!H$104,0)</f>
        <v>0</v>
      </c>
      <c r="AP92" s="105">
        <f>IF($AL92='Harian-KORDES'!I$103,'Harian-KORDES'!I$104,0)</f>
        <v>0</v>
      </c>
      <c r="AQ92" s="105">
        <f>IF($AL92='Harian-KORDES'!J$103,'Harian-KORDES'!J$104,0)</f>
        <v>0</v>
      </c>
      <c r="AR92" s="105"/>
      <c r="AS92" s="105"/>
      <c r="AT92" s="105"/>
      <c r="AU92" s="105"/>
      <c r="AV92" s="105"/>
      <c r="AW92" s="105">
        <f>IF($AL92='Harian-KORDES'!K$103,'Harian-KORDES'!K$104,0)</f>
        <v>0</v>
      </c>
      <c r="AX92" s="105">
        <f>IF($AL92='Harian-KORDES'!L$103,'Harian-KORDES'!L$104,0)</f>
        <v>0</v>
      </c>
      <c r="AY92" s="105">
        <f>IF($AL92='Harian-KORDES'!M$103,'Harian-KORDES'!M$104,0)</f>
        <v>0</v>
      </c>
      <c r="AZ92" s="105">
        <f>IF($AL92='Harian-KORDES'!N$103,'Harian-KORDES'!N$104,0)</f>
        <v>0</v>
      </c>
      <c r="BA92" s="105">
        <f>IF($AL92='Harian-KORDES'!O$103,'Harian-KORDES'!O$104,0)</f>
        <v>0</v>
      </c>
      <c r="BB92" s="100">
        <f t="shared" si="11"/>
        <v>0</v>
      </c>
    </row>
    <row r="93" spans="2:54" x14ac:dyDescent="0.2">
      <c r="B93" s="96">
        <f t="shared" si="6"/>
        <v>43643</v>
      </c>
      <c r="C93" s="105">
        <f>IF($B93='Harian-KORDES'!$F$8,'Harian-KORDES'!$P$13,0)</f>
        <v>0</v>
      </c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0">
        <f t="shared" si="7"/>
        <v>0</v>
      </c>
      <c r="T93" s="96">
        <f t="shared" si="8"/>
        <v>43643</v>
      </c>
      <c r="U93" s="105">
        <f>IF($T93='Harian-KORDES'!F$61,'Harian-KORDES'!F$62,0)</f>
        <v>0</v>
      </c>
      <c r="V93" s="105">
        <f>IF($T93='Harian-KORDES'!G$61,'Harian-KORDES'!G$62,0)</f>
        <v>0</v>
      </c>
      <c r="W93" s="105">
        <f>IF($T93='Harian-KORDES'!H$61,'Harian-KORDES'!H$62,0)</f>
        <v>0</v>
      </c>
      <c r="X93" s="105">
        <f>IF($T93='Harian-KORDES'!I$61,'Harian-KORDES'!I$62,0)</f>
        <v>0</v>
      </c>
      <c r="Y93" s="105">
        <f>IF($T93='Harian-KORDES'!J$61,'Harian-KORDES'!J$62,0)</f>
        <v>0</v>
      </c>
      <c r="Z93" s="105"/>
      <c r="AA93" s="105"/>
      <c r="AB93" s="105"/>
      <c r="AC93" s="105"/>
      <c r="AD93" s="105"/>
      <c r="AE93" s="105">
        <f>IF($T93='Harian-KORDES'!K$61,'Harian-KORDES'!K$62,0)</f>
        <v>0</v>
      </c>
      <c r="AF93" s="105">
        <f>IF($T93='Harian-KORDES'!L$61,'Harian-KORDES'!L$62,0)</f>
        <v>0</v>
      </c>
      <c r="AG93" s="105">
        <f>IF($T93='Harian-KORDES'!M$61,'Harian-KORDES'!M$62,0)</f>
        <v>0</v>
      </c>
      <c r="AH93" s="105">
        <f>IF($T93='Harian-KORDES'!N$61,'Harian-KORDES'!N$62,0)</f>
        <v>0</v>
      </c>
      <c r="AI93" s="105">
        <f>IF($T93='Harian-KORDES'!O$61,'Harian-KORDES'!O$62,0)</f>
        <v>0</v>
      </c>
      <c r="AJ93" s="100">
        <f t="shared" si="9"/>
        <v>0</v>
      </c>
      <c r="AL93" s="96">
        <f t="shared" si="10"/>
        <v>43643</v>
      </c>
      <c r="AM93" s="105">
        <f>IF($AL93='Harian-KORDES'!F$103,'Harian-KORDES'!F$104,0)</f>
        <v>0</v>
      </c>
      <c r="AN93" s="105">
        <f>IF($AL93='Harian-KORDES'!G$103,'Harian-KORDES'!G$104,0)</f>
        <v>0</v>
      </c>
      <c r="AO93" s="105">
        <f>IF($AL93='Harian-KORDES'!H$103,'Harian-KORDES'!H$104,0)</f>
        <v>0</v>
      </c>
      <c r="AP93" s="105">
        <f>IF($AL93='Harian-KORDES'!I$103,'Harian-KORDES'!I$104,0)</f>
        <v>0</v>
      </c>
      <c r="AQ93" s="105">
        <f>IF($AL93='Harian-KORDES'!J$103,'Harian-KORDES'!J$104,0)</f>
        <v>0</v>
      </c>
      <c r="AR93" s="105"/>
      <c r="AS93" s="105"/>
      <c r="AT93" s="105"/>
      <c r="AU93" s="105"/>
      <c r="AV93" s="105"/>
      <c r="AW93" s="105">
        <f>IF($AL93='Harian-KORDES'!K$103,'Harian-KORDES'!K$104,0)</f>
        <v>0</v>
      </c>
      <c r="AX93" s="105">
        <f>IF($AL93='Harian-KORDES'!L$103,'Harian-KORDES'!L$104,0)</f>
        <v>0</v>
      </c>
      <c r="AY93" s="105">
        <f>IF($AL93='Harian-KORDES'!M$103,'Harian-KORDES'!M$104,0)</f>
        <v>0</v>
      </c>
      <c r="AZ93" s="105">
        <f>IF($AL93='Harian-KORDES'!N$103,'Harian-KORDES'!N$104,0)</f>
        <v>0</v>
      </c>
      <c r="BA93" s="105">
        <f>IF($AL93='Harian-KORDES'!O$103,'Harian-KORDES'!O$104,0)</f>
        <v>0</v>
      </c>
      <c r="BB93" s="100">
        <f t="shared" si="11"/>
        <v>0</v>
      </c>
    </row>
    <row r="94" spans="2:54" x14ac:dyDescent="0.2">
      <c r="B94" s="96">
        <f t="shared" si="6"/>
        <v>43644</v>
      </c>
      <c r="C94" s="105">
        <f>IF($B94='Harian-KORDES'!$F$8,'Harian-KORDES'!$P$13,0)</f>
        <v>0</v>
      </c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0">
        <f t="shared" si="7"/>
        <v>0</v>
      </c>
      <c r="T94" s="96">
        <f t="shared" si="8"/>
        <v>43644</v>
      </c>
      <c r="U94" s="105">
        <f>IF($T94='Harian-KORDES'!F$61,'Harian-KORDES'!F$62,0)</f>
        <v>0</v>
      </c>
      <c r="V94" s="105">
        <f>IF($T94='Harian-KORDES'!G$61,'Harian-KORDES'!G$62,0)</f>
        <v>0</v>
      </c>
      <c r="W94" s="105">
        <f>IF($T94='Harian-KORDES'!H$61,'Harian-KORDES'!H$62,0)</f>
        <v>0</v>
      </c>
      <c r="X94" s="105">
        <f>IF($T94='Harian-KORDES'!I$61,'Harian-KORDES'!I$62,0)</f>
        <v>0</v>
      </c>
      <c r="Y94" s="105">
        <f>IF($T94='Harian-KORDES'!J$61,'Harian-KORDES'!J$62,0)</f>
        <v>0</v>
      </c>
      <c r="Z94" s="105"/>
      <c r="AA94" s="105"/>
      <c r="AB94" s="105"/>
      <c r="AC94" s="105"/>
      <c r="AD94" s="105"/>
      <c r="AE94" s="105">
        <f>IF($T94='Harian-KORDES'!K$61,'Harian-KORDES'!K$62,0)</f>
        <v>0</v>
      </c>
      <c r="AF94" s="105">
        <f>IF($T94='Harian-KORDES'!L$61,'Harian-KORDES'!L$62,0)</f>
        <v>0</v>
      </c>
      <c r="AG94" s="105">
        <f>IF($T94='Harian-KORDES'!M$61,'Harian-KORDES'!M$62,0)</f>
        <v>0</v>
      </c>
      <c r="AH94" s="105">
        <f>IF($T94='Harian-KORDES'!N$61,'Harian-KORDES'!N$62,0)</f>
        <v>0</v>
      </c>
      <c r="AI94" s="105">
        <f>IF($T94='Harian-KORDES'!O$61,'Harian-KORDES'!O$62,0)</f>
        <v>0</v>
      </c>
      <c r="AJ94" s="100">
        <f t="shared" si="9"/>
        <v>0</v>
      </c>
      <c r="AL94" s="96">
        <f t="shared" si="10"/>
        <v>43644</v>
      </c>
      <c r="AM94" s="105">
        <f>IF($AL94='Harian-KORDES'!F$103,'Harian-KORDES'!F$104,0)</f>
        <v>0</v>
      </c>
      <c r="AN94" s="105">
        <f>IF($AL94='Harian-KORDES'!G$103,'Harian-KORDES'!G$104,0)</f>
        <v>0</v>
      </c>
      <c r="AO94" s="105">
        <f>IF($AL94='Harian-KORDES'!H$103,'Harian-KORDES'!H$104,0)</f>
        <v>0</v>
      </c>
      <c r="AP94" s="105">
        <f>IF($AL94='Harian-KORDES'!I$103,'Harian-KORDES'!I$104,0)</f>
        <v>0</v>
      </c>
      <c r="AQ94" s="105">
        <f>IF($AL94='Harian-KORDES'!J$103,'Harian-KORDES'!J$104,0)</f>
        <v>0</v>
      </c>
      <c r="AR94" s="105"/>
      <c r="AS94" s="105"/>
      <c r="AT94" s="105"/>
      <c r="AU94" s="105"/>
      <c r="AV94" s="105"/>
      <c r="AW94" s="105">
        <f>IF($AL94='Harian-KORDES'!K$103,'Harian-KORDES'!K$104,0)</f>
        <v>0</v>
      </c>
      <c r="AX94" s="105">
        <f>IF($AL94='Harian-KORDES'!L$103,'Harian-KORDES'!L$104,0)</f>
        <v>0</v>
      </c>
      <c r="AY94" s="105">
        <f>IF($AL94='Harian-KORDES'!M$103,'Harian-KORDES'!M$104,0)</f>
        <v>0</v>
      </c>
      <c r="AZ94" s="105">
        <f>IF($AL94='Harian-KORDES'!N$103,'Harian-KORDES'!N$104,0)</f>
        <v>0</v>
      </c>
      <c r="BA94" s="105">
        <f>IF($AL94='Harian-KORDES'!O$103,'Harian-KORDES'!O$104,0)</f>
        <v>0</v>
      </c>
      <c r="BB94" s="100">
        <f t="shared" si="11"/>
        <v>0</v>
      </c>
    </row>
    <row r="95" spans="2:54" x14ac:dyDescent="0.2">
      <c r="B95" s="96">
        <f t="shared" si="6"/>
        <v>43645</v>
      </c>
      <c r="C95" s="105">
        <f>IF($B95='Harian-KORDES'!$F$8,'Harian-KORDES'!$P$13,0)</f>
        <v>0</v>
      </c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0">
        <f t="shared" si="7"/>
        <v>0</v>
      </c>
      <c r="T95" s="96">
        <f t="shared" si="8"/>
        <v>43645</v>
      </c>
      <c r="U95" s="105">
        <f>IF($T95='Harian-KORDES'!F$61,'Harian-KORDES'!F$62,0)</f>
        <v>0</v>
      </c>
      <c r="V95" s="105">
        <f>IF($T95='Harian-KORDES'!G$61,'Harian-KORDES'!G$62,0)</f>
        <v>0</v>
      </c>
      <c r="W95" s="105">
        <f>IF($T95='Harian-KORDES'!H$61,'Harian-KORDES'!H$62,0)</f>
        <v>0</v>
      </c>
      <c r="X95" s="105">
        <f>IF($T95='Harian-KORDES'!I$61,'Harian-KORDES'!I$62,0)</f>
        <v>0</v>
      </c>
      <c r="Y95" s="105">
        <f>IF($T95='Harian-KORDES'!J$61,'Harian-KORDES'!J$62,0)</f>
        <v>0</v>
      </c>
      <c r="Z95" s="105"/>
      <c r="AA95" s="105"/>
      <c r="AB95" s="105"/>
      <c r="AC95" s="105"/>
      <c r="AD95" s="105"/>
      <c r="AE95" s="105">
        <f>IF($T95='Harian-KORDES'!K$61,'Harian-KORDES'!K$62,0)</f>
        <v>0</v>
      </c>
      <c r="AF95" s="105">
        <f>IF($T95='Harian-KORDES'!L$61,'Harian-KORDES'!L$62,0)</f>
        <v>0</v>
      </c>
      <c r="AG95" s="105">
        <f>IF($T95='Harian-KORDES'!M$61,'Harian-KORDES'!M$62,0)</f>
        <v>0</v>
      </c>
      <c r="AH95" s="105">
        <f>IF($T95='Harian-KORDES'!N$61,'Harian-KORDES'!N$62,0)</f>
        <v>0</v>
      </c>
      <c r="AI95" s="105">
        <f>IF($T95='Harian-KORDES'!O$61,'Harian-KORDES'!O$62,0)</f>
        <v>0</v>
      </c>
      <c r="AJ95" s="100">
        <f t="shared" si="9"/>
        <v>0</v>
      </c>
      <c r="AL95" s="96">
        <f t="shared" si="10"/>
        <v>43645</v>
      </c>
      <c r="AM95" s="105">
        <f>IF($AL95='Harian-KORDES'!F$103,'Harian-KORDES'!F$104,0)</f>
        <v>0</v>
      </c>
      <c r="AN95" s="105">
        <f>IF($AL95='Harian-KORDES'!G$103,'Harian-KORDES'!G$104,0)</f>
        <v>0</v>
      </c>
      <c r="AO95" s="105">
        <f>IF($AL95='Harian-KORDES'!H$103,'Harian-KORDES'!H$104,0)</f>
        <v>0</v>
      </c>
      <c r="AP95" s="105">
        <f>IF($AL95='Harian-KORDES'!I$103,'Harian-KORDES'!I$104,0)</f>
        <v>0</v>
      </c>
      <c r="AQ95" s="105">
        <f>IF($AL95='Harian-KORDES'!J$103,'Harian-KORDES'!J$104,0)</f>
        <v>0</v>
      </c>
      <c r="AR95" s="105"/>
      <c r="AS95" s="105"/>
      <c r="AT95" s="105"/>
      <c r="AU95" s="105"/>
      <c r="AV95" s="105"/>
      <c r="AW95" s="105">
        <f>IF($AL95='Harian-KORDES'!K$103,'Harian-KORDES'!K$104,0)</f>
        <v>0</v>
      </c>
      <c r="AX95" s="105">
        <f>IF($AL95='Harian-KORDES'!L$103,'Harian-KORDES'!L$104,0)</f>
        <v>0</v>
      </c>
      <c r="AY95" s="105">
        <f>IF($AL95='Harian-KORDES'!M$103,'Harian-KORDES'!M$104,0)</f>
        <v>0</v>
      </c>
      <c r="AZ95" s="105">
        <f>IF($AL95='Harian-KORDES'!N$103,'Harian-KORDES'!N$104,0)</f>
        <v>0</v>
      </c>
      <c r="BA95" s="105">
        <f>IF($AL95='Harian-KORDES'!O$103,'Harian-KORDES'!O$104,0)</f>
        <v>0</v>
      </c>
      <c r="BB95" s="100">
        <f t="shared" si="11"/>
        <v>0</v>
      </c>
    </row>
    <row r="96" spans="2:54" x14ac:dyDescent="0.2">
      <c r="B96" s="96">
        <f t="shared" si="6"/>
        <v>43646</v>
      </c>
      <c r="C96" s="105">
        <f>IF($B96='Harian-KORDES'!$F$8,'Harian-KORDES'!$P$13,0)</f>
        <v>0</v>
      </c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0">
        <f t="shared" si="7"/>
        <v>0</v>
      </c>
      <c r="T96" s="96">
        <f t="shared" si="8"/>
        <v>43646</v>
      </c>
      <c r="U96" s="105">
        <f>IF($T96='Harian-KORDES'!F$61,'Harian-KORDES'!F$62,0)</f>
        <v>0</v>
      </c>
      <c r="V96" s="105">
        <f>IF($T96='Harian-KORDES'!G$61,'Harian-KORDES'!G$62,0)</f>
        <v>0</v>
      </c>
      <c r="W96" s="105">
        <f>IF($T96='Harian-KORDES'!H$61,'Harian-KORDES'!H$62,0)</f>
        <v>0</v>
      </c>
      <c r="X96" s="105">
        <f>IF($T96='Harian-KORDES'!I$61,'Harian-KORDES'!I$62,0)</f>
        <v>0</v>
      </c>
      <c r="Y96" s="105">
        <f>IF($T96='Harian-KORDES'!J$61,'Harian-KORDES'!J$62,0)</f>
        <v>0</v>
      </c>
      <c r="Z96" s="105"/>
      <c r="AA96" s="105"/>
      <c r="AB96" s="105"/>
      <c r="AC96" s="105"/>
      <c r="AD96" s="105"/>
      <c r="AE96" s="105">
        <f>IF($T96='Harian-KORDES'!K$61,'Harian-KORDES'!K$62,0)</f>
        <v>0</v>
      </c>
      <c r="AF96" s="105">
        <f>IF($T96='Harian-KORDES'!L$61,'Harian-KORDES'!L$62,0)</f>
        <v>0</v>
      </c>
      <c r="AG96" s="105">
        <f>IF($T96='Harian-KORDES'!M$61,'Harian-KORDES'!M$62,0)</f>
        <v>0</v>
      </c>
      <c r="AH96" s="105">
        <f>IF($T96='Harian-KORDES'!N$61,'Harian-KORDES'!N$62,0)</f>
        <v>0</v>
      </c>
      <c r="AI96" s="105">
        <f>IF($T96='Harian-KORDES'!O$61,'Harian-KORDES'!O$62,0)</f>
        <v>0</v>
      </c>
      <c r="AJ96" s="100">
        <f t="shared" si="9"/>
        <v>0</v>
      </c>
      <c r="AL96" s="96">
        <f t="shared" si="10"/>
        <v>43646</v>
      </c>
      <c r="AM96" s="105">
        <f>IF($AL96='Harian-KORDES'!F$103,'Harian-KORDES'!F$104,0)</f>
        <v>0</v>
      </c>
      <c r="AN96" s="105">
        <f>IF($AL96='Harian-KORDES'!G$103,'Harian-KORDES'!G$104,0)</f>
        <v>0</v>
      </c>
      <c r="AO96" s="105">
        <f>IF($AL96='Harian-KORDES'!H$103,'Harian-KORDES'!H$104,0)</f>
        <v>0</v>
      </c>
      <c r="AP96" s="105">
        <f>IF($AL96='Harian-KORDES'!I$103,'Harian-KORDES'!I$104,0)</f>
        <v>0</v>
      </c>
      <c r="AQ96" s="105">
        <f>IF($AL96='Harian-KORDES'!J$103,'Harian-KORDES'!J$104,0)</f>
        <v>0</v>
      </c>
      <c r="AR96" s="105"/>
      <c r="AS96" s="105"/>
      <c r="AT96" s="105"/>
      <c r="AU96" s="105"/>
      <c r="AV96" s="105"/>
      <c r="AW96" s="105">
        <f>IF($AL96='Harian-KORDES'!K$103,'Harian-KORDES'!K$104,0)</f>
        <v>0</v>
      </c>
      <c r="AX96" s="105">
        <f>IF($AL96='Harian-KORDES'!L$103,'Harian-KORDES'!L$104,0)</f>
        <v>0</v>
      </c>
      <c r="AY96" s="105">
        <f>IF($AL96='Harian-KORDES'!M$103,'Harian-KORDES'!M$104,0)</f>
        <v>0</v>
      </c>
      <c r="AZ96" s="105">
        <f>IF($AL96='Harian-KORDES'!N$103,'Harian-KORDES'!N$104,0)</f>
        <v>0</v>
      </c>
      <c r="BA96" s="105">
        <f>IF($AL96='Harian-KORDES'!O$103,'Harian-KORDES'!O$104,0)</f>
        <v>0</v>
      </c>
      <c r="BB96" s="100">
        <f t="shared" si="11"/>
        <v>0</v>
      </c>
    </row>
    <row r="97" spans="2:54" x14ac:dyDescent="0.2">
      <c r="B97" s="96">
        <f t="shared" si="6"/>
        <v>43647</v>
      </c>
      <c r="C97" s="105">
        <f>IF($B97='Harian-KORDES'!$F$8,'Harian-KORDES'!$P$13,0)</f>
        <v>0</v>
      </c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0">
        <f t="shared" si="7"/>
        <v>0</v>
      </c>
      <c r="T97" s="96">
        <f t="shared" si="8"/>
        <v>43647</v>
      </c>
      <c r="U97" s="105">
        <f>IF($T97='Harian-KORDES'!F$61,'Harian-KORDES'!F$62,0)</f>
        <v>0</v>
      </c>
      <c r="V97" s="105">
        <f>IF($T97='Harian-KORDES'!G$61,'Harian-KORDES'!G$62,0)</f>
        <v>0</v>
      </c>
      <c r="W97" s="105">
        <f>IF($T97='Harian-KORDES'!H$61,'Harian-KORDES'!H$62,0)</f>
        <v>0</v>
      </c>
      <c r="X97" s="105">
        <f>IF($T97='Harian-KORDES'!I$61,'Harian-KORDES'!I$62,0)</f>
        <v>0</v>
      </c>
      <c r="Y97" s="105">
        <f>IF($T97='Harian-KORDES'!J$61,'Harian-KORDES'!J$62,0)</f>
        <v>0</v>
      </c>
      <c r="Z97" s="105"/>
      <c r="AA97" s="105"/>
      <c r="AB97" s="105"/>
      <c r="AC97" s="105"/>
      <c r="AD97" s="105"/>
      <c r="AE97" s="105">
        <f>IF($T97='Harian-KORDES'!K$61,'Harian-KORDES'!K$62,0)</f>
        <v>0</v>
      </c>
      <c r="AF97" s="105">
        <f>IF($T97='Harian-KORDES'!L$61,'Harian-KORDES'!L$62,0)</f>
        <v>0</v>
      </c>
      <c r="AG97" s="105">
        <f>IF($T97='Harian-KORDES'!M$61,'Harian-KORDES'!M$62,0)</f>
        <v>0</v>
      </c>
      <c r="AH97" s="105">
        <f>IF($T97='Harian-KORDES'!N$61,'Harian-KORDES'!N$62,0)</f>
        <v>0</v>
      </c>
      <c r="AI97" s="105">
        <f>IF($T97='Harian-KORDES'!O$61,'Harian-KORDES'!O$62,0)</f>
        <v>0</v>
      </c>
      <c r="AJ97" s="100">
        <f t="shared" si="9"/>
        <v>0</v>
      </c>
      <c r="AL97" s="96">
        <f t="shared" si="10"/>
        <v>43647</v>
      </c>
      <c r="AM97" s="105">
        <f>IF($AL97='Harian-KORDES'!F$103,'Harian-KORDES'!F$104,0)</f>
        <v>0</v>
      </c>
      <c r="AN97" s="105">
        <f>IF($AL97='Harian-KORDES'!G$103,'Harian-KORDES'!G$104,0)</f>
        <v>0</v>
      </c>
      <c r="AO97" s="105">
        <f>IF($AL97='Harian-KORDES'!H$103,'Harian-KORDES'!H$104,0)</f>
        <v>0</v>
      </c>
      <c r="AP97" s="105">
        <f>IF($AL97='Harian-KORDES'!I$103,'Harian-KORDES'!I$104,0)</f>
        <v>0</v>
      </c>
      <c r="AQ97" s="105">
        <f>IF($AL97='Harian-KORDES'!J$103,'Harian-KORDES'!J$104,0)</f>
        <v>0</v>
      </c>
      <c r="AR97" s="105"/>
      <c r="AS97" s="105"/>
      <c r="AT97" s="105"/>
      <c r="AU97" s="105"/>
      <c r="AV97" s="105"/>
      <c r="AW97" s="105">
        <f>IF($AL97='Harian-KORDES'!K$103,'Harian-KORDES'!K$104,0)</f>
        <v>0</v>
      </c>
      <c r="AX97" s="105">
        <f>IF($AL97='Harian-KORDES'!L$103,'Harian-KORDES'!L$104,0)</f>
        <v>0</v>
      </c>
      <c r="AY97" s="105">
        <f>IF($AL97='Harian-KORDES'!M$103,'Harian-KORDES'!M$104,0)</f>
        <v>0</v>
      </c>
      <c r="AZ97" s="105">
        <f>IF($AL97='Harian-KORDES'!N$103,'Harian-KORDES'!N$104,0)</f>
        <v>0</v>
      </c>
      <c r="BA97" s="105">
        <f>IF($AL97='Harian-KORDES'!O$103,'Harian-KORDES'!O$104,0)</f>
        <v>0</v>
      </c>
      <c r="BB97" s="100">
        <f t="shared" si="11"/>
        <v>0</v>
      </c>
    </row>
    <row r="98" spans="2:54" x14ac:dyDescent="0.2">
      <c r="B98" s="96">
        <f t="shared" si="6"/>
        <v>43648</v>
      </c>
      <c r="C98" s="105">
        <f>IF($B98='Harian-KORDES'!$F$8,'Harian-KORDES'!$P$13,0)</f>
        <v>0</v>
      </c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0">
        <f t="shared" si="7"/>
        <v>0</v>
      </c>
      <c r="T98" s="96">
        <f t="shared" si="8"/>
        <v>43648</v>
      </c>
      <c r="U98" s="105">
        <f>IF($T98='Harian-KORDES'!F$61,'Harian-KORDES'!F$62,0)</f>
        <v>0</v>
      </c>
      <c r="V98" s="105">
        <f>IF($T98='Harian-KORDES'!G$61,'Harian-KORDES'!G$62,0)</f>
        <v>0</v>
      </c>
      <c r="W98" s="105">
        <f>IF($T98='Harian-KORDES'!H$61,'Harian-KORDES'!H$62,0)</f>
        <v>0</v>
      </c>
      <c r="X98" s="105">
        <f>IF($T98='Harian-KORDES'!I$61,'Harian-KORDES'!I$62,0)</f>
        <v>0</v>
      </c>
      <c r="Y98" s="105">
        <f>IF($T98='Harian-KORDES'!J$61,'Harian-KORDES'!J$62,0)</f>
        <v>0</v>
      </c>
      <c r="Z98" s="105"/>
      <c r="AA98" s="105"/>
      <c r="AB98" s="105"/>
      <c r="AC98" s="105"/>
      <c r="AD98" s="105"/>
      <c r="AE98" s="105">
        <f>IF($T98='Harian-KORDES'!K$61,'Harian-KORDES'!K$62,0)</f>
        <v>0</v>
      </c>
      <c r="AF98" s="105">
        <f>IF($T98='Harian-KORDES'!L$61,'Harian-KORDES'!L$62,0)</f>
        <v>0</v>
      </c>
      <c r="AG98" s="105">
        <f>IF($T98='Harian-KORDES'!M$61,'Harian-KORDES'!M$62,0)</f>
        <v>0</v>
      </c>
      <c r="AH98" s="105">
        <f>IF($T98='Harian-KORDES'!N$61,'Harian-KORDES'!N$62,0)</f>
        <v>0</v>
      </c>
      <c r="AI98" s="105">
        <f>IF($T98='Harian-KORDES'!O$61,'Harian-KORDES'!O$62,0)</f>
        <v>0</v>
      </c>
      <c r="AJ98" s="100">
        <f t="shared" si="9"/>
        <v>0</v>
      </c>
      <c r="AL98" s="96">
        <f t="shared" si="10"/>
        <v>43648</v>
      </c>
      <c r="AM98" s="105">
        <f>IF($AL98='Harian-KORDES'!F$103,'Harian-KORDES'!F$104,0)</f>
        <v>0</v>
      </c>
      <c r="AN98" s="105">
        <f>IF($AL98='Harian-KORDES'!G$103,'Harian-KORDES'!G$104,0)</f>
        <v>0</v>
      </c>
      <c r="AO98" s="105">
        <f>IF($AL98='Harian-KORDES'!H$103,'Harian-KORDES'!H$104,0)</f>
        <v>0</v>
      </c>
      <c r="AP98" s="105">
        <f>IF($AL98='Harian-KORDES'!I$103,'Harian-KORDES'!I$104,0)</f>
        <v>0</v>
      </c>
      <c r="AQ98" s="105">
        <f>IF($AL98='Harian-KORDES'!J$103,'Harian-KORDES'!J$104,0)</f>
        <v>0</v>
      </c>
      <c r="AR98" s="105"/>
      <c r="AS98" s="105"/>
      <c r="AT98" s="105"/>
      <c r="AU98" s="105"/>
      <c r="AV98" s="105"/>
      <c r="AW98" s="105">
        <f>IF($AL98='Harian-KORDES'!K$103,'Harian-KORDES'!K$104,0)</f>
        <v>0</v>
      </c>
      <c r="AX98" s="105">
        <f>IF($AL98='Harian-KORDES'!L$103,'Harian-KORDES'!L$104,0)</f>
        <v>0</v>
      </c>
      <c r="AY98" s="105">
        <f>IF($AL98='Harian-KORDES'!M$103,'Harian-KORDES'!M$104,0)</f>
        <v>0</v>
      </c>
      <c r="AZ98" s="105">
        <f>IF($AL98='Harian-KORDES'!N$103,'Harian-KORDES'!N$104,0)</f>
        <v>0</v>
      </c>
      <c r="BA98" s="105">
        <f>IF($AL98='Harian-KORDES'!O$103,'Harian-KORDES'!O$104,0)</f>
        <v>0</v>
      </c>
      <c r="BB98" s="100">
        <f t="shared" si="11"/>
        <v>0</v>
      </c>
    </row>
    <row r="99" spans="2:54" x14ac:dyDescent="0.2">
      <c r="B99" s="96">
        <f t="shared" si="6"/>
        <v>43649</v>
      </c>
      <c r="C99" s="105">
        <f>IF($B99='Harian-KORDES'!$F$8,'Harian-KORDES'!$P$13,0)</f>
        <v>0</v>
      </c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0">
        <f t="shared" si="7"/>
        <v>0</v>
      </c>
      <c r="T99" s="96">
        <f t="shared" si="8"/>
        <v>43649</v>
      </c>
      <c r="U99" s="105">
        <f>IF($T99='Harian-KORDES'!F$61,'Harian-KORDES'!F$62,0)</f>
        <v>0</v>
      </c>
      <c r="V99" s="105">
        <f>IF($T99='Harian-KORDES'!G$61,'Harian-KORDES'!G$62,0)</f>
        <v>0</v>
      </c>
      <c r="W99" s="105">
        <f>IF($T99='Harian-KORDES'!H$61,'Harian-KORDES'!H$62,0)</f>
        <v>0</v>
      </c>
      <c r="X99" s="105">
        <f>IF($T99='Harian-KORDES'!I$61,'Harian-KORDES'!I$62,0)</f>
        <v>0</v>
      </c>
      <c r="Y99" s="105">
        <f>IF($T99='Harian-KORDES'!J$61,'Harian-KORDES'!J$62,0)</f>
        <v>0</v>
      </c>
      <c r="Z99" s="105"/>
      <c r="AA99" s="105"/>
      <c r="AB99" s="105"/>
      <c r="AC99" s="105"/>
      <c r="AD99" s="105"/>
      <c r="AE99" s="105">
        <f>IF($T99='Harian-KORDES'!K$61,'Harian-KORDES'!K$62,0)</f>
        <v>0</v>
      </c>
      <c r="AF99" s="105">
        <f>IF($T99='Harian-KORDES'!L$61,'Harian-KORDES'!L$62,0)</f>
        <v>0</v>
      </c>
      <c r="AG99" s="105">
        <f>IF($T99='Harian-KORDES'!M$61,'Harian-KORDES'!M$62,0)</f>
        <v>0</v>
      </c>
      <c r="AH99" s="105">
        <f>IF($T99='Harian-KORDES'!N$61,'Harian-KORDES'!N$62,0)</f>
        <v>0</v>
      </c>
      <c r="AI99" s="105">
        <f>IF($T99='Harian-KORDES'!O$61,'Harian-KORDES'!O$62,0)</f>
        <v>0</v>
      </c>
      <c r="AJ99" s="100">
        <f t="shared" si="9"/>
        <v>0</v>
      </c>
      <c r="AL99" s="96">
        <f t="shared" si="10"/>
        <v>43649</v>
      </c>
      <c r="AM99" s="105">
        <f>IF($AL99='Harian-KORDES'!F$103,'Harian-KORDES'!F$104,0)</f>
        <v>0</v>
      </c>
      <c r="AN99" s="105">
        <f>IF($AL99='Harian-KORDES'!G$103,'Harian-KORDES'!G$104,0)</f>
        <v>0</v>
      </c>
      <c r="AO99" s="105">
        <f>IF($AL99='Harian-KORDES'!H$103,'Harian-KORDES'!H$104,0)</f>
        <v>0</v>
      </c>
      <c r="AP99" s="105">
        <f>IF($AL99='Harian-KORDES'!I$103,'Harian-KORDES'!I$104,0)</f>
        <v>0</v>
      </c>
      <c r="AQ99" s="105">
        <f>IF($AL99='Harian-KORDES'!J$103,'Harian-KORDES'!J$104,0)</f>
        <v>0</v>
      </c>
      <c r="AR99" s="105"/>
      <c r="AS99" s="105"/>
      <c r="AT99" s="105"/>
      <c r="AU99" s="105"/>
      <c r="AV99" s="105"/>
      <c r="AW99" s="105">
        <f>IF($AL99='Harian-KORDES'!K$103,'Harian-KORDES'!K$104,0)</f>
        <v>0</v>
      </c>
      <c r="AX99" s="105">
        <f>IF($AL99='Harian-KORDES'!L$103,'Harian-KORDES'!L$104,0)</f>
        <v>0</v>
      </c>
      <c r="AY99" s="105">
        <f>IF($AL99='Harian-KORDES'!M$103,'Harian-KORDES'!M$104,0)</f>
        <v>0</v>
      </c>
      <c r="AZ99" s="105">
        <f>IF($AL99='Harian-KORDES'!N$103,'Harian-KORDES'!N$104,0)</f>
        <v>0</v>
      </c>
      <c r="BA99" s="105">
        <f>IF($AL99='Harian-KORDES'!O$103,'Harian-KORDES'!O$104,0)</f>
        <v>0</v>
      </c>
      <c r="BB99" s="100">
        <f t="shared" si="11"/>
        <v>0</v>
      </c>
    </row>
    <row r="100" spans="2:54" x14ac:dyDescent="0.2">
      <c r="B100" s="96">
        <f t="shared" si="6"/>
        <v>43650</v>
      </c>
      <c r="C100" s="105">
        <f>IF($B100='Harian-KORDES'!$F$8,'Harian-KORDES'!$P$13,0)</f>
        <v>0</v>
      </c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0">
        <f t="shared" si="7"/>
        <v>0</v>
      </c>
      <c r="T100" s="96">
        <f t="shared" si="8"/>
        <v>43650</v>
      </c>
      <c r="U100" s="105">
        <f>IF($T100='Harian-KORDES'!F$61,'Harian-KORDES'!F$62,0)</f>
        <v>0</v>
      </c>
      <c r="V100" s="105">
        <f>IF($T100='Harian-KORDES'!G$61,'Harian-KORDES'!G$62,0)</f>
        <v>0</v>
      </c>
      <c r="W100" s="105">
        <f>IF($T100='Harian-KORDES'!H$61,'Harian-KORDES'!H$62,0)</f>
        <v>0</v>
      </c>
      <c r="X100" s="105">
        <f>IF($T100='Harian-KORDES'!I$61,'Harian-KORDES'!I$62,0)</f>
        <v>0</v>
      </c>
      <c r="Y100" s="105">
        <f>IF($T100='Harian-KORDES'!J$61,'Harian-KORDES'!J$62,0)</f>
        <v>0</v>
      </c>
      <c r="Z100" s="105"/>
      <c r="AA100" s="105"/>
      <c r="AB100" s="105"/>
      <c r="AC100" s="105"/>
      <c r="AD100" s="105"/>
      <c r="AE100" s="105">
        <f>IF($T100='Harian-KORDES'!K$61,'Harian-KORDES'!K$62,0)</f>
        <v>0</v>
      </c>
      <c r="AF100" s="105">
        <f>IF($T100='Harian-KORDES'!L$61,'Harian-KORDES'!L$62,0)</f>
        <v>0</v>
      </c>
      <c r="AG100" s="105">
        <f>IF($T100='Harian-KORDES'!M$61,'Harian-KORDES'!M$62,0)</f>
        <v>0</v>
      </c>
      <c r="AH100" s="105">
        <f>IF($T100='Harian-KORDES'!N$61,'Harian-KORDES'!N$62,0)</f>
        <v>0</v>
      </c>
      <c r="AI100" s="105">
        <f>IF($T100='Harian-KORDES'!O$61,'Harian-KORDES'!O$62,0)</f>
        <v>0</v>
      </c>
      <c r="AJ100" s="100">
        <f t="shared" si="9"/>
        <v>0</v>
      </c>
      <c r="AL100" s="96">
        <f t="shared" si="10"/>
        <v>43650</v>
      </c>
      <c r="AM100" s="105">
        <f>IF($AL100='Harian-KORDES'!F$103,'Harian-KORDES'!F$104,0)</f>
        <v>0</v>
      </c>
      <c r="AN100" s="105">
        <f>IF($AL100='Harian-KORDES'!G$103,'Harian-KORDES'!G$104,0)</f>
        <v>0</v>
      </c>
      <c r="AO100" s="105">
        <f>IF($AL100='Harian-KORDES'!H$103,'Harian-KORDES'!H$104,0)</f>
        <v>0</v>
      </c>
      <c r="AP100" s="105">
        <f>IF($AL100='Harian-KORDES'!I$103,'Harian-KORDES'!I$104,0)</f>
        <v>0</v>
      </c>
      <c r="AQ100" s="105">
        <f>IF($AL100='Harian-KORDES'!J$103,'Harian-KORDES'!J$104,0)</f>
        <v>0</v>
      </c>
      <c r="AR100" s="105"/>
      <c r="AS100" s="105"/>
      <c r="AT100" s="105"/>
      <c r="AU100" s="105"/>
      <c r="AV100" s="105"/>
      <c r="AW100" s="105">
        <f>IF($AL100='Harian-KORDES'!K$103,'Harian-KORDES'!K$104,0)</f>
        <v>0</v>
      </c>
      <c r="AX100" s="105">
        <f>IF($AL100='Harian-KORDES'!L$103,'Harian-KORDES'!L$104,0)</f>
        <v>0</v>
      </c>
      <c r="AY100" s="105">
        <f>IF($AL100='Harian-KORDES'!M$103,'Harian-KORDES'!M$104,0)</f>
        <v>0</v>
      </c>
      <c r="AZ100" s="105">
        <f>IF($AL100='Harian-KORDES'!N$103,'Harian-KORDES'!N$104,0)</f>
        <v>0</v>
      </c>
      <c r="BA100" s="105">
        <f>IF($AL100='Harian-KORDES'!O$103,'Harian-KORDES'!O$104,0)</f>
        <v>0</v>
      </c>
      <c r="BB100" s="100">
        <f t="shared" si="11"/>
        <v>0</v>
      </c>
    </row>
    <row r="101" spans="2:54" x14ac:dyDescent="0.2">
      <c r="B101" s="96">
        <f t="shared" si="6"/>
        <v>43651</v>
      </c>
      <c r="C101" s="105">
        <f>IF($B101='Harian-KORDES'!$F$8,'Harian-KORDES'!$P$13,0)</f>
        <v>0</v>
      </c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0">
        <f t="shared" si="7"/>
        <v>0</v>
      </c>
      <c r="T101" s="96">
        <f t="shared" si="8"/>
        <v>43651</v>
      </c>
      <c r="U101" s="105">
        <f>IF($T101='Harian-KORDES'!F$61,'Harian-KORDES'!F$62,0)</f>
        <v>0</v>
      </c>
      <c r="V101" s="105">
        <f>IF($T101='Harian-KORDES'!G$61,'Harian-KORDES'!G$62,0)</f>
        <v>0</v>
      </c>
      <c r="W101" s="105">
        <f>IF($T101='Harian-KORDES'!H$61,'Harian-KORDES'!H$62,0)</f>
        <v>0</v>
      </c>
      <c r="X101" s="105">
        <f>IF($T101='Harian-KORDES'!I$61,'Harian-KORDES'!I$62,0)</f>
        <v>0</v>
      </c>
      <c r="Y101" s="105">
        <f>IF($T101='Harian-KORDES'!J$61,'Harian-KORDES'!J$62,0)</f>
        <v>0</v>
      </c>
      <c r="Z101" s="105"/>
      <c r="AA101" s="105"/>
      <c r="AB101" s="105"/>
      <c r="AC101" s="105"/>
      <c r="AD101" s="105"/>
      <c r="AE101" s="105">
        <f>IF($T101='Harian-KORDES'!K$61,'Harian-KORDES'!K$62,0)</f>
        <v>0</v>
      </c>
      <c r="AF101" s="105">
        <f>IF($T101='Harian-KORDES'!L$61,'Harian-KORDES'!L$62,0)</f>
        <v>0</v>
      </c>
      <c r="AG101" s="105">
        <f>IF($T101='Harian-KORDES'!M$61,'Harian-KORDES'!M$62,0)</f>
        <v>0</v>
      </c>
      <c r="AH101" s="105">
        <f>IF($T101='Harian-KORDES'!N$61,'Harian-KORDES'!N$62,0)</f>
        <v>0</v>
      </c>
      <c r="AI101" s="105">
        <f>IF($T101='Harian-KORDES'!O$61,'Harian-KORDES'!O$62,0)</f>
        <v>0</v>
      </c>
      <c r="AJ101" s="100">
        <f t="shared" si="9"/>
        <v>0</v>
      </c>
      <c r="AL101" s="96">
        <f t="shared" si="10"/>
        <v>43651</v>
      </c>
      <c r="AM101" s="105">
        <f>IF($AL101='Harian-KORDES'!F$103,'Harian-KORDES'!F$104,0)</f>
        <v>0</v>
      </c>
      <c r="AN101" s="105">
        <f>IF($AL101='Harian-KORDES'!G$103,'Harian-KORDES'!G$104,0)</f>
        <v>0</v>
      </c>
      <c r="AO101" s="105">
        <f>IF($AL101='Harian-KORDES'!H$103,'Harian-KORDES'!H$104,0)</f>
        <v>0</v>
      </c>
      <c r="AP101" s="105">
        <f>IF($AL101='Harian-KORDES'!I$103,'Harian-KORDES'!I$104,0)</f>
        <v>0</v>
      </c>
      <c r="AQ101" s="105">
        <f>IF($AL101='Harian-KORDES'!J$103,'Harian-KORDES'!J$104,0)</f>
        <v>0</v>
      </c>
      <c r="AR101" s="105"/>
      <c r="AS101" s="105"/>
      <c r="AT101" s="105"/>
      <c r="AU101" s="105"/>
      <c r="AV101" s="105"/>
      <c r="AW101" s="105">
        <f>IF($AL101='Harian-KORDES'!K$103,'Harian-KORDES'!K$104,0)</f>
        <v>0</v>
      </c>
      <c r="AX101" s="105">
        <f>IF($AL101='Harian-KORDES'!L$103,'Harian-KORDES'!L$104,0)</f>
        <v>0</v>
      </c>
      <c r="AY101" s="105">
        <f>IF($AL101='Harian-KORDES'!M$103,'Harian-KORDES'!M$104,0)</f>
        <v>0</v>
      </c>
      <c r="AZ101" s="105">
        <f>IF($AL101='Harian-KORDES'!N$103,'Harian-KORDES'!N$104,0)</f>
        <v>0</v>
      </c>
      <c r="BA101" s="105">
        <f>IF($AL101='Harian-KORDES'!O$103,'Harian-KORDES'!O$104,0)</f>
        <v>0</v>
      </c>
      <c r="BB101" s="100">
        <f t="shared" si="11"/>
        <v>0</v>
      </c>
    </row>
    <row r="102" spans="2:54" x14ac:dyDescent="0.2">
      <c r="B102" s="96">
        <f t="shared" si="6"/>
        <v>43652</v>
      </c>
      <c r="C102" s="105">
        <f>IF($B102='Harian-KORDES'!$F$8,'Harian-KORDES'!$P$13,0)</f>
        <v>0</v>
      </c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0">
        <f t="shared" si="7"/>
        <v>0</v>
      </c>
      <c r="T102" s="96">
        <f t="shared" si="8"/>
        <v>43652</v>
      </c>
      <c r="U102" s="105">
        <f>IF($T102='Harian-KORDES'!F$61,'Harian-KORDES'!F$62,0)</f>
        <v>0</v>
      </c>
      <c r="V102" s="105">
        <f>IF($T102='Harian-KORDES'!G$61,'Harian-KORDES'!G$62,0)</f>
        <v>0</v>
      </c>
      <c r="W102" s="105">
        <f>IF($T102='Harian-KORDES'!H$61,'Harian-KORDES'!H$62,0)</f>
        <v>0</v>
      </c>
      <c r="X102" s="105">
        <f>IF($T102='Harian-KORDES'!I$61,'Harian-KORDES'!I$62,0)</f>
        <v>0</v>
      </c>
      <c r="Y102" s="105">
        <f>IF($T102='Harian-KORDES'!J$61,'Harian-KORDES'!J$62,0)</f>
        <v>0</v>
      </c>
      <c r="Z102" s="105"/>
      <c r="AA102" s="105"/>
      <c r="AB102" s="105"/>
      <c r="AC102" s="105"/>
      <c r="AD102" s="105"/>
      <c r="AE102" s="105">
        <f>IF($T102='Harian-KORDES'!K$61,'Harian-KORDES'!K$62,0)</f>
        <v>0</v>
      </c>
      <c r="AF102" s="105">
        <f>IF($T102='Harian-KORDES'!L$61,'Harian-KORDES'!L$62,0)</f>
        <v>0</v>
      </c>
      <c r="AG102" s="105">
        <f>IF($T102='Harian-KORDES'!M$61,'Harian-KORDES'!M$62,0)</f>
        <v>0</v>
      </c>
      <c r="AH102" s="105">
        <f>IF($T102='Harian-KORDES'!N$61,'Harian-KORDES'!N$62,0)</f>
        <v>0</v>
      </c>
      <c r="AI102" s="105">
        <f>IF($T102='Harian-KORDES'!O$61,'Harian-KORDES'!O$62,0)</f>
        <v>0</v>
      </c>
      <c r="AJ102" s="100">
        <f t="shared" si="9"/>
        <v>0</v>
      </c>
      <c r="AL102" s="96">
        <f t="shared" si="10"/>
        <v>43652</v>
      </c>
      <c r="AM102" s="105">
        <f>IF($AL102='Harian-KORDES'!F$103,'Harian-KORDES'!F$104,0)</f>
        <v>0</v>
      </c>
      <c r="AN102" s="105">
        <f>IF($AL102='Harian-KORDES'!G$103,'Harian-KORDES'!G$104,0)</f>
        <v>0</v>
      </c>
      <c r="AO102" s="105">
        <f>IF($AL102='Harian-KORDES'!H$103,'Harian-KORDES'!H$104,0)</f>
        <v>0</v>
      </c>
      <c r="AP102" s="105">
        <f>IF($AL102='Harian-KORDES'!I$103,'Harian-KORDES'!I$104,0)</f>
        <v>0</v>
      </c>
      <c r="AQ102" s="105">
        <f>IF($AL102='Harian-KORDES'!J$103,'Harian-KORDES'!J$104,0)</f>
        <v>0</v>
      </c>
      <c r="AR102" s="105"/>
      <c r="AS102" s="105"/>
      <c r="AT102" s="105"/>
      <c r="AU102" s="105"/>
      <c r="AV102" s="105"/>
      <c r="AW102" s="105">
        <f>IF($AL102='Harian-KORDES'!K$103,'Harian-KORDES'!K$104,0)</f>
        <v>0</v>
      </c>
      <c r="AX102" s="105">
        <f>IF($AL102='Harian-KORDES'!L$103,'Harian-KORDES'!L$104,0)</f>
        <v>0</v>
      </c>
      <c r="AY102" s="105">
        <f>IF($AL102='Harian-KORDES'!M$103,'Harian-KORDES'!M$104,0)</f>
        <v>0</v>
      </c>
      <c r="AZ102" s="105">
        <f>IF($AL102='Harian-KORDES'!N$103,'Harian-KORDES'!N$104,0)</f>
        <v>0</v>
      </c>
      <c r="BA102" s="105">
        <f>IF($AL102='Harian-KORDES'!O$103,'Harian-KORDES'!O$104,0)</f>
        <v>0</v>
      </c>
      <c r="BB102" s="100">
        <f t="shared" si="11"/>
        <v>0</v>
      </c>
    </row>
    <row r="103" spans="2:54" x14ac:dyDescent="0.2">
      <c r="B103" s="96">
        <f t="shared" si="6"/>
        <v>43653</v>
      </c>
      <c r="C103" s="105">
        <f>IF($B103='Harian-KORDES'!$F$8,'Harian-KORDES'!$P$13,0)</f>
        <v>0</v>
      </c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0">
        <f t="shared" si="7"/>
        <v>0</v>
      </c>
      <c r="T103" s="96">
        <f t="shared" si="8"/>
        <v>43653</v>
      </c>
      <c r="U103" s="105">
        <f>IF($T103='Harian-KORDES'!F$61,'Harian-KORDES'!F$62,0)</f>
        <v>0</v>
      </c>
      <c r="V103" s="105">
        <f>IF($T103='Harian-KORDES'!G$61,'Harian-KORDES'!G$62,0)</f>
        <v>0</v>
      </c>
      <c r="W103" s="105">
        <f>IF($T103='Harian-KORDES'!H$61,'Harian-KORDES'!H$62,0)</f>
        <v>0</v>
      </c>
      <c r="X103" s="105">
        <f>IF($T103='Harian-KORDES'!I$61,'Harian-KORDES'!I$62,0)</f>
        <v>0</v>
      </c>
      <c r="Y103" s="105">
        <f>IF($T103='Harian-KORDES'!J$61,'Harian-KORDES'!J$62,0)</f>
        <v>0</v>
      </c>
      <c r="Z103" s="105"/>
      <c r="AA103" s="105"/>
      <c r="AB103" s="105"/>
      <c r="AC103" s="105"/>
      <c r="AD103" s="105"/>
      <c r="AE103" s="105">
        <f>IF($T103='Harian-KORDES'!K$61,'Harian-KORDES'!K$62,0)</f>
        <v>0</v>
      </c>
      <c r="AF103" s="105">
        <f>IF($T103='Harian-KORDES'!L$61,'Harian-KORDES'!L$62,0)</f>
        <v>0</v>
      </c>
      <c r="AG103" s="105">
        <f>IF($T103='Harian-KORDES'!M$61,'Harian-KORDES'!M$62,0)</f>
        <v>0</v>
      </c>
      <c r="AH103" s="105">
        <f>IF($T103='Harian-KORDES'!N$61,'Harian-KORDES'!N$62,0)</f>
        <v>0</v>
      </c>
      <c r="AI103" s="105">
        <f>IF($T103='Harian-KORDES'!O$61,'Harian-KORDES'!O$62,0)</f>
        <v>0</v>
      </c>
      <c r="AJ103" s="100">
        <f t="shared" si="9"/>
        <v>0</v>
      </c>
      <c r="AL103" s="96">
        <f t="shared" si="10"/>
        <v>43653</v>
      </c>
      <c r="AM103" s="105">
        <f>IF($AL103='Harian-KORDES'!F$103,'Harian-KORDES'!F$104,0)</f>
        <v>0</v>
      </c>
      <c r="AN103" s="105">
        <f>IF($AL103='Harian-KORDES'!G$103,'Harian-KORDES'!G$104,0)</f>
        <v>0</v>
      </c>
      <c r="AO103" s="105">
        <f>IF($AL103='Harian-KORDES'!H$103,'Harian-KORDES'!H$104,0)</f>
        <v>0</v>
      </c>
      <c r="AP103" s="105">
        <f>IF($AL103='Harian-KORDES'!I$103,'Harian-KORDES'!I$104,0)</f>
        <v>0</v>
      </c>
      <c r="AQ103" s="105">
        <f>IF($AL103='Harian-KORDES'!J$103,'Harian-KORDES'!J$104,0)</f>
        <v>0</v>
      </c>
      <c r="AR103" s="105"/>
      <c r="AS103" s="105"/>
      <c r="AT103" s="105"/>
      <c r="AU103" s="105"/>
      <c r="AV103" s="105"/>
      <c r="AW103" s="105">
        <f>IF($AL103='Harian-KORDES'!K$103,'Harian-KORDES'!K$104,0)</f>
        <v>0</v>
      </c>
      <c r="AX103" s="105">
        <f>IF($AL103='Harian-KORDES'!L$103,'Harian-KORDES'!L$104,0)</f>
        <v>0</v>
      </c>
      <c r="AY103" s="105">
        <f>IF($AL103='Harian-KORDES'!M$103,'Harian-KORDES'!M$104,0)</f>
        <v>0</v>
      </c>
      <c r="AZ103" s="105">
        <f>IF($AL103='Harian-KORDES'!N$103,'Harian-KORDES'!N$104,0)</f>
        <v>0</v>
      </c>
      <c r="BA103" s="105">
        <f>IF($AL103='Harian-KORDES'!O$103,'Harian-KORDES'!O$104,0)</f>
        <v>0</v>
      </c>
      <c r="BB103" s="100">
        <f t="shared" si="11"/>
        <v>0</v>
      </c>
    </row>
    <row r="104" spans="2:54" x14ac:dyDescent="0.2">
      <c r="B104" s="96">
        <f t="shared" si="6"/>
        <v>43654</v>
      </c>
      <c r="C104" s="105">
        <f>IF($B104='Harian-KORDES'!$F$8,'Harian-KORDES'!$P$13,0)</f>
        <v>0</v>
      </c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0">
        <f t="shared" si="7"/>
        <v>0</v>
      </c>
      <c r="T104" s="96">
        <f t="shared" si="8"/>
        <v>43654</v>
      </c>
      <c r="U104" s="105">
        <f>IF($T104='Harian-KORDES'!F$61,'Harian-KORDES'!F$62,0)</f>
        <v>0</v>
      </c>
      <c r="V104" s="105">
        <f>IF($T104='Harian-KORDES'!G$61,'Harian-KORDES'!G$62,0)</f>
        <v>0</v>
      </c>
      <c r="W104" s="105">
        <f>IF($T104='Harian-KORDES'!H$61,'Harian-KORDES'!H$62,0)</f>
        <v>0</v>
      </c>
      <c r="X104" s="105">
        <f>IF($T104='Harian-KORDES'!I$61,'Harian-KORDES'!I$62,0)</f>
        <v>0</v>
      </c>
      <c r="Y104" s="105">
        <f>IF($T104='Harian-KORDES'!J$61,'Harian-KORDES'!J$62,0)</f>
        <v>0</v>
      </c>
      <c r="Z104" s="105"/>
      <c r="AA104" s="105"/>
      <c r="AB104" s="105"/>
      <c r="AC104" s="105"/>
      <c r="AD104" s="105"/>
      <c r="AE104" s="105">
        <f>IF($T104='Harian-KORDES'!K$61,'Harian-KORDES'!K$62,0)</f>
        <v>0</v>
      </c>
      <c r="AF104" s="105">
        <f>IF($T104='Harian-KORDES'!L$61,'Harian-KORDES'!L$62,0)</f>
        <v>0</v>
      </c>
      <c r="AG104" s="105">
        <f>IF($T104='Harian-KORDES'!M$61,'Harian-KORDES'!M$62,0)</f>
        <v>0</v>
      </c>
      <c r="AH104" s="105">
        <f>IF($T104='Harian-KORDES'!N$61,'Harian-KORDES'!N$62,0)</f>
        <v>0</v>
      </c>
      <c r="AI104" s="105">
        <f>IF($T104='Harian-KORDES'!O$61,'Harian-KORDES'!O$62,0)</f>
        <v>0</v>
      </c>
      <c r="AJ104" s="100">
        <f t="shared" si="9"/>
        <v>0</v>
      </c>
      <c r="AL104" s="96">
        <f t="shared" si="10"/>
        <v>43654</v>
      </c>
      <c r="AM104" s="105">
        <f>IF($AL104='Harian-KORDES'!F$103,'Harian-KORDES'!F$104,0)</f>
        <v>0</v>
      </c>
      <c r="AN104" s="105">
        <f>IF($AL104='Harian-KORDES'!G$103,'Harian-KORDES'!G$104,0)</f>
        <v>0</v>
      </c>
      <c r="AO104" s="105">
        <f>IF($AL104='Harian-KORDES'!H$103,'Harian-KORDES'!H$104,0)</f>
        <v>0</v>
      </c>
      <c r="AP104" s="105">
        <f>IF($AL104='Harian-KORDES'!I$103,'Harian-KORDES'!I$104,0)</f>
        <v>0</v>
      </c>
      <c r="AQ104" s="105">
        <f>IF($AL104='Harian-KORDES'!J$103,'Harian-KORDES'!J$104,0)</f>
        <v>0</v>
      </c>
      <c r="AR104" s="105"/>
      <c r="AS104" s="105"/>
      <c r="AT104" s="105"/>
      <c r="AU104" s="105"/>
      <c r="AV104" s="105"/>
      <c r="AW104" s="105">
        <f>IF($AL104='Harian-KORDES'!K$103,'Harian-KORDES'!K$104,0)</f>
        <v>0</v>
      </c>
      <c r="AX104" s="105">
        <f>IF($AL104='Harian-KORDES'!L$103,'Harian-KORDES'!L$104,0)</f>
        <v>0</v>
      </c>
      <c r="AY104" s="105">
        <f>IF($AL104='Harian-KORDES'!M$103,'Harian-KORDES'!M$104,0)</f>
        <v>0</v>
      </c>
      <c r="AZ104" s="105">
        <f>IF($AL104='Harian-KORDES'!N$103,'Harian-KORDES'!N$104,0)</f>
        <v>0</v>
      </c>
      <c r="BA104" s="105">
        <f>IF($AL104='Harian-KORDES'!O$103,'Harian-KORDES'!O$104,0)</f>
        <v>0</v>
      </c>
      <c r="BB104" s="100">
        <f t="shared" si="11"/>
        <v>0</v>
      </c>
    </row>
    <row r="105" spans="2:54" x14ac:dyDescent="0.2">
      <c r="B105" s="96">
        <f t="shared" si="6"/>
        <v>43655</v>
      </c>
      <c r="C105" s="105">
        <f>IF($B105='Harian-KORDES'!F$19,'Harian-KORDES'!F$20,0)</f>
        <v>0</v>
      </c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0">
        <f t="shared" si="7"/>
        <v>0</v>
      </c>
      <c r="T105" s="96">
        <f t="shared" si="8"/>
        <v>43655</v>
      </c>
      <c r="U105" s="105">
        <f>IF($T105='Harian-KORDES'!F$61,'Harian-KORDES'!F$62,0)</f>
        <v>0</v>
      </c>
      <c r="V105" s="105">
        <f>IF($T105='Harian-KORDES'!G$61,'Harian-KORDES'!G$62,0)</f>
        <v>0</v>
      </c>
      <c r="W105" s="105">
        <f>IF($T105='Harian-KORDES'!H$61,'Harian-KORDES'!H$62,0)</f>
        <v>0</v>
      </c>
      <c r="X105" s="105">
        <f>IF($T105='Harian-KORDES'!I$61,'Harian-KORDES'!I$62,0)</f>
        <v>0</v>
      </c>
      <c r="Y105" s="105">
        <f>IF($T105='Harian-KORDES'!J$61,'Harian-KORDES'!J$62,0)</f>
        <v>0</v>
      </c>
      <c r="Z105" s="105"/>
      <c r="AA105" s="105"/>
      <c r="AB105" s="105"/>
      <c r="AC105" s="105"/>
      <c r="AD105" s="105"/>
      <c r="AE105" s="105">
        <f>IF($T105='Harian-KORDES'!K$61,'Harian-KORDES'!K$62,0)</f>
        <v>0</v>
      </c>
      <c r="AF105" s="105">
        <f>IF($T105='Harian-KORDES'!L$61,'Harian-KORDES'!L$62,0)</f>
        <v>0</v>
      </c>
      <c r="AG105" s="105">
        <f>IF($T105='Harian-KORDES'!M$61,'Harian-KORDES'!M$62,0)</f>
        <v>0</v>
      </c>
      <c r="AH105" s="105">
        <f>IF($T105='Harian-KORDES'!N$61,'Harian-KORDES'!N$62,0)</f>
        <v>0</v>
      </c>
      <c r="AI105" s="105">
        <f>IF($T105='Harian-KORDES'!O$61,'Harian-KORDES'!O$62,0)</f>
        <v>0</v>
      </c>
      <c r="AJ105" s="100">
        <f t="shared" si="9"/>
        <v>0</v>
      </c>
      <c r="AL105" s="96">
        <f t="shared" si="10"/>
        <v>43655</v>
      </c>
      <c r="AM105" s="105">
        <f>IF($AL105='Harian-KORDES'!F$103,'Harian-KORDES'!F$104,0)</f>
        <v>0</v>
      </c>
      <c r="AN105" s="105">
        <f>IF($AL105='Harian-KORDES'!G$103,'Harian-KORDES'!G$104,0)</f>
        <v>0</v>
      </c>
      <c r="AO105" s="105">
        <f>IF($AL105='Harian-KORDES'!H$103,'Harian-KORDES'!H$104,0)</f>
        <v>0</v>
      </c>
      <c r="AP105" s="105">
        <f>IF($AL105='Harian-KORDES'!I$103,'Harian-KORDES'!I$104,0)</f>
        <v>0</v>
      </c>
      <c r="AQ105" s="105">
        <f>IF($AL105='Harian-KORDES'!J$103,'Harian-KORDES'!J$104,0)</f>
        <v>0</v>
      </c>
      <c r="AR105" s="105"/>
      <c r="AS105" s="105"/>
      <c r="AT105" s="105"/>
      <c r="AU105" s="105"/>
      <c r="AV105" s="105"/>
      <c r="AW105" s="105">
        <f>IF($AL105='Harian-KORDES'!K$103,'Harian-KORDES'!K$104,0)</f>
        <v>0</v>
      </c>
      <c r="AX105" s="105">
        <f>IF($AL105='Harian-KORDES'!L$103,'Harian-KORDES'!L$104,0)</f>
        <v>0</v>
      </c>
      <c r="AY105" s="105">
        <f>IF($AL105='Harian-KORDES'!M$103,'Harian-KORDES'!M$104,0)</f>
        <v>0</v>
      </c>
      <c r="AZ105" s="105">
        <f>IF($AL105='Harian-KORDES'!N$103,'Harian-KORDES'!N$104,0)</f>
        <v>0</v>
      </c>
      <c r="BA105" s="105">
        <f>IF($AL105='Harian-KORDES'!O$103,'Harian-KORDES'!O$104,0)</f>
        <v>0</v>
      </c>
      <c r="BB105" s="100">
        <f t="shared" si="11"/>
        <v>0</v>
      </c>
    </row>
    <row r="106" spans="2:54" x14ac:dyDescent="0.2">
      <c r="B106" s="97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99"/>
      <c r="T106" s="97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9"/>
      <c r="AL106" s="97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99"/>
    </row>
    <row r="107" spans="2:54" x14ac:dyDescent="0.2">
      <c r="B107" s="93"/>
      <c r="T107" s="93"/>
      <c r="AL107" s="93"/>
    </row>
    <row r="108" spans="2:54" x14ac:dyDescent="0.2">
      <c r="B108" s="93"/>
      <c r="T108" s="93"/>
      <c r="AL108" s="93"/>
    </row>
    <row r="109" spans="2:54" x14ac:dyDescent="0.2">
      <c r="B109" s="93"/>
      <c r="T109" s="93"/>
      <c r="AL109" s="93"/>
    </row>
    <row r="110" spans="2:54" x14ac:dyDescent="0.2">
      <c r="B110" s="93"/>
      <c r="T110" s="93"/>
      <c r="AL110" s="93"/>
    </row>
    <row r="111" spans="2:54" x14ac:dyDescent="0.2">
      <c r="B111" s="93"/>
      <c r="T111" s="93"/>
      <c r="AL111" s="93"/>
    </row>
    <row r="112" spans="2:54" x14ac:dyDescent="0.2">
      <c r="B112" s="93"/>
      <c r="T112" s="93"/>
      <c r="AL112" s="93"/>
    </row>
    <row r="113" spans="2:38" x14ac:dyDescent="0.2">
      <c r="B113" s="93"/>
      <c r="T113" s="93"/>
      <c r="AL113" s="93"/>
    </row>
    <row r="114" spans="2:38" x14ac:dyDescent="0.2">
      <c r="B114" s="93"/>
      <c r="T114" s="93"/>
      <c r="AL114" s="93"/>
    </row>
    <row r="115" spans="2:38" x14ac:dyDescent="0.2">
      <c r="B115" s="93"/>
      <c r="T115" s="93"/>
      <c r="AL115" s="93"/>
    </row>
    <row r="116" spans="2:38" x14ac:dyDescent="0.2">
      <c r="B116" s="93"/>
      <c r="T116" s="93"/>
      <c r="AL116" s="93"/>
    </row>
    <row r="117" spans="2:38" x14ac:dyDescent="0.2">
      <c r="B117" s="93"/>
      <c r="T117" s="93"/>
      <c r="AL117" s="93"/>
    </row>
    <row r="118" spans="2:38" x14ac:dyDescent="0.2">
      <c r="B118" s="93"/>
      <c r="T118" s="93"/>
      <c r="AL118" s="93"/>
    </row>
    <row r="119" spans="2:38" x14ac:dyDescent="0.2">
      <c r="B119" s="93"/>
      <c r="T119" s="93"/>
      <c r="AL119" s="93"/>
    </row>
    <row r="120" spans="2:38" x14ac:dyDescent="0.2">
      <c r="B120" s="93"/>
      <c r="T120" s="93"/>
      <c r="AL120" s="93"/>
    </row>
    <row r="121" spans="2:38" x14ac:dyDescent="0.2">
      <c r="B121" s="93"/>
      <c r="T121" s="93"/>
      <c r="AL121" s="93"/>
    </row>
    <row r="122" spans="2:38" x14ac:dyDescent="0.2">
      <c r="B122" s="93"/>
      <c r="T122" s="93"/>
      <c r="AL122" s="93"/>
    </row>
    <row r="123" spans="2:38" x14ac:dyDescent="0.2">
      <c r="B123" s="93"/>
      <c r="T123" s="93"/>
      <c r="AL123" s="93"/>
    </row>
    <row r="124" spans="2:38" x14ac:dyDescent="0.2">
      <c r="B124" s="93"/>
      <c r="T124" s="93"/>
      <c r="AL124" s="93"/>
    </row>
    <row r="125" spans="2:38" x14ac:dyDescent="0.2">
      <c r="B125" s="93"/>
      <c r="T125" s="93"/>
      <c r="AL125" s="93"/>
    </row>
    <row r="126" spans="2:38" x14ac:dyDescent="0.2">
      <c r="B126" s="93"/>
      <c r="T126" s="93"/>
      <c r="AL126" s="93"/>
    </row>
    <row r="127" spans="2:38" x14ac:dyDescent="0.2">
      <c r="B127" s="93"/>
      <c r="T127" s="93"/>
      <c r="AL127" s="93"/>
    </row>
    <row r="128" spans="2:38" x14ac:dyDescent="0.2">
      <c r="B128" s="93"/>
      <c r="T128" s="93"/>
      <c r="AL128" s="93"/>
    </row>
    <row r="129" spans="2:38" x14ac:dyDescent="0.2">
      <c r="B129" s="93"/>
      <c r="T129" s="93"/>
      <c r="AL129" s="93"/>
    </row>
    <row r="130" spans="2:38" x14ac:dyDescent="0.2">
      <c r="B130" s="93"/>
      <c r="T130" s="93"/>
      <c r="AL130" s="93"/>
    </row>
    <row r="131" spans="2:38" x14ac:dyDescent="0.2">
      <c r="B131" s="93"/>
      <c r="T131" s="93"/>
      <c r="AL131" s="93"/>
    </row>
    <row r="132" spans="2:38" x14ac:dyDescent="0.2">
      <c r="B132" s="93"/>
      <c r="T132" s="93"/>
      <c r="AL132" s="93"/>
    </row>
    <row r="133" spans="2:38" x14ac:dyDescent="0.2">
      <c r="B133" s="93"/>
      <c r="T133" s="93"/>
      <c r="AL133" s="93"/>
    </row>
    <row r="134" spans="2:38" x14ac:dyDescent="0.2">
      <c r="B134" s="93"/>
      <c r="T134" s="93"/>
      <c r="AL134" s="93"/>
    </row>
    <row r="135" spans="2:38" x14ac:dyDescent="0.2">
      <c r="B135" s="93"/>
      <c r="T135" s="93"/>
      <c r="AL135" s="93"/>
    </row>
    <row r="136" spans="2:38" x14ac:dyDescent="0.2">
      <c r="B136" s="93"/>
      <c r="T136" s="93"/>
      <c r="AL136" s="93"/>
    </row>
    <row r="137" spans="2:38" x14ac:dyDescent="0.2">
      <c r="B137" s="93"/>
      <c r="T137" s="93"/>
      <c r="AL137" s="93"/>
    </row>
    <row r="138" spans="2:38" x14ac:dyDescent="0.2">
      <c r="B138" s="93"/>
      <c r="T138" s="93"/>
      <c r="AL138" s="93"/>
    </row>
    <row r="139" spans="2:38" x14ac:dyDescent="0.2">
      <c r="B139" s="93"/>
      <c r="T139" s="93"/>
      <c r="AL139" s="93"/>
    </row>
    <row r="140" spans="2:38" x14ac:dyDescent="0.2">
      <c r="B140" s="93"/>
      <c r="T140" s="93"/>
      <c r="AL140" s="93"/>
    </row>
    <row r="141" spans="2:38" x14ac:dyDescent="0.2">
      <c r="B141" s="93"/>
      <c r="T141" s="93"/>
      <c r="AL141" s="93"/>
    </row>
    <row r="142" spans="2:38" x14ac:dyDescent="0.2">
      <c r="B142" s="93"/>
      <c r="T142" s="93"/>
      <c r="AL142" s="93"/>
    </row>
  </sheetData>
  <mergeCells count="9">
    <mergeCell ref="C2:R2"/>
    <mergeCell ref="U2:AJ2"/>
    <mergeCell ref="AM2:BB2"/>
    <mergeCell ref="B4:D4"/>
    <mergeCell ref="E4:R4"/>
    <mergeCell ref="T4:V4"/>
    <mergeCell ref="W4:AJ4"/>
    <mergeCell ref="AL4:AN4"/>
    <mergeCell ref="AO4:BB4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42"/>
  <sheetViews>
    <sheetView workbookViewId="0">
      <selection activeCell="F11" sqref="F11"/>
    </sheetView>
  </sheetViews>
  <sheetFormatPr defaultRowHeight="14.25" x14ac:dyDescent="0.2"/>
  <cols>
    <col min="1" max="1" width="4.28515625" style="1" customWidth="1"/>
    <col min="2" max="2" width="12.28515625" style="2" customWidth="1"/>
    <col min="3" max="11" width="8.140625" style="1" customWidth="1"/>
    <col min="12" max="18" width="9.140625" style="1"/>
    <col min="19" max="19" width="1.85546875" style="109" customWidth="1"/>
    <col min="20" max="20" width="12.28515625" style="2" customWidth="1"/>
    <col min="21" max="36" width="9.140625" style="1"/>
    <col min="37" max="37" width="1.85546875" style="109" customWidth="1"/>
    <col min="38" max="38" width="12.28515625" style="2" customWidth="1"/>
    <col min="39" max="16384" width="9.140625" style="1"/>
  </cols>
  <sheetData>
    <row r="2" spans="2:54" ht="22.5" x14ac:dyDescent="0.3">
      <c r="C2" s="229" t="s">
        <v>433</v>
      </c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U2" s="229" t="s">
        <v>433</v>
      </c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M2" s="229" t="s">
        <v>433</v>
      </c>
      <c r="AN2" s="229"/>
      <c r="AO2" s="229"/>
      <c r="AP2" s="229"/>
      <c r="AQ2" s="229"/>
      <c r="AR2" s="229"/>
      <c r="AS2" s="229"/>
      <c r="AT2" s="229"/>
      <c r="AU2" s="229"/>
      <c r="AV2" s="229"/>
      <c r="AW2" s="229"/>
      <c r="AX2" s="229"/>
      <c r="AY2" s="229"/>
      <c r="AZ2" s="229"/>
      <c r="BA2" s="229"/>
      <c r="BB2" s="229"/>
    </row>
    <row r="4" spans="2:54" ht="20.100000000000001" customHeight="1" x14ac:dyDescent="0.2">
      <c r="B4" s="234" t="s">
        <v>33</v>
      </c>
      <c r="C4" s="234"/>
      <c r="D4" s="234"/>
      <c r="E4" s="231" t="s">
        <v>434</v>
      </c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3"/>
      <c r="T4" s="234" t="s">
        <v>3</v>
      </c>
      <c r="U4" s="234"/>
      <c r="V4" s="234"/>
      <c r="W4" s="231" t="s">
        <v>176</v>
      </c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3"/>
      <c r="AL4" s="230" t="s">
        <v>49</v>
      </c>
      <c r="AM4" s="230"/>
      <c r="AN4" s="230"/>
      <c r="AO4" s="231" t="s">
        <v>176</v>
      </c>
      <c r="AP4" s="232"/>
      <c r="AQ4" s="232"/>
      <c r="AR4" s="232"/>
      <c r="AS4" s="232"/>
      <c r="AT4" s="232"/>
      <c r="AU4" s="232"/>
      <c r="AV4" s="232"/>
      <c r="AW4" s="232"/>
      <c r="AX4" s="232"/>
      <c r="AY4" s="232"/>
      <c r="AZ4" s="232"/>
      <c r="BA4" s="232"/>
      <c r="BB4" s="233"/>
    </row>
    <row r="5" spans="2:54" s="90" customFormat="1" ht="20.100000000000001" customHeight="1" x14ac:dyDescent="0.25">
      <c r="B5" s="92" t="s">
        <v>174</v>
      </c>
      <c r="C5" s="343" t="s">
        <v>100</v>
      </c>
      <c r="D5" s="343" t="s">
        <v>101</v>
      </c>
      <c r="E5" s="343" t="s">
        <v>102</v>
      </c>
      <c r="F5" s="343" t="s">
        <v>103</v>
      </c>
      <c r="G5" s="343" t="s">
        <v>104</v>
      </c>
      <c r="H5" s="343" t="s">
        <v>105</v>
      </c>
      <c r="I5" s="343" t="s">
        <v>106</v>
      </c>
      <c r="J5" s="343" t="s">
        <v>107</v>
      </c>
      <c r="K5" s="343" t="s">
        <v>108</v>
      </c>
      <c r="L5" s="343" t="s">
        <v>109</v>
      </c>
      <c r="M5" s="343" t="s">
        <v>827</v>
      </c>
      <c r="N5" s="343" t="s">
        <v>828</v>
      </c>
      <c r="O5" s="343" t="s">
        <v>829</v>
      </c>
      <c r="P5" s="343" t="s">
        <v>830</v>
      </c>
      <c r="Q5" s="343" t="s">
        <v>831</v>
      </c>
      <c r="R5" s="94" t="s">
        <v>38</v>
      </c>
      <c r="S5" s="110"/>
      <c r="T5" s="92" t="s">
        <v>174</v>
      </c>
      <c r="U5" s="343" t="s">
        <v>100</v>
      </c>
      <c r="V5" s="343" t="s">
        <v>101</v>
      </c>
      <c r="W5" s="343" t="s">
        <v>102</v>
      </c>
      <c r="X5" s="343" t="s">
        <v>103</v>
      </c>
      <c r="Y5" s="343" t="s">
        <v>104</v>
      </c>
      <c r="Z5" s="343" t="s">
        <v>105</v>
      </c>
      <c r="AA5" s="343" t="s">
        <v>106</v>
      </c>
      <c r="AB5" s="343" t="s">
        <v>107</v>
      </c>
      <c r="AC5" s="343" t="s">
        <v>108</v>
      </c>
      <c r="AD5" s="343" t="s">
        <v>109</v>
      </c>
      <c r="AE5" s="343" t="s">
        <v>827</v>
      </c>
      <c r="AF5" s="343" t="s">
        <v>828</v>
      </c>
      <c r="AG5" s="343" t="s">
        <v>829</v>
      </c>
      <c r="AH5" s="343" t="s">
        <v>830</v>
      </c>
      <c r="AI5" s="343" t="s">
        <v>831</v>
      </c>
      <c r="AJ5" s="94" t="s">
        <v>38</v>
      </c>
      <c r="AK5" s="110"/>
      <c r="AL5" s="92" t="s">
        <v>174</v>
      </c>
      <c r="AM5" s="343" t="s">
        <v>100</v>
      </c>
      <c r="AN5" s="343" t="s">
        <v>101</v>
      </c>
      <c r="AO5" s="343" t="s">
        <v>102</v>
      </c>
      <c r="AP5" s="343" t="s">
        <v>103</v>
      </c>
      <c r="AQ5" s="343" t="s">
        <v>104</v>
      </c>
      <c r="AR5" s="343" t="s">
        <v>105</v>
      </c>
      <c r="AS5" s="343" t="s">
        <v>106</v>
      </c>
      <c r="AT5" s="343" t="s">
        <v>107</v>
      </c>
      <c r="AU5" s="343" t="s">
        <v>108</v>
      </c>
      <c r="AV5" s="343" t="s">
        <v>109</v>
      </c>
      <c r="AW5" s="343" t="s">
        <v>827</v>
      </c>
      <c r="AX5" s="343" t="s">
        <v>828</v>
      </c>
      <c r="AY5" s="343" t="s">
        <v>829</v>
      </c>
      <c r="AZ5" s="343" t="s">
        <v>830</v>
      </c>
      <c r="BA5" s="343" t="s">
        <v>831</v>
      </c>
      <c r="BB5" s="94" t="s">
        <v>38</v>
      </c>
    </row>
    <row r="6" spans="2:54" x14ac:dyDescent="0.2">
      <c r="B6" s="102">
        <v>43556</v>
      </c>
      <c r="C6" s="104">
        <f>IF($B6='Harian-KORDES'!$F$8,'Harian-KORDES'!$P$13,0)</f>
        <v>0</v>
      </c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3">
        <f>SUM(C6:Q6)</f>
        <v>0</v>
      </c>
      <c r="T6" s="95">
        <v>43556</v>
      </c>
      <c r="U6" s="104">
        <f>IF($T6='Harian-KORDES'!F$61,'Harian-KORDES'!F$62,0)</f>
        <v>2000</v>
      </c>
      <c r="V6" s="104">
        <f>IF($T6='Harian-KORDES'!G$61,'Harian-KORDES'!G$62,0)</f>
        <v>0</v>
      </c>
      <c r="W6" s="104">
        <f>IF($T6='Harian-KORDES'!H$61,'Harian-KORDES'!H$62,0)</f>
        <v>0</v>
      </c>
      <c r="X6" s="104">
        <f>IF($T6='Harian-KORDES'!I$61,'Harian-KORDES'!I$62,0)</f>
        <v>0</v>
      </c>
      <c r="Y6" s="104">
        <f>IF($T6='Harian-KORDES'!J$61,'Harian-KORDES'!J$62,0)</f>
        <v>0</v>
      </c>
      <c r="Z6" s="104"/>
      <c r="AA6" s="104"/>
      <c r="AB6" s="104"/>
      <c r="AC6" s="104"/>
      <c r="AD6" s="104"/>
      <c r="AE6" s="104">
        <f>IF($T6='Harian-KORDES'!K$61,'Harian-KORDES'!K$62,0)</f>
        <v>0</v>
      </c>
      <c r="AF6" s="104">
        <f>IF($T6='Harian-KORDES'!L$61,'Harian-KORDES'!L$62,0)</f>
        <v>0</v>
      </c>
      <c r="AG6" s="104">
        <f>IF($T6='Harian-KORDES'!M$61,'Harian-KORDES'!M$62,0)</f>
        <v>0</v>
      </c>
      <c r="AH6" s="104">
        <f>IF($T6='Harian-KORDES'!N$61,'Harian-KORDES'!N$62,0)</f>
        <v>0</v>
      </c>
      <c r="AI6" s="104">
        <f>IF($T6='Harian-KORDES'!O$61,'Harian-KORDES'!O$62,0)</f>
        <v>0</v>
      </c>
      <c r="AJ6" s="101">
        <f>SUM(U6:AI6)</f>
        <v>2000</v>
      </c>
      <c r="AL6" s="95">
        <v>43556</v>
      </c>
      <c r="AM6" s="104">
        <f>IF($AL6='Harian-KORDES'!F$103,'Harian-KORDES'!F$104,0)</f>
        <v>0</v>
      </c>
      <c r="AN6" s="104">
        <f>IF($AL6='Harian-KORDES'!G$103,'Harian-KORDES'!G$104,0)</f>
        <v>0</v>
      </c>
      <c r="AO6" s="104">
        <f>IF($AL6='Harian-KORDES'!H$103,'Harian-KORDES'!H$104,0)</f>
        <v>0</v>
      </c>
      <c r="AP6" s="104">
        <f>IF($AL6='Harian-KORDES'!I$103,'Harian-KORDES'!I$104,0)</f>
        <v>0</v>
      </c>
      <c r="AQ6" s="104">
        <f>IF($AL6='Harian-KORDES'!J$103,'Harian-KORDES'!J$104,0)</f>
        <v>0</v>
      </c>
      <c r="AR6" s="104"/>
      <c r="AS6" s="104"/>
      <c r="AT6" s="104"/>
      <c r="AU6" s="104"/>
      <c r="AV6" s="104"/>
      <c r="AW6" s="104">
        <f>IF($AL6='Harian-KORDES'!K$103,'Harian-KORDES'!K$104,0)</f>
        <v>0</v>
      </c>
      <c r="AX6" s="104">
        <f>IF($AL6='Harian-KORDES'!L$103,'Harian-KORDES'!L$104,0)</f>
        <v>0</v>
      </c>
      <c r="AY6" s="104">
        <f>IF($AL6='Harian-KORDES'!M$103,'Harian-KORDES'!M$104,0)</f>
        <v>0</v>
      </c>
      <c r="AZ6" s="104">
        <f>IF($AL6='Harian-KORDES'!N$103,'Harian-KORDES'!N$104,0)</f>
        <v>0</v>
      </c>
      <c r="BA6" s="104">
        <f>IF($AL6='Harian-KORDES'!O$103,'Harian-KORDES'!O$104,0)</f>
        <v>0</v>
      </c>
      <c r="BB6" s="101">
        <f>SUM(AM6:BA6)</f>
        <v>0</v>
      </c>
    </row>
    <row r="7" spans="2:54" x14ac:dyDescent="0.2">
      <c r="B7" s="96">
        <f>B6+1</f>
        <v>43557</v>
      </c>
      <c r="C7" s="105">
        <f>IF($B7='Harian-KORDES'!$F$8,'Harian-KORDES'!$P$13,0)</f>
        <v>0</v>
      </c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0">
        <f>SUM(C7:Q7)</f>
        <v>0</v>
      </c>
      <c r="T7" s="96">
        <f>T6+1</f>
        <v>43557</v>
      </c>
      <c r="U7" s="105">
        <f>IF($T7='Harian-KORDES'!F$61,'Harian-KORDES'!F$62,0)</f>
        <v>0</v>
      </c>
      <c r="V7" s="105">
        <f>IF($T7='Harian-KORDES'!G$61,'Harian-KORDES'!G$62,0)</f>
        <v>0</v>
      </c>
      <c r="W7" s="105">
        <f>IF($T7='Harian-KORDES'!H$61,'Harian-KORDES'!H$62,0)</f>
        <v>0</v>
      </c>
      <c r="X7" s="105">
        <f>IF($T7='Harian-KORDES'!I$61,'Harian-KORDES'!I$62,0)</f>
        <v>0</v>
      </c>
      <c r="Y7" s="105">
        <f>IF($T7='Harian-KORDES'!J$61,'Harian-KORDES'!J$62,0)</f>
        <v>0</v>
      </c>
      <c r="Z7" s="105"/>
      <c r="AA7" s="105"/>
      <c r="AB7" s="105"/>
      <c r="AC7" s="105"/>
      <c r="AD7" s="105"/>
      <c r="AE7" s="105">
        <f>IF($T7='Harian-KORDES'!K$61,'Harian-KORDES'!K$62,0)</f>
        <v>0</v>
      </c>
      <c r="AF7" s="105">
        <f>IF($T7='Harian-KORDES'!L$61,'Harian-KORDES'!L$62,0)</f>
        <v>0</v>
      </c>
      <c r="AG7" s="105">
        <f>IF($T7='Harian-KORDES'!M$61,'Harian-KORDES'!M$62,0)</f>
        <v>0</v>
      </c>
      <c r="AH7" s="105">
        <f>IF($T7='Harian-KORDES'!N$61,'Harian-KORDES'!N$62,0)</f>
        <v>0</v>
      </c>
      <c r="AI7" s="105">
        <f>IF($T7='Harian-KORDES'!O$61,'Harian-KORDES'!O$62,0)</f>
        <v>0</v>
      </c>
      <c r="AJ7" s="100">
        <f>SUM(U7:AI7)</f>
        <v>0</v>
      </c>
      <c r="AL7" s="96">
        <f>AL6+1</f>
        <v>43557</v>
      </c>
      <c r="AM7" s="105">
        <f>IF($AL7='Harian-KORDES'!F$103,'Harian-KORDES'!F$104,0)</f>
        <v>0</v>
      </c>
      <c r="AN7" s="105">
        <f>IF($AL7='Harian-KORDES'!G$103,'Harian-KORDES'!G$104,0)</f>
        <v>0</v>
      </c>
      <c r="AO7" s="105">
        <f>IF($AL7='Harian-KORDES'!H$103,'Harian-KORDES'!H$104,0)</f>
        <v>0</v>
      </c>
      <c r="AP7" s="105">
        <f>IF($AL7='Harian-KORDES'!I$103,'Harian-KORDES'!I$104,0)</f>
        <v>0</v>
      </c>
      <c r="AQ7" s="105">
        <f>IF($AL7='Harian-KORDES'!J$103,'Harian-KORDES'!J$104,0)</f>
        <v>0</v>
      </c>
      <c r="AR7" s="105"/>
      <c r="AS7" s="105"/>
      <c r="AT7" s="105"/>
      <c r="AU7" s="105"/>
      <c r="AV7" s="105"/>
      <c r="AW7" s="105">
        <f>IF($AL7='Harian-KORDES'!K$103,'Harian-KORDES'!K$104,0)</f>
        <v>0</v>
      </c>
      <c r="AX7" s="105">
        <f>IF($AL7='Harian-KORDES'!L$103,'Harian-KORDES'!L$104,0)</f>
        <v>0</v>
      </c>
      <c r="AY7" s="105">
        <f>IF($AL7='Harian-KORDES'!M$103,'Harian-KORDES'!M$104,0)</f>
        <v>0</v>
      </c>
      <c r="AZ7" s="105">
        <f>IF($AL7='Harian-KORDES'!N$103,'Harian-KORDES'!N$104,0)</f>
        <v>0</v>
      </c>
      <c r="BA7" s="105">
        <f>IF($AL7='Harian-KORDES'!O$103,'Harian-KORDES'!O$104,0)</f>
        <v>0</v>
      </c>
      <c r="BB7" s="100">
        <f>SUM(AM7:BA7)</f>
        <v>0</v>
      </c>
    </row>
    <row r="8" spans="2:54" x14ac:dyDescent="0.2">
      <c r="B8" s="96">
        <f t="shared" ref="B8:B71" si="0">B7+1</f>
        <v>43558</v>
      </c>
      <c r="C8" s="105">
        <f>IF($B8='Harian-KORDES'!$F$8,'Harian-KORDES'!$P$13,0)</f>
        <v>0</v>
      </c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0">
        <f t="shared" ref="R8:R71" si="1">SUM(C8:Q8)</f>
        <v>0</v>
      </c>
      <c r="T8" s="96">
        <f t="shared" ref="T8:T71" si="2">T7+1</f>
        <v>43558</v>
      </c>
      <c r="U8" s="105">
        <f>IF($T8='Harian-KORDES'!F$61,'Harian-KORDES'!F$62,0)</f>
        <v>0</v>
      </c>
      <c r="V8" s="105">
        <f>IF($T8='Harian-KORDES'!G$61,'Harian-KORDES'!G$62,0)</f>
        <v>0</v>
      </c>
      <c r="W8" s="105">
        <f>IF($T8='Harian-KORDES'!H$61,'Harian-KORDES'!H$62,0)</f>
        <v>0</v>
      </c>
      <c r="X8" s="105">
        <f>IF($T8='Harian-KORDES'!I$61,'Harian-KORDES'!I$62,0)</f>
        <v>0</v>
      </c>
      <c r="Y8" s="105">
        <f>IF($T8='Harian-KORDES'!J$61,'Harian-KORDES'!J$62,0)</f>
        <v>0</v>
      </c>
      <c r="Z8" s="105"/>
      <c r="AA8" s="105"/>
      <c r="AB8" s="105"/>
      <c r="AC8" s="105"/>
      <c r="AD8" s="105"/>
      <c r="AE8" s="105">
        <f>IF($T8='Harian-KORDES'!K$61,'Harian-KORDES'!K$62,0)</f>
        <v>0</v>
      </c>
      <c r="AF8" s="105">
        <f>IF($T8='Harian-KORDES'!L$61,'Harian-KORDES'!L$62,0)</f>
        <v>0</v>
      </c>
      <c r="AG8" s="105">
        <f>IF($T8='Harian-KORDES'!M$61,'Harian-KORDES'!M$62,0)</f>
        <v>0</v>
      </c>
      <c r="AH8" s="105">
        <f>IF($T8='Harian-KORDES'!N$61,'Harian-KORDES'!N$62,0)</f>
        <v>0</v>
      </c>
      <c r="AI8" s="105">
        <f>IF($T8='Harian-KORDES'!O$61,'Harian-KORDES'!O$62,0)</f>
        <v>0</v>
      </c>
      <c r="AJ8" s="100">
        <f t="shared" ref="AJ8:AJ71" si="3">SUM(U8:AI8)</f>
        <v>0</v>
      </c>
      <c r="AL8" s="96">
        <f t="shared" ref="AL8:AL71" si="4">AL7+1</f>
        <v>43558</v>
      </c>
      <c r="AM8" s="105">
        <f>IF($AL8='Harian-KORDES'!F$103,'Harian-KORDES'!F$104,0)</f>
        <v>0</v>
      </c>
      <c r="AN8" s="105">
        <f>IF($AL8='Harian-KORDES'!G$103,'Harian-KORDES'!G$104,0)</f>
        <v>0</v>
      </c>
      <c r="AO8" s="105">
        <f>IF($AL8='Harian-KORDES'!H$103,'Harian-KORDES'!H$104,0)</f>
        <v>0</v>
      </c>
      <c r="AP8" s="105">
        <f>IF($AL8='Harian-KORDES'!I$103,'Harian-KORDES'!I$104,0)</f>
        <v>0</v>
      </c>
      <c r="AQ8" s="105">
        <f>IF($AL8='Harian-KORDES'!J$103,'Harian-KORDES'!J$104,0)</f>
        <v>0</v>
      </c>
      <c r="AR8" s="105"/>
      <c r="AS8" s="105"/>
      <c r="AT8" s="105"/>
      <c r="AU8" s="105"/>
      <c r="AV8" s="105"/>
      <c r="AW8" s="105">
        <f>IF($AL8='Harian-KORDES'!K$103,'Harian-KORDES'!K$104,0)</f>
        <v>0</v>
      </c>
      <c r="AX8" s="105">
        <f>IF($AL8='Harian-KORDES'!L$103,'Harian-KORDES'!L$104,0)</f>
        <v>0</v>
      </c>
      <c r="AY8" s="105">
        <f>IF($AL8='Harian-KORDES'!M$103,'Harian-KORDES'!M$104,0)</f>
        <v>0</v>
      </c>
      <c r="AZ8" s="105">
        <f>IF($AL8='Harian-KORDES'!N$103,'Harian-KORDES'!N$104,0)</f>
        <v>0</v>
      </c>
      <c r="BA8" s="105">
        <f>IF($AL8='Harian-KORDES'!O$103,'Harian-KORDES'!O$104,0)</f>
        <v>0</v>
      </c>
      <c r="BB8" s="100">
        <f t="shared" ref="BB8:BB71" si="5">SUM(AM8:BA8)</f>
        <v>0</v>
      </c>
    </row>
    <row r="9" spans="2:54" x14ac:dyDescent="0.2">
      <c r="B9" s="96">
        <f t="shared" si="0"/>
        <v>43559</v>
      </c>
      <c r="C9" s="105">
        <f>IF($B9='Harian-KORDES'!$F$8,'Harian-KORDES'!$P$13,0)</f>
        <v>0</v>
      </c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0">
        <f t="shared" si="1"/>
        <v>0</v>
      </c>
      <c r="T9" s="96">
        <f t="shared" si="2"/>
        <v>43559</v>
      </c>
      <c r="U9" s="105">
        <f>IF($T9='Harian-KORDES'!F$61,'Harian-KORDES'!F$62,0)</f>
        <v>0</v>
      </c>
      <c r="V9" s="105">
        <f>IF($T9='Harian-KORDES'!G$61,'Harian-KORDES'!G$62,0)</f>
        <v>0</v>
      </c>
      <c r="W9" s="105">
        <f>IF($T9='Harian-KORDES'!H$61,'Harian-KORDES'!H$62,0)</f>
        <v>0</v>
      </c>
      <c r="X9" s="105">
        <f>IF($T9='Harian-KORDES'!I$61,'Harian-KORDES'!I$62,0)</f>
        <v>0</v>
      </c>
      <c r="Y9" s="105">
        <f>IF($T9='Harian-KORDES'!J$61,'Harian-KORDES'!J$62,0)</f>
        <v>0</v>
      </c>
      <c r="Z9" s="105"/>
      <c r="AA9" s="105"/>
      <c r="AB9" s="105"/>
      <c r="AC9" s="105"/>
      <c r="AD9" s="105"/>
      <c r="AE9" s="105">
        <f>IF($T9='Harian-KORDES'!K$61,'Harian-KORDES'!K$62,0)</f>
        <v>0</v>
      </c>
      <c r="AF9" s="105">
        <f>IF($T9='Harian-KORDES'!L$61,'Harian-KORDES'!L$62,0)</f>
        <v>0</v>
      </c>
      <c r="AG9" s="105">
        <f>IF($T9='Harian-KORDES'!M$61,'Harian-KORDES'!M$62,0)</f>
        <v>0</v>
      </c>
      <c r="AH9" s="105">
        <f>IF($T9='Harian-KORDES'!N$61,'Harian-KORDES'!N$62,0)</f>
        <v>0</v>
      </c>
      <c r="AI9" s="105">
        <f>IF($T9='Harian-KORDES'!O$61,'Harian-KORDES'!O$62,0)</f>
        <v>0</v>
      </c>
      <c r="AJ9" s="100">
        <f t="shared" si="3"/>
        <v>0</v>
      </c>
      <c r="AL9" s="96">
        <f t="shared" si="4"/>
        <v>43559</v>
      </c>
      <c r="AM9" s="105">
        <f>IF($AL9='Harian-KORDES'!F$103,'Harian-KORDES'!F$104,0)</f>
        <v>0</v>
      </c>
      <c r="AN9" s="105">
        <f>IF($AL9='Harian-KORDES'!G$103,'Harian-KORDES'!G$104,0)</f>
        <v>0</v>
      </c>
      <c r="AO9" s="105">
        <f>IF($AL9='Harian-KORDES'!H$103,'Harian-KORDES'!H$104,0)</f>
        <v>0</v>
      </c>
      <c r="AP9" s="105">
        <f>IF($AL9='Harian-KORDES'!I$103,'Harian-KORDES'!I$104,0)</f>
        <v>0</v>
      </c>
      <c r="AQ9" s="105">
        <f>IF($AL9='Harian-KORDES'!J$103,'Harian-KORDES'!J$104,0)</f>
        <v>0</v>
      </c>
      <c r="AR9" s="105"/>
      <c r="AS9" s="105"/>
      <c r="AT9" s="105"/>
      <c r="AU9" s="105"/>
      <c r="AV9" s="105"/>
      <c r="AW9" s="105">
        <f>IF($AL9='Harian-KORDES'!K$103,'Harian-KORDES'!K$104,0)</f>
        <v>0</v>
      </c>
      <c r="AX9" s="105">
        <f>IF($AL9='Harian-KORDES'!L$103,'Harian-KORDES'!L$104,0)</f>
        <v>0</v>
      </c>
      <c r="AY9" s="105">
        <f>IF($AL9='Harian-KORDES'!M$103,'Harian-KORDES'!M$104,0)</f>
        <v>0</v>
      </c>
      <c r="AZ9" s="105">
        <f>IF($AL9='Harian-KORDES'!N$103,'Harian-KORDES'!N$104,0)</f>
        <v>0</v>
      </c>
      <c r="BA9" s="105">
        <f>IF($AL9='Harian-KORDES'!O$103,'Harian-KORDES'!O$104,0)</f>
        <v>0</v>
      </c>
      <c r="BB9" s="100">
        <f t="shared" si="5"/>
        <v>0</v>
      </c>
    </row>
    <row r="10" spans="2:54" x14ac:dyDescent="0.2">
      <c r="B10" s="96">
        <f t="shared" si="0"/>
        <v>43560</v>
      </c>
      <c r="C10" s="105">
        <f>IF($B10='Harian-KORDES'!$F$8,'Harian-KORDES'!$P$13,0)</f>
        <v>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0">
        <f t="shared" si="1"/>
        <v>0</v>
      </c>
      <c r="T10" s="96">
        <f t="shared" si="2"/>
        <v>43560</v>
      </c>
      <c r="U10" s="105">
        <f>IF($T10='Harian-KORDES'!F$61,'Harian-KORDES'!F$62,0)</f>
        <v>0</v>
      </c>
      <c r="V10" s="105">
        <f>IF($T10='Harian-KORDES'!G$61,'Harian-KORDES'!G$62,0)</f>
        <v>0</v>
      </c>
      <c r="W10" s="105">
        <f>IF($T10='Harian-KORDES'!H$61,'Harian-KORDES'!H$62,0)</f>
        <v>0</v>
      </c>
      <c r="X10" s="105">
        <f>IF($T10='Harian-KORDES'!I$61,'Harian-KORDES'!I$62,0)</f>
        <v>0</v>
      </c>
      <c r="Y10" s="105">
        <f>IF($T10='Harian-KORDES'!J$61,'Harian-KORDES'!J$62,0)</f>
        <v>0</v>
      </c>
      <c r="Z10" s="105"/>
      <c r="AA10" s="105"/>
      <c r="AB10" s="105"/>
      <c r="AC10" s="105"/>
      <c r="AD10" s="105"/>
      <c r="AE10" s="105">
        <f>IF($T10='Harian-KORDES'!K$61,'Harian-KORDES'!K$62,0)</f>
        <v>0</v>
      </c>
      <c r="AF10" s="105">
        <f>IF($T10='Harian-KORDES'!L$61,'Harian-KORDES'!L$62,0)</f>
        <v>0</v>
      </c>
      <c r="AG10" s="105">
        <f>IF($T10='Harian-KORDES'!M$61,'Harian-KORDES'!M$62,0)</f>
        <v>0</v>
      </c>
      <c r="AH10" s="105">
        <f>IF($T10='Harian-KORDES'!N$61,'Harian-KORDES'!N$62,0)</f>
        <v>0</v>
      </c>
      <c r="AI10" s="105">
        <f>IF($T10='Harian-KORDES'!O$61,'Harian-KORDES'!O$62,0)</f>
        <v>0</v>
      </c>
      <c r="AJ10" s="100">
        <f t="shared" si="3"/>
        <v>0</v>
      </c>
      <c r="AL10" s="96">
        <f t="shared" si="4"/>
        <v>43560</v>
      </c>
      <c r="AM10" s="105">
        <f>IF($AL10='Harian-KORDES'!F$103,'Harian-KORDES'!F$104,0)</f>
        <v>0</v>
      </c>
      <c r="AN10" s="105">
        <f>IF($AL10='Harian-KORDES'!G$103,'Harian-KORDES'!G$104,0)</f>
        <v>0</v>
      </c>
      <c r="AO10" s="105">
        <f>IF($AL10='Harian-KORDES'!H$103,'Harian-KORDES'!H$104,0)</f>
        <v>0</v>
      </c>
      <c r="AP10" s="105">
        <f>IF($AL10='Harian-KORDES'!I$103,'Harian-KORDES'!I$104,0)</f>
        <v>0</v>
      </c>
      <c r="AQ10" s="105">
        <f>IF($AL10='Harian-KORDES'!J$103,'Harian-KORDES'!J$104,0)</f>
        <v>0</v>
      </c>
      <c r="AR10" s="105"/>
      <c r="AS10" s="105"/>
      <c r="AT10" s="105"/>
      <c r="AU10" s="105"/>
      <c r="AV10" s="105"/>
      <c r="AW10" s="105">
        <f>IF($AL10='Harian-KORDES'!K$103,'Harian-KORDES'!K$104,0)</f>
        <v>0</v>
      </c>
      <c r="AX10" s="105">
        <f>IF($AL10='Harian-KORDES'!L$103,'Harian-KORDES'!L$104,0)</f>
        <v>0</v>
      </c>
      <c r="AY10" s="105">
        <f>IF($AL10='Harian-KORDES'!M$103,'Harian-KORDES'!M$104,0)</f>
        <v>0</v>
      </c>
      <c r="AZ10" s="105">
        <f>IF($AL10='Harian-KORDES'!N$103,'Harian-KORDES'!N$104,0)</f>
        <v>0</v>
      </c>
      <c r="BA10" s="105">
        <f>IF($AL10='Harian-KORDES'!O$103,'Harian-KORDES'!O$104,0)</f>
        <v>0</v>
      </c>
      <c r="BB10" s="100">
        <f t="shared" si="5"/>
        <v>0</v>
      </c>
    </row>
    <row r="11" spans="2:54" x14ac:dyDescent="0.2">
      <c r="B11" s="96">
        <f t="shared" si="0"/>
        <v>43561</v>
      </c>
      <c r="C11" s="105">
        <f>IF($B11='Harian-KORDES'!$F$8,'Harian-KORDES'!$P$13,0)</f>
        <v>0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0">
        <f t="shared" si="1"/>
        <v>0</v>
      </c>
      <c r="T11" s="96">
        <f t="shared" si="2"/>
        <v>43561</v>
      </c>
      <c r="U11" s="105">
        <f>IF($T11='Harian-KORDES'!F$61,'Harian-KORDES'!F$62,0)</f>
        <v>0</v>
      </c>
      <c r="V11" s="105">
        <f>IF($T11='Harian-KORDES'!G$61,'Harian-KORDES'!G$62,0)</f>
        <v>0</v>
      </c>
      <c r="W11" s="105">
        <f>IF($T11='Harian-KORDES'!H$61,'Harian-KORDES'!H$62,0)</f>
        <v>0</v>
      </c>
      <c r="X11" s="105">
        <f>IF($T11='Harian-KORDES'!I$61,'Harian-KORDES'!I$62,0)</f>
        <v>0</v>
      </c>
      <c r="Y11" s="105">
        <f>IF($T11='Harian-KORDES'!J$61,'Harian-KORDES'!J$62,0)</f>
        <v>0</v>
      </c>
      <c r="Z11" s="105"/>
      <c r="AA11" s="105"/>
      <c r="AB11" s="105"/>
      <c r="AC11" s="105"/>
      <c r="AD11" s="105"/>
      <c r="AE11" s="105">
        <f>IF($T11='Harian-KORDES'!K$61,'Harian-KORDES'!K$62,0)</f>
        <v>0</v>
      </c>
      <c r="AF11" s="105">
        <f>IF($T11='Harian-KORDES'!L$61,'Harian-KORDES'!L$62,0)</f>
        <v>0</v>
      </c>
      <c r="AG11" s="105">
        <f>IF($T11='Harian-KORDES'!M$61,'Harian-KORDES'!M$62,0)</f>
        <v>0</v>
      </c>
      <c r="AH11" s="105">
        <f>IF($T11='Harian-KORDES'!N$61,'Harian-KORDES'!N$62,0)</f>
        <v>0</v>
      </c>
      <c r="AI11" s="105">
        <f>IF($T11='Harian-KORDES'!O$61,'Harian-KORDES'!O$62,0)</f>
        <v>0</v>
      </c>
      <c r="AJ11" s="100">
        <f t="shared" si="3"/>
        <v>0</v>
      </c>
      <c r="AL11" s="96">
        <f t="shared" si="4"/>
        <v>43561</v>
      </c>
      <c r="AM11" s="105">
        <f>IF($AL11='Harian-KORDES'!F$103,'Harian-KORDES'!F$104,0)</f>
        <v>0</v>
      </c>
      <c r="AN11" s="105">
        <f>IF($AL11='Harian-KORDES'!G$103,'Harian-KORDES'!G$104,0)</f>
        <v>0</v>
      </c>
      <c r="AO11" s="105">
        <f>IF($AL11='Harian-KORDES'!H$103,'Harian-KORDES'!H$104,0)</f>
        <v>0</v>
      </c>
      <c r="AP11" s="105">
        <f>IF($AL11='Harian-KORDES'!I$103,'Harian-KORDES'!I$104,0)</f>
        <v>0</v>
      </c>
      <c r="AQ11" s="105">
        <f>IF($AL11='Harian-KORDES'!J$103,'Harian-KORDES'!J$104,0)</f>
        <v>0</v>
      </c>
      <c r="AR11" s="105"/>
      <c r="AS11" s="105"/>
      <c r="AT11" s="105"/>
      <c r="AU11" s="105"/>
      <c r="AV11" s="105"/>
      <c r="AW11" s="105">
        <f>IF($AL11='Harian-KORDES'!K$103,'Harian-KORDES'!K$104,0)</f>
        <v>0</v>
      </c>
      <c r="AX11" s="105">
        <f>IF($AL11='Harian-KORDES'!L$103,'Harian-KORDES'!L$104,0)</f>
        <v>0</v>
      </c>
      <c r="AY11" s="105">
        <f>IF($AL11='Harian-KORDES'!M$103,'Harian-KORDES'!M$104,0)</f>
        <v>0</v>
      </c>
      <c r="AZ11" s="105">
        <f>IF($AL11='Harian-KORDES'!N$103,'Harian-KORDES'!N$104,0)</f>
        <v>0</v>
      </c>
      <c r="BA11" s="105">
        <f>IF($AL11='Harian-KORDES'!O$103,'Harian-KORDES'!O$104,0)</f>
        <v>0</v>
      </c>
      <c r="BB11" s="100">
        <f t="shared" si="5"/>
        <v>0</v>
      </c>
    </row>
    <row r="12" spans="2:54" x14ac:dyDescent="0.2">
      <c r="B12" s="96">
        <f t="shared" si="0"/>
        <v>43562</v>
      </c>
      <c r="C12" s="105">
        <f>IF($B12='Harian-KORDES'!$F$8,'Harian-KORDES'!$P$13,0)</f>
        <v>0</v>
      </c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0">
        <f t="shared" si="1"/>
        <v>0</v>
      </c>
      <c r="T12" s="96">
        <f t="shared" si="2"/>
        <v>43562</v>
      </c>
      <c r="U12" s="105">
        <f>IF($T12='Harian-KORDES'!F$61,'Harian-KORDES'!F$62,0)</f>
        <v>0</v>
      </c>
      <c r="V12" s="105">
        <f>IF($T12='Harian-KORDES'!G$61,'Harian-KORDES'!G$62,0)</f>
        <v>0</v>
      </c>
      <c r="W12" s="105">
        <f>IF($T12='Harian-KORDES'!H$61,'Harian-KORDES'!H$62,0)</f>
        <v>0</v>
      </c>
      <c r="X12" s="105">
        <f>IF($T12='Harian-KORDES'!I$61,'Harian-KORDES'!I$62,0)</f>
        <v>0</v>
      </c>
      <c r="Y12" s="105">
        <f>IF($T12='Harian-KORDES'!J$61,'Harian-KORDES'!J$62,0)</f>
        <v>0</v>
      </c>
      <c r="Z12" s="105"/>
      <c r="AA12" s="105"/>
      <c r="AB12" s="105"/>
      <c r="AC12" s="105"/>
      <c r="AD12" s="105"/>
      <c r="AE12" s="105">
        <f>IF($T12='Harian-KORDES'!K$61,'Harian-KORDES'!K$62,0)</f>
        <v>0</v>
      </c>
      <c r="AF12" s="105">
        <f>IF($T12='Harian-KORDES'!L$61,'Harian-KORDES'!L$62,0)</f>
        <v>0</v>
      </c>
      <c r="AG12" s="105">
        <f>IF($T12='Harian-KORDES'!M$61,'Harian-KORDES'!M$62,0)</f>
        <v>0</v>
      </c>
      <c r="AH12" s="105">
        <f>IF($T12='Harian-KORDES'!N$61,'Harian-KORDES'!N$62,0)</f>
        <v>0</v>
      </c>
      <c r="AI12" s="105">
        <f>IF($T12='Harian-KORDES'!O$61,'Harian-KORDES'!O$62,0)</f>
        <v>0</v>
      </c>
      <c r="AJ12" s="100">
        <f t="shared" si="3"/>
        <v>0</v>
      </c>
      <c r="AL12" s="96">
        <f t="shared" si="4"/>
        <v>43562</v>
      </c>
      <c r="AM12" s="105">
        <f>IF($AL12='Harian-KORDES'!F$103,'Harian-KORDES'!F$104,0)</f>
        <v>0</v>
      </c>
      <c r="AN12" s="105">
        <f>IF($AL12='Harian-KORDES'!G$103,'Harian-KORDES'!G$104,0)</f>
        <v>0</v>
      </c>
      <c r="AO12" s="105">
        <f>IF($AL12='Harian-KORDES'!H$103,'Harian-KORDES'!H$104,0)</f>
        <v>0</v>
      </c>
      <c r="AP12" s="105">
        <f>IF($AL12='Harian-KORDES'!I$103,'Harian-KORDES'!I$104,0)</f>
        <v>0</v>
      </c>
      <c r="AQ12" s="105">
        <f>IF($AL12='Harian-KORDES'!J$103,'Harian-KORDES'!J$104,0)</f>
        <v>0</v>
      </c>
      <c r="AR12" s="105"/>
      <c r="AS12" s="105"/>
      <c r="AT12" s="105"/>
      <c r="AU12" s="105"/>
      <c r="AV12" s="105"/>
      <c r="AW12" s="105">
        <f>IF($AL12='Harian-KORDES'!K$103,'Harian-KORDES'!K$104,0)</f>
        <v>0</v>
      </c>
      <c r="AX12" s="105">
        <f>IF($AL12='Harian-KORDES'!L$103,'Harian-KORDES'!L$104,0)</f>
        <v>0</v>
      </c>
      <c r="AY12" s="105">
        <f>IF($AL12='Harian-KORDES'!M$103,'Harian-KORDES'!M$104,0)</f>
        <v>0</v>
      </c>
      <c r="AZ12" s="105">
        <f>IF($AL12='Harian-KORDES'!N$103,'Harian-KORDES'!N$104,0)</f>
        <v>0</v>
      </c>
      <c r="BA12" s="105">
        <f>IF($AL12='Harian-KORDES'!O$103,'Harian-KORDES'!O$104,0)</f>
        <v>0</v>
      </c>
      <c r="BB12" s="100">
        <f t="shared" si="5"/>
        <v>0</v>
      </c>
    </row>
    <row r="13" spans="2:54" x14ac:dyDescent="0.2">
      <c r="B13" s="96">
        <f t="shared" si="0"/>
        <v>43563</v>
      </c>
      <c r="C13" s="105">
        <f>IF($B13='Harian-KORDES'!$F$8,'Harian-KORDES'!$P$13,0)</f>
        <v>0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0">
        <f t="shared" si="1"/>
        <v>0</v>
      </c>
      <c r="T13" s="96">
        <f t="shared" si="2"/>
        <v>43563</v>
      </c>
      <c r="U13" s="105">
        <f>IF($T13='Harian-KORDES'!F$61,'Harian-KORDES'!F$62,0)</f>
        <v>0</v>
      </c>
      <c r="V13" s="105">
        <f>IF($T13='Harian-KORDES'!G$61,'Harian-KORDES'!G$62,0)</f>
        <v>0</v>
      </c>
      <c r="W13" s="105">
        <f>IF($T13='Harian-KORDES'!H$61,'Harian-KORDES'!H$62,0)</f>
        <v>0</v>
      </c>
      <c r="X13" s="105">
        <f>IF($T13='Harian-KORDES'!I$61,'Harian-KORDES'!I$62,0)</f>
        <v>0</v>
      </c>
      <c r="Y13" s="105">
        <f>IF($T13='Harian-KORDES'!J$61,'Harian-KORDES'!J$62,0)</f>
        <v>0</v>
      </c>
      <c r="Z13" s="105"/>
      <c r="AA13" s="105"/>
      <c r="AB13" s="105"/>
      <c r="AC13" s="105"/>
      <c r="AD13" s="105"/>
      <c r="AE13" s="105">
        <f>IF($T13='Harian-KORDES'!K$61,'Harian-KORDES'!K$62,0)</f>
        <v>0</v>
      </c>
      <c r="AF13" s="105">
        <f>IF($T13='Harian-KORDES'!L$61,'Harian-KORDES'!L$62,0)</f>
        <v>0</v>
      </c>
      <c r="AG13" s="105">
        <f>IF($T13='Harian-KORDES'!M$61,'Harian-KORDES'!M$62,0)</f>
        <v>0</v>
      </c>
      <c r="AH13" s="105">
        <f>IF($T13='Harian-KORDES'!N$61,'Harian-KORDES'!N$62,0)</f>
        <v>0</v>
      </c>
      <c r="AI13" s="105">
        <f>IF($T13='Harian-KORDES'!O$61,'Harian-KORDES'!O$62,0)</f>
        <v>0</v>
      </c>
      <c r="AJ13" s="100">
        <f t="shared" si="3"/>
        <v>0</v>
      </c>
      <c r="AL13" s="96">
        <f t="shared" si="4"/>
        <v>43563</v>
      </c>
      <c r="AM13" s="105">
        <f>IF($AL13='Harian-KORDES'!F$103,'Harian-KORDES'!F$104,0)</f>
        <v>0</v>
      </c>
      <c r="AN13" s="105">
        <f>IF($AL13='Harian-KORDES'!G$103,'Harian-KORDES'!G$104,0)</f>
        <v>0</v>
      </c>
      <c r="AO13" s="105">
        <f>IF($AL13='Harian-KORDES'!H$103,'Harian-KORDES'!H$104,0)</f>
        <v>0</v>
      </c>
      <c r="AP13" s="105">
        <f>IF($AL13='Harian-KORDES'!I$103,'Harian-KORDES'!I$104,0)</f>
        <v>0</v>
      </c>
      <c r="AQ13" s="105">
        <f>IF($AL13='Harian-KORDES'!J$103,'Harian-KORDES'!J$104,0)</f>
        <v>0</v>
      </c>
      <c r="AR13" s="105"/>
      <c r="AS13" s="105"/>
      <c r="AT13" s="105"/>
      <c r="AU13" s="105"/>
      <c r="AV13" s="105"/>
      <c r="AW13" s="105">
        <f>IF($AL13='Harian-KORDES'!K$103,'Harian-KORDES'!K$104,0)</f>
        <v>0</v>
      </c>
      <c r="AX13" s="105">
        <f>IF($AL13='Harian-KORDES'!L$103,'Harian-KORDES'!L$104,0)</f>
        <v>0</v>
      </c>
      <c r="AY13" s="105">
        <f>IF($AL13='Harian-KORDES'!M$103,'Harian-KORDES'!M$104,0)</f>
        <v>0</v>
      </c>
      <c r="AZ13" s="105">
        <f>IF($AL13='Harian-KORDES'!N$103,'Harian-KORDES'!N$104,0)</f>
        <v>0</v>
      </c>
      <c r="BA13" s="105">
        <f>IF($AL13='Harian-KORDES'!O$103,'Harian-KORDES'!O$104,0)</f>
        <v>0</v>
      </c>
      <c r="BB13" s="100">
        <f t="shared" si="5"/>
        <v>0</v>
      </c>
    </row>
    <row r="14" spans="2:54" x14ac:dyDescent="0.2">
      <c r="B14" s="96">
        <f t="shared" si="0"/>
        <v>43564</v>
      </c>
      <c r="C14" s="105">
        <f>IF($B14='Harian-KORDES'!$F$8,'Harian-KORDES'!$P$13,0)</f>
        <v>0</v>
      </c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0">
        <f t="shared" si="1"/>
        <v>0</v>
      </c>
      <c r="T14" s="96">
        <f t="shared" si="2"/>
        <v>43564</v>
      </c>
      <c r="U14" s="105">
        <f>IF($T14='Harian-KORDES'!F$61,'Harian-KORDES'!F$62,0)</f>
        <v>0</v>
      </c>
      <c r="V14" s="105">
        <f>IF($T14='Harian-KORDES'!G$61,'Harian-KORDES'!G$62,0)</f>
        <v>0</v>
      </c>
      <c r="W14" s="105">
        <f>IF($T14='Harian-KORDES'!H$61,'Harian-KORDES'!H$62,0)</f>
        <v>0</v>
      </c>
      <c r="X14" s="105">
        <f>IF($T14='Harian-KORDES'!I$61,'Harian-KORDES'!I$62,0)</f>
        <v>0</v>
      </c>
      <c r="Y14" s="105">
        <f>IF($T14='Harian-KORDES'!J$61,'Harian-KORDES'!J$62,0)</f>
        <v>0</v>
      </c>
      <c r="Z14" s="105"/>
      <c r="AA14" s="105"/>
      <c r="AB14" s="105"/>
      <c r="AC14" s="105"/>
      <c r="AD14" s="105"/>
      <c r="AE14" s="105">
        <f>IF($T14='Harian-KORDES'!K$61,'Harian-KORDES'!K$62,0)</f>
        <v>0</v>
      </c>
      <c r="AF14" s="105">
        <f>IF($T14='Harian-KORDES'!L$61,'Harian-KORDES'!L$62,0)</f>
        <v>0</v>
      </c>
      <c r="AG14" s="105">
        <f>IF($T14='Harian-KORDES'!M$61,'Harian-KORDES'!M$62,0)</f>
        <v>0</v>
      </c>
      <c r="AH14" s="105">
        <f>IF($T14='Harian-KORDES'!N$61,'Harian-KORDES'!N$62,0)</f>
        <v>0</v>
      </c>
      <c r="AI14" s="105">
        <f>IF($T14='Harian-KORDES'!O$61,'Harian-KORDES'!O$62,0)</f>
        <v>0</v>
      </c>
      <c r="AJ14" s="100">
        <f t="shared" si="3"/>
        <v>0</v>
      </c>
      <c r="AL14" s="96">
        <f t="shared" si="4"/>
        <v>43564</v>
      </c>
      <c r="AM14" s="105">
        <f>IF($AL14='Harian-KORDES'!F$103,'Harian-KORDES'!F$104,0)</f>
        <v>0</v>
      </c>
      <c r="AN14" s="105">
        <f>IF($AL14='Harian-KORDES'!G$103,'Harian-KORDES'!G$104,0)</f>
        <v>0</v>
      </c>
      <c r="AO14" s="105">
        <f>IF($AL14='Harian-KORDES'!H$103,'Harian-KORDES'!H$104,0)</f>
        <v>0</v>
      </c>
      <c r="AP14" s="105">
        <f>IF($AL14='Harian-KORDES'!I$103,'Harian-KORDES'!I$104,0)</f>
        <v>0</v>
      </c>
      <c r="AQ14" s="105">
        <f>IF($AL14='Harian-KORDES'!J$103,'Harian-KORDES'!J$104,0)</f>
        <v>0</v>
      </c>
      <c r="AR14" s="105"/>
      <c r="AS14" s="105"/>
      <c r="AT14" s="105"/>
      <c r="AU14" s="105"/>
      <c r="AV14" s="105"/>
      <c r="AW14" s="105">
        <f>IF($AL14='Harian-KORDES'!K$103,'Harian-KORDES'!K$104,0)</f>
        <v>0</v>
      </c>
      <c r="AX14" s="105">
        <f>IF($AL14='Harian-KORDES'!L$103,'Harian-KORDES'!L$104,0)</f>
        <v>0</v>
      </c>
      <c r="AY14" s="105">
        <f>IF($AL14='Harian-KORDES'!M$103,'Harian-KORDES'!M$104,0)</f>
        <v>0</v>
      </c>
      <c r="AZ14" s="105">
        <f>IF($AL14='Harian-KORDES'!N$103,'Harian-KORDES'!N$104,0)</f>
        <v>0</v>
      </c>
      <c r="BA14" s="105">
        <f>IF($AL14='Harian-KORDES'!O$103,'Harian-KORDES'!O$104,0)</f>
        <v>0</v>
      </c>
      <c r="BB14" s="100">
        <f t="shared" si="5"/>
        <v>0</v>
      </c>
    </row>
    <row r="15" spans="2:54" x14ac:dyDescent="0.2">
      <c r="B15" s="96">
        <f t="shared" si="0"/>
        <v>43565</v>
      </c>
      <c r="C15" s="105">
        <f>IF($B15='Harian-KORDES'!$F$8,'Harian-KORDES'!$P$13,0)</f>
        <v>0</v>
      </c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0">
        <f t="shared" si="1"/>
        <v>0</v>
      </c>
      <c r="T15" s="96">
        <f t="shared" si="2"/>
        <v>43565</v>
      </c>
      <c r="U15" s="105">
        <f>IF($T15='Harian-KORDES'!F$61,'Harian-KORDES'!F$62,0)</f>
        <v>0</v>
      </c>
      <c r="V15" s="105">
        <f>IF($T15='Harian-KORDES'!G$61,'Harian-KORDES'!G$62,0)</f>
        <v>0</v>
      </c>
      <c r="W15" s="105">
        <f>IF($T15='Harian-KORDES'!H$61,'Harian-KORDES'!H$62,0)</f>
        <v>0</v>
      </c>
      <c r="X15" s="105">
        <f>IF($T15='Harian-KORDES'!I$61,'Harian-KORDES'!I$62,0)</f>
        <v>0</v>
      </c>
      <c r="Y15" s="105">
        <f>IF($T15='Harian-KORDES'!J$61,'Harian-KORDES'!J$62,0)</f>
        <v>0</v>
      </c>
      <c r="Z15" s="105"/>
      <c r="AA15" s="105"/>
      <c r="AB15" s="105"/>
      <c r="AC15" s="105"/>
      <c r="AD15" s="105"/>
      <c r="AE15" s="105">
        <f>IF($T15='Harian-KORDES'!K$61,'Harian-KORDES'!K$62,0)</f>
        <v>0</v>
      </c>
      <c r="AF15" s="105">
        <f>IF($T15='Harian-KORDES'!L$61,'Harian-KORDES'!L$62,0)</f>
        <v>0</v>
      </c>
      <c r="AG15" s="105">
        <f>IF($T15='Harian-KORDES'!M$61,'Harian-KORDES'!M$62,0)</f>
        <v>0</v>
      </c>
      <c r="AH15" s="105">
        <f>IF($T15='Harian-KORDES'!N$61,'Harian-KORDES'!N$62,0)</f>
        <v>0</v>
      </c>
      <c r="AI15" s="105">
        <f>IF($T15='Harian-KORDES'!O$61,'Harian-KORDES'!O$62,0)</f>
        <v>0</v>
      </c>
      <c r="AJ15" s="100">
        <f t="shared" si="3"/>
        <v>0</v>
      </c>
      <c r="AL15" s="96">
        <f t="shared" si="4"/>
        <v>43565</v>
      </c>
      <c r="AM15" s="105">
        <f>IF($AL15='Harian-KORDES'!F$103,'Harian-KORDES'!F$104,0)</f>
        <v>0</v>
      </c>
      <c r="AN15" s="105">
        <f>IF($AL15='Harian-KORDES'!G$103,'Harian-KORDES'!G$104,0)</f>
        <v>0</v>
      </c>
      <c r="AO15" s="105">
        <f>IF($AL15='Harian-KORDES'!H$103,'Harian-KORDES'!H$104,0)</f>
        <v>0</v>
      </c>
      <c r="AP15" s="105">
        <f>IF($AL15='Harian-KORDES'!I$103,'Harian-KORDES'!I$104,0)</f>
        <v>0</v>
      </c>
      <c r="AQ15" s="105">
        <f>IF($AL15='Harian-KORDES'!J$103,'Harian-KORDES'!J$104,0)</f>
        <v>0</v>
      </c>
      <c r="AR15" s="105"/>
      <c r="AS15" s="105"/>
      <c r="AT15" s="105"/>
      <c r="AU15" s="105"/>
      <c r="AV15" s="105"/>
      <c r="AW15" s="105">
        <f>IF($AL15='Harian-KORDES'!K$103,'Harian-KORDES'!K$104,0)</f>
        <v>0</v>
      </c>
      <c r="AX15" s="105">
        <f>IF($AL15='Harian-KORDES'!L$103,'Harian-KORDES'!L$104,0)</f>
        <v>0</v>
      </c>
      <c r="AY15" s="105">
        <f>IF($AL15='Harian-KORDES'!M$103,'Harian-KORDES'!M$104,0)</f>
        <v>0</v>
      </c>
      <c r="AZ15" s="105">
        <f>IF($AL15='Harian-KORDES'!N$103,'Harian-KORDES'!N$104,0)</f>
        <v>0</v>
      </c>
      <c r="BA15" s="105">
        <f>IF($AL15='Harian-KORDES'!O$103,'Harian-KORDES'!O$104,0)</f>
        <v>0</v>
      </c>
      <c r="BB15" s="100">
        <f t="shared" si="5"/>
        <v>0</v>
      </c>
    </row>
    <row r="16" spans="2:54" x14ac:dyDescent="0.2">
      <c r="B16" s="96">
        <f t="shared" si="0"/>
        <v>43566</v>
      </c>
      <c r="C16" s="105">
        <f>IF($B16='Harian-KORDES'!$F$8,'Harian-KORDES'!$P$13,0)</f>
        <v>0</v>
      </c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0">
        <f t="shared" si="1"/>
        <v>0</v>
      </c>
      <c r="T16" s="96">
        <f t="shared" si="2"/>
        <v>43566</v>
      </c>
      <c r="U16" s="105">
        <f>IF($T16='Harian-KORDES'!F$61,'Harian-KORDES'!F$62,0)</f>
        <v>0</v>
      </c>
      <c r="V16" s="105">
        <f>IF($T16='Harian-KORDES'!G$61,'Harian-KORDES'!G$62,0)</f>
        <v>0</v>
      </c>
      <c r="W16" s="105">
        <f>IF($T16='Harian-KORDES'!H$61,'Harian-KORDES'!H$62,0)</f>
        <v>0</v>
      </c>
      <c r="X16" s="105">
        <f>IF($T16='Harian-KORDES'!I$61,'Harian-KORDES'!I$62,0)</f>
        <v>0</v>
      </c>
      <c r="Y16" s="105">
        <f>IF($T16='Harian-KORDES'!J$61,'Harian-KORDES'!J$62,0)</f>
        <v>0</v>
      </c>
      <c r="Z16" s="105"/>
      <c r="AA16" s="105"/>
      <c r="AB16" s="105"/>
      <c r="AC16" s="105"/>
      <c r="AD16" s="105"/>
      <c r="AE16" s="105">
        <f>IF($T16='Harian-KORDES'!K$61,'Harian-KORDES'!K$62,0)</f>
        <v>0</v>
      </c>
      <c r="AF16" s="105">
        <f>IF($T16='Harian-KORDES'!L$61,'Harian-KORDES'!L$62,0)</f>
        <v>0</v>
      </c>
      <c r="AG16" s="105">
        <f>IF($T16='Harian-KORDES'!M$61,'Harian-KORDES'!M$62,0)</f>
        <v>0</v>
      </c>
      <c r="AH16" s="105">
        <f>IF($T16='Harian-KORDES'!N$61,'Harian-KORDES'!N$62,0)</f>
        <v>0</v>
      </c>
      <c r="AI16" s="105">
        <f>IF($T16='Harian-KORDES'!O$61,'Harian-KORDES'!O$62,0)</f>
        <v>0</v>
      </c>
      <c r="AJ16" s="100">
        <f t="shared" si="3"/>
        <v>0</v>
      </c>
      <c r="AL16" s="96">
        <f t="shared" si="4"/>
        <v>43566</v>
      </c>
      <c r="AM16" s="105">
        <f>IF($AL16='Harian-KORDES'!F$103,'Harian-KORDES'!F$104,0)</f>
        <v>0</v>
      </c>
      <c r="AN16" s="105">
        <f>IF($AL16='Harian-KORDES'!G$103,'Harian-KORDES'!G$104,0)</f>
        <v>0</v>
      </c>
      <c r="AO16" s="105">
        <f>IF($AL16='Harian-KORDES'!H$103,'Harian-KORDES'!H$104,0)</f>
        <v>0</v>
      </c>
      <c r="AP16" s="105">
        <f>IF($AL16='Harian-KORDES'!I$103,'Harian-KORDES'!I$104,0)</f>
        <v>0</v>
      </c>
      <c r="AQ16" s="105">
        <f>IF($AL16='Harian-KORDES'!J$103,'Harian-KORDES'!J$104,0)</f>
        <v>0</v>
      </c>
      <c r="AR16" s="105"/>
      <c r="AS16" s="105"/>
      <c r="AT16" s="105"/>
      <c r="AU16" s="105"/>
      <c r="AV16" s="105"/>
      <c r="AW16" s="105">
        <f>IF($AL16='Harian-KORDES'!K$103,'Harian-KORDES'!K$104,0)</f>
        <v>0</v>
      </c>
      <c r="AX16" s="105">
        <f>IF($AL16='Harian-KORDES'!L$103,'Harian-KORDES'!L$104,0)</f>
        <v>0</v>
      </c>
      <c r="AY16" s="105">
        <f>IF($AL16='Harian-KORDES'!M$103,'Harian-KORDES'!M$104,0)</f>
        <v>0</v>
      </c>
      <c r="AZ16" s="105">
        <f>IF($AL16='Harian-KORDES'!N$103,'Harian-KORDES'!N$104,0)</f>
        <v>0</v>
      </c>
      <c r="BA16" s="105">
        <f>IF($AL16='Harian-KORDES'!O$103,'Harian-KORDES'!O$104,0)</f>
        <v>0</v>
      </c>
      <c r="BB16" s="100">
        <f t="shared" si="5"/>
        <v>0</v>
      </c>
    </row>
    <row r="17" spans="2:54" x14ac:dyDescent="0.2">
      <c r="B17" s="96">
        <f t="shared" si="0"/>
        <v>43567</v>
      </c>
      <c r="C17" s="105">
        <f>IF($B17='Harian-KORDES'!$F$8,'Harian-KORDES'!$P$13,0)</f>
        <v>0</v>
      </c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0">
        <f t="shared" si="1"/>
        <v>0</v>
      </c>
      <c r="T17" s="96">
        <f t="shared" si="2"/>
        <v>43567</v>
      </c>
      <c r="U17" s="105">
        <f>IF($T17='Harian-KORDES'!F$61,'Harian-KORDES'!F$62,0)</f>
        <v>0</v>
      </c>
      <c r="V17" s="105">
        <f>IF($T17='Harian-KORDES'!G$61,'Harian-KORDES'!G$62,0)</f>
        <v>0</v>
      </c>
      <c r="W17" s="105">
        <f>IF($T17='Harian-KORDES'!H$61,'Harian-KORDES'!H$62,0)</f>
        <v>0</v>
      </c>
      <c r="X17" s="105">
        <f>IF($T17='Harian-KORDES'!I$61,'Harian-KORDES'!I$62,0)</f>
        <v>0</v>
      </c>
      <c r="Y17" s="105">
        <f>IF($T17='Harian-KORDES'!J$61,'Harian-KORDES'!J$62,0)</f>
        <v>0</v>
      </c>
      <c r="Z17" s="105"/>
      <c r="AA17" s="105"/>
      <c r="AB17" s="105"/>
      <c r="AC17" s="105"/>
      <c r="AD17" s="105"/>
      <c r="AE17" s="105">
        <f>IF($T17='Harian-KORDES'!K$61,'Harian-KORDES'!K$62,0)</f>
        <v>0</v>
      </c>
      <c r="AF17" s="105">
        <f>IF($T17='Harian-KORDES'!L$61,'Harian-KORDES'!L$62,0)</f>
        <v>0</v>
      </c>
      <c r="AG17" s="105">
        <f>IF($T17='Harian-KORDES'!M$61,'Harian-KORDES'!M$62,0)</f>
        <v>0</v>
      </c>
      <c r="AH17" s="105">
        <f>IF($T17='Harian-KORDES'!N$61,'Harian-KORDES'!N$62,0)</f>
        <v>0</v>
      </c>
      <c r="AI17" s="105">
        <f>IF($T17='Harian-KORDES'!O$61,'Harian-KORDES'!O$62,0)</f>
        <v>0</v>
      </c>
      <c r="AJ17" s="100">
        <f t="shared" si="3"/>
        <v>0</v>
      </c>
      <c r="AL17" s="96">
        <f t="shared" si="4"/>
        <v>43567</v>
      </c>
      <c r="AM17" s="105">
        <f>IF($AL17='Harian-KORDES'!F$103,'Harian-KORDES'!F$104,0)</f>
        <v>0</v>
      </c>
      <c r="AN17" s="105">
        <f>IF($AL17='Harian-KORDES'!G$103,'Harian-KORDES'!G$104,0)</f>
        <v>0</v>
      </c>
      <c r="AO17" s="105">
        <f>IF($AL17='Harian-KORDES'!H$103,'Harian-KORDES'!H$104,0)</f>
        <v>0</v>
      </c>
      <c r="AP17" s="105">
        <f>IF($AL17='Harian-KORDES'!I$103,'Harian-KORDES'!I$104,0)</f>
        <v>0</v>
      </c>
      <c r="AQ17" s="105">
        <f>IF($AL17='Harian-KORDES'!J$103,'Harian-KORDES'!J$104,0)</f>
        <v>0</v>
      </c>
      <c r="AR17" s="105"/>
      <c r="AS17" s="105"/>
      <c r="AT17" s="105"/>
      <c r="AU17" s="105"/>
      <c r="AV17" s="105"/>
      <c r="AW17" s="105">
        <f>IF($AL17='Harian-KORDES'!K$103,'Harian-KORDES'!K$104,0)</f>
        <v>0</v>
      </c>
      <c r="AX17" s="105">
        <f>IF($AL17='Harian-KORDES'!L$103,'Harian-KORDES'!L$104,0)</f>
        <v>0</v>
      </c>
      <c r="AY17" s="105">
        <f>IF($AL17='Harian-KORDES'!M$103,'Harian-KORDES'!M$104,0)</f>
        <v>0</v>
      </c>
      <c r="AZ17" s="105">
        <f>IF($AL17='Harian-KORDES'!N$103,'Harian-KORDES'!N$104,0)</f>
        <v>0</v>
      </c>
      <c r="BA17" s="105">
        <f>IF($AL17='Harian-KORDES'!O$103,'Harian-KORDES'!O$104,0)</f>
        <v>0</v>
      </c>
      <c r="BB17" s="100">
        <f t="shared" si="5"/>
        <v>0</v>
      </c>
    </row>
    <row r="18" spans="2:54" x14ac:dyDescent="0.2">
      <c r="B18" s="96">
        <f t="shared" si="0"/>
        <v>43568</v>
      </c>
      <c r="C18" s="105">
        <f>IF($B18='Harian-KORDES'!$F$8,'Harian-KORDES'!$P$13,0)</f>
        <v>0</v>
      </c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0">
        <f t="shared" si="1"/>
        <v>0</v>
      </c>
      <c r="T18" s="96">
        <f t="shared" si="2"/>
        <v>43568</v>
      </c>
      <c r="U18" s="105">
        <f>IF($T18='Harian-KORDES'!F$61,'Harian-KORDES'!F$62,0)</f>
        <v>0</v>
      </c>
      <c r="V18" s="105">
        <f>IF($T18='Harian-KORDES'!G$61,'Harian-KORDES'!G$62,0)</f>
        <v>0</v>
      </c>
      <c r="W18" s="105">
        <f>IF($T18='Harian-KORDES'!H$61,'Harian-KORDES'!H$62,0)</f>
        <v>0</v>
      </c>
      <c r="X18" s="105">
        <f>IF($T18='Harian-KORDES'!I$61,'Harian-KORDES'!I$62,0)</f>
        <v>0</v>
      </c>
      <c r="Y18" s="105">
        <f>IF($T18='Harian-KORDES'!J$61,'Harian-KORDES'!J$62,0)</f>
        <v>0</v>
      </c>
      <c r="Z18" s="105"/>
      <c r="AA18" s="105"/>
      <c r="AB18" s="105"/>
      <c r="AC18" s="105"/>
      <c r="AD18" s="105"/>
      <c r="AE18" s="105">
        <f>IF($T18='Harian-KORDES'!K$61,'Harian-KORDES'!K$62,0)</f>
        <v>0</v>
      </c>
      <c r="AF18" s="105">
        <f>IF($T18='Harian-KORDES'!L$61,'Harian-KORDES'!L$62,0)</f>
        <v>0</v>
      </c>
      <c r="AG18" s="105">
        <f>IF($T18='Harian-KORDES'!M$61,'Harian-KORDES'!M$62,0)</f>
        <v>0</v>
      </c>
      <c r="AH18" s="105">
        <f>IF($T18='Harian-KORDES'!N$61,'Harian-KORDES'!N$62,0)</f>
        <v>0</v>
      </c>
      <c r="AI18" s="105">
        <f>IF($T18='Harian-KORDES'!O$61,'Harian-KORDES'!O$62,0)</f>
        <v>0</v>
      </c>
      <c r="AJ18" s="100">
        <f t="shared" si="3"/>
        <v>0</v>
      </c>
      <c r="AL18" s="96">
        <f t="shared" si="4"/>
        <v>43568</v>
      </c>
      <c r="AM18" s="105">
        <f>IF($AL18='Harian-KORDES'!F$103,'Harian-KORDES'!F$104,0)</f>
        <v>0</v>
      </c>
      <c r="AN18" s="105">
        <f>IF($AL18='Harian-KORDES'!G$103,'Harian-KORDES'!G$104,0)</f>
        <v>0</v>
      </c>
      <c r="AO18" s="105">
        <f>IF($AL18='Harian-KORDES'!H$103,'Harian-KORDES'!H$104,0)</f>
        <v>0</v>
      </c>
      <c r="AP18" s="105">
        <f>IF($AL18='Harian-KORDES'!I$103,'Harian-KORDES'!I$104,0)</f>
        <v>0</v>
      </c>
      <c r="AQ18" s="105">
        <f>IF($AL18='Harian-KORDES'!J$103,'Harian-KORDES'!J$104,0)</f>
        <v>0</v>
      </c>
      <c r="AR18" s="105"/>
      <c r="AS18" s="105"/>
      <c r="AT18" s="105"/>
      <c r="AU18" s="105"/>
      <c r="AV18" s="105"/>
      <c r="AW18" s="105">
        <f>IF($AL18='Harian-KORDES'!K$103,'Harian-KORDES'!K$104,0)</f>
        <v>0</v>
      </c>
      <c r="AX18" s="105">
        <f>IF($AL18='Harian-KORDES'!L$103,'Harian-KORDES'!L$104,0)</f>
        <v>0</v>
      </c>
      <c r="AY18" s="105">
        <f>IF($AL18='Harian-KORDES'!M$103,'Harian-KORDES'!M$104,0)</f>
        <v>0</v>
      </c>
      <c r="AZ18" s="105">
        <f>IF($AL18='Harian-KORDES'!N$103,'Harian-KORDES'!N$104,0)</f>
        <v>0</v>
      </c>
      <c r="BA18" s="105">
        <f>IF($AL18='Harian-KORDES'!O$103,'Harian-KORDES'!O$104,0)</f>
        <v>0</v>
      </c>
      <c r="BB18" s="100">
        <f t="shared" si="5"/>
        <v>0</v>
      </c>
    </row>
    <row r="19" spans="2:54" x14ac:dyDescent="0.2">
      <c r="B19" s="96">
        <f t="shared" si="0"/>
        <v>43569</v>
      </c>
      <c r="C19" s="105">
        <f>IF($B19='Harian-KORDES'!$F$8,'Harian-KORDES'!$P$13,0)</f>
        <v>0</v>
      </c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0">
        <f t="shared" si="1"/>
        <v>0</v>
      </c>
      <c r="T19" s="96">
        <f t="shared" si="2"/>
        <v>43569</v>
      </c>
      <c r="U19" s="105">
        <f>IF($T19='Harian-KORDES'!F$61,'Harian-KORDES'!F$62,0)</f>
        <v>0</v>
      </c>
      <c r="V19" s="105">
        <f>IF($T19='Harian-KORDES'!G$61,'Harian-KORDES'!G$62,0)</f>
        <v>0</v>
      </c>
      <c r="W19" s="105">
        <f>IF($T19='Harian-KORDES'!H$61,'Harian-KORDES'!H$62,0)</f>
        <v>0</v>
      </c>
      <c r="X19" s="105">
        <f>IF($T19='Harian-KORDES'!I$61,'Harian-KORDES'!I$62,0)</f>
        <v>0</v>
      </c>
      <c r="Y19" s="105">
        <f>IF($T19='Harian-KORDES'!J$61,'Harian-KORDES'!J$62,0)</f>
        <v>0</v>
      </c>
      <c r="Z19" s="105"/>
      <c r="AA19" s="105"/>
      <c r="AB19" s="105"/>
      <c r="AC19" s="105"/>
      <c r="AD19" s="105"/>
      <c r="AE19" s="105">
        <f>IF($T19='Harian-KORDES'!K$61,'Harian-KORDES'!K$62,0)</f>
        <v>0</v>
      </c>
      <c r="AF19" s="105">
        <f>IF($T19='Harian-KORDES'!L$61,'Harian-KORDES'!L$62,0)</f>
        <v>0</v>
      </c>
      <c r="AG19" s="105">
        <f>IF($T19='Harian-KORDES'!M$61,'Harian-KORDES'!M$62,0)</f>
        <v>0</v>
      </c>
      <c r="AH19" s="105">
        <f>IF($T19='Harian-KORDES'!N$61,'Harian-KORDES'!N$62,0)</f>
        <v>0</v>
      </c>
      <c r="AI19" s="105">
        <f>IF($T19='Harian-KORDES'!O$61,'Harian-KORDES'!O$62,0)</f>
        <v>0</v>
      </c>
      <c r="AJ19" s="100">
        <f t="shared" si="3"/>
        <v>0</v>
      </c>
      <c r="AL19" s="96">
        <f t="shared" si="4"/>
        <v>43569</v>
      </c>
      <c r="AM19" s="105">
        <f>IF($AL19='Harian-KORDES'!F$103,'Harian-KORDES'!F$104,0)</f>
        <v>0</v>
      </c>
      <c r="AN19" s="105">
        <f>IF($AL19='Harian-KORDES'!G$103,'Harian-KORDES'!G$104,0)</f>
        <v>0</v>
      </c>
      <c r="AO19" s="105">
        <f>IF($AL19='Harian-KORDES'!H$103,'Harian-KORDES'!H$104,0)</f>
        <v>0</v>
      </c>
      <c r="AP19" s="105">
        <f>IF($AL19='Harian-KORDES'!I$103,'Harian-KORDES'!I$104,0)</f>
        <v>0</v>
      </c>
      <c r="AQ19" s="105">
        <f>IF($AL19='Harian-KORDES'!J$103,'Harian-KORDES'!J$104,0)</f>
        <v>0</v>
      </c>
      <c r="AR19" s="105"/>
      <c r="AS19" s="105"/>
      <c r="AT19" s="105"/>
      <c r="AU19" s="105"/>
      <c r="AV19" s="105"/>
      <c r="AW19" s="105">
        <f>IF($AL19='Harian-KORDES'!K$103,'Harian-KORDES'!K$104,0)</f>
        <v>0</v>
      </c>
      <c r="AX19" s="105">
        <f>IF($AL19='Harian-KORDES'!L$103,'Harian-KORDES'!L$104,0)</f>
        <v>0</v>
      </c>
      <c r="AY19" s="105">
        <f>IF($AL19='Harian-KORDES'!M$103,'Harian-KORDES'!M$104,0)</f>
        <v>0</v>
      </c>
      <c r="AZ19" s="105">
        <f>IF($AL19='Harian-KORDES'!N$103,'Harian-KORDES'!N$104,0)</f>
        <v>0</v>
      </c>
      <c r="BA19" s="105">
        <f>IF($AL19='Harian-KORDES'!O$103,'Harian-KORDES'!O$104,0)</f>
        <v>0</v>
      </c>
      <c r="BB19" s="100">
        <f t="shared" si="5"/>
        <v>0</v>
      </c>
    </row>
    <row r="20" spans="2:54" x14ac:dyDescent="0.2">
      <c r="B20" s="96">
        <f t="shared" si="0"/>
        <v>43570</v>
      </c>
      <c r="C20" s="105">
        <f>IF($B20='Harian-KORDES'!$F$8,'Harian-KORDES'!$P$13,0)</f>
        <v>0</v>
      </c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0">
        <f t="shared" si="1"/>
        <v>0</v>
      </c>
      <c r="T20" s="96">
        <f t="shared" si="2"/>
        <v>43570</v>
      </c>
      <c r="U20" s="105">
        <f>IF($T20='Harian-KORDES'!F$61,'Harian-KORDES'!F$62,0)</f>
        <v>0</v>
      </c>
      <c r="V20" s="105">
        <f>IF($T20='Harian-KORDES'!G$61,'Harian-KORDES'!G$62,0)</f>
        <v>0</v>
      </c>
      <c r="W20" s="105">
        <f>IF($T20='Harian-KORDES'!H$61,'Harian-KORDES'!H$62,0)</f>
        <v>0</v>
      </c>
      <c r="X20" s="105">
        <f>IF($T20='Harian-KORDES'!I$61,'Harian-KORDES'!I$62,0)</f>
        <v>0</v>
      </c>
      <c r="Y20" s="105">
        <f>IF($T20='Harian-KORDES'!J$61,'Harian-KORDES'!J$62,0)</f>
        <v>0</v>
      </c>
      <c r="Z20" s="105"/>
      <c r="AA20" s="105"/>
      <c r="AB20" s="105"/>
      <c r="AC20" s="105"/>
      <c r="AD20" s="105"/>
      <c r="AE20" s="105">
        <f>IF($T20='Harian-KORDES'!K$61,'Harian-KORDES'!K$62,0)</f>
        <v>0</v>
      </c>
      <c r="AF20" s="105">
        <f>IF($T20='Harian-KORDES'!L$61,'Harian-KORDES'!L$62,0)</f>
        <v>0</v>
      </c>
      <c r="AG20" s="105">
        <f>IF($T20='Harian-KORDES'!M$61,'Harian-KORDES'!M$62,0)</f>
        <v>0</v>
      </c>
      <c r="AH20" s="105">
        <f>IF($T20='Harian-KORDES'!N$61,'Harian-KORDES'!N$62,0)</f>
        <v>0</v>
      </c>
      <c r="AI20" s="105">
        <f>IF($T20='Harian-KORDES'!O$61,'Harian-KORDES'!O$62,0)</f>
        <v>0</v>
      </c>
      <c r="AJ20" s="100">
        <f t="shared" si="3"/>
        <v>0</v>
      </c>
      <c r="AL20" s="96">
        <f t="shared" si="4"/>
        <v>43570</v>
      </c>
      <c r="AM20" s="105">
        <f>IF($AL20='Harian-KORDES'!F$103,'Harian-KORDES'!F$104,0)</f>
        <v>0</v>
      </c>
      <c r="AN20" s="105">
        <f>IF($AL20='Harian-KORDES'!G$103,'Harian-KORDES'!G$104,0)</f>
        <v>0</v>
      </c>
      <c r="AO20" s="105">
        <f>IF($AL20='Harian-KORDES'!H$103,'Harian-KORDES'!H$104,0)</f>
        <v>0</v>
      </c>
      <c r="AP20" s="105">
        <f>IF($AL20='Harian-KORDES'!I$103,'Harian-KORDES'!I$104,0)</f>
        <v>0</v>
      </c>
      <c r="AQ20" s="105">
        <f>IF($AL20='Harian-KORDES'!J$103,'Harian-KORDES'!J$104,0)</f>
        <v>0</v>
      </c>
      <c r="AR20" s="105"/>
      <c r="AS20" s="105"/>
      <c r="AT20" s="105"/>
      <c r="AU20" s="105"/>
      <c r="AV20" s="105"/>
      <c r="AW20" s="105">
        <f>IF($AL20='Harian-KORDES'!K$103,'Harian-KORDES'!K$104,0)</f>
        <v>0</v>
      </c>
      <c r="AX20" s="105">
        <f>IF($AL20='Harian-KORDES'!L$103,'Harian-KORDES'!L$104,0)</f>
        <v>0</v>
      </c>
      <c r="AY20" s="105">
        <f>IF($AL20='Harian-KORDES'!M$103,'Harian-KORDES'!M$104,0)</f>
        <v>0</v>
      </c>
      <c r="AZ20" s="105">
        <f>IF($AL20='Harian-KORDES'!N$103,'Harian-KORDES'!N$104,0)</f>
        <v>0</v>
      </c>
      <c r="BA20" s="105">
        <f>IF($AL20='Harian-KORDES'!O$103,'Harian-KORDES'!O$104,0)</f>
        <v>0</v>
      </c>
      <c r="BB20" s="100">
        <f t="shared" si="5"/>
        <v>0</v>
      </c>
    </row>
    <row r="21" spans="2:54" x14ac:dyDescent="0.2">
      <c r="B21" s="96">
        <f t="shared" si="0"/>
        <v>43571</v>
      </c>
      <c r="C21" s="105">
        <f>IF($B21='Harian-KORDES'!$F$8,'Harian-KORDES'!$P$13,0)</f>
        <v>0</v>
      </c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0">
        <f t="shared" si="1"/>
        <v>0</v>
      </c>
      <c r="T21" s="96">
        <f t="shared" si="2"/>
        <v>43571</v>
      </c>
      <c r="U21" s="105">
        <f>IF($T21='Harian-KORDES'!F$61,'Harian-KORDES'!F$62,0)</f>
        <v>0</v>
      </c>
      <c r="V21" s="105">
        <f>IF($T21='Harian-KORDES'!G$61,'Harian-KORDES'!G$62,0)</f>
        <v>0</v>
      </c>
      <c r="W21" s="105">
        <f>IF($T21='Harian-KORDES'!H$61,'Harian-KORDES'!H$62,0)</f>
        <v>0</v>
      </c>
      <c r="X21" s="105">
        <f>IF($T21='Harian-KORDES'!I$61,'Harian-KORDES'!I$62,0)</f>
        <v>0</v>
      </c>
      <c r="Y21" s="105">
        <f>IF($T21='Harian-KORDES'!J$61,'Harian-KORDES'!J$62,0)</f>
        <v>0</v>
      </c>
      <c r="Z21" s="105"/>
      <c r="AA21" s="105"/>
      <c r="AB21" s="105"/>
      <c r="AC21" s="105"/>
      <c r="AD21" s="105"/>
      <c r="AE21" s="105">
        <f>IF($T21='Harian-KORDES'!K$61,'Harian-KORDES'!K$62,0)</f>
        <v>0</v>
      </c>
      <c r="AF21" s="105">
        <f>IF($T21='Harian-KORDES'!L$61,'Harian-KORDES'!L$62,0)</f>
        <v>0</v>
      </c>
      <c r="AG21" s="105">
        <f>IF($T21='Harian-KORDES'!M$61,'Harian-KORDES'!M$62,0)</f>
        <v>0</v>
      </c>
      <c r="AH21" s="105">
        <f>IF($T21='Harian-KORDES'!N$61,'Harian-KORDES'!N$62,0)</f>
        <v>0</v>
      </c>
      <c r="AI21" s="105">
        <f>IF($T21='Harian-KORDES'!O$61,'Harian-KORDES'!O$62,0)</f>
        <v>0</v>
      </c>
      <c r="AJ21" s="100">
        <f t="shared" si="3"/>
        <v>0</v>
      </c>
      <c r="AL21" s="96">
        <f t="shared" si="4"/>
        <v>43571</v>
      </c>
      <c r="AM21" s="105">
        <f>IF($AL21='Harian-KORDES'!F$103,'Harian-KORDES'!F$104,0)</f>
        <v>0</v>
      </c>
      <c r="AN21" s="105">
        <f>IF($AL21='Harian-KORDES'!G$103,'Harian-KORDES'!G$104,0)</f>
        <v>0</v>
      </c>
      <c r="AO21" s="105">
        <f>IF($AL21='Harian-KORDES'!H$103,'Harian-KORDES'!H$104,0)</f>
        <v>0</v>
      </c>
      <c r="AP21" s="105">
        <f>IF($AL21='Harian-KORDES'!I$103,'Harian-KORDES'!I$104,0)</f>
        <v>0</v>
      </c>
      <c r="AQ21" s="105">
        <f>IF($AL21='Harian-KORDES'!J$103,'Harian-KORDES'!J$104,0)</f>
        <v>0</v>
      </c>
      <c r="AR21" s="105"/>
      <c r="AS21" s="105"/>
      <c r="AT21" s="105"/>
      <c r="AU21" s="105"/>
      <c r="AV21" s="105"/>
      <c r="AW21" s="105">
        <f>IF($AL21='Harian-KORDES'!K$103,'Harian-KORDES'!K$104,0)</f>
        <v>0</v>
      </c>
      <c r="AX21" s="105">
        <f>IF($AL21='Harian-KORDES'!L$103,'Harian-KORDES'!L$104,0)</f>
        <v>0</v>
      </c>
      <c r="AY21" s="105">
        <f>IF($AL21='Harian-KORDES'!M$103,'Harian-KORDES'!M$104,0)</f>
        <v>0</v>
      </c>
      <c r="AZ21" s="105">
        <f>IF($AL21='Harian-KORDES'!N$103,'Harian-KORDES'!N$104,0)</f>
        <v>0</v>
      </c>
      <c r="BA21" s="105">
        <f>IF($AL21='Harian-KORDES'!O$103,'Harian-KORDES'!O$104,0)</f>
        <v>0</v>
      </c>
      <c r="BB21" s="100">
        <f t="shared" si="5"/>
        <v>0</v>
      </c>
    </row>
    <row r="22" spans="2:54" x14ac:dyDescent="0.2">
      <c r="B22" s="96">
        <f t="shared" si="0"/>
        <v>43572</v>
      </c>
      <c r="C22" s="105">
        <f>IF($B22='Harian-KORDES'!$F$8,'Harian-KORDES'!$P$13,0)</f>
        <v>0</v>
      </c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0">
        <f t="shared" si="1"/>
        <v>0</v>
      </c>
      <c r="T22" s="96">
        <f t="shared" si="2"/>
        <v>43572</v>
      </c>
      <c r="U22" s="105">
        <f>IF($T22='Harian-KORDES'!F$61,'Harian-KORDES'!F$62,0)</f>
        <v>0</v>
      </c>
      <c r="V22" s="105">
        <f>IF($T22='Harian-KORDES'!G$61,'Harian-KORDES'!G$62,0)</f>
        <v>0</v>
      </c>
      <c r="W22" s="105">
        <f>IF($T22='Harian-KORDES'!H$61,'Harian-KORDES'!H$62,0)</f>
        <v>0</v>
      </c>
      <c r="X22" s="105">
        <f>IF($T22='Harian-KORDES'!I$61,'Harian-KORDES'!I$62,0)</f>
        <v>0</v>
      </c>
      <c r="Y22" s="105">
        <f>IF($T22='Harian-KORDES'!J$61,'Harian-KORDES'!J$62,0)</f>
        <v>0</v>
      </c>
      <c r="Z22" s="105"/>
      <c r="AA22" s="105"/>
      <c r="AB22" s="105"/>
      <c r="AC22" s="105"/>
      <c r="AD22" s="105"/>
      <c r="AE22" s="105">
        <f>IF($T22='Harian-KORDES'!K$61,'Harian-KORDES'!K$62,0)</f>
        <v>0</v>
      </c>
      <c r="AF22" s="105">
        <f>IF($T22='Harian-KORDES'!L$61,'Harian-KORDES'!L$62,0)</f>
        <v>0</v>
      </c>
      <c r="AG22" s="105">
        <f>IF($T22='Harian-KORDES'!M$61,'Harian-KORDES'!M$62,0)</f>
        <v>0</v>
      </c>
      <c r="AH22" s="105">
        <f>IF($T22='Harian-KORDES'!N$61,'Harian-KORDES'!N$62,0)</f>
        <v>0</v>
      </c>
      <c r="AI22" s="105">
        <f>IF($T22='Harian-KORDES'!O$61,'Harian-KORDES'!O$62,0)</f>
        <v>0</v>
      </c>
      <c r="AJ22" s="100">
        <f t="shared" si="3"/>
        <v>0</v>
      </c>
      <c r="AL22" s="96">
        <f t="shared" si="4"/>
        <v>43572</v>
      </c>
      <c r="AM22" s="105">
        <f>IF($AL22='Harian-KORDES'!F$103,'Harian-KORDES'!F$104,0)</f>
        <v>0</v>
      </c>
      <c r="AN22" s="105">
        <f>IF($AL22='Harian-KORDES'!G$103,'Harian-KORDES'!G$104,0)</f>
        <v>0</v>
      </c>
      <c r="AO22" s="105">
        <f>IF($AL22='Harian-KORDES'!H$103,'Harian-KORDES'!H$104,0)</f>
        <v>0</v>
      </c>
      <c r="AP22" s="105">
        <f>IF($AL22='Harian-KORDES'!I$103,'Harian-KORDES'!I$104,0)</f>
        <v>0</v>
      </c>
      <c r="AQ22" s="105">
        <f>IF($AL22='Harian-KORDES'!J$103,'Harian-KORDES'!J$104,0)</f>
        <v>0</v>
      </c>
      <c r="AR22" s="105"/>
      <c r="AS22" s="105"/>
      <c r="AT22" s="105"/>
      <c r="AU22" s="105"/>
      <c r="AV22" s="105"/>
      <c r="AW22" s="105">
        <f>IF($AL22='Harian-KORDES'!K$103,'Harian-KORDES'!K$104,0)</f>
        <v>0</v>
      </c>
      <c r="AX22" s="105">
        <f>IF($AL22='Harian-KORDES'!L$103,'Harian-KORDES'!L$104,0)</f>
        <v>0</v>
      </c>
      <c r="AY22" s="105">
        <f>IF($AL22='Harian-KORDES'!M$103,'Harian-KORDES'!M$104,0)</f>
        <v>0</v>
      </c>
      <c r="AZ22" s="105">
        <f>IF($AL22='Harian-KORDES'!N$103,'Harian-KORDES'!N$104,0)</f>
        <v>0</v>
      </c>
      <c r="BA22" s="105">
        <f>IF($AL22='Harian-KORDES'!O$103,'Harian-KORDES'!O$104,0)</f>
        <v>0</v>
      </c>
      <c r="BB22" s="100">
        <f t="shared" si="5"/>
        <v>0</v>
      </c>
    </row>
    <row r="23" spans="2:54" x14ac:dyDescent="0.2">
      <c r="B23" s="96">
        <f t="shared" si="0"/>
        <v>43573</v>
      </c>
      <c r="C23" s="105">
        <f>IF($B23='Harian-KORDES'!$F$8,'Harian-KORDES'!$P$13,0)</f>
        <v>0</v>
      </c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0">
        <f t="shared" si="1"/>
        <v>0</v>
      </c>
      <c r="T23" s="96">
        <f t="shared" si="2"/>
        <v>43573</v>
      </c>
      <c r="U23" s="105">
        <f>IF($T23='Harian-KORDES'!F$61,'Harian-KORDES'!F$62,0)</f>
        <v>0</v>
      </c>
      <c r="V23" s="105">
        <f>IF($T23='Harian-KORDES'!G$61,'Harian-KORDES'!G$62,0)</f>
        <v>0</v>
      </c>
      <c r="W23" s="105">
        <f>IF($T23='Harian-KORDES'!H$61,'Harian-KORDES'!H$62,0)</f>
        <v>0</v>
      </c>
      <c r="X23" s="105">
        <f>IF($T23='Harian-KORDES'!I$61,'Harian-KORDES'!I$62,0)</f>
        <v>0</v>
      </c>
      <c r="Y23" s="105">
        <f>IF($T23='Harian-KORDES'!J$61,'Harian-KORDES'!J$62,0)</f>
        <v>0</v>
      </c>
      <c r="Z23" s="105"/>
      <c r="AA23" s="105"/>
      <c r="AB23" s="105"/>
      <c r="AC23" s="105"/>
      <c r="AD23" s="105"/>
      <c r="AE23" s="105">
        <f>IF($T23='Harian-KORDES'!K$61,'Harian-KORDES'!K$62,0)</f>
        <v>0</v>
      </c>
      <c r="AF23" s="105">
        <f>IF($T23='Harian-KORDES'!L$61,'Harian-KORDES'!L$62,0)</f>
        <v>0</v>
      </c>
      <c r="AG23" s="105">
        <f>IF($T23='Harian-KORDES'!M$61,'Harian-KORDES'!M$62,0)</f>
        <v>0</v>
      </c>
      <c r="AH23" s="105">
        <f>IF($T23='Harian-KORDES'!N$61,'Harian-KORDES'!N$62,0)</f>
        <v>0</v>
      </c>
      <c r="AI23" s="105">
        <f>IF($T23='Harian-KORDES'!O$61,'Harian-KORDES'!O$62,0)</f>
        <v>0</v>
      </c>
      <c r="AJ23" s="100">
        <f t="shared" si="3"/>
        <v>0</v>
      </c>
      <c r="AL23" s="96">
        <f t="shared" si="4"/>
        <v>43573</v>
      </c>
      <c r="AM23" s="105">
        <f>IF($AL23='Harian-KORDES'!F$103,'Harian-KORDES'!F$104,0)</f>
        <v>0</v>
      </c>
      <c r="AN23" s="105">
        <f>IF($AL23='Harian-KORDES'!G$103,'Harian-KORDES'!G$104,0)</f>
        <v>0</v>
      </c>
      <c r="AO23" s="105">
        <f>IF($AL23='Harian-KORDES'!H$103,'Harian-KORDES'!H$104,0)</f>
        <v>0</v>
      </c>
      <c r="AP23" s="105">
        <f>IF($AL23='Harian-KORDES'!I$103,'Harian-KORDES'!I$104,0)</f>
        <v>0</v>
      </c>
      <c r="AQ23" s="105">
        <f>IF($AL23='Harian-KORDES'!J$103,'Harian-KORDES'!J$104,0)</f>
        <v>0</v>
      </c>
      <c r="AR23" s="105"/>
      <c r="AS23" s="105"/>
      <c r="AT23" s="105"/>
      <c r="AU23" s="105"/>
      <c r="AV23" s="105"/>
      <c r="AW23" s="105">
        <f>IF($AL23='Harian-KORDES'!K$103,'Harian-KORDES'!K$104,0)</f>
        <v>0</v>
      </c>
      <c r="AX23" s="105">
        <f>IF($AL23='Harian-KORDES'!L$103,'Harian-KORDES'!L$104,0)</f>
        <v>0</v>
      </c>
      <c r="AY23" s="105">
        <f>IF($AL23='Harian-KORDES'!M$103,'Harian-KORDES'!M$104,0)</f>
        <v>0</v>
      </c>
      <c r="AZ23" s="105">
        <f>IF($AL23='Harian-KORDES'!N$103,'Harian-KORDES'!N$104,0)</f>
        <v>0</v>
      </c>
      <c r="BA23" s="105">
        <f>IF($AL23='Harian-KORDES'!O$103,'Harian-KORDES'!O$104,0)</f>
        <v>0</v>
      </c>
      <c r="BB23" s="100">
        <f t="shared" si="5"/>
        <v>0</v>
      </c>
    </row>
    <row r="24" spans="2:54" x14ac:dyDescent="0.2">
      <c r="B24" s="96">
        <f t="shared" si="0"/>
        <v>43574</v>
      </c>
      <c r="C24" s="105">
        <f>IF($B24='Harian-KORDES'!$F$8,'Harian-KORDES'!$P$13,0)</f>
        <v>0</v>
      </c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0">
        <f t="shared" si="1"/>
        <v>0</v>
      </c>
      <c r="T24" s="96">
        <f t="shared" si="2"/>
        <v>43574</v>
      </c>
      <c r="U24" s="105">
        <f>IF($T24='Harian-KORDES'!F$61,'Harian-KORDES'!F$62,0)</f>
        <v>0</v>
      </c>
      <c r="V24" s="105">
        <f>IF($T24='Harian-KORDES'!G$61,'Harian-KORDES'!G$62,0)</f>
        <v>0</v>
      </c>
      <c r="W24" s="105">
        <f>IF($T24='Harian-KORDES'!H$61,'Harian-KORDES'!H$62,0)</f>
        <v>0</v>
      </c>
      <c r="X24" s="105">
        <f>IF($T24='Harian-KORDES'!I$61,'Harian-KORDES'!I$62,0)</f>
        <v>0</v>
      </c>
      <c r="Y24" s="105">
        <f>IF($T24='Harian-KORDES'!J$61,'Harian-KORDES'!J$62,0)</f>
        <v>0</v>
      </c>
      <c r="Z24" s="105"/>
      <c r="AA24" s="105"/>
      <c r="AB24" s="105"/>
      <c r="AC24" s="105"/>
      <c r="AD24" s="105"/>
      <c r="AE24" s="105">
        <f>IF($T24='Harian-KORDES'!K$61,'Harian-KORDES'!K$62,0)</f>
        <v>0</v>
      </c>
      <c r="AF24" s="105">
        <f>IF($T24='Harian-KORDES'!L$61,'Harian-KORDES'!L$62,0)</f>
        <v>0</v>
      </c>
      <c r="AG24" s="105">
        <f>IF($T24='Harian-KORDES'!M$61,'Harian-KORDES'!M$62,0)</f>
        <v>0</v>
      </c>
      <c r="AH24" s="105">
        <f>IF($T24='Harian-KORDES'!N$61,'Harian-KORDES'!N$62,0)</f>
        <v>0</v>
      </c>
      <c r="AI24" s="105">
        <f>IF($T24='Harian-KORDES'!O$61,'Harian-KORDES'!O$62,0)</f>
        <v>0</v>
      </c>
      <c r="AJ24" s="100">
        <f t="shared" si="3"/>
        <v>0</v>
      </c>
      <c r="AL24" s="96">
        <f t="shared" si="4"/>
        <v>43574</v>
      </c>
      <c r="AM24" s="105">
        <f>IF($AL24='Harian-KORDES'!F$103,'Harian-KORDES'!F$104,0)</f>
        <v>0</v>
      </c>
      <c r="AN24" s="105">
        <f>IF($AL24='Harian-KORDES'!G$103,'Harian-KORDES'!G$104,0)</f>
        <v>0</v>
      </c>
      <c r="AO24" s="105">
        <f>IF($AL24='Harian-KORDES'!H$103,'Harian-KORDES'!H$104,0)</f>
        <v>0</v>
      </c>
      <c r="AP24" s="105">
        <f>IF($AL24='Harian-KORDES'!I$103,'Harian-KORDES'!I$104,0)</f>
        <v>0</v>
      </c>
      <c r="AQ24" s="105">
        <f>IF($AL24='Harian-KORDES'!J$103,'Harian-KORDES'!J$104,0)</f>
        <v>0</v>
      </c>
      <c r="AR24" s="105"/>
      <c r="AS24" s="105"/>
      <c r="AT24" s="105"/>
      <c r="AU24" s="105"/>
      <c r="AV24" s="105"/>
      <c r="AW24" s="105">
        <f>IF($AL24='Harian-KORDES'!K$103,'Harian-KORDES'!K$104,0)</f>
        <v>0</v>
      </c>
      <c r="AX24" s="105">
        <f>IF($AL24='Harian-KORDES'!L$103,'Harian-KORDES'!L$104,0)</f>
        <v>0</v>
      </c>
      <c r="AY24" s="105">
        <f>IF($AL24='Harian-KORDES'!M$103,'Harian-KORDES'!M$104,0)</f>
        <v>0</v>
      </c>
      <c r="AZ24" s="105">
        <f>IF($AL24='Harian-KORDES'!N$103,'Harian-KORDES'!N$104,0)</f>
        <v>0</v>
      </c>
      <c r="BA24" s="105">
        <f>IF($AL24='Harian-KORDES'!O$103,'Harian-KORDES'!O$104,0)</f>
        <v>0</v>
      </c>
      <c r="BB24" s="100">
        <f t="shared" si="5"/>
        <v>0</v>
      </c>
    </row>
    <row r="25" spans="2:54" x14ac:dyDescent="0.2">
      <c r="B25" s="96">
        <f t="shared" si="0"/>
        <v>43575</v>
      </c>
      <c r="C25" s="105">
        <f>IF($B25='Harian-KORDES'!$F$8,'Harian-KORDES'!$P$13,0)</f>
        <v>0</v>
      </c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0">
        <f t="shared" si="1"/>
        <v>0</v>
      </c>
      <c r="T25" s="96">
        <f t="shared" si="2"/>
        <v>43575</v>
      </c>
      <c r="U25" s="105">
        <f>IF($T25='Harian-KORDES'!F$61,'Harian-KORDES'!F$62,0)</f>
        <v>0</v>
      </c>
      <c r="V25" s="105">
        <f>IF($T25='Harian-KORDES'!G$61,'Harian-KORDES'!G$62,0)</f>
        <v>0</v>
      </c>
      <c r="W25" s="105">
        <f>IF($T25='Harian-KORDES'!H$61,'Harian-KORDES'!H$62,0)</f>
        <v>0</v>
      </c>
      <c r="X25" s="105">
        <f>IF($T25='Harian-KORDES'!I$61,'Harian-KORDES'!I$62,0)</f>
        <v>0</v>
      </c>
      <c r="Y25" s="105">
        <f>IF($T25='Harian-KORDES'!J$61,'Harian-KORDES'!J$62,0)</f>
        <v>0</v>
      </c>
      <c r="Z25" s="105"/>
      <c r="AA25" s="105"/>
      <c r="AB25" s="105"/>
      <c r="AC25" s="105"/>
      <c r="AD25" s="105"/>
      <c r="AE25" s="105">
        <f>IF($T25='Harian-KORDES'!K$61,'Harian-KORDES'!K$62,0)</f>
        <v>0</v>
      </c>
      <c r="AF25" s="105">
        <f>IF($T25='Harian-KORDES'!L$61,'Harian-KORDES'!L$62,0)</f>
        <v>0</v>
      </c>
      <c r="AG25" s="105">
        <f>IF($T25='Harian-KORDES'!M$61,'Harian-KORDES'!M$62,0)</f>
        <v>0</v>
      </c>
      <c r="AH25" s="105">
        <f>IF($T25='Harian-KORDES'!N$61,'Harian-KORDES'!N$62,0)</f>
        <v>0</v>
      </c>
      <c r="AI25" s="105">
        <f>IF($T25='Harian-KORDES'!O$61,'Harian-KORDES'!O$62,0)</f>
        <v>0</v>
      </c>
      <c r="AJ25" s="100">
        <f t="shared" si="3"/>
        <v>0</v>
      </c>
      <c r="AL25" s="96">
        <f t="shared" si="4"/>
        <v>43575</v>
      </c>
      <c r="AM25" s="105">
        <f>IF($AL25='Harian-KORDES'!F$103,'Harian-KORDES'!F$104,0)</f>
        <v>350</v>
      </c>
      <c r="AN25" s="105">
        <f>IF($AL25='Harian-KORDES'!G$103,'Harian-KORDES'!G$104,0)</f>
        <v>0</v>
      </c>
      <c r="AO25" s="105">
        <f>IF($AL25='Harian-KORDES'!H$103,'Harian-KORDES'!H$104,0)</f>
        <v>0</v>
      </c>
      <c r="AP25" s="105">
        <f>IF($AL25='Harian-KORDES'!I$103,'Harian-KORDES'!I$104,0)</f>
        <v>0</v>
      </c>
      <c r="AQ25" s="105">
        <f>IF($AL25='Harian-KORDES'!J$103,'Harian-KORDES'!J$104,0)</f>
        <v>0</v>
      </c>
      <c r="AR25" s="105"/>
      <c r="AS25" s="105"/>
      <c r="AT25" s="105"/>
      <c r="AU25" s="105"/>
      <c r="AV25" s="105"/>
      <c r="AW25" s="105">
        <f>IF($AL25='Harian-KORDES'!K$103,'Harian-KORDES'!K$104,0)</f>
        <v>0</v>
      </c>
      <c r="AX25" s="105">
        <f>IF($AL25='Harian-KORDES'!L$103,'Harian-KORDES'!L$104,0)</f>
        <v>0</v>
      </c>
      <c r="AY25" s="105">
        <f>IF($AL25='Harian-KORDES'!M$103,'Harian-KORDES'!M$104,0)</f>
        <v>0</v>
      </c>
      <c r="AZ25" s="105">
        <f>IF($AL25='Harian-KORDES'!N$103,'Harian-KORDES'!N$104,0)</f>
        <v>0</v>
      </c>
      <c r="BA25" s="105">
        <f>IF($AL25='Harian-KORDES'!O$103,'Harian-KORDES'!O$104,0)</f>
        <v>0</v>
      </c>
      <c r="BB25" s="100">
        <f t="shared" si="5"/>
        <v>350</v>
      </c>
    </row>
    <row r="26" spans="2:54" x14ac:dyDescent="0.2">
      <c r="B26" s="96">
        <f t="shared" si="0"/>
        <v>43576</v>
      </c>
      <c r="C26" s="105">
        <f>IF($B26='Harian-KORDES'!$F$8,'Harian-KORDES'!$P$13,0)</f>
        <v>0</v>
      </c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0">
        <f t="shared" si="1"/>
        <v>0</v>
      </c>
      <c r="T26" s="96">
        <f t="shared" si="2"/>
        <v>43576</v>
      </c>
      <c r="U26" s="105">
        <f>IF($T26='Harian-KORDES'!F$61,'Harian-KORDES'!F$62,0)</f>
        <v>0</v>
      </c>
      <c r="V26" s="105">
        <f>IF($T26='Harian-KORDES'!G$61,'Harian-KORDES'!G$62,0)</f>
        <v>0</v>
      </c>
      <c r="W26" s="105">
        <f>IF($T26='Harian-KORDES'!H$61,'Harian-KORDES'!H$62,0)</f>
        <v>0</v>
      </c>
      <c r="X26" s="105">
        <f>IF($T26='Harian-KORDES'!I$61,'Harian-KORDES'!I$62,0)</f>
        <v>0</v>
      </c>
      <c r="Y26" s="105">
        <f>IF($T26='Harian-KORDES'!J$61,'Harian-KORDES'!J$62,0)</f>
        <v>0</v>
      </c>
      <c r="Z26" s="105"/>
      <c r="AA26" s="105"/>
      <c r="AB26" s="105"/>
      <c r="AC26" s="105"/>
      <c r="AD26" s="105"/>
      <c r="AE26" s="105">
        <f>IF($T26='Harian-KORDES'!K$61,'Harian-KORDES'!K$62,0)</f>
        <v>0</v>
      </c>
      <c r="AF26" s="105">
        <f>IF($T26='Harian-KORDES'!L$61,'Harian-KORDES'!L$62,0)</f>
        <v>0</v>
      </c>
      <c r="AG26" s="105">
        <f>IF($T26='Harian-KORDES'!M$61,'Harian-KORDES'!M$62,0)</f>
        <v>0</v>
      </c>
      <c r="AH26" s="105">
        <f>IF($T26='Harian-KORDES'!N$61,'Harian-KORDES'!N$62,0)</f>
        <v>0</v>
      </c>
      <c r="AI26" s="105">
        <f>IF($T26='Harian-KORDES'!O$61,'Harian-KORDES'!O$62,0)</f>
        <v>0</v>
      </c>
      <c r="AJ26" s="100">
        <f t="shared" si="3"/>
        <v>0</v>
      </c>
      <c r="AL26" s="96">
        <f t="shared" si="4"/>
        <v>43576</v>
      </c>
      <c r="AM26" s="105">
        <f>IF($AL26='Harian-KORDES'!F$103,'Harian-KORDES'!F$104,0)</f>
        <v>0</v>
      </c>
      <c r="AN26" s="105">
        <f>IF($AL26='Harian-KORDES'!G$103,'Harian-KORDES'!G$104,0)</f>
        <v>0</v>
      </c>
      <c r="AO26" s="105">
        <f>IF($AL26='Harian-KORDES'!H$103,'Harian-KORDES'!H$104,0)</f>
        <v>0</v>
      </c>
      <c r="AP26" s="105">
        <f>IF($AL26='Harian-KORDES'!I$103,'Harian-KORDES'!I$104,0)</f>
        <v>0</v>
      </c>
      <c r="AQ26" s="105">
        <f>IF($AL26='Harian-KORDES'!J$103,'Harian-KORDES'!J$104,0)</f>
        <v>0</v>
      </c>
      <c r="AR26" s="105"/>
      <c r="AS26" s="105"/>
      <c r="AT26" s="105"/>
      <c r="AU26" s="105"/>
      <c r="AV26" s="105"/>
      <c r="AW26" s="105">
        <f>IF($AL26='Harian-KORDES'!K$103,'Harian-KORDES'!K$104,0)</f>
        <v>0</v>
      </c>
      <c r="AX26" s="105">
        <f>IF($AL26='Harian-KORDES'!L$103,'Harian-KORDES'!L$104,0)</f>
        <v>0</v>
      </c>
      <c r="AY26" s="105">
        <f>IF($AL26='Harian-KORDES'!M$103,'Harian-KORDES'!M$104,0)</f>
        <v>0</v>
      </c>
      <c r="AZ26" s="105">
        <f>IF($AL26='Harian-KORDES'!N$103,'Harian-KORDES'!N$104,0)</f>
        <v>0</v>
      </c>
      <c r="BA26" s="105">
        <f>IF($AL26='Harian-KORDES'!O$103,'Harian-KORDES'!O$104,0)</f>
        <v>0</v>
      </c>
      <c r="BB26" s="100">
        <f t="shared" si="5"/>
        <v>0</v>
      </c>
    </row>
    <row r="27" spans="2:54" x14ac:dyDescent="0.2">
      <c r="B27" s="96">
        <f t="shared" si="0"/>
        <v>43577</v>
      </c>
      <c r="C27" s="105">
        <f>IF($B27='Harian-KORDES'!$F$8,'Harian-KORDES'!$P$13,0)</f>
        <v>0</v>
      </c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0">
        <f t="shared" si="1"/>
        <v>0</v>
      </c>
      <c r="T27" s="96">
        <f t="shared" si="2"/>
        <v>43577</v>
      </c>
      <c r="U27" s="105">
        <f>IF($T27='Harian-KORDES'!F$61,'Harian-KORDES'!F$62,0)</f>
        <v>0</v>
      </c>
      <c r="V27" s="105">
        <f>IF($T27='Harian-KORDES'!G$61,'Harian-KORDES'!G$62,0)</f>
        <v>0</v>
      </c>
      <c r="W27" s="105">
        <f>IF($T27='Harian-KORDES'!H$61,'Harian-KORDES'!H$62,0)</f>
        <v>0</v>
      </c>
      <c r="X27" s="105">
        <f>IF($T27='Harian-KORDES'!I$61,'Harian-KORDES'!I$62,0)</f>
        <v>0</v>
      </c>
      <c r="Y27" s="105">
        <f>IF($T27='Harian-KORDES'!J$61,'Harian-KORDES'!J$62,0)</f>
        <v>0</v>
      </c>
      <c r="Z27" s="105"/>
      <c r="AA27" s="105"/>
      <c r="AB27" s="105"/>
      <c r="AC27" s="105"/>
      <c r="AD27" s="105"/>
      <c r="AE27" s="105">
        <f>IF($T27='Harian-KORDES'!K$61,'Harian-KORDES'!K$62,0)</f>
        <v>0</v>
      </c>
      <c r="AF27" s="105">
        <f>IF($T27='Harian-KORDES'!L$61,'Harian-KORDES'!L$62,0)</f>
        <v>0</v>
      </c>
      <c r="AG27" s="105">
        <f>IF($T27='Harian-KORDES'!M$61,'Harian-KORDES'!M$62,0)</f>
        <v>0</v>
      </c>
      <c r="AH27" s="105">
        <f>IF($T27='Harian-KORDES'!N$61,'Harian-KORDES'!N$62,0)</f>
        <v>0</v>
      </c>
      <c r="AI27" s="105">
        <f>IF($T27='Harian-KORDES'!O$61,'Harian-KORDES'!O$62,0)</f>
        <v>0</v>
      </c>
      <c r="AJ27" s="100">
        <f t="shared" si="3"/>
        <v>0</v>
      </c>
      <c r="AL27" s="96">
        <f t="shared" si="4"/>
        <v>43577</v>
      </c>
      <c r="AM27" s="105">
        <f>IF($AL27='Harian-KORDES'!F$103,'Harian-KORDES'!F$104,0)</f>
        <v>0</v>
      </c>
      <c r="AN27" s="105">
        <f>IF($AL27='Harian-KORDES'!G$103,'Harian-KORDES'!G$104,0)</f>
        <v>0</v>
      </c>
      <c r="AO27" s="105">
        <f>IF($AL27='Harian-KORDES'!H$103,'Harian-KORDES'!H$104,0)</f>
        <v>0</v>
      </c>
      <c r="AP27" s="105">
        <f>IF($AL27='Harian-KORDES'!I$103,'Harian-KORDES'!I$104,0)</f>
        <v>0</v>
      </c>
      <c r="AQ27" s="105">
        <f>IF($AL27='Harian-KORDES'!J$103,'Harian-KORDES'!J$104,0)</f>
        <v>0</v>
      </c>
      <c r="AR27" s="105"/>
      <c r="AS27" s="105"/>
      <c r="AT27" s="105"/>
      <c r="AU27" s="105"/>
      <c r="AV27" s="105"/>
      <c r="AW27" s="105">
        <f>IF($AL27='Harian-KORDES'!K$103,'Harian-KORDES'!K$104,0)</f>
        <v>0</v>
      </c>
      <c r="AX27" s="105">
        <f>IF($AL27='Harian-KORDES'!L$103,'Harian-KORDES'!L$104,0)</f>
        <v>0</v>
      </c>
      <c r="AY27" s="105">
        <f>IF($AL27='Harian-KORDES'!M$103,'Harian-KORDES'!M$104,0)</f>
        <v>0</v>
      </c>
      <c r="AZ27" s="105">
        <f>IF($AL27='Harian-KORDES'!N$103,'Harian-KORDES'!N$104,0)</f>
        <v>0</v>
      </c>
      <c r="BA27" s="105">
        <f>IF($AL27='Harian-KORDES'!O$103,'Harian-KORDES'!O$104,0)</f>
        <v>0</v>
      </c>
      <c r="BB27" s="100">
        <f t="shared" si="5"/>
        <v>0</v>
      </c>
    </row>
    <row r="28" spans="2:54" x14ac:dyDescent="0.2">
      <c r="B28" s="96">
        <f t="shared" si="0"/>
        <v>43578</v>
      </c>
      <c r="C28" s="105">
        <f>IF($B28='Harian-KORDES'!$F$8,'Harian-KORDES'!$P$13,0)</f>
        <v>0</v>
      </c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0">
        <f t="shared" si="1"/>
        <v>0</v>
      </c>
      <c r="T28" s="96">
        <f t="shared" si="2"/>
        <v>43578</v>
      </c>
      <c r="U28" s="105">
        <f>IF($T28='Harian-KORDES'!F$61,'Harian-KORDES'!F$62,0)</f>
        <v>0</v>
      </c>
      <c r="V28" s="105">
        <f>IF($T28='Harian-KORDES'!G$61,'Harian-KORDES'!G$62,0)</f>
        <v>0</v>
      </c>
      <c r="W28" s="105">
        <f>IF($T28='Harian-KORDES'!H$61,'Harian-KORDES'!H$62,0)</f>
        <v>0</v>
      </c>
      <c r="X28" s="105">
        <f>IF($T28='Harian-KORDES'!I$61,'Harian-KORDES'!I$62,0)</f>
        <v>0</v>
      </c>
      <c r="Y28" s="105">
        <f>IF($T28='Harian-KORDES'!J$61,'Harian-KORDES'!J$62,0)</f>
        <v>0</v>
      </c>
      <c r="Z28" s="105"/>
      <c r="AA28" s="105"/>
      <c r="AB28" s="105"/>
      <c r="AC28" s="105"/>
      <c r="AD28" s="105"/>
      <c r="AE28" s="105">
        <f>IF($T28='Harian-KORDES'!K$61,'Harian-KORDES'!K$62,0)</f>
        <v>0</v>
      </c>
      <c r="AF28" s="105">
        <f>IF($T28='Harian-KORDES'!L$61,'Harian-KORDES'!L$62,0)</f>
        <v>0</v>
      </c>
      <c r="AG28" s="105">
        <f>IF($T28='Harian-KORDES'!M$61,'Harian-KORDES'!M$62,0)</f>
        <v>0</v>
      </c>
      <c r="AH28" s="105">
        <f>IF($T28='Harian-KORDES'!N$61,'Harian-KORDES'!N$62,0)</f>
        <v>0</v>
      </c>
      <c r="AI28" s="105">
        <f>IF($T28='Harian-KORDES'!O$61,'Harian-KORDES'!O$62,0)</f>
        <v>0</v>
      </c>
      <c r="AJ28" s="100">
        <f t="shared" si="3"/>
        <v>0</v>
      </c>
      <c r="AL28" s="96">
        <f t="shared" si="4"/>
        <v>43578</v>
      </c>
      <c r="AM28" s="105">
        <f>IF($AL28='Harian-KORDES'!F$103,'Harian-KORDES'!F$104,0)</f>
        <v>0</v>
      </c>
      <c r="AN28" s="105">
        <f>IF($AL28='Harian-KORDES'!G$103,'Harian-KORDES'!G$104,0)</f>
        <v>0</v>
      </c>
      <c r="AO28" s="105">
        <f>IF($AL28='Harian-KORDES'!H$103,'Harian-KORDES'!H$104,0)</f>
        <v>0</v>
      </c>
      <c r="AP28" s="105">
        <f>IF($AL28='Harian-KORDES'!I$103,'Harian-KORDES'!I$104,0)</f>
        <v>0</v>
      </c>
      <c r="AQ28" s="105">
        <f>IF($AL28='Harian-KORDES'!J$103,'Harian-KORDES'!J$104,0)</f>
        <v>0</v>
      </c>
      <c r="AR28" s="105"/>
      <c r="AS28" s="105"/>
      <c r="AT28" s="105"/>
      <c r="AU28" s="105"/>
      <c r="AV28" s="105"/>
      <c r="AW28" s="105">
        <f>IF($AL28='Harian-KORDES'!K$103,'Harian-KORDES'!K$104,0)</f>
        <v>0</v>
      </c>
      <c r="AX28" s="105">
        <f>IF($AL28='Harian-KORDES'!L$103,'Harian-KORDES'!L$104,0)</f>
        <v>0</v>
      </c>
      <c r="AY28" s="105">
        <f>IF($AL28='Harian-KORDES'!M$103,'Harian-KORDES'!M$104,0)</f>
        <v>0</v>
      </c>
      <c r="AZ28" s="105">
        <f>IF($AL28='Harian-KORDES'!N$103,'Harian-KORDES'!N$104,0)</f>
        <v>0</v>
      </c>
      <c r="BA28" s="105">
        <f>IF($AL28='Harian-KORDES'!O$103,'Harian-KORDES'!O$104,0)</f>
        <v>0</v>
      </c>
      <c r="BB28" s="100">
        <f t="shared" si="5"/>
        <v>0</v>
      </c>
    </row>
    <row r="29" spans="2:54" x14ac:dyDescent="0.2">
      <c r="B29" s="96">
        <f t="shared" si="0"/>
        <v>43579</v>
      </c>
      <c r="C29" s="105">
        <f>IF($B29='Harian-KORDES'!$F$8,'Harian-KORDES'!$P$13,0)</f>
        <v>0</v>
      </c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0">
        <f t="shared" si="1"/>
        <v>0</v>
      </c>
      <c r="T29" s="96">
        <f t="shared" si="2"/>
        <v>43579</v>
      </c>
      <c r="U29" s="105">
        <f>IF($T29='Harian-KORDES'!F$61,'Harian-KORDES'!F$62,0)</f>
        <v>0</v>
      </c>
      <c r="V29" s="105">
        <f>IF($T29='Harian-KORDES'!G$61,'Harian-KORDES'!G$62,0)</f>
        <v>0</v>
      </c>
      <c r="W29" s="105">
        <f>IF($T29='Harian-KORDES'!H$61,'Harian-KORDES'!H$62,0)</f>
        <v>0</v>
      </c>
      <c r="X29" s="105">
        <f>IF($T29='Harian-KORDES'!I$61,'Harian-KORDES'!I$62,0)</f>
        <v>0</v>
      </c>
      <c r="Y29" s="105">
        <f>IF($T29='Harian-KORDES'!J$61,'Harian-KORDES'!J$62,0)</f>
        <v>0</v>
      </c>
      <c r="Z29" s="105"/>
      <c r="AA29" s="105"/>
      <c r="AB29" s="105"/>
      <c r="AC29" s="105"/>
      <c r="AD29" s="105"/>
      <c r="AE29" s="105">
        <f>IF($T29='Harian-KORDES'!K$61,'Harian-KORDES'!K$62,0)</f>
        <v>0</v>
      </c>
      <c r="AF29" s="105">
        <f>IF($T29='Harian-KORDES'!L$61,'Harian-KORDES'!L$62,0)</f>
        <v>0</v>
      </c>
      <c r="AG29" s="105">
        <f>IF($T29='Harian-KORDES'!M$61,'Harian-KORDES'!M$62,0)</f>
        <v>0</v>
      </c>
      <c r="AH29" s="105">
        <f>IF($T29='Harian-KORDES'!N$61,'Harian-KORDES'!N$62,0)</f>
        <v>0</v>
      </c>
      <c r="AI29" s="105">
        <f>IF($T29='Harian-KORDES'!O$61,'Harian-KORDES'!O$62,0)</f>
        <v>0</v>
      </c>
      <c r="AJ29" s="100">
        <f t="shared" si="3"/>
        <v>0</v>
      </c>
      <c r="AL29" s="96">
        <f t="shared" si="4"/>
        <v>43579</v>
      </c>
      <c r="AM29" s="105">
        <f>IF($AL29='Harian-KORDES'!F$103,'Harian-KORDES'!F$104,0)</f>
        <v>0</v>
      </c>
      <c r="AN29" s="105">
        <f>IF($AL29='Harian-KORDES'!G$103,'Harian-KORDES'!G$104,0)</f>
        <v>0</v>
      </c>
      <c r="AO29" s="105">
        <f>IF($AL29='Harian-KORDES'!H$103,'Harian-KORDES'!H$104,0)</f>
        <v>0</v>
      </c>
      <c r="AP29" s="105">
        <f>IF($AL29='Harian-KORDES'!I$103,'Harian-KORDES'!I$104,0)</f>
        <v>0</v>
      </c>
      <c r="AQ29" s="105">
        <f>IF($AL29='Harian-KORDES'!J$103,'Harian-KORDES'!J$104,0)</f>
        <v>0</v>
      </c>
      <c r="AR29" s="105"/>
      <c r="AS29" s="105"/>
      <c r="AT29" s="105"/>
      <c r="AU29" s="105"/>
      <c r="AV29" s="105"/>
      <c r="AW29" s="105">
        <f>IF($AL29='Harian-KORDES'!K$103,'Harian-KORDES'!K$104,0)</f>
        <v>0</v>
      </c>
      <c r="AX29" s="105">
        <f>IF($AL29='Harian-KORDES'!L$103,'Harian-KORDES'!L$104,0)</f>
        <v>0</v>
      </c>
      <c r="AY29" s="105">
        <f>IF($AL29='Harian-KORDES'!M$103,'Harian-KORDES'!M$104,0)</f>
        <v>0</v>
      </c>
      <c r="AZ29" s="105">
        <f>IF($AL29='Harian-KORDES'!N$103,'Harian-KORDES'!N$104,0)</f>
        <v>0</v>
      </c>
      <c r="BA29" s="105">
        <f>IF($AL29='Harian-KORDES'!O$103,'Harian-KORDES'!O$104,0)</f>
        <v>0</v>
      </c>
      <c r="BB29" s="100">
        <f t="shared" si="5"/>
        <v>0</v>
      </c>
    </row>
    <row r="30" spans="2:54" x14ac:dyDescent="0.2">
      <c r="B30" s="96">
        <f t="shared" si="0"/>
        <v>43580</v>
      </c>
      <c r="C30" s="105">
        <f>IF($B30='Harian-KORDES'!$F$8,'Harian-KORDES'!$P$13,0)</f>
        <v>0</v>
      </c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0">
        <f t="shared" si="1"/>
        <v>0</v>
      </c>
      <c r="T30" s="96">
        <f t="shared" si="2"/>
        <v>43580</v>
      </c>
      <c r="U30" s="105">
        <f>IF($T30='Harian-KORDES'!F$61,'Harian-KORDES'!F$62,0)</f>
        <v>0</v>
      </c>
      <c r="V30" s="105">
        <f>IF($T30='Harian-KORDES'!G$61,'Harian-KORDES'!G$62,0)</f>
        <v>0</v>
      </c>
      <c r="W30" s="105">
        <f>IF($T30='Harian-KORDES'!H$61,'Harian-KORDES'!H$62,0)</f>
        <v>0</v>
      </c>
      <c r="X30" s="105">
        <f>IF($T30='Harian-KORDES'!I$61,'Harian-KORDES'!I$62,0)</f>
        <v>0</v>
      </c>
      <c r="Y30" s="105">
        <f>IF($T30='Harian-KORDES'!J$61,'Harian-KORDES'!J$62,0)</f>
        <v>0</v>
      </c>
      <c r="Z30" s="105"/>
      <c r="AA30" s="105"/>
      <c r="AB30" s="105"/>
      <c r="AC30" s="105"/>
      <c r="AD30" s="105"/>
      <c r="AE30" s="105">
        <f>IF($T30='Harian-KORDES'!K$61,'Harian-KORDES'!K$62,0)</f>
        <v>0</v>
      </c>
      <c r="AF30" s="105">
        <f>IF($T30='Harian-KORDES'!L$61,'Harian-KORDES'!L$62,0)</f>
        <v>0</v>
      </c>
      <c r="AG30" s="105">
        <f>IF($T30='Harian-KORDES'!M$61,'Harian-KORDES'!M$62,0)</f>
        <v>0</v>
      </c>
      <c r="AH30" s="105">
        <f>IF($T30='Harian-KORDES'!N$61,'Harian-KORDES'!N$62,0)</f>
        <v>0</v>
      </c>
      <c r="AI30" s="105">
        <f>IF($T30='Harian-KORDES'!O$61,'Harian-KORDES'!O$62,0)</f>
        <v>0</v>
      </c>
      <c r="AJ30" s="100">
        <f t="shared" si="3"/>
        <v>0</v>
      </c>
      <c r="AL30" s="96">
        <f t="shared" si="4"/>
        <v>43580</v>
      </c>
      <c r="AM30" s="105">
        <f>IF($AL30='Harian-KORDES'!F$103,'Harian-KORDES'!F$104,0)</f>
        <v>0</v>
      </c>
      <c r="AN30" s="105">
        <f>IF($AL30='Harian-KORDES'!G$103,'Harian-KORDES'!G$104,0)</f>
        <v>0</v>
      </c>
      <c r="AO30" s="105">
        <f>IF($AL30='Harian-KORDES'!H$103,'Harian-KORDES'!H$104,0)</f>
        <v>0</v>
      </c>
      <c r="AP30" s="105">
        <f>IF($AL30='Harian-KORDES'!I$103,'Harian-KORDES'!I$104,0)</f>
        <v>0</v>
      </c>
      <c r="AQ30" s="105">
        <f>IF($AL30='Harian-KORDES'!J$103,'Harian-KORDES'!J$104,0)</f>
        <v>0</v>
      </c>
      <c r="AR30" s="105"/>
      <c r="AS30" s="105"/>
      <c r="AT30" s="105"/>
      <c r="AU30" s="105"/>
      <c r="AV30" s="105"/>
      <c r="AW30" s="105">
        <f>IF($AL30='Harian-KORDES'!K$103,'Harian-KORDES'!K$104,0)</f>
        <v>0</v>
      </c>
      <c r="AX30" s="105">
        <f>IF($AL30='Harian-KORDES'!L$103,'Harian-KORDES'!L$104,0)</f>
        <v>0</v>
      </c>
      <c r="AY30" s="105">
        <f>IF($AL30='Harian-KORDES'!M$103,'Harian-KORDES'!M$104,0)</f>
        <v>0</v>
      </c>
      <c r="AZ30" s="105">
        <f>IF($AL30='Harian-KORDES'!N$103,'Harian-KORDES'!N$104,0)</f>
        <v>0</v>
      </c>
      <c r="BA30" s="105">
        <f>IF($AL30='Harian-KORDES'!O$103,'Harian-KORDES'!O$104,0)</f>
        <v>0</v>
      </c>
      <c r="BB30" s="100">
        <f t="shared" si="5"/>
        <v>0</v>
      </c>
    </row>
    <row r="31" spans="2:54" x14ac:dyDescent="0.2">
      <c r="B31" s="96">
        <f t="shared" si="0"/>
        <v>43581</v>
      </c>
      <c r="C31" s="105">
        <f>IF($B31='Harian-KORDES'!$F$8,'Harian-KORDES'!$P$13,0)</f>
        <v>0</v>
      </c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0">
        <f t="shared" si="1"/>
        <v>0</v>
      </c>
      <c r="T31" s="96">
        <f t="shared" si="2"/>
        <v>43581</v>
      </c>
      <c r="U31" s="105">
        <f>IF($T31='Harian-KORDES'!F$61,'Harian-KORDES'!F$62,0)</f>
        <v>0</v>
      </c>
      <c r="V31" s="105">
        <f>IF($T31='Harian-KORDES'!G$61,'Harian-KORDES'!G$62,0)</f>
        <v>0</v>
      </c>
      <c r="W31" s="105">
        <f>IF($T31='Harian-KORDES'!H$61,'Harian-KORDES'!H$62,0)</f>
        <v>0</v>
      </c>
      <c r="X31" s="105">
        <f>IF($T31='Harian-KORDES'!I$61,'Harian-KORDES'!I$62,0)</f>
        <v>0</v>
      </c>
      <c r="Y31" s="105">
        <f>IF($T31='Harian-KORDES'!J$61,'Harian-KORDES'!J$62,0)</f>
        <v>0</v>
      </c>
      <c r="Z31" s="105"/>
      <c r="AA31" s="105"/>
      <c r="AB31" s="105"/>
      <c r="AC31" s="105"/>
      <c r="AD31" s="105"/>
      <c r="AE31" s="105">
        <f>IF($T31='Harian-KORDES'!K$61,'Harian-KORDES'!K$62,0)</f>
        <v>0</v>
      </c>
      <c r="AF31" s="105">
        <f>IF($T31='Harian-KORDES'!L$61,'Harian-KORDES'!L$62,0)</f>
        <v>0</v>
      </c>
      <c r="AG31" s="105">
        <f>IF($T31='Harian-KORDES'!M$61,'Harian-KORDES'!M$62,0)</f>
        <v>0</v>
      </c>
      <c r="AH31" s="105">
        <f>IF($T31='Harian-KORDES'!N$61,'Harian-KORDES'!N$62,0)</f>
        <v>0</v>
      </c>
      <c r="AI31" s="105">
        <f>IF($T31='Harian-KORDES'!O$61,'Harian-KORDES'!O$62,0)</f>
        <v>0</v>
      </c>
      <c r="AJ31" s="100">
        <f t="shared" si="3"/>
        <v>0</v>
      </c>
      <c r="AL31" s="96">
        <f t="shared" si="4"/>
        <v>43581</v>
      </c>
      <c r="AM31" s="105">
        <f>IF($AL31='Harian-KORDES'!F$103,'Harian-KORDES'!F$104,0)</f>
        <v>0</v>
      </c>
      <c r="AN31" s="105">
        <f>IF($AL31='Harian-KORDES'!G$103,'Harian-KORDES'!G$104,0)</f>
        <v>0</v>
      </c>
      <c r="AO31" s="105">
        <f>IF($AL31='Harian-KORDES'!H$103,'Harian-KORDES'!H$104,0)</f>
        <v>0</v>
      </c>
      <c r="AP31" s="105">
        <f>IF($AL31='Harian-KORDES'!I$103,'Harian-KORDES'!I$104,0)</f>
        <v>0</v>
      </c>
      <c r="AQ31" s="105">
        <f>IF($AL31='Harian-KORDES'!J$103,'Harian-KORDES'!J$104,0)</f>
        <v>0</v>
      </c>
      <c r="AR31" s="105"/>
      <c r="AS31" s="105"/>
      <c r="AT31" s="105"/>
      <c r="AU31" s="105"/>
      <c r="AV31" s="105"/>
      <c r="AW31" s="105">
        <f>IF($AL31='Harian-KORDES'!K$103,'Harian-KORDES'!K$104,0)</f>
        <v>0</v>
      </c>
      <c r="AX31" s="105">
        <f>IF($AL31='Harian-KORDES'!L$103,'Harian-KORDES'!L$104,0)</f>
        <v>0</v>
      </c>
      <c r="AY31" s="105">
        <f>IF($AL31='Harian-KORDES'!M$103,'Harian-KORDES'!M$104,0)</f>
        <v>0</v>
      </c>
      <c r="AZ31" s="105">
        <f>IF($AL31='Harian-KORDES'!N$103,'Harian-KORDES'!N$104,0)</f>
        <v>0</v>
      </c>
      <c r="BA31" s="105">
        <f>IF($AL31='Harian-KORDES'!O$103,'Harian-KORDES'!O$104,0)</f>
        <v>0</v>
      </c>
      <c r="BB31" s="100">
        <f t="shared" si="5"/>
        <v>0</v>
      </c>
    </row>
    <row r="32" spans="2:54" x14ac:dyDescent="0.2">
      <c r="B32" s="96">
        <f t="shared" si="0"/>
        <v>43582</v>
      </c>
      <c r="C32" s="105">
        <f>IF($B32='Harian-KORDES'!$F$8,'Harian-KORDES'!$P$13,0)</f>
        <v>0</v>
      </c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0">
        <f t="shared" si="1"/>
        <v>0</v>
      </c>
      <c r="T32" s="96">
        <f t="shared" si="2"/>
        <v>43582</v>
      </c>
      <c r="U32" s="105">
        <f>IF($T32='Harian-KORDES'!F$61,'Harian-KORDES'!F$62,0)</f>
        <v>0</v>
      </c>
      <c r="V32" s="105">
        <f>IF($T32='Harian-KORDES'!G$61,'Harian-KORDES'!G$62,0)</f>
        <v>0</v>
      </c>
      <c r="W32" s="105">
        <f>IF($T32='Harian-KORDES'!H$61,'Harian-KORDES'!H$62,0)</f>
        <v>0</v>
      </c>
      <c r="X32" s="105">
        <f>IF($T32='Harian-KORDES'!I$61,'Harian-KORDES'!I$62,0)</f>
        <v>0</v>
      </c>
      <c r="Y32" s="105">
        <f>IF($T32='Harian-KORDES'!J$61,'Harian-KORDES'!J$62,0)</f>
        <v>0</v>
      </c>
      <c r="Z32" s="105"/>
      <c r="AA32" s="105"/>
      <c r="AB32" s="105"/>
      <c r="AC32" s="105"/>
      <c r="AD32" s="105"/>
      <c r="AE32" s="105">
        <f>IF($T32='Harian-KORDES'!K$61,'Harian-KORDES'!K$62,0)</f>
        <v>0</v>
      </c>
      <c r="AF32" s="105">
        <f>IF($T32='Harian-KORDES'!L$61,'Harian-KORDES'!L$62,0)</f>
        <v>0</v>
      </c>
      <c r="AG32" s="105">
        <f>IF($T32='Harian-KORDES'!M$61,'Harian-KORDES'!M$62,0)</f>
        <v>0</v>
      </c>
      <c r="AH32" s="105">
        <f>IF($T32='Harian-KORDES'!N$61,'Harian-KORDES'!N$62,0)</f>
        <v>0</v>
      </c>
      <c r="AI32" s="105">
        <f>IF($T32='Harian-KORDES'!O$61,'Harian-KORDES'!O$62,0)</f>
        <v>0</v>
      </c>
      <c r="AJ32" s="100">
        <f t="shared" si="3"/>
        <v>0</v>
      </c>
      <c r="AL32" s="96">
        <f t="shared" si="4"/>
        <v>43582</v>
      </c>
      <c r="AM32" s="105">
        <f>IF($AL32='Harian-KORDES'!F$103,'Harian-KORDES'!F$104,0)</f>
        <v>0</v>
      </c>
      <c r="AN32" s="105">
        <f>IF($AL32='Harian-KORDES'!G$103,'Harian-KORDES'!G$104,0)</f>
        <v>0</v>
      </c>
      <c r="AO32" s="105">
        <f>IF($AL32='Harian-KORDES'!H$103,'Harian-KORDES'!H$104,0)</f>
        <v>0</v>
      </c>
      <c r="AP32" s="105">
        <f>IF($AL32='Harian-KORDES'!I$103,'Harian-KORDES'!I$104,0)</f>
        <v>0</v>
      </c>
      <c r="AQ32" s="105">
        <f>IF($AL32='Harian-KORDES'!J$103,'Harian-KORDES'!J$104,0)</f>
        <v>0</v>
      </c>
      <c r="AR32" s="105"/>
      <c r="AS32" s="105"/>
      <c r="AT32" s="105"/>
      <c r="AU32" s="105"/>
      <c r="AV32" s="105"/>
      <c r="AW32" s="105">
        <f>IF($AL32='Harian-KORDES'!K$103,'Harian-KORDES'!K$104,0)</f>
        <v>0</v>
      </c>
      <c r="AX32" s="105">
        <f>IF($AL32='Harian-KORDES'!L$103,'Harian-KORDES'!L$104,0)</f>
        <v>0</v>
      </c>
      <c r="AY32" s="105">
        <f>IF($AL32='Harian-KORDES'!M$103,'Harian-KORDES'!M$104,0)</f>
        <v>0</v>
      </c>
      <c r="AZ32" s="105">
        <f>IF($AL32='Harian-KORDES'!N$103,'Harian-KORDES'!N$104,0)</f>
        <v>0</v>
      </c>
      <c r="BA32" s="105">
        <f>IF($AL32='Harian-KORDES'!O$103,'Harian-KORDES'!O$104,0)</f>
        <v>0</v>
      </c>
      <c r="BB32" s="100">
        <f t="shared" si="5"/>
        <v>0</v>
      </c>
    </row>
    <row r="33" spans="2:54" x14ac:dyDescent="0.2">
      <c r="B33" s="96">
        <f t="shared" si="0"/>
        <v>43583</v>
      </c>
      <c r="C33" s="105">
        <f>IF($B33='Harian-KORDES'!$F$8,'Harian-KORDES'!$P$13,0)</f>
        <v>0</v>
      </c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0">
        <f t="shared" si="1"/>
        <v>0</v>
      </c>
      <c r="T33" s="96">
        <f t="shared" si="2"/>
        <v>43583</v>
      </c>
      <c r="U33" s="105">
        <f>IF($T33='Harian-KORDES'!F$61,'Harian-KORDES'!F$62,0)</f>
        <v>0</v>
      </c>
      <c r="V33" s="105">
        <f>IF($T33='Harian-KORDES'!G$61,'Harian-KORDES'!G$62,0)</f>
        <v>0</v>
      </c>
      <c r="W33" s="105">
        <f>IF($T33='Harian-KORDES'!H$61,'Harian-KORDES'!H$62,0)</f>
        <v>0</v>
      </c>
      <c r="X33" s="105">
        <f>IF($T33='Harian-KORDES'!I$61,'Harian-KORDES'!I$62,0)</f>
        <v>0</v>
      </c>
      <c r="Y33" s="105">
        <f>IF($T33='Harian-KORDES'!J$61,'Harian-KORDES'!J$62,0)</f>
        <v>0</v>
      </c>
      <c r="Z33" s="105"/>
      <c r="AA33" s="105"/>
      <c r="AB33" s="105"/>
      <c r="AC33" s="105"/>
      <c r="AD33" s="105"/>
      <c r="AE33" s="105">
        <f>IF($T33='Harian-KORDES'!K$61,'Harian-KORDES'!K$62,0)</f>
        <v>0</v>
      </c>
      <c r="AF33" s="105">
        <f>IF($T33='Harian-KORDES'!L$61,'Harian-KORDES'!L$62,0)</f>
        <v>0</v>
      </c>
      <c r="AG33" s="105">
        <f>IF($T33='Harian-KORDES'!M$61,'Harian-KORDES'!M$62,0)</f>
        <v>0</v>
      </c>
      <c r="AH33" s="105">
        <f>IF($T33='Harian-KORDES'!N$61,'Harian-KORDES'!N$62,0)</f>
        <v>0</v>
      </c>
      <c r="AI33" s="105">
        <f>IF($T33='Harian-KORDES'!O$61,'Harian-KORDES'!O$62,0)</f>
        <v>0</v>
      </c>
      <c r="AJ33" s="100">
        <f t="shared" si="3"/>
        <v>0</v>
      </c>
      <c r="AL33" s="96">
        <f t="shared" si="4"/>
        <v>43583</v>
      </c>
      <c r="AM33" s="105">
        <f>IF($AL33='Harian-KORDES'!F$103,'Harian-KORDES'!F$104,0)</f>
        <v>0</v>
      </c>
      <c r="AN33" s="105">
        <f>IF($AL33='Harian-KORDES'!G$103,'Harian-KORDES'!G$104,0)</f>
        <v>0</v>
      </c>
      <c r="AO33" s="105">
        <f>IF($AL33='Harian-KORDES'!H$103,'Harian-KORDES'!H$104,0)</f>
        <v>0</v>
      </c>
      <c r="AP33" s="105">
        <f>IF($AL33='Harian-KORDES'!I$103,'Harian-KORDES'!I$104,0)</f>
        <v>0</v>
      </c>
      <c r="AQ33" s="105">
        <f>IF($AL33='Harian-KORDES'!J$103,'Harian-KORDES'!J$104,0)</f>
        <v>0</v>
      </c>
      <c r="AR33" s="105"/>
      <c r="AS33" s="105"/>
      <c r="AT33" s="105"/>
      <c r="AU33" s="105"/>
      <c r="AV33" s="105"/>
      <c r="AW33" s="105">
        <f>IF($AL33='Harian-KORDES'!K$103,'Harian-KORDES'!K$104,0)</f>
        <v>0</v>
      </c>
      <c r="AX33" s="105">
        <f>IF($AL33='Harian-KORDES'!L$103,'Harian-KORDES'!L$104,0)</f>
        <v>0</v>
      </c>
      <c r="AY33" s="105">
        <f>IF($AL33='Harian-KORDES'!M$103,'Harian-KORDES'!M$104,0)</f>
        <v>0</v>
      </c>
      <c r="AZ33" s="105">
        <f>IF($AL33='Harian-KORDES'!N$103,'Harian-KORDES'!N$104,0)</f>
        <v>0</v>
      </c>
      <c r="BA33" s="105">
        <f>IF($AL33='Harian-KORDES'!O$103,'Harian-KORDES'!O$104,0)</f>
        <v>0</v>
      </c>
      <c r="BB33" s="100">
        <f t="shared" si="5"/>
        <v>0</v>
      </c>
    </row>
    <row r="34" spans="2:54" x14ac:dyDescent="0.2">
      <c r="B34" s="96">
        <f t="shared" si="0"/>
        <v>43584</v>
      </c>
      <c r="C34" s="105">
        <f>IF($B34='Harian-KORDES'!$F$8,'Harian-KORDES'!$P$13,0)</f>
        <v>0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0">
        <f t="shared" si="1"/>
        <v>0</v>
      </c>
      <c r="T34" s="96">
        <f t="shared" si="2"/>
        <v>43584</v>
      </c>
      <c r="U34" s="105">
        <f>IF($T34='Harian-KORDES'!F$61,'Harian-KORDES'!F$62,0)</f>
        <v>0</v>
      </c>
      <c r="V34" s="105">
        <f>IF($T34='Harian-KORDES'!G$61,'Harian-KORDES'!G$62,0)</f>
        <v>0</v>
      </c>
      <c r="W34" s="105">
        <f>IF($T34='Harian-KORDES'!H$61,'Harian-KORDES'!H$62,0)</f>
        <v>0</v>
      </c>
      <c r="X34" s="105">
        <f>IF($T34='Harian-KORDES'!I$61,'Harian-KORDES'!I$62,0)</f>
        <v>0</v>
      </c>
      <c r="Y34" s="105">
        <f>IF($T34='Harian-KORDES'!J$61,'Harian-KORDES'!J$62,0)</f>
        <v>0</v>
      </c>
      <c r="Z34" s="105"/>
      <c r="AA34" s="105"/>
      <c r="AB34" s="105"/>
      <c r="AC34" s="105"/>
      <c r="AD34" s="105"/>
      <c r="AE34" s="105">
        <f>IF($T34='Harian-KORDES'!K$61,'Harian-KORDES'!K$62,0)</f>
        <v>0</v>
      </c>
      <c r="AF34" s="105">
        <f>IF($T34='Harian-KORDES'!L$61,'Harian-KORDES'!L$62,0)</f>
        <v>0</v>
      </c>
      <c r="AG34" s="105">
        <f>IF($T34='Harian-KORDES'!M$61,'Harian-KORDES'!M$62,0)</f>
        <v>0</v>
      </c>
      <c r="AH34" s="105">
        <f>IF($T34='Harian-KORDES'!N$61,'Harian-KORDES'!N$62,0)</f>
        <v>0</v>
      </c>
      <c r="AI34" s="105">
        <f>IF($T34='Harian-KORDES'!O$61,'Harian-KORDES'!O$62,0)</f>
        <v>0</v>
      </c>
      <c r="AJ34" s="100">
        <f t="shared" si="3"/>
        <v>0</v>
      </c>
      <c r="AL34" s="96">
        <f t="shared" si="4"/>
        <v>43584</v>
      </c>
      <c r="AM34" s="105">
        <f>IF($AL34='Harian-KORDES'!F$103,'Harian-KORDES'!F$104,0)</f>
        <v>0</v>
      </c>
      <c r="AN34" s="105">
        <f>IF($AL34='Harian-KORDES'!G$103,'Harian-KORDES'!G$104,0)</f>
        <v>0</v>
      </c>
      <c r="AO34" s="105">
        <f>IF($AL34='Harian-KORDES'!H$103,'Harian-KORDES'!H$104,0)</f>
        <v>0</v>
      </c>
      <c r="AP34" s="105">
        <f>IF($AL34='Harian-KORDES'!I$103,'Harian-KORDES'!I$104,0)</f>
        <v>0</v>
      </c>
      <c r="AQ34" s="105">
        <f>IF($AL34='Harian-KORDES'!J$103,'Harian-KORDES'!J$104,0)</f>
        <v>0</v>
      </c>
      <c r="AR34" s="105"/>
      <c r="AS34" s="105"/>
      <c r="AT34" s="105"/>
      <c r="AU34" s="105"/>
      <c r="AV34" s="105"/>
      <c r="AW34" s="105">
        <f>IF($AL34='Harian-KORDES'!K$103,'Harian-KORDES'!K$104,0)</f>
        <v>0</v>
      </c>
      <c r="AX34" s="105">
        <f>IF($AL34='Harian-KORDES'!L$103,'Harian-KORDES'!L$104,0)</f>
        <v>0</v>
      </c>
      <c r="AY34" s="105">
        <f>IF($AL34='Harian-KORDES'!M$103,'Harian-KORDES'!M$104,0)</f>
        <v>0</v>
      </c>
      <c r="AZ34" s="105">
        <f>IF($AL34='Harian-KORDES'!N$103,'Harian-KORDES'!N$104,0)</f>
        <v>0</v>
      </c>
      <c r="BA34" s="105">
        <f>IF($AL34='Harian-KORDES'!O$103,'Harian-KORDES'!O$104,0)</f>
        <v>0</v>
      </c>
      <c r="BB34" s="100">
        <f t="shared" si="5"/>
        <v>0</v>
      </c>
    </row>
    <row r="35" spans="2:54" x14ac:dyDescent="0.2">
      <c r="B35" s="96">
        <f t="shared" si="0"/>
        <v>43585</v>
      </c>
      <c r="C35" s="105">
        <f>IF($B35='Harian-KORDES'!$F$8,'Harian-KORDES'!$P$13,0)</f>
        <v>0</v>
      </c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0">
        <f t="shared" si="1"/>
        <v>0</v>
      </c>
      <c r="T35" s="96">
        <f t="shared" si="2"/>
        <v>43585</v>
      </c>
      <c r="U35" s="105">
        <f>IF($T35='Harian-KORDES'!F$61,'Harian-KORDES'!F$62,0)</f>
        <v>0</v>
      </c>
      <c r="V35" s="105">
        <f>IF($T35='Harian-KORDES'!G$61,'Harian-KORDES'!G$62,0)</f>
        <v>0</v>
      </c>
      <c r="W35" s="105">
        <f>IF($T35='Harian-KORDES'!H$61,'Harian-KORDES'!H$62,0)</f>
        <v>0</v>
      </c>
      <c r="X35" s="105">
        <f>IF($T35='Harian-KORDES'!I$61,'Harian-KORDES'!I$62,0)</f>
        <v>0</v>
      </c>
      <c r="Y35" s="105">
        <f>IF($T35='Harian-KORDES'!J$61,'Harian-KORDES'!J$62,0)</f>
        <v>0</v>
      </c>
      <c r="Z35" s="105"/>
      <c r="AA35" s="105"/>
      <c r="AB35" s="105"/>
      <c r="AC35" s="105"/>
      <c r="AD35" s="105"/>
      <c r="AE35" s="105">
        <f>IF($T35='Harian-KORDES'!K$61,'Harian-KORDES'!K$62,0)</f>
        <v>0</v>
      </c>
      <c r="AF35" s="105">
        <f>IF($T35='Harian-KORDES'!L$61,'Harian-KORDES'!L$62,0)</f>
        <v>0</v>
      </c>
      <c r="AG35" s="105">
        <f>IF($T35='Harian-KORDES'!M$61,'Harian-KORDES'!M$62,0)</f>
        <v>0</v>
      </c>
      <c r="AH35" s="105">
        <f>IF($T35='Harian-KORDES'!N$61,'Harian-KORDES'!N$62,0)</f>
        <v>0</v>
      </c>
      <c r="AI35" s="105">
        <f>IF($T35='Harian-KORDES'!O$61,'Harian-KORDES'!O$62,0)</f>
        <v>0</v>
      </c>
      <c r="AJ35" s="100">
        <f t="shared" si="3"/>
        <v>0</v>
      </c>
      <c r="AL35" s="96">
        <f t="shared" si="4"/>
        <v>43585</v>
      </c>
      <c r="AM35" s="105">
        <f>IF($AL35='Harian-KORDES'!F$103,'Harian-KORDES'!F$104,0)</f>
        <v>0</v>
      </c>
      <c r="AN35" s="105">
        <f>IF($AL35='Harian-KORDES'!G$103,'Harian-KORDES'!G$104,0)</f>
        <v>0</v>
      </c>
      <c r="AO35" s="105">
        <f>IF($AL35='Harian-KORDES'!H$103,'Harian-KORDES'!H$104,0)</f>
        <v>0</v>
      </c>
      <c r="AP35" s="105">
        <f>IF($AL35='Harian-KORDES'!I$103,'Harian-KORDES'!I$104,0)</f>
        <v>0</v>
      </c>
      <c r="AQ35" s="105">
        <f>IF($AL35='Harian-KORDES'!J$103,'Harian-KORDES'!J$104,0)</f>
        <v>0</v>
      </c>
      <c r="AR35" s="105"/>
      <c r="AS35" s="105"/>
      <c r="AT35" s="105"/>
      <c r="AU35" s="105"/>
      <c r="AV35" s="105"/>
      <c r="AW35" s="105">
        <f>IF($AL35='Harian-KORDES'!K$103,'Harian-KORDES'!K$104,0)</f>
        <v>0</v>
      </c>
      <c r="AX35" s="105">
        <f>IF($AL35='Harian-KORDES'!L$103,'Harian-KORDES'!L$104,0)</f>
        <v>0</v>
      </c>
      <c r="AY35" s="105">
        <f>IF($AL35='Harian-KORDES'!M$103,'Harian-KORDES'!M$104,0)</f>
        <v>0</v>
      </c>
      <c r="AZ35" s="105">
        <f>IF($AL35='Harian-KORDES'!N$103,'Harian-KORDES'!N$104,0)</f>
        <v>0</v>
      </c>
      <c r="BA35" s="105">
        <f>IF($AL35='Harian-KORDES'!O$103,'Harian-KORDES'!O$104,0)</f>
        <v>0</v>
      </c>
      <c r="BB35" s="100">
        <f t="shared" si="5"/>
        <v>0</v>
      </c>
    </row>
    <row r="36" spans="2:54" x14ac:dyDescent="0.2">
      <c r="B36" s="96">
        <f t="shared" si="0"/>
        <v>43586</v>
      </c>
      <c r="C36" s="105">
        <f>IF($B36='Harian-KORDES'!$F$8,'Harian-KORDES'!$P$13,0)</f>
        <v>0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0">
        <f t="shared" si="1"/>
        <v>0</v>
      </c>
      <c r="T36" s="96">
        <f t="shared" si="2"/>
        <v>43586</v>
      </c>
      <c r="U36" s="105">
        <f>IF($T36='Harian-KORDES'!F$61,'Harian-KORDES'!F$62,0)</f>
        <v>0</v>
      </c>
      <c r="V36" s="105">
        <f>IF($T36='Harian-KORDES'!G$61,'Harian-KORDES'!G$62,0)</f>
        <v>0</v>
      </c>
      <c r="W36" s="105">
        <f>IF($T36='Harian-KORDES'!H$61,'Harian-KORDES'!H$62,0)</f>
        <v>0</v>
      </c>
      <c r="X36" s="105">
        <f>IF($T36='Harian-KORDES'!I$61,'Harian-KORDES'!I$62,0)</f>
        <v>0</v>
      </c>
      <c r="Y36" s="105">
        <f>IF($T36='Harian-KORDES'!J$61,'Harian-KORDES'!J$62,0)</f>
        <v>0</v>
      </c>
      <c r="Z36" s="105"/>
      <c r="AA36" s="105"/>
      <c r="AB36" s="105"/>
      <c r="AC36" s="105"/>
      <c r="AD36" s="105"/>
      <c r="AE36" s="105">
        <f>IF($T36='Harian-KORDES'!K$61,'Harian-KORDES'!K$62,0)</f>
        <v>0</v>
      </c>
      <c r="AF36" s="105">
        <f>IF($T36='Harian-KORDES'!L$61,'Harian-KORDES'!L$62,0)</f>
        <v>0</v>
      </c>
      <c r="AG36" s="105">
        <f>IF($T36='Harian-KORDES'!M$61,'Harian-KORDES'!M$62,0)</f>
        <v>0</v>
      </c>
      <c r="AH36" s="105">
        <f>IF($T36='Harian-KORDES'!N$61,'Harian-KORDES'!N$62,0)</f>
        <v>0</v>
      </c>
      <c r="AI36" s="105">
        <f>IF($T36='Harian-KORDES'!O$61,'Harian-KORDES'!O$62,0)</f>
        <v>0</v>
      </c>
      <c r="AJ36" s="100">
        <f t="shared" si="3"/>
        <v>0</v>
      </c>
      <c r="AL36" s="96">
        <f t="shared" si="4"/>
        <v>43586</v>
      </c>
      <c r="AM36" s="105">
        <f>IF($AL36='Harian-KORDES'!F$103,'Harian-KORDES'!F$104,0)</f>
        <v>0</v>
      </c>
      <c r="AN36" s="105">
        <f>IF($AL36='Harian-KORDES'!G$103,'Harian-KORDES'!G$104,0)</f>
        <v>0</v>
      </c>
      <c r="AO36" s="105">
        <f>IF($AL36='Harian-KORDES'!H$103,'Harian-KORDES'!H$104,0)</f>
        <v>450</v>
      </c>
      <c r="AP36" s="105">
        <f>IF($AL36='Harian-KORDES'!I$103,'Harian-KORDES'!I$104,0)</f>
        <v>0</v>
      </c>
      <c r="AQ36" s="105">
        <f>IF($AL36='Harian-KORDES'!J$103,'Harian-KORDES'!J$104,0)</f>
        <v>0</v>
      </c>
      <c r="AR36" s="105"/>
      <c r="AS36" s="105"/>
      <c r="AT36" s="105"/>
      <c r="AU36" s="105"/>
      <c r="AV36" s="105"/>
      <c r="AW36" s="105">
        <f>IF($AL36='Harian-KORDES'!K$103,'Harian-KORDES'!K$104,0)</f>
        <v>0</v>
      </c>
      <c r="AX36" s="105">
        <f>IF($AL36='Harian-KORDES'!L$103,'Harian-KORDES'!L$104,0)</f>
        <v>0</v>
      </c>
      <c r="AY36" s="105">
        <f>IF($AL36='Harian-KORDES'!M$103,'Harian-KORDES'!M$104,0)</f>
        <v>0</v>
      </c>
      <c r="AZ36" s="105">
        <f>IF($AL36='Harian-KORDES'!N$103,'Harian-KORDES'!N$104,0)</f>
        <v>0</v>
      </c>
      <c r="BA36" s="105">
        <f>IF($AL36='Harian-KORDES'!O$103,'Harian-KORDES'!O$104,0)</f>
        <v>0</v>
      </c>
      <c r="BB36" s="100">
        <f t="shared" si="5"/>
        <v>450</v>
      </c>
    </row>
    <row r="37" spans="2:54" x14ac:dyDescent="0.2">
      <c r="B37" s="96">
        <f t="shared" si="0"/>
        <v>43587</v>
      </c>
      <c r="C37" s="105">
        <f>IF($B37='Harian-KORDES'!$F$8,'Harian-KORDES'!$P$13,0)</f>
        <v>0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0">
        <f t="shared" si="1"/>
        <v>0</v>
      </c>
      <c r="T37" s="96">
        <f t="shared" si="2"/>
        <v>43587</v>
      </c>
      <c r="U37" s="105">
        <f>IF($T37='Harian-KORDES'!F$61,'Harian-KORDES'!F$62,0)</f>
        <v>0</v>
      </c>
      <c r="V37" s="105">
        <f>IF($T37='Harian-KORDES'!G$61,'Harian-KORDES'!G$62,0)</f>
        <v>0</v>
      </c>
      <c r="W37" s="105">
        <f>IF($T37='Harian-KORDES'!H$61,'Harian-KORDES'!H$62,0)</f>
        <v>0</v>
      </c>
      <c r="X37" s="105">
        <f>IF($T37='Harian-KORDES'!I$61,'Harian-KORDES'!I$62,0)</f>
        <v>0</v>
      </c>
      <c r="Y37" s="105">
        <f>IF($T37='Harian-KORDES'!J$61,'Harian-KORDES'!J$62,0)</f>
        <v>0</v>
      </c>
      <c r="Z37" s="105"/>
      <c r="AA37" s="105"/>
      <c r="AB37" s="105"/>
      <c r="AC37" s="105"/>
      <c r="AD37" s="105"/>
      <c r="AE37" s="105">
        <f>IF($T37='Harian-KORDES'!K$61,'Harian-KORDES'!K$62,0)</f>
        <v>0</v>
      </c>
      <c r="AF37" s="105">
        <f>IF($T37='Harian-KORDES'!L$61,'Harian-KORDES'!L$62,0)</f>
        <v>0</v>
      </c>
      <c r="AG37" s="105">
        <f>IF($T37='Harian-KORDES'!M$61,'Harian-KORDES'!M$62,0)</f>
        <v>0</v>
      </c>
      <c r="AH37" s="105">
        <f>IF($T37='Harian-KORDES'!N$61,'Harian-KORDES'!N$62,0)</f>
        <v>0</v>
      </c>
      <c r="AI37" s="105">
        <f>IF($T37='Harian-KORDES'!O$61,'Harian-KORDES'!O$62,0)</f>
        <v>0</v>
      </c>
      <c r="AJ37" s="100">
        <f t="shared" si="3"/>
        <v>0</v>
      </c>
      <c r="AL37" s="96">
        <f t="shared" si="4"/>
        <v>43587</v>
      </c>
      <c r="AM37" s="105">
        <f>IF($AL37='Harian-KORDES'!F$103,'Harian-KORDES'!F$104,0)</f>
        <v>0</v>
      </c>
      <c r="AN37" s="105">
        <f>IF($AL37='Harian-KORDES'!G$103,'Harian-KORDES'!G$104,0)</f>
        <v>0</v>
      </c>
      <c r="AO37" s="105">
        <f>IF($AL37='Harian-KORDES'!H$103,'Harian-KORDES'!H$104,0)</f>
        <v>0</v>
      </c>
      <c r="AP37" s="105">
        <f>IF($AL37='Harian-KORDES'!I$103,'Harian-KORDES'!I$104,0)</f>
        <v>0</v>
      </c>
      <c r="AQ37" s="105">
        <f>IF($AL37='Harian-KORDES'!J$103,'Harian-KORDES'!J$104,0)</f>
        <v>0</v>
      </c>
      <c r="AR37" s="105"/>
      <c r="AS37" s="105"/>
      <c r="AT37" s="105"/>
      <c r="AU37" s="105"/>
      <c r="AV37" s="105"/>
      <c r="AW37" s="105">
        <f>IF($AL37='Harian-KORDES'!K$103,'Harian-KORDES'!K$104,0)</f>
        <v>0</v>
      </c>
      <c r="AX37" s="105">
        <f>IF($AL37='Harian-KORDES'!L$103,'Harian-KORDES'!L$104,0)</f>
        <v>0</v>
      </c>
      <c r="AY37" s="105">
        <f>IF($AL37='Harian-KORDES'!M$103,'Harian-KORDES'!M$104,0)</f>
        <v>0</v>
      </c>
      <c r="AZ37" s="105">
        <f>IF($AL37='Harian-KORDES'!N$103,'Harian-KORDES'!N$104,0)</f>
        <v>0</v>
      </c>
      <c r="BA37" s="105">
        <f>IF($AL37='Harian-KORDES'!O$103,'Harian-KORDES'!O$104,0)</f>
        <v>0</v>
      </c>
      <c r="BB37" s="100">
        <f t="shared" si="5"/>
        <v>0</v>
      </c>
    </row>
    <row r="38" spans="2:54" x14ac:dyDescent="0.2">
      <c r="B38" s="96">
        <f t="shared" si="0"/>
        <v>43588</v>
      </c>
      <c r="C38" s="105">
        <f>IF($B38='Harian-KORDES'!$F$8,'Harian-KORDES'!$P$13,0)</f>
        <v>0</v>
      </c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0">
        <f t="shared" si="1"/>
        <v>0</v>
      </c>
      <c r="T38" s="96">
        <f t="shared" si="2"/>
        <v>43588</v>
      </c>
      <c r="U38" s="105">
        <f>IF($T38='Harian-KORDES'!F$61,'Harian-KORDES'!F$62,0)</f>
        <v>0</v>
      </c>
      <c r="V38" s="105">
        <f>IF($T38='Harian-KORDES'!G$61,'Harian-KORDES'!G$62,0)</f>
        <v>0</v>
      </c>
      <c r="W38" s="105">
        <f>IF($T38='Harian-KORDES'!H$61,'Harian-KORDES'!H$62,0)</f>
        <v>0</v>
      </c>
      <c r="X38" s="105">
        <f>IF($T38='Harian-KORDES'!I$61,'Harian-KORDES'!I$62,0)</f>
        <v>0</v>
      </c>
      <c r="Y38" s="105">
        <f>IF($T38='Harian-KORDES'!J$61,'Harian-KORDES'!J$62,0)</f>
        <v>0</v>
      </c>
      <c r="Z38" s="105"/>
      <c r="AA38" s="105"/>
      <c r="AB38" s="105"/>
      <c r="AC38" s="105"/>
      <c r="AD38" s="105"/>
      <c r="AE38" s="105">
        <f>IF($T38='Harian-KORDES'!K$61,'Harian-KORDES'!K$62,0)</f>
        <v>0</v>
      </c>
      <c r="AF38" s="105">
        <f>IF($T38='Harian-KORDES'!L$61,'Harian-KORDES'!L$62,0)</f>
        <v>0</v>
      </c>
      <c r="AG38" s="105">
        <f>IF($T38='Harian-KORDES'!M$61,'Harian-KORDES'!M$62,0)</f>
        <v>0</v>
      </c>
      <c r="AH38" s="105">
        <f>IF($T38='Harian-KORDES'!N$61,'Harian-KORDES'!N$62,0)</f>
        <v>0</v>
      </c>
      <c r="AI38" s="105">
        <f>IF($T38='Harian-KORDES'!O$61,'Harian-KORDES'!O$62,0)</f>
        <v>0</v>
      </c>
      <c r="AJ38" s="100">
        <f t="shared" si="3"/>
        <v>0</v>
      </c>
      <c r="AL38" s="96">
        <f t="shared" si="4"/>
        <v>43588</v>
      </c>
      <c r="AM38" s="105">
        <f>IF($AL38='Harian-KORDES'!F$103,'Harian-KORDES'!F$104,0)</f>
        <v>0</v>
      </c>
      <c r="AN38" s="105">
        <f>IF($AL38='Harian-KORDES'!G$103,'Harian-KORDES'!G$104,0)</f>
        <v>0</v>
      </c>
      <c r="AO38" s="105">
        <f>IF($AL38='Harian-KORDES'!H$103,'Harian-KORDES'!H$104,0)</f>
        <v>0</v>
      </c>
      <c r="AP38" s="105">
        <f>IF($AL38='Harian-KORDES'!I$103,'Harian-KORDES'!I$104,0)</f>
        <v>0</v>
      </c>
      <c r="AQ38" s="105">
        <f>IF($AL38='Harian-KORDES'!J$103,'Harian-KORDES'!J$104,0)</f>
        <v>0</v>
      </c>
      <c r="AR38" s="105"/>
      <c r="AS38" s="105"/>
      <c r="AT38" s="105"/>
      <c r="AU38" s="105"/>
      <c r="AV38" s="105"/>
      <c r="AW38" s="105">
        <f>IF($AL38='Harian-KORDES'!K$103,'Harian-KORDES'!K$104,0)</f>
        <v>0</v>
      </c>
      <c r="AX38" s="105">
        <f>IF($AL38='Harian-KORDES'!L$103,'Harian-KORDES'!L$104,0)</f>
        <v>0</v>
      </c>
      <c r="AY38" s="105">
        <f>IF($AL38='Harian-KORDES'!M$103,'Harian-KORDES'!M$104,0)</f>
        <v>0</v>
      </c>
      <c r="AZ38" s="105">
        <f>IF($AL38='Harian-KORDES'!N$103,'Harian-KORDES'!N$104,0)</f>
        <v>0</v>
      </c>
      <c r="BA38" s="105">
        <f>IF($AL38='Harian-KORDES'!O$103,'Harian-KORDES'!O$104,0)</f>
        <v>0</v>
      </c>
      <c r="BB38" s="100">
        <f t="shared" si="5"/>
        <v>0</v>
      </c>
    </row>
    <row r="39" spans="2:54" x14ac:dyDescent="0.2">
      <c r="B39" s="96">
        <f t="shared" si="0"/>
        <v>43589</v>
      </c>
      <c r="C39" s="105">
        <f>IF($B39='Harian-KORDES'!$F$8,'Harian-KORDES'!$P$13,0)</f>
        <v>0</v>
      </c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0">
        <f t="shared" si="1"/>
        <v>0</v>
      </c>
      <c r="T39" s="96">
        <f t="shared" si="2"/>
        <v>43589</v>
      </c>
      <c r="U39" s="105">
        <f>IF($T39='Harian-KORDES'!F$61,'Harian-KORDES'!F$62,0)</f>
        <v>0</v>
      </c>
      <c r="V39" s="105">
        <f>IF($T39='Harian-KORDES'!G$61,'Harian-KORDES'!G$62,0)</f>
        <v>0</v>
      </c>
      <c r="W39" s="105">
        <f>IF($T39='Harian-KORDES'!H$61,'Harian-KORDES'!H$62,0)</f>
        <v>0</v>
      </c>
      <c r="X39" s="105">
        <f>IF($T39='Harian-KORDES'!I$61,'Harian-KORDES'!I$62,0)</f>
        <v>0</v>
      </c>
      <c r="Y39" s="105">
        <f>IF($T39='Harian-KORDES'!J$61,'Harian-KORDES'!J$62,0)</f>
        <v>0</v>
      </c>
      <c r="Z39" s="105"/>
      <c r="AA39" s="105"/>
      <c r="AB39" s="105"/>
      <c r="AC39" s="105"/>
      <c r="AD39" s="105"/>
      <c r="AE39" s="105">
        <f>IF($T39='Harian-KORDES'!K$61,'Harian-KORDES'!K$62,0)</f>
        <v>0</v>
      </c>
      <c r="AF39" s="105">
        <f>IF($T39='Harian-KORDES'!L$61,'Harian-KORDES'!L$62,0)</f>
        <v>0</v>
      </c>
      <c r="AG39" s="105">
        <f>IF($T39='Harian-KORDES'!M$61,'Harian-KORDES'!M$62,0)</f>
        <v>0</v>
      </c>
      <c r="AH39" s="105">
        <f>IF($T39='Harian-KORDES'!N$61,'Harian-KORDES'!N$62,0)</f>
        <v>0</v>
      </c>
      <c r="AI39" s="105">
        <f>IF($T39='Harian-KORDES'!O$61,'Harian-KORDES'!O$62,0)</f>
        <v>0</v>
      </c>
      <c r="AJ39" s="100">
        <f t="shared" si="3"/>
        <v>0</v>
      </c>
      <c r="AL39" s="96">
        <f t="shared" si="4"/>
        <v>43589</v>
      </c>
      <c r="AM39" s="105">
        <f>IF($AL39='Harian-KORDES'!F$103,'Harian-KORDES'!F$104,0)</f>
        <v>0</v>
      </c>
      <c r="AN39" s="105">
        <f>IF($AL39='Harian-KORDES'!G$103,'Harian-KORDES'!G$104,0)</f>
        <v>0</v>
      </c>
      <c r="AO39" s="105">
        <f>IF($AL39='Harian-KORDES'!H$103,'Harian-KORDES'!H$104,0)</f>
        <v>0</v>
      </c>
      <c r="AP39" s="105">
        <f>IF($AL39='Harian-KORDES'!I$103,'Harian-KORDES'!I$104,0)</f>
        <v>0</v>
      </c>
      <c r="AQ39" s="105">
        <f>IF($AL39='Harian-KORDES'!J$103,'Harian-KORDES'!J$104,0)</f>
        <v>0</v>
      </c>
      <c r="AR39" s="105"/>
      <c r="AS39" s="105"/>
      <c r="AT39" s="105"/>
      <c r="AU39" s="105"/>
      <c r="AV39" s="105"/>
      <c r="AW39" s="105">
        <f>IF($AL39='Harian-KORDES'!K$103,'Harian-KORDES'!K$104,0)</f>
        <v>0</v>
      </c>
      <c r="AX39" s="105">
        <f>IF($AL39='Harian-KORDES'!L$103,'Harian-KORDES'!L$104,0)</f>
        <v>0</v>
      </c>
      <c r="AY39" s="105">
        <f>IF($AL39='Harian-KORDES'!M$103,'Harian-KORDES'!M$104,0)</f>
        <v>0</v>
      </c>
      <c r="AZ39" s="105">
        <f>IF($AL39='Harian-KORDES'!N$103,'Harian-KORDES'!N$104,0)</f>
        <v>0</v>
      </c>
      <c r="BA39" s="105">
        <f>IF($AL39='Harian-KORDES'!O$103,'Harian-KORDES'!O$104,0)</f>
        <v>0</v>
      </c>
      <c r="BB39" s="100">
        <f t="shared" si="5"/>
        <v>0</v>
      </c>
    </row>
    <row r="40" spans="2:54" x14ac:dyDescent="0.2">
      <c r="B40" s="96">
        <f t="shared" si="0"/>
        <v>43590</v>
      </c>
      <c r="C40" s="105">
        <f>IF($B40='Harian-KORDES'!$F$8,'Harian-KORDES'!$P$13,0)</f>
        <v>0</v>
      </c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0">
        <f t="shared" si="1"/>
        <v>0</v>
      </c>
      <c r="T40" s="96">
        <f t="shared" si="2"/>
        <v>43590</v>
      </c>
      <c r="U40" s="105">
        <f>IF($T40='Harian-KORDES'!F$61,'Harian-KORDES'!F$62,0)</f>
        <v>0</v>
      </c>
      <c r="V40" s="105">
        <f>IF($T40='Harian-KORDES'!G$61,'Harian-KORDES'!G$62,0)</f>
        <v>0</v>
      </c>
      <c r="W40" s="105">
        <f>IF($T40='Harian-KORDES'!H$61,'Harian-KORDES'!H$62,0)</f>
        <v>0</v>
      </c>
      <c r="X40" s="105">
        <f>IF($T40='Harian-KORDES'!I$61,'Harian-KORDES'!I$62,0)</f>
        <v>0</v>
      </c>
      <c r="Y40" s="105">
        <f>IF($T40='Harian-KORDES'!J$61,'Harian-KORDES'!J$62,0)</f>
        <v>0</v>
      </c>
      <c r="Z40" s="105"/>
      <c r="AA40" s="105"/>
      <c r="AB40" s="105"/>
      <c r="AC40" s="105"/>
      <c r="AD40" s="105"/>
      <c r="AE40" s="105">
        <f>IF($T40='Harian-KORDES'!K$61,'Harian-KORDES'!K$62,0)</f>
        <v>0</v>
      </c>
      <c r="AF40" s="105">
        <f>IF($T40='Harian-KORDES'!L$61,'Harian-KORDES'!L$62,0)</f>
        <v>0</v>
      </c>
      <c r="AG40" s="105">
        <f>IF($T40='Harian-KORDES'!M$61,'Harian-KORDES'!M$62,0)</f>
        <v>0</v>
      </c>
      <c r="AH40" s="105">
        <f>IF($T40='Harian-KORDES'!N$61,'Harian-KORDES'!N$62,0)</f>
        <v>0</v>
      </c>
      <c r="AI40" s="105">
        <f>IF($T40='Harian-KORDES'!O$61,'Harian-KORDES'!O$62,0)</f>
        <v>0</v>
      </c>
      <c r="AJ40" s="100">
        <f t="shared" si="3"/>
        <v>0</v>
      </c>
      <c r="AL40" s="96">
        <f t="shared" si="4"/>
        <v>43590</v>
      </c>
      <c r="AM40" s="105">
        <f>IF($AL40='Harian-KORDES'!F$103,'Harian-KORDES'!F$104,0)</f>
        <v>0</v>
      </c>
      <c r="AN40" s="105">
        <f>IF($AL40='Harian-KORDES'!G$103,'Harian-KORDES'!G$104,0)</f>
        <v>0</v>
      </c>
      <c r="AO40" s="105">
        <f>IF($AL40='Harian-KORDES'!H$103,'Harian-KORDES'!H$104,0)</f>
        <v>0</v>
      </c>
      <c r="AP40" s="105">
        <f>IF($AL40='Harian-KORDES'!I$103,'Harian-KORDES'!I$104,0)</f>
        <v>0</v>
      </c>
      <c r="AQ40" s="105">
        <f>IF($AL40='Harian-KORDES'!J$103,'Harian-KORDES'!J$104,0)</f>
        <v>0</v>
      </c>
      <c r="AR40" s="105"/>
      <c r="AS40" s="105"/>
      <c r="AT40" s="105"/>
      <c r="AU40" s="105"/>
      <c r="AV40" s="105"/>
      <c r="AW40" s="105">
        <f>IF($AL40='Harian-KORDES'!K$103,'Harian-KORDES'!K$104,0)</f>
        <v>0</v>
      </c>
      <c r="AX40" s="105">
        <f>IF($AL40='Harian-KORDES'!L$103,'Harian-KORDES'!L$104,0)</f>
        <v>0</v>
      </c>
      <c r="AY40" s="105">
        <f>IF($AL40='Harian-KORDES'!M$103,'Harian-KORDES'!M$104,0)</f>
        <v>0</v>
      </c>
      <c r="AZ40" s="105">
        <f>IF($AL40='Harian-KORDES'!N$103,'Harian-KORDES'!N$104,0)</f>
        <v>0</v>
      </c>
      <c r="BA40" s="105">
        <f>IF($AL40='Harian-KORDES'!O$103,'Harian-KORDES'!O$104,0)</f>
        <v>0</v>
      </c>
      <c r="BB40" s="100">
        <f t="shared" si="5"/>
        <v>0</v>
      </c>
    </row>
    <row r="41" spans="2:54" x14ac:dyDescent="0.2">
      <c r="B41" s="96">
        <f t="shared" si="0"/>
        <v>43591</v>
      </c>
      <c r="C41" s="105">
        <f>IF($B41='Harian-KORDES'!$F$8,'Harian-KORDES'!$P$13,0)</f>
        <v>0</v>
      </c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0">
        <f t="shared" si="1"/>
        <v>0</v>
      </c>
      <c r="T41" s="96">
        <f t="shared" si="2"/>
        <v>43591</v>
      </c>
      <c r="U41" s="105">
        <f>IF($T41='Harian-KORDES'!F$61,'Harian-KORDES'!F$62,0)</f>
        <v>0</v>
      </c>
      <c r="V41" s="105">
        <f>IF($T41='Harian-KORDES'!G$61,'Harian-KORDES'!G$62,0)</f>
        <v>0</v>
      </c>
      <c r="W41" s="105">
        <f>IF($T41='Harian-KORDES'!H$61,'Harian-KORDES'!H$62,0)</f>
        <v>0</v>
      </c>
      <c r="X41" s="105">
        <f>IF($T41='Harian-KORDES'!I$61,'Harian-KORDES'!I$62,0)</f>
        <v>0</v>
      </c>
      <c r="Y41" s="105">
        <f>IF($T41='Harian-KORDES'!J$61,'Harian-KORDES'!J$62,0)</f>
        <v>0</v>
      </c>
      <c r="Z41" s="105"/>
      <c r="AA41" s="105"/>
      <c r="AB41" s="105"/>
      <c r="AC41" s="105"/>
      <c r="AD41" s="105"/>
      <c r="AE41" s="105">
        <f>IF($T41='Harian-KORDES'!K$61,'Harian-KORDES'!K$62,0)</f>
        <v>0</v>
      </c>
      <c r="AF41" s="105">
        <f>IF($T41='Harian-KORDES'!L$61,'Harian-KORDES'!L$62,0)</f>
        <v>0</v>
      </c>
      <c r="AG41" s="105">
        <f>IF($T41='Harian-KORDES'!M$61,'Harian-KORDES'!M$62,0)</f>
        <v>0</v>
      </c>
      <c r="AH41" s="105">
        <f>IF($T41='Harian-KORDES'!N$61,'Harian-KORDES'!N$62,0)</f>
        <v>0</v>
      </c>
      <c r="AI41" s="105">
        <f>IF($T41='Harian-KORDES'!O$61,'Harian-KORDES'!O$62,0)</f>
        <v>0</v>
      </c>
      <c r="AJ41" s="100">
        <f t="shared" si="3"/>
        <v>0</v>
      </c>
      <c r="AL41" s="96">
        <f t="shared" si="4"/>
        <v>43591</v>
      </c>
      <c r="AM41" s="105">
        <f>IF($AL41='Harian-KORDES'!F$103,'Harian-KORDES'!F$104,0)</f>
        <v>0</v>
      </c>
      <c r="AN41" s="105">
        <f>IF($AL41='Harian-KORDES'!G$103,'Harian-KORDES'!G$104,0)</f>
        <v>0</v>
      </c>
      <c r="AO41" s="105">
        <f>IF($AL41='Harian-KORDES'!H$103,'Harian-KORDES'!H$104,0)</f>
        <v>0</v>
      </c>
      <c r="AP41" s="105">
        <f>IF($AL41='Harian-KORDES'!I$103,'Harian-KORDES'!I$104,0)</f>
        <v>0</v>
      </c>
      <c r="AQ41" s="105">
        <f>IF($AL41='Harian-KORDES'!J$103,'Harian-KORDES'!J$104,0)</f>
        <v>0</v>
      </c>
      <c r="AR41" s="105"/>
      <c r="AS41" s="105"/>
      <c r="AT41" s="105"/>
      <c r="AU41" s="105"/>
      <c r="AV41" s="105"/>
      <c r="AW41" s="105">
        <f>IF($AL41='Harian-KORDES'!K$103,'Harian-KORDES'!K$104,0)</f>
        <v>0</v>
      </c>
      <c r="AX41" s="105">
        <f>IF($AL41='Harian-KORDES'!L$103,'Harian-KORDES'!L$104,0)</f>
        <v>0</v>
      </c>
      <c r="AY41" s="105">
        <f>IF($AL41='Harian-KORDES'!M$103,'Harian-KORDES'!M$104,0)</f>
        <v>0</v>
      </c>
      <c r="AZ41" s="105">
        <f>IF($AL41='Harian-KORDES'!N$103,'Harian-KORDES'!N$104,0)</f>
        <v>0</v>
      </c>
      <c r="BA41" s="105">
        <f>IF($AL41='Harian-KORDES'!O$103,'Harian-KORDES'!O$104,0)</f>
        <v>0</v>
      </c>
      <c r="BB41" s="100">
        <f t="shared" si="5"/>
        <v>0</v>
      </c>
    </row>
    <row r="42" spans="2:54" x14ac:dyDescent="0.2">
      <c r="B42" s="96">
        <f t="shared" si="0"/>
        <v>43592</v>
      </c>
      <c r="C42" s="105">
        <f>IF($B42='Harian-KORDES'!$F$8,'Harian-KORDES'!$P$13,0)</f>
        <v>0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0">
        <f t="shared" si="1"/>
        <v>0</v>
      </c>
      <c r="T42" s="96">
        <f t="shared" si="2"/>
        <v>43592</v>
      </c>
      <c r="U42" s="105">
        <f>IF($T42='Harian-KORDES'!F$61,'Harian-KORDES'!F$62,0)</f>
        <v>0</v>
      </c>
      <c r="V42" s="105">
        <f>IF($T42='Harian-KORDES'!G$61,'Harian-KORDES'!G$62,0)</f>
        <v>0</v>
      </c>
      <c r="W42" s="105">
        <f>IF($T42='Harian-KORDES'!H$61,'Harian-KORDES'!H$62,0)</f>
        <v>0</v>
      </c>
      <c r="X42" s="105">
        <f>IF($T42='Harian-KORDES'!I$61,'Harian-KORDES'!I$62,0)</f>
        <v>0</v>
      </c>
      <c r="Y42" s="105">
        <f>IF($T42='Harian-KORDES'!J$61,'Harian-KORDES'!J$62,0)</f>
        <v>0</v>
      </c>
      <c r="Z42" s="105"/>
      <c r="AA42" s="105"/>
      <c r="AB42" s="105"/>
      <c r="AC42" s="105"/>
      <c r="AD42" s="105"/>
      <c r="AE42" s="105">
        <f>IF($T42='Harian-KORDES'!K$61,'Harian-KORDES'!K$62,0)</f>
        <v>0</v>
      </c>
      <c r="AF42" s="105">
        <f>IF($T42='Harian-KORDES'!L$61,'Harian-KORDES'!L$62,0)</f>
        <v>0</v>
      </c>
      <c r="AG42" s="105">
        <f>IF($T42='Harian-KORDES'!M$61,'Harian-KORDES'!M$62,0)</f>
        <v>0</v>
      </c>
      <c r="AH42" s="105">
        <f>IF($T42='Harian-KORDES'!N$61,'Harian-KORDES'!N$62,0)</f>
        <v>0</v>
      </c>
      <c r="AI42" s="105">
        <f>IF($T42='Harian-KORDES'!O$61,'Harian-KORDES'!O$62,0)</f>
        <v>0</v>
      </c>
      <c r="AJ42" s="100">
        <f t="shared" si="3"/>
        <v>0</v>
      </c>
      <c r="AL42" s="96">
        <f t="shared" si="4"/>
        <v>43592</v>
      </c>
      <c r="AM42" s="105">
        <f>IF($AL42='Harian-KORDES'!F$103,'Harian-KORDES'!F$104,0)</f>
        <v>0</v>
      </c>
      <c r="AN42" s="105">
        <f>IF($AL42='Harian-KORDES'!G$103,'Harian-KORDES'!G$104,0)</f>
        <v>0</v>
      </c>
      <c r="AO42" s="105">
        <f>IF($AL42='Harian-KORDES'!H$103,'Harian-KORDES'!H$104,0)</f>
        <v>0</v>
      </c>
      <c r="AP42" s="105">
        <f>IF($AL42='Harian-KORDES'!I$103,'Harian-KORDES'!I$104,0)</f>
        <v>0</v>
      </c>
      <c r="AQ42" s="105">
        <f>IF($AL42='Harian-KORDES'!J$103,'Harian-KORDES'!J$104,0)</f>
        <v>0</v>
      </c>
      <c r="AR42" s="105"/>
      <c r="AS42" s="105"/>
      <c r="AT42" s="105"/>
      <c r="AU42" s="105"/>
      <c r="AV42" s="105"/>
      <c r="AW42" s="105">
        <f>IF($AL42='Harian-KORDES'!K$103,'Harian-KORDES'!K$104,0)</f>
        <v>0</v>
      </c>
      <c r="AX42" s="105">
        <f>IF($AL42='Harian-KORDES'!L$103,'Harian-KORDES'!L$104,0)</f>
        <v>0</v>
      </c>
      <c r="AY42" s="105">
        <f>IF($AL42='Harian-KORDES'!M$103,'Harian-KORDES'!M$104,0)</f>
        <v>0</v>
      </c>
      <c r="AZ42" s="105">
        <f>IF($AL42='Harian-KORDES'!N$103,'Harian-KORDES'!N$104,0)</f>
        <v>0</v>
      </c>
      <c r="BA42" s="105">
        <f>IF($AL42='Harian-KORDES'!O$103,'Harian-KORDES'!O$104,0)</f>
        <v>0</v>
      </c>
      <c r="BB42" s="100">
        <f t="shared" si="5"/>
        <v>0</v>
      </c>
    </row>
    <row r="43" spans="2:54" x14ac:dyDescent="0.2">
      <c r="B43" s="96">
        <f t="shared" si="0"/>
        <v>43593</v>
      </c>
      <c r="C43" s="105">
        <f>IF($B43='Harian-KORDES'!$F$8,'Harian-KORDES'!$P$13,0)</f>
        <v>0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0">
        <f t="shared" si="1"/>
        <v>0</v>
      </c>
      <c r="T43" s="96">
        <f t="shared" si="2"/>
        <v>43593</v>
      </c>
      <c r="U43" s="105">
        <f>IF($T43='Harian-KORDES'!F$61,'Harian-KORDES'!F$62,0)</f>
        <v>0</v>
      </c>
      <c r="V43" s="105">
        <f>IF($T43='Harian-KORDES'!G$61,'Harian-KORDES'!G$62,0)</f>
        <v>0</v>
      </c>
      <c r="W43" s="105">
        <f>IF($T43='Harian-KORDES'!H$61,'Harian-KORDES'!H$62,0)</f>
        <v>0</v>
      </c>
      <c r="X43" s="105">
        <f>IF($T43='Harian-KORDES'!I$61,'Harian-KORDES'!I$62,0)</f>
        <v>0</v>
      </c>
      <c r="Y43" s="105">
        <f>IF($T43='Harian-KORDES'!J$61,'Harian-KORDES'!J$62,0)</f>
        <v>0</v>
      </c>
      <c r="Z43" s="105"/>
      <c r="AA43" s="105"/>
      <c r="AB43" s="105"/>
      <c r="AC43" s="105"/>
      <c r="AD43" s="105"/>
      <c r="AE43" s="105">
        <f>IF($T43='Harian-KORDES'!K$61,'Harian-KORDES'!K$62,0)</f>
        <v>0</v>
      </c>
      <c r="AF43" s="105">
        <f>IF($T43='Harian-KORDES'!L$61,'Harian-KORDES'!L$62,0)</f>
        <v>0</v>
      </c>
      <c r="AG43" s="105">
        <f>IF($T43='Harian-KORDES'!M$61,'Harian-KORDES'!M$62,0)</f>
        <v>0</v>
      </c>
      <c r="AH43" s="105">
        <f>IF($T43='Harian-KORDES'!N$61,'Harian-KORDES'!N$62,0)</f>
        <v>0</v>
      </c>
      <c r="AI43" s="105">
        <f>IF($T43='Harian-KORDES'!O$61,'Harian-KORDES'!O$62,0)</f>
        <v>0</v>
      </c>
      <c r="AJ43" s="100">
        <f t="shared" si="3"/>
        <v>0</v>
      </c>
      <c r="AL43" s="96">
        <f t="shared" si="4"/>
        <v>43593</v>
      </c>
      <c r="AM43" s="105">
        <f>IF($AL43='Harian-KORDES'!F$103,'Harian-KORDES'!F$104,0)</f>
        <v>0</v>
      </c>
      <c r="AN43" s="105">
        <f>IF($AL43='Harian-KORDES'!G$103,'Harian-KORDES'!G$104,0)</f>
        <v>0</v>
      </c>
      <c r="AO43" s="105">
        <f>IF($AL43='Harian-KORDES'!H$103,'Harian-KORDES'!H$104,0)</f>
        <v>0</v>
      </c>
      <c r="AP43" s="105">
        <f>IF($AL43='Harian-KORDES'!I$103,'Harian-KORDES'!I$104,0)</f>
        <v>0</v>
      </c>
      <c r="AQ43" s="105">
        <f>IF($AL43='Harian-KORDES'!J$103,'Harian-KORDES'!J$104,0)</f>
        <v>0</v>
      </c>
      <c r="AR43" s="105"/>
      <c r="AS43" s="105"/>
      <c r="AT43" s="105"/>
      <c r="AU43" s="105"/>
      <c r="AV43" s="105"/>
      <c r="AW43" s="105">
        <f>IF($AL43='Harian-KORDES'!K$103,'Harian-KORDES'!K$104,0)</f>
        <v>0</v>
      </c>
      <c r="AX43" s="105">
        <f>IF($AL43='Harian-KORDES'!L$103,'Harian-KORDES'!L$104,0)</f>
        <v>0</v>
      </c>
      <c r="AY43" s="105">
        <f>IF($AL43='Harian-KORDES'!M$103,'Harian-KORDES'!M$104,0)</f>
        <v>0</v>
      </c>
      <c r="AZ43" s="105">
        <f>IF($AL43='Harian-KORDES'!N$103,'Harian-KORDES'!N$104,0)</f>
        <v>0</v>
      </c>
      <c r="BA43" s="105">
        <f>IF($AL43='Harian-KORDES'!O$103,'Harian-KORDES'!O$104,0)</f>
        <v>0</v>
      </c>
      <c r="BB43" s="100">
        <f t="shared" si="5"/>
        <v>0</v>
      </c>
    </row>
    <row r="44" spans="2:54" x14ac:dyDescent="0.2">
      <c r="B44" s="96">
        <f t="shared" si="0"/>
        <v>43594</v>
      </c>
      <c r="C44" s="105">
        <f>IF($B44='Harian-KORDES'!$F$8,'Harian-KORDES'!$P$13,0)</f>
        <v>0</v>
      </c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0">
        <f t="shared" si="1"/>
        <v>0</v>
      </c>
      <c r="T44" s="96">
        <f t="shared" si="2"/>
        <v>43594</v>
      </c>
      <c r="U44" s="105">
        <f>IF($T44='Harian-KORDES'!F$61,'Harian-KORDES'!F$62,0)</f>
        <v>0</v>
      </c>
      <c r="V44" s="105">
        <f>IF($T44='Harian-KORDES'!G$61,'Harian-KORDES'!G$62,0)</f>
        <v>0</v>
      </c>
      <c r="W44" s="105">
        <f>IF($T44='Harian-KORDES'!H$61,'Harian-KORDES'!H$62,0)</f>
        <v>0</v>
      </c>
      <c r="X44" s="105">
        <f>IF($T44='Harian-KORDES'!I$61,'Harian-KORDES'!I$62,0)</f>
        <v>0</v>
      </c>
      <c r="Y44" s="105">
        <f>IF($T44='Harian-KORDES'!J$61,'Harian-KORDES'!J$62,0)</f>
        <v>0</v>
      </c>
      <c r="Z44" s="105"/>
      <c r="AA44" s="105"/>
      <c r="AB44" s="105"/>
      <c r="AC44" s="105"/>
      <c r="AD44" s="105"/>
      <c r="AE44" s="105">
        <f>IF($T44='Harian-KORDES'!K$61,'Harian-KORDES'!K$62,0)</f>
        <v>0</v>
      </c>
      <c r="AF44" s="105">
        <f>IF($T44='Harian-KORDES'!L$61,'Harian-KORDES'!L$62,0)</f>
        <v>0</v>
      </c>
      <c r="AG44" s="105">
        <f>IF($T44='Harian-KORDES'!M$61,'Harian-KORDES'!M$62,0)</f>
        <v>0</v>
      </c>
      <c r="AH44" s="105">
        <f>IF($T44='Harian-KORDES'!N$61,'Harian-KORDES'!N$62,0)</f>
        <v>0</v>
      </c>
      <c r="AI44" s="105">
        <f>IF($T44='Harian-KORDES'!O$61,'Harian-KORDES'!O$62,0)</f>
        <v>0</v>
      </c>
      <c r="AJ44" s="100">
        <f t="shared" si="3"/>
        <v>0</v>
      </c>
      <c r="AL44" s="96">
        <f t="shared" si="4"/>
        <v>43594</v>
      </c>
      <c r="AM44" s="105">
        <f>IF($AL44='Harian-KORDES'!F$103,'Harian-KORDES'!F$104,0)</f>
        <v>0</v>
      </c>
      <c r="AN44" s="105">
        <f>IF($AL44='Harian-KORDES'!G$103,'Harian-KORDES'!G$104,0)</f>
        <v>0</v>
      </c>
      <c r="AO44" s="105">
        <f>IF($AL44='Harian-KORDES'!H$103,'Harian-KORDES'!H$104,0)</f>
        <v>0</v>
      </c>
      <c r="AP44" s="105">
        <f>IF($AL44='Harian-KORDES'!I$103,'Harian-KORDES'!I$104,0)</f>
        <v>0</v>
      </c>
      <c r="AQ44" s="105">
        <f>IF($AL44='Harian-KORDES'!J$103,'Harian-KORDES'!J$104,0)</f>
        <v>0</v>
      </c>
      <c r="AR44" s="105"/>
      <c r="AS44" s="105"/>
      <c r="AT44" s="105"/>
      <c r="AU44" s="105"/>
      <c r="AV44" s="105"/>
      <c r="AW44" s="105">
        <f>IF($AL44='Harian-KORDES'!K$103,'Harian-KORDES'!K$104,0)</f>
        <v>0</v>
      </c>
      <c r="AX44" s="105">
        <f>IF($AL44='Harian-KORDES'!L$103,'Harian-KORDES'!L$104,0)</f>
        <v>0</v>
      </c>
      <c r="AY44" s="105">
        <f>IF($AL44='Harian-KORDES'!M$103,'Harian-KORDES'!M$104,0)</f>
        <v>0</v>
      </c>
      <c r="AZ44" s="105">
        <f>IF($AL44='Harian-KORDES'!N$103,'Harian-KORDES'!N$104,0)</f>
        <v>0</v>
      </c>
      <c r="BA44" s="105">
        <f>IF($AL44='Harian-KORDES'!O$103,'Harian-KORDES'!O$104,0)</f>
        <v>0</v>
      </c>
      <c r="BB44" s="100">
        <f t="shared" si="5"/>
        <v>0</v>
      </c>
    </row>
    <row r="45" spans="2:54" x14ac:dyDescent="0.2">
      <c r="B45" s="96">
        <f t="shared" si="0"/>
        <v>43595</v>
      </c>
      <c r="C45" s="105">
        <f>IF($B45='Harian-KORDES'!$F$8,'Harian-KORDES'!$P$13,0)</f>
        <v>0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0">
        <f t="shared" si="1"/>
        <v>0</v>
      </c>
      <c r="T45" s="96">
        <f t="shared" si="2"/>
        <v>43595</v>
      </c>
      <c r="U45" s="105">
        <f>IF($T45='Harian-KORDES'!F$61,'Harian-KORDES'!F$62,0)</f>
        <v>0</v>
      </c>
      <c r="V45" s="105">
        <f>IF($T45='Harian-KORDES'!G$61,'Harian-KORDES'!G$62,0)</f>
        <v>0</v>
      </c>
      <c r="W45" s="105">
        <f>IF($T45='Harian-KORDES'!H$61,'Harian-KORDES'!H$62,0)</f>
        <v>0</v>
      </c>
      <c r="X45" s="105">
        <f>IF($T45='Harian-KORDES'!I$61,'Harian-KORDES'!I$62,0)</f>
        <v>0</v>
      </c>
      <c r="Y45" s="105">
        <f>IF($T45='Harian-KORDES'!J$61,'Harian-KORDES'!J$62,0)</f>
        <v>0</v>
      </c>
      <c r="Z45" s="105"/>
      <c r="AA45" s="105"/>
      <c r="AB45" s="105"/>
      <c r="AC45" s="105"/>
      <c r="AD45" s="105"/>
      <c r="AE45" s="105">
        <f>IF($T45='Harian-KORDES'!K$61,'Harian-KORDES'!K$62,0)</f>
        <v>0</v>
      </c>
      <c r="AF45" s="105">
        <f>IF($T45='Harian-KORDES'!L$61,'Harian-KORDES'!L$62,0)</f>
        <v>0</v>
      </c>
      <c r="AG45" s="105">
        <f>IF($T45='Harian-KORDES'!M$61,'Harian-KORDES'!M$62,0)</f>
        <v>0</v>
      </c>
      <c r="AH45" s="105">
        <f>IF($T45='Harian-KORDES'!N$61,'Harian-KORDES'!N$62,0)</f>
        <v>0</v>
      </c>
      <c r="AI45" s="105">
        <f>IF($T45='Harian-KORDES'!O$61,'Harian-KORDES'!O$62,0)</f>
        <v>0</v>
      </c>
      <c r="AJ45" s="100">
        <f t="shared" si="3"/>
        <v>0</v>
      </c>
      <c r="AL45" s="96">
        <f t="shared" si="4"/>
        <v>43595</v>
      </c>
      <c r="AM45" s="105">
        <f>IF($AL45='Harian-KORDES'!F$103,'Harian-KORDES'!F$104,0)</f>
        <v>0</v>
      </c>
      <c r="AN45" s="105">
        <f>IF($AL45='Harian-KORDES'!G$103,'Harian-KORDES'!G$104,0)</f>
        <v>0</v>
      </c>
      <c r="AO45" s="105">
        <f>IF($AL45='Harian-KORDES'!H$103,'Harian-KORDES'!H$104,0)</f>
        <v>0</v>
      </c>
      <c r="AP45" s="105">
        <f>IF($AL45='Harian-KORDES'!I$103,'Harian-KORDES'!I$104,0)</f>
        <v>0</v>
      </c>
      <c r="AQ45" s="105">
        <f>IF($AL45='Harian-KORDES'!J$103,'Harian-KORDES'!J$104,0)</f>
        <v>0</v>
      </c>
      <c r="AR45" s="105"/>
      <c r="AS45" s="105"/>
      <c r="AT45" s="105"/>
      <c r="AU45" s="105"/>
      <c r="AV45" s="105"/>
      <c r="AW45" s="105">
        <f>IF($AL45='Harian-KORDES'!K$103,'Harian-KORDES'!K$104,0)</f>
        <v>0</v>
      </c>
      <c r="AX45" s="105">
        <f>IF($AL45='Harian-KORDES'!L$103,'Harian-KORDES'!L$104,0)</f>
        <v>0</v>
      </c>
      <c r="AY45" s="105">
        <f>IF($AL45='Harian-KORDES'!M$103,'Harian-KORDES'!M$104,0)</f>
        <v>0</v>
      </c>
      <c r="AZ45" s="105">
        <f>IF($AL45='Harian-KORDES'!N$103,'Harian-KORDES'!N$104,0)</f>
        <v>0</v>
      </c>
      <c r="BA45" s="105">
        <f>IF($AL45='Harian-KORDES'!O$103,'Harian-KORDES'!O$104,0)</f>
        <v>0</v>
      </c>
      <c r="BB45" s="100">
        <f t="shared" si="5"/>
        <v>0</v>
      </c>
    </row>
    <row r="46" spans="2:54" x14ac:dyDescent="0.2">
      <c r="B46" s="96">
        <f t="shared" si="0"/>
        <v>43596</v>
      </c>
      <c r="C46" s="105">
        <f>IF($B46='Harian-KORDES'!$F$8,'Harian-KORDES'!$P$13,0)</f>
        <v>0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0">
        <f t="shared" si="1"/>
        <v>0</v>
      </c>
      <c r="T46" s="96">
        <f t="shared" si="2"/>
        <v>43596</v>
      </c>
      <c r="U46" s="105">
        <f>IF($T46='Harian-KORDES'!F$61,'Harian-KORDES'!F$62,0)</f>
        <v>0</v>
      </c>
      <c r="V46" s="105">
        <f>IF($T46='Harian-KORDES'!G$61,'Harian-KORDES'!G$62,0)</f>
        <v>0</v>
      </c>
      <c r="W46" s="105">
        <f>IF($T46='Harian-KORDES'!H$61,'Harian-KORDES'!H$62,0)</f>
        <v>0</v>
      </c>
      <c r="X46" s="105">
        <f>IF($T46='Harian-KORDES'!I$61,'Harian-KORDES'!I$62,0)</f>
        <v>0</v>
      </c>
      <c r="Y46" s="105">
        <f>IF($T46='Harian-KORDES'!J$61,'Harian-KORDES'!J$62,0)</f>
        <v>0</v>
      </c>
      <c r="Z46" s="105"/>
      <c r="AA46" s="105"/>
      <c r="AB46" s="105"/>
      <c r="AC46" s="105"/>
      <c r="AD46" s="105"/>
      <c r="AE46" s="105">
        <f>IF($T46='Harian-KORDES'!K$61,'Harian-KORDES'!K$62,0)</f>
        <v>0</v>
      </c>
      <c r="AF46" s="105">
        <f>IF($T46='Harian-KORDES'!L$61,'Harian-KORDES'!L$62,0)</f>
        <v>0</v>
      </c>
      <c r="AG46" s="105">
        <f>IF($T46='Harian-KORDES'!M$61,'Harian-KORDES'!M$62,0)</f>
        <v>0</v>
      </c>
      <c r="AH46" s="105">
        <f>IF($T46='Harian-KORDES'!N$61,'Harian-KORDES'!N$62,0)</f>
        <v>0</v>
      </c>
      <c r="AI46" s="105">
        <f>IF($T46='Harian-KORDES'!O$61,'Harian-KORDES'!O$62,0)</f>
        <v>0</v>
      </c>
      <c r="AJ46" s="100">
        <f t="shared" si="3"/>
        <v>0</v>
      </c>
      <c r="AL46" s="96">
        <f t="shared" si="4"/>
        <v>43596</v>
      </c>
      <c r="AM46" s="105">
        <f>IF($AL46='Harian-KORDES'!F$103,'Harian-KORDES'!F$104,0)</f>
        <v>0</v>
      </c>
      <c r="AN46" s="105">
        <f>IF($AL46='Harian-KORDES'!G$103,'Harian-KORDES'!G$104,0)</f>
        <v>0</v>
      </c>
      <c r="AO46" s="105">
        <f>IF($AL46='Harian-KORDES'!H$103,'Harian-KORDES'!H$104,0)</f>
        <v>0</v>
      </c>
      <c r="AP46" s="105">
        <f>IF($AL46='Harian-KORDES'!I$103,'Harian-KORDES'!I$104,0)</f>
        <v>0</v>
      </c>
      <c r="AQ46" s="105">
        <f>IF($AL46='Harian-KORDES'!J$103,'Harian-KORDES'!J$104,0)</f>
        <v>0</v>
      </c>
      <c r="AR46" s="105"/>
      <c r="AS46" s="105"/>
      <c r="AT46" s="105"/>
      <c r="AU46" s="105"/>
      <c r="AV46" s="105"/>
      <c r="AW46" s="105">
        <f>IF($AL46='Harian-KORDES'!K$103,'Harian-KORDES'!K$104,0)</f>
        <v>0</v>
      </c>
      <c r="AX46" s="105">
        <f>IF($AL46='Harian-KORDES'!L$103,'Harian-KORDES'!L$104,0)</f>
        <v>0</v>
      </c>
      <c r="AY46" s="105">
        <f>IF($AL46='Harian-KORDES'!M$103,'Harian-KORDES'!M$104,0)</f>
        <v>0</v>
      </c>
      <c r="AZ46" s="105">
        <f>IF($AL46='Harian-KORDES'!N$103,'Harian-KORDES'!N$104,0)</f>
        <v>0</v>
      </c>
      <c r="BA46" s="105">
        <f>IF($AL46='Harian-KORDES'!O$103,'Harian-KORDES'!O$104,0)</f>
        <v>0</v>
      </c>
      <c r="BB46" s="100">
        <f t="shared" si="5"/>
        <v>0</v>
      </c>
    </row>
    <row r="47" spans="2:54" x14ac:dyDescent="0.2">
      <c r="B47" s="96">
        <f t="shared" si="0"/>
        <v>43597</v>
      </c>
      <c r="C47" s="105">
        <f>IF($B47='Harian-KORDES'!$F$8,'Harian-KORDES'!$P$13,0)</f>
        <v>0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0">
        <f t="shared" si="1"/>
        <v>0</v>
      </c>
      <c r="T47" s="96">
        <f t="shared" si="2"/>
        <v>43597</v>
      </c>
      <c r="U47" s="105">
        <f>IF($T47='Harian-KORDES'!F$61,'Harian-KORDES'!F$62,0)</f>
        <v>0</v>
      </c>
      <c r="V47" s="105">
        <f>IF($T47='Harian-KORDES'!G$61,'Harian-KORDES'!G$62,0)</f>
        <v>0</v>
      </c>
      <c r="W47" s="105">
        <f>IF($T47='Harian-KORDES'!H$61,'Harian-KORDES'!H$62,0)</f>
        <v>0</v>
      </c>
      <c r="X47" s="105">
        <f>IF($T47='Harian-KORDES'!I$61,'Harian-KORDES'!I$62,0)</f>
        <v>0</v>
      </c>
      <c r="Y47" s="105">
        <f>IF($T47='Harian-KORDES'!J$61,'Harian-KORDES'!J$62,0)</f>
        <v>0</v>
      </c>
      <c r="Z47" s="105"/>
      <c r="AA47" s="105"/>
      <c r="AB47" s="105"/>
      <c r="AC47" s="105"/>
      <c r="AD47" s="105"/>
      <c r="AE47" s="105">
        <f>IF($T47='Harian-KORDES'!K$61,'Harian-KORDES'!K$62,0)</f>
        <v>0</v>
      </c>
      <c r="AF47" s="105">
        <f>IF($T47='Harian-KORDES'!L$61,'Harian-KORDES'!L$62,0)</f>
        <v>0</v>
      </c>
      <c r="AG47" s="105">
        <f>IF($T47='Harian-KORDES'!M$61,'Harian-KORDES'!M$62,0)</f>
        <v>0</v>
      </c>
      <c r="AH47" s="105">
        <f>IF($T47='Harian-KORDES'!N$61,'Harian-KORDES'!N$62,0)</f>
        <v>0</v>
      </c>
      <c r="AI47" s="105">
        <f>IF($T47='Harian-KORDES'!O$61,'Harian-KORDES'!O$62,0)</f>
        <v>0</v>
      </c>
      <c r="AJ47" s="100">
        <f t="shared" si="3"/>
        <v>0</v>
      </c>
      <c r="AL47" s="96">
        <f t="shared" si="4"/>
        <v>43597</v>
      </c>
      <c r="AM47" s="105">
        <f>IF($AL47='Harian-KORDES'!F$103,'Harian-KORDES'!F$104,0)</f>
        <v>0</v>
      </c>
      <c r="AN47" s="105">
        <f>IF($AL47='Harian-KORDES'!G$103,'Harian-KORDES'!G$104,0)</f>
        <v>0</v>
      </c>
      <c r="AO47" s="105">
        <f>IF($AL47='Harian-KORDES'!H$103,'Harian-KORDES'!H$104,0)</f>
        <v>0</v>
      </c>
      <c r="AP47" s="105">
        <f>IF($AL47='Harian-KORDES'!I$103,'Harian-KORDES'!I$104,0)</f>
        <v>0</v>
      </c>
      <c r="AQ47" s="105">
        <f>IF($AL47='Harian-KORDES'!J$103,'Harian-KORDES'!J$104,0)</f>
        <v>0</v>
      </c>
      <c r="AR47" s="105"/>
      <c r="AS47" s="105"/>
      <c r="AT47" s="105"/>
      <c r="AU47" s="105"/>
      <c r="AV47" s="105"/>
      <c r="AW47" s="105">
        <f>IF($AL47='Harian-KORDES'!K$103,'Harian-KORDES'!K$104,0)</f>
        <v>0</v>
      </c>
      <c r="AX47" s="105">
        <f>IF($AL47='Harian-KORDES'!L$103,'Harian-KORDES'!L$104,0)</f>
        <v>0</v>
      </c>
      <c r="AY47" s="105">
        <f>IF($AL47='Harian-KORDES'!M$103,'Harian-KORDES'!M$104,0)</f>
        <v>0</v>
      </c>
      <c r="AZ47" s="105">
        <f>IF($AL47='Harian-KORDES'!N$103,'Harian-KORDES'!N$104,0)</f>
        <v>0</v>
      </c>
      <c r="BA47" s="105">
        <f>IF($AL47='Harian-KORDES'!O$103,'Harian-KORDES'!O$104,0)</f>
        <v>0</v>
      </c>
      <c r="BB47" s="100">
        <f t="shared" si="5"/>
        <v>0</v>
      </c>
    </row>
    <row r="48" spans="2:54" x14ac:dyDescent="0.2">
      <c r="B48" s="96">
        <f t="shared" si="0"/>
        <v>43598</v>
      </c>
      <c r="C48" s="105">
        <f>IF($B48='Harian-KORDES'!$F$8,'Harian-KORDES'!$P$13,0)</f>
        <v>0</v>
      </c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0">
        <f t="shared" si="1"/>
        <v>0</v>
      </c>
      <c r="T48" s="96">
        <f t="shared" si="2"/>
        <v>43598</v>
      </c>
      <c r="U48" s="105">
        <f>IF($T48='Harian-KORDES'!F$61,'Harian-KORDES'!F$62,0)</f>
        <v>0</v>
      </c>
      <c r="V48" s="105">
        <f>IF($T48='Harian-KORDES'!G$61,'Harian-KORDES'!G$62,0)</f>
        <v>0</v>
      </c>
      <c r="W48" s="105">
        <f>IF($T48='Harian-KORDES'!H$61,'Harian-KORDES'!H$62,0)</f>
        <v>0</v>
      </c>
      <c r="X48" s="105">
        <f>IF($T48='Harian-KORDES'!I$61,'Harian-KORDES'!I$62,0)</f>
        <v>0</v>
      </c>
      <c r="Y48" s="105">
        <f>IF($T48='Harian-KORDES'!J$61,'Harian-KORDES'!J$62,0)</f>
        <v>0</v>
      </c>
      <c r="Z48" s="105"/>
      <c r="AA48" s="105"/>
      <c r="AB48" s="105"/>
      <c r="AC48" s="105"/>
      <c r="AD48" s="105"/>
      <c r="AE48" s="105">
        <f>IF($T48='Harian-KORDES'!K$61,'Harian-KORDES'!K$62,0)</f>
        <v>0</v>
      </c>
      <c r="AF48" s="105">
        <f>IF($T48='Harian-KORDES'!L$61,'Harian-KORDES'!L$62,0)</f>
        <v>0</v>
      </c>
      <c r="AG48" s="105">
        <f>IF($T48='Harian-KORDES'!M$61,'Harian-KORDES'!M$62,0)</f>
        <v>0</v>
      </c>
      <c r="AH48" s="105">
        <f>IF($T48='Harian-KORDES'!N$61,'Harian-KORDES'!N$62,0)</f>
        <v>0</v>
      </c>
      <c r="AI48" s="105">
        <f>IF($T48='Harian-KORDES'!O$61,'Harian-KORDES'!O$62,0)</f>
        <v>0</v>
      </c>
      <c r="AJ48" s="100">
        <f t="shared" si="3"/>
        <v>0</v>
      </c>
      <c r="AL48" s="96">
        <f t="shared" si="4"/>
        <v>43598</v>
      </c>
      <c r="AM48" s="105">
        <f>IF($AL48='Harian-KORDES'!F$103,'Harian-KORDES'!F$104,0)</f>
        <v>0</v>
      </c>
      <c r="AN48" s="105">
        <f>IF($AL48='Harian-KORDES'!G$103,'Harian-KORDES'!G$104,0)</f>
        <v>0</v>
      </c>
      <c r="AO48" s="105">
        <f>IF($AL48='Harian-KORDES'!H$103,'Harian-KORDES'!H$104,0)</f>
        <v>0</v>
      </c>
      <c r="AP48" s="105">
        <f>IF($AL48='Harian-KORDES'!I$103,'Harian-KORDES'!I$104,0)</f>
        <v>0</v>
      </c>
      <c r="AQ48" s="105">
        <f>IF($AL48='Harian-KORDES'!J$103,'Harian-KORDES'!J$104,0)</f>
        <v>0</v>
      </c>
      <c r="AR48" s="105"/>
      <c r="AS48" s="105"/>
      <c r="AT48" s="105"/>
      <c r="AU48" s="105"/>
      <c r="AV48" s="105"/>
      <c r="AW48" s="105">
        <f>IF($AL48='Harian-KORDES'!K$103,'Harian-KORDES'!K$104,0)</f>
        <v>0</v>
      </c>
      <c r="AX48" s="105">
        <f>IF($AL48='Harian-KORDES'!L$103,'Harian-KORDES'!L$104,0)</f>
        <v>0</v>
      </c>
      <c r="AY48" s="105">
        <f>IF($AL48='Harian-KORDES'!M$103,'Harian-KORDES'!M$104,0)</f>
        <v>0</v>
      </c>
      <c r="AZ48" s="105">
        <f>IF($AL48='Harian-KORDES'!N$103,'Harian-KORDES'!N$104,0)</f>
        <v>0</v>
      </c>
      <c r="BA48" s="105">
        <f>IF($AL48='Harian-KORDES'!O$103,'Harian-KORDES'!O$104,0)</f>
        <v>0</v>
      </c>
      <c r="BB48" s="100">
        <f t="shared" si="5"/>
        <v>0</v>
      </c>
    </row>
    <row r="49" spans="2:54" x14ac:dyDescent="0.2">
      <c r="B49" s="96">
        <f t="shared" si="0"/>
        <v>43599</v>
      </c>
      <c r="C49" s="105">
        <f>IF($B49='Harian-KORDES'!$F$8,'Harian-KORDES'!$P$13,0)</f>
        <v>0</v>
      </c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0">
        <f t="shared" si="1"/>
        <v>0</v>
      </c>
      <c r="T49" s="96">
        <f t="shared" si="2"/>
        <v>43599</v>
      </c>
      <c r="U49" s="105">
        <f>IF($T49='Harian-KORDES'!F$61,'Harian-KORDES'!F$62,0)</f>
        <v>0</v>
      </c>
      <c r="V49" s="105">
        <f>IF($T49='Harian-KORDES'!G$61,'Harian-KORDES'!G$62,0)</f>
        <v>0</v>
      </c>
      <c r="W49" s="105">
        <f>IF($T49='Harian-KORDES'!H$61,'Harian-KORDES'!H$62,0)</f>
        <v>0</v>
      </c>
      <c r="X49" s="105">
        <f>IF($T49='Harian-KORDES'!I$61,'Harian-KORDES'!I$62,0)</f>
        <v>0</v>
      </c>
      <c r="Y49" s="105">
        <f>IF($T49='Harian-KORDES'!J$61,'Harian-KORDES'!J$62,0)</f>
        <v>0</v>
      </c>
      <c r="Z49" s="105"/>
      <c r="AA49" s="105"/>
      <c r="AB49" s="105"/>
      <c r="AC49" s="105"/>
      <c r="AD49" s="105"/>
      <c r="AE49" s="105">
        <f>IF($T49='Harian-KORDES'!K$61,'Harian-KORDES'!K$62,0)</f>
        <v>0</v>
      </c>
      <c r="AF49" s="105">
        <f>IF($T49='Harian-KORDES'!L$61,'Harian-KORDES'!L$62,0)</f>
        <v>0</v>
      </c>
      <c r="AG49" s="105">
        <f>IF($T49='Harian-KORDES'!M$61,'Harian-KORDES'!M$62,0)</f>
        <v>0</v>
      </c>
      <c r="AH49" s="105">
        <f>IF($T49='Harian-KORDES'!N$61,'Harian-KORDES'!N$62,0)</f>
        <v>0</v>
      </c>
      <c r="AI49" s="105">
        <f>IF($T49='Harian-KORDES'!O$61,'Harian-KORDES'!O$62,0)</f>
        <v>0</v>
      </c>
      <c r="AJ49" s="100">
        <f t="shared" si="3"/>
        <v>0</v>
      </c>
      <c r="AL49" s="96">
        <f t="shared" si="4"/>
        <v>43599</v>
      </c>
      <c r="AM49" s="105">
        <f>IF($AL49='Harian-KORDES'!F$103,'Harian-KORDES'!F$104,0)</f>
        <v>0</v>
      </c>
      <c r="AN49" s="105">
        <f>IF($AL49='Harian-KORDES'!G$103,'Harian-KORDES'!G$104,0)</f>
        <v>0</v>
      </c>
      <c r="AO49" s="105">
        <f>IF($AL49='Harian-KORDES'!H$103,'Harian-KORDES'!H$104,0)</f>
        <v>0</v>
      </c>
      <c r="AP49" s="105">
        <f>IF($AL49='Harian-KORDES'!I$103,'Harian-KORDES'!I$104,0)</f>
        <v>0</v>
      </c>
      <c r="AQ49" s="105">
        <f>IF($AL49='Harian-KORDES'!J$103,'Harian-KORDES'!J$104,0)</f>
        <v>0</v>
      </c>
      <c r="AR49" s="105"/>
      <c r="AS49" s="105"/>
      <c r="AT49" s="105"/>
      <c r="AU49" s="105"/>
      <c r="AV49" s="105"/>
      <c r="AW49" s="105">
        <f>IF($AL49='Harian-KORDES'!K$103,'Harian-KORDES'!K$104,0)</f>
        <v>0</v>
      </c>
      <c r="AX49" s="105">
        <f>IF($AL49='Harian-KORDES'!L$103,'Harian-KORDES'!L$104,0)</f>
        <v>0</v>
      </c>
      <c r="AY49" s="105">
        <f>IF($AL49='Harian-KORDES'!M$103,'Harian-KORDES'!M$104,0)</f>
        <v>0</v>
      </c>
      <c r="AZ49" s="105">
        <f>IF($AL49='Harian-KORDES'!N$103,'Harian-KORDES'!N$104,0)</f>
        <v>0</v>
      </c>
      <c r="BA49" s="105">
        <f>IF($AL49='Harian-KORDES'!O$103,'Harian-KORDES'!O$104,0)</f>
        <v>0</v>
      </c>
      <c r="BB49" s="100">
        <f t="shared" si="5"/>
        <v>0</v>
      </c>
    </row>
    <row r="50" spans="2:54" x14ac:dyDescent="0.2">
      <c r="B50" s="96">
        <f t="shared" si="0"/>
        <v>43600</v>
      </c>
      <c r="C50" s="105">
        <f>IF($B50='Harian-KORDES'!$F$8,'Harian-KORDES'!$P$13,0)</f>
        <v>0</v>
      </c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0">
        <f t="shared" si="1"/>
        <v>0</v>
      </c>
      <c r="T50" s="96">
        <f t="shared" si="2"/>
        <v>43600</v>
      </c>
      <c r="U50" s="105">
        <f>IF($T50='Harian-KORDES'!F$61,'Harian-KORDES'!F$62,0)</f>
        <v>0</v>
      </c>
      <c r="V50" s="105">
        <f>IF($T50='Harian-KORDES'!G$61,'Harian-KORDES'!G$62,0)</f>
        <v>0</v>
      </c>
      <c r="W50" s="105">
        <f>IF($T50='Harian-KORDES'!H$61,'Harian-KORDES'!H$62,0)</f>
        <v>0</v>
      </c>
      <c r="X50" s="105">
        <f>IF($T50='Harian-KORDES'!I$61,'Harian-KORDES'!I$62,0)</f>
        <v>0</v>
      </c>
      <c r="Y50" s="105">
        <f>IF($T50='Harian-KORDES'!J$61,'Harian-KORDES'!J$62,0)</f>
        <v>0</v>
      </c>
      <c r="Z50" s="105"/>
      <c r="AA50" s="105"/>
      <c r="AB50" s="105"/>
      <c r="AC50" s="105"/>
      <c r="AD50" s="105"/>
      <c r="AE50" s="105">
        <f>IF($T50='Harian-KORDES'!K$61,'Harian-KORDES'!K$62,0)</f>
        <v>0</v>
      </c>
      <c r="AF50" s="105">
        <f>IF($T50='Harian-KORDES'!L$61,'Harian-KORDES'!L$62,0)</f>
        <v>0</v>
      </c>
      <c r="AG50" s="105">
        <f>IF($T50='Harian-KORDES'!M$61,'Harian-KORDES'!M$62,0)</f>
        <v>0</v>
      </c>
      <c r="AH50" s="105">
        <f>IF($T50='Harian-KORDES'!N$61,'Harian-KORDES'!N$62,0)</f>
        <v>0</v>
      </c>
      <c r="AI50" s="105">
        <f>IF($T50='Harian-KORDES'!O$61,'Harian-KORDES'!O$62,0)</f>
        <v>0</v>
      </c>
      <c r="AJ50" s="100">
        <f t="shared" si="3"/>
        <v>0</v>
      </c>
      <c r="AL50" s="96">
        <f t="shared" si="4"/>
        <v>43600</v>
      </c>
      <c r="AM50" s="105">
        <f>IF($AL50='Harian-KORDES'!F$103,'Harian-KORDES'!F$104,0)</f>
        <v>0</v>
      </c>
      <c r="AN50" s="105">
        <f>IF($AL50='Harian-KORDES'!G$103,'Harian-KORDES'!G$104,0)</f>
        <v>0</v>
      </c>
      <c r="AO50" s="105">
        <f>IF($AL50='Harian-KORDES'!H$103,'Harian-KORDES'!H$104,0)</f>
        <v>0</v>
      </c>
      <c r="AP50" s="105">
        <f>IF($AL50='Harian-KORDES'!I$103,'Harian-KORDES'!I$104,0)</f>
        <v>0</v>
      </c>
      <c r="AQ50" s="105">
        <f>IF($AL50='Harian-KORDES'!J$103,'Harian-KORDES'!J$104,0)</f>
        <v>0</v>
      </c>
      <c r="AR50" s="105"/>
      <c r="AS50" s="105"/>
      <c r="AT50" s="105"/>
      <c r="AU50" s="105"/>
      <c r="AV50" s="105"/>
      <c r="AW50" s="105">
        <f>IF($AL50='Harian-KORDES'!K$103,'Harian-KORDES'!K$104,0)</f>
        <v>0</v>
      </c>
      <c r="AX50" s="105">
        <f>IF($AL50='Harian-KORDES'!L$103,'Harian-KORDES'!L$104,0)</f>
        <v>0</v>
      </c>
      <c r="AY50" s="105">
        <f>IF($AL50='Harian-KORDES'!M$103,'Harian-KORDES'!M$104,0)</f>
        <v>0</v>
      </c>
      <c r="AZ50" s="105">
        <f>IF($AL50='Harian-KORDES'!N$103,'Harian-KORDES'!N$104,0)</f>
        <v>0</v>
      </c>
      <c r="BA50" s="105">
        <f>IF($AL50='Harian-KORDES'!O$103,'Harian-KORDES'!O$104,0)</f>
        <v>0</v>
      </c>
      <c r="BB50" s="100">
        <f t="shared" si="5"/>
        <v>0</v>
      </c>
    </row>
    <row r="51" spans="2:54" x14ac:dyDescent="0.2">
      <c r="B51" s="96">
        <f t="shared" si="0"/>
        <v>43601</v>
      </c>
      <c r="C51" s="105">
        <f>IF($B51='Harian-KORDES'!$F$8,'Harian-KORDES'!$P$13,0)</f>
        <v>0</v>
      </c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0">
        <f t="shared" si="1"/>
        <v>0</v>
      </c>
      <c r="T51" s="96">
        <f t="shared" si="2"/>
        <v>43601</v>
      </c>
      <c r="U51" s="105">
        <f>IF($T51='Harian-KORDES'!F$61,'Harian-KORDES'!F$62,0)</f>
        <v>0</v>
      </c>
      <c r="V51" s="105">
        <f>IF($T51='Harian-KORDES'!G$61,'Harian-KORDES'!G$62,0)</f>
        <v>0</v>
      </c>
      <c r="W51" s="105">
        <f>IF($T51='Harian-KORDES'!H$61,'Harian-KORDES'!H$62,0)</f>
        <v>0</v>
      </c>
      <c r="X51" s="105">
        <f>IF($T51='Harian-KORDES'!I$61,'Harian-KORDES'!I$62,0)</f>
        <v>0</v>
      </c>
      <c r="Y51" s="105">
        <f>IF($T51='Harian-KORDES'!J$61,'Harian-KORDES'!J$62,0)</f>
        <v>0</v>
      </c>
      <c r="Z51" s="105"/>
      <c r="AA51" s="105"/>
      <c r="AB51" s="105"/>
      <c r="AC51" s="105"/>
      <c r="AD51" s="105"/>
      <c r="AE51" s="105">
        <f>IF($T51='Harian-KORDES'!K$61,'Harian-KORDES'!K$62,0)</f>
        <v>0</v>
      </c>
      <c r="AF51" s="105">
        <f>IF($T51='Harian-KORDES'!L$61,'Harian-KORDES'!L$62,0)</f>
        <v>0</v>
      </c>
      <c r="AG51" s="105">
        <f>IF($T51='Harian-KORDES'!M$61,'Harian-KORDES'!M$62,0)</f>
        <v>0</v>
      </c>
      <c r="AH51" s="105">
        <f>IF($T51='Harian-KORDES'!N$61,'Harian-KORDES'!N$62,0)</f>
        <v>0</v>
      </c>
      <c r="AI51" s="105">
        <f>IF($T51='Harian-KORDES'!O$61,'Harian-KORDES'!O$62,0)</f>
        <v>0</v>
      </c>
      <c r="AJ51" s="100">
        <f t="shared" si="3"/>
        <v>0</v>
      </c>
      <c r="AL51" s="96">
        <f t="shared" si="4"/>
        <v>43601</v>
      </c>
      <c r="AM51" s="105">
        <f>IF($AL51='Harian-KORDES'!F$103,'Harian-KORDES'!F$104,0)</f>
        <v>0</v>
      </c>
      <c r="AN51" s="105">
        <f>IF($AL51='Harian-KORDES'!G$103,'Harian-KORDES'!G$104,0)</f>
        <v>0</v>
      </c>
      <c r="AO51" s="105">
        <f>IF($AL51='Harian-KORDES'!H$103,'Harian-KORDES'!H$104,0)</f>
        <v>0</v>
      </c>
      <c r="AP51" s="105">
        <f>IF($AL51='Harian-KORDES'!I$103,'Harian-KORDES'!I$104,0)</f>
        <v>0</v>
      </c>
      <c r="AQ51" s="105">
        <f>IF($AL51='Harian-KORDES'!J$103,'Harian-KORDES'!J$104,0)</f>
        <v>0</v>
      </c>
      <c r="AR51" s="105"/>
      <c r="AS51" s="105"/>
      <c r="AT51" s="105"/>
      <c r="AU51" s="105"/>
      <c r="AV51" s="105"/>
      <c r="AW51" s="105">
        <f>IF($AL51='Harian-KORDES'!K$103,'Harian-KORDES'!K$104,0)</f>
        <v>0</v>
      </c>
      <c r="AX51" s="105">
        <f>IF($AL51='Harian-KORDES'!L$103,'Harian-KORDES'!L$104,0)</f>
        <v>0</v>
      </c>
      <c r="AY51" s="105">
        <f>IF($AL51='Harian-KORDES'!M$103,'Harian-KORDES'!M$104,0)</f>
        <v>0</v>
      </c>
      <c r="AZ51" s="105">
        <f>IF($AL51='Harian-KORDES'!N$103,'Harian-KORDES'!N$104,0)</f>
        <v>0</v>
      </c>
      <c r="BA51" s="105">
        <f>IF($AL51='Harian-KORDES'!O$103,'Harian-KORDES'!O$104,0)</f>
        <v>0</v>
      </c>
      <c r="BB51" s="100">
        <f t="shared" si="5"/>
        <v>0</v>
      </c>
    </row>
    <row r="52" spans="2:54" x14ac:dyDescent="0.2">
      <c r="B52" s="96">
        <f t="shared" si="0"/>
        <v>43602</v>
      </c>
      <c r="C52" s="105">
        <f>IF($B52='Harian-KORDES'!$F$8,'Harian-KORDES'!$P$13,0)</f>
        <v>0</v>
      </c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0">
        <f t="shared" si="1"/>
        <v>0</v>
      </c>
      <c r="T52" s="96">
        <f t="shared" si="2"/>
        <v>43602</v>
      </c>
      <c r="U52" s="105">
        <f>IF($T52='Harian-KORDES'!F$61,'Harian-KORDES'!F$62,0)</f>
        <v>0</v>
      </c>
      <c r="V52" s="105">
        <f>IF($T52='Harian-KORDES'!G$61,'Harian-KORDES'!G$62,0)</f>
        <v>0</v>
      </c>
      <c r="W52" s="105">
        <f>IF($T52='Harian-KORDES'!H$61,'Harian-KORDES'!H$62,0)</f>
        <v>0</v>
      </c>
      <c r="X52" s="105">
        <f>IF($T52='Harian-KORDES'!I$61,'Harian-KORDES'!I$62,0)</f>
        <v>0</v>
      </c>
      <c r="Y52" s="105">
        <f>IF($T52='Harian-KORDES'!J$61,'Harian-KORDES'!J$62,0)</f>
        <v>0</v>
      </c>
      <c r="Z52" s="105"/>
      <c r="AA52" s="105"/>
      <c r="AB52" s="105"/>
      <c r="AC52" s="105"/>
      <c r="AD52" s="105"/>
      <c r="AE52" s="105">
        <f>IF($T52='Harian-KORDES'!K$61,'Harian-KORDES'!K$62,0)</f>
        <v>0</v>
      </c>
      <c r="AF52" s="105">
        <f>IF($T52='Harian-KORDES'!L$61,'Harian-KORDES'!L$62,0)</f>
        <v>0</v>
      </c>
      <c r="AG52" s="105">
        <f>IF($T52='Harian-KORDES'!M$61,'Harian-KORDES'!M$62,0)</f>
        <v>0</v>
      </c>
      <c r="AH52" s="105">
        <f>IF($T52='Harian-KORDES'!N$61,'Harian-KORDES'!N$62,0)</f>
        <v>0</v>
      </c>
      <c r="AI52" s="105">
        <f>IF($T52='Harian-KORDES'!O$61,'Harian-KORDES'!O$62,0)</f>
        <v>0</v>
      </c>
      <c r="AJ52" s="100">
        <f t="shared" si="3"/>
        <v>0</v>
      </c>
      <c r="AL52" s="96">
        <f t="shared" si="4"/>
        <v>43602</v>
      </c>
      <c r="AM52" s="105">
        <f>IF($AL52='Harian-KORDES'!F$103,'Harian-KORDES'!F$104,0)</f>
        <v>0</v>
      </c>
      <c r="AN52" s="105">
        <f>IF($AL52='Harian-KORDES'!G$103,'Harian-KORDES'!G$104,0)</f>
        <v>0</v>
      </c>
      <c r="AO52" s="105">
        <f>IF($AL52='Harian-KORDES'!H$103,'Harian-KORDES'!H$104,0)</f>
        <v>0</v>
      </c>
      <c r="AP52" s="105">
        <f>IF($AL52='Harian-KORDES'!I$103,'Harian-KORDES'!I$104,0)</f>
        <v>0</v>
      </c>
      <c r="AQ52" s="105">
        <f>IF($AL52='Harian-KORDES'!J$103,'Harian-KORDES'!J$104,0)</f>
        <v>0</v>
      </c>
      <c r="AR52" s="105"/>
      <c r="AS52" s="105"/>
      <c r="AT52" s="105"/>
      <c r="AU52" s="105"/>
      <c r="AV52" s="105"/>
      <c r="AW52" s="105">
        <f>IF($AL52='Harian-KORDES'!K$103,'Harian-KORDES'!K$104,0)</f>
        <v>0</v>
      </c>
      <c r="AX52" s="105">
        <f>IF($AL52='Harian-KORDES'!L$103,'Harian-KORDES'!L$104,0)</f>
        <v>0</v>
      </c>
      <c r="AY52" s="105">
        <f>IF($AL52='Harian-KORDES'!M$103,'Harian-KORDES'!M$104,0)</f>
        <v>0</v>
      </c>
      <c r="AZ52" s="105">
        <f>IF($AL52='Harian-KORDES'!N$103,'Harian-KORDES'!N$104,0)</f>
        <v>0</v>
      </c>
      <c r="BA52" s="105">
        <f>IF($AL52='Harian-KORDES'!O$103,'Harian-KORDES'!O$104,0)</f>
        <v>0</v>
      </c>
      <c r="BB52" s="100">
        <f t="shared" si="5"/>
        <v>0</v>
      </c>
    </row>
    <row r="53" spans="2:54" x14ac:dyDescent="0.2">
      <c r="B53" s="96">
        <f t="shared" si="0"/>
        <v>43603</v>
      </c>
      <c r="C53" s="105">
        <f>IF($B53='Harian-KORDES'!$F$8,'Harian-KORDES'!$P$13,0)</f>
        <v>0</v>
      </c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0">
        <f t="shared" si="1"/>
        <v>0</v>
      </c>
      <c r="T53" s="96">
        <f t="shared" si="2"/>
        <v>43603</v>
      </c>
      <c r="U53" s="105">
        <f>IF($T53='Harian-KORDES'!F$61,'Harian-KORDES'!F$62,0)</f>
        <v>0</v>
      </c>
      <c r="V53" s="105">
        <f>IF($T53='Harian-KORDES'!G$61,'Harian-KORDES'!G$62,0)</f>
        <v>0</v>
      </c>
      <c r="W53" s="105">
        <f>IF($T53='Harian-KORDES'!H$61,'Harian-KORDES'!H$62,0)</f>
        <v>0</v>
      </c>
      <c r="X53" s="105">
        <f>IF($T53='Harian-KORDES'!I$61,'Harian-KORDES'!I$62,0)</f>
        <v>0</v>
      </c>
      <c r="Y53" s="105">
        <f>IF($T53='Harian-KORDES'!J$61,'Harian-KORDES'!J$62,0)</f>
        <v>0</v>
      </c>
      <c r="Z53" s="105"/>
      <c r="AA53" s="105"/>
      <c r="AB53" s="105"/>
      <c r="AC53" s="105"/>
      <c r="AD53" s="105"/>
      <c r="AE53" s="105">
        <f>IF($T53='Harian-KORDES'!K$61,'Harian-KORDES'!K$62,0)</f>
        <v>0</v>
      </c>
      <c r="AF53" s="105">
        <f>IF($T53='Harian-KORDES'!L$61,'Harian-KORDES'!L$62,0)</f>
        <v>0</v>
      </c>
      <c r="AG53" s="105">
        <f>IF($T53='Harian-KORDES'!M$61,'Harian-KORDES'!M$62,0)</f>
        <v>0</v>
      </c>
      <c r="AH53" s="105">
        <f>IF($T53='Harian-KORDES'!N$61,'Harian-KORDES'!N$62,0)</f>
        <v>0</v>
      </c>
      <c r="AI53" s="105">
        <f>IF($T53='Harian-KORDES'!O$61,'Harian-KORDES'!O$62,0)</f>
        <v>0</v>
      </c>
      <c r="AJ53" s="100">
        <f t="shared" si="3"/>
        <v>0</v>
      </c>
      <c r="AL53" s="96">
        <f t="shared" si="4"/>
        <v>43603</v>
      </c>
      <c r="AM53" s="105">
        <f>IF($AL53='Harian-KORDES'!F$103,'Harian-KORDES'!F$104,0)</f>
        <v>0</v>
      </c>
      <c r="AN53" s="105">
        <f>IF($AL53='Harian-KORDES'!G$103,'Harian-KORDES'!G$104,0)</f>
        <v>0</v>
      </c>
      <c r="AO53" s="105">
        <f>IF($AL53='Harian-KORDES'!H$103,'Harian-KORDES'!H$104,0)</f>
        <v>0</v>
      </c>
      <c r="AP53" s="105">
        <f>IF($AL53='Harian-KORDES'!I$103,'Harian-KORDES'!I$104,0)</f>
        <v>0</v>
      </c>
      <c r="AQ53" s="105">
        <f>IF($AL53='Harian-KORDES'!J$103,'Harian-KORDES'!J$104,0)</f>
        <v>0</v>
      </c>
      <c r="AR53" s="105"/>
      <c r="AS53" s="105"/>
      <c r="AT53" s="105"/>
      <c r="AU53" s="105"/>
      <c r="AV53" s="105"/>
      <c r="AW53" s="105">
        <f>IF($AL53='Harian-KORDES'!K$103,'Harian-KORDES'!K$104,0)</f>
        <v>0</v>
      </c>
      <c r="AX53" s="105">
        <f>IF($AL53='Harian-KORDES'!L$103,'Harian-KORDES'!L$104,0)</f>
        <v>0</v>
      </c>
      <c r="AY53" s="105">
        <f>IF($AL53='Harian-KORDES'!M$103,'Harian-KORDES'!M$104,0)</f>
        <v>0</v>
      </c>
      <c r="AZ53" s="105">
        <f>IF($AL53='Harian-KORDES'!N$103,'Harian-KORDES'!N$104,0)</f>
        <v>0</v>
      </c>
      <c r="BA53" s="105">
        <f>IF($AL53='Harian-KORDES'!O$103,'Harian-KORDES'!O$104,0)</f>
        <v>0</v>
      </c>
      <c r="BB53" s="100">
        <f t="shared" si="5"/>
        <v>0</v>
      </c>
    </row>
    <row r="54" spans="2:54" x14ac:dyDescent="0.2">
      <c r="B54" s="96">
        <f t="shared" si="0"/>
        <v>43604</v>
      </c>
      <c r="C54" s="105">
        <f>IF($B54='Harian-KORDES'!$F$8,'Harian-KORDES'!$P$13,0)</f>
        <v>0</v>
      </c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0">
        <f t="shared" si="1"/>
        <v>0</v>
      </c>
      <c r="T54" s="96">
        <f t="shared" si="2"/>
        <v>43604</v>
      </c>
      <c r="U54" s="105">
        <f>IF($T54='Harian-KORDES'!F$61,'Harian-KORDES'!F$62,0)</f>
        <v>0</v>
      </c>
      <c r="V54" s="105">
        <f>IF($T54='Harian-KORDES'!G$61,'Harian-KORDES'!G$62,0)</f>
        <v>0</v>
      </c>
      <c r="W54" s="105">
        <f>IF($T54='Harian-KORDES'!H$61,'Harian-KORDES'!H$62,0)</f>
        <v>0</v>
      </c>
      <c r="X54" s="105">
        <f>IF($T54='Harian-KORDES'!I$61,'Harian-KORDES'!I$62,0)</f>
        <v>0</v>
      </c>
      <c r="Y54" s="105">
        <f>IF($T54='Harian-KORDES'!J$61,'Harian-KORDES'!J$62,0)</f>
        <v>0</v>
      </c>
      <c r="Z54" s="105"/>
      <c r="AA54" s="105"/>
      <c r="AB54" s="105"/>
      <c r="AC54" s="105"/>
      <c r="AD54" s="105"/>
      <c r="AE54" s="105">
        <f>IF($T54='Harian-KORDES'!K$61,'Harian-KORDES'!K$62,0)</f>
        <v>0</v>
      </c>
      <c r="AF54" s="105">
        <f>IF($T54='Harian-KORDES'!L$61,'Harian-KORDES'!L$62,0)</f>
        <v>0</v>
      </c>
      <c r="AG54" s="105">
        <f>IF($T54='Harian-KORDES'!M$61,'Harian-KORDES'!M$62,0)</f>
        <v>0</v>
      </c>
      <c r="AH54" s="105">
        <f>IF($T54='Harian-KORDES'!N$61,'Harian-KORDES'!N$62,0)</f>
        <v>0</v>
      </c>
      <c r="AI54" s="105">
        <f>IF($T54='Harian-KORDES'!O$61,'Harian-KORDES'!O$62,0)</f>
        <v>0</v>
      </c>
      <c r="AJ54" s="100">
        <f t="shared" si="3"/>
        <v>0</v>
      </c>
      <c r="AL54" s="96">
        <f t="shared" si="4"/>
        <v>43604</v>
      </c>
      <c r="AM54" s="105">
        <f>IF($AL54='Harian-KORDES'!F$103,'Harian-KORDES'!F$104,0)</f>
        <v>0</v>
      </c>
      <c r="AN54" s="105">
        <f>IF($AL54='Harian-KORDES'!G$103,'Harian-KORDES'!G$104,0)</f>
        <v>0</v>
      </c>
      <c r="AO54" s="105">
        <f>IF($AL54='Harian-KORDES'!H$103,'Harian-KORDES'!H$104,0)</f>
        <v>0</v>
      </c>
      <c r="AP54" s="105">
        <f>IF($AL54='Harian-KORDES'!I$103,'Harian-KORDES'!I$104,0)</f>
        <v>0</v>
      </c>
      <c r="AQ54" s="105">
        <f>IF($AL54='Harian-KORDES'!J$103,'Harian-KORDES'!J$104,0)</f>
        <v>0</v>
      </c>
      <c r="AR54" s="105"/>
      <c r="AS54" s="105"/>
      <c r="AT54" s="105"/>
      <c r="AU54" s="105"/>
      <c r="AV54" s="105"/>
      <c r="AW54" s="105">
        <f>IF($AL54='Harian-KORDES'!K$103,'Harian-KORDES'!K$104,0)</f>
        <v>0</v>
      </c>
      <c r="AX54" s="105">
        <f>IF($AL54='Harian-KORDES'!L$103,'Harian-KORDES'!L$104,0)</f>
        <v>0</v>
      </c>
      <c r="AY54" s="105">
        <f>IF($AL54='Harian-KORDES'!M$103,'Harian-KORDES'!M$104,0)</f>
        <v>0</v>
      </c>
      <c r="AZ54" s="105">
        <f>IF($AL54='Harian-KORDES'!N$103,'Harian-KORDES'!N$104,0)</f>
        <v>0</v>
      </c>
      <c r="BA54" s="105">
        <f>IF($AL54='Harian-KORDES'!O$103,'Harian-KORDES'!O$104,0)</f>
        <v>0</v>
      </c>
      <c r="BB54" s="100">
        <f t="shared" si="5"/>
        <v>0</v>
      </c>
    </row>
    <row r="55" spans="2:54" x14ac:dyDescent="0.2">
      <c r="B55" s="96">
        <f t="shared" si="0"/>
        <v>43605</v>
      </c>
      <c r="C55" s="105">
        <f>IF($B55='Harian-KORDES'!$F$8,'Harian-KORDES'!$P$13,0)</f>
        <v>0</v>
      </c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0">
        <f t="shared" si="1"/>
        <v>0</v>
      </c>
      <c r="T55" s="96">
        <f t="shared" si="2"/>
        <v>43605</v>
      </c>
      <c r="U55" s="105">
        <f>IF($T55='Harian-KORDES'!F$61,'Harian-KORDES'!F$62,0)</f>
        <v>0</v>
      </c>
      <c r="V55" s="105">
        <f>IF($T55='Harian-KORDES'!G$61,'Harian-KORDES'!G$62,0)</f>
        <v>0</v>
      </c>
      <c r="W55" s="105">
        <f>IF($T55='Harian-KORDES'!H$61,'Harian-KORDES'!H$62,0)</f>
        <v>0</v>
      </c>
      <c r="X55" s="105">
        <f>IF($T55='Harian-KORDES'!I$61,'Harian-KORDES'!I$62,0)</f>
        <v>0</v>
      </c>
      <c r="Y55" s="105">
        <f>IF($T55='Harian-KORDES'!J$61,'Harian-KORDES'!J$62,0)</f>
        <v>0</v>
      </c>
      <c r="Z55" s="105"/>
      <c r="AA55" s="105"/>
      <c r="AB55" s="105"/>
      <c r="AC55" s="105"/>
      <c r="AD55" s="105"/>
      <c r="AE55" s="105">
        <f>IF($T55='Harian-KORDES'!K$61,'Harian-KORDES'!K$62,0)</f>
        <v>0</v>
      </c>
      <c r="AF55" s="105">
        <f>IF($T55='Harian-KORDES'!L$61,'Harian-KORDES'!L$62,0)</f>
        <v>0</v>
      </c>
      <c r="AG55" s="105">
        <f>IF($T55='Harian-KORDES'!M$61,'Harian-KORDES'!M$62,0)</f>
        <v>0</v>
      </c>
      <c r="AH55" s="105">
        <f>IF($T55='Harian-KORDES'!N$61,'Harian-KORDES'!N$62,0)</f>
        <v>0</v>
      </c>
      <c r="AI55" s="105">
        <f>IF($T55='Harian-KORDES'!O$61,'Harian-KORDES'!O$62,0)</f>
        <v>0</v>
      </c>
      <c r="AJ55" s="100">
        <f t="shared" si="3"/>
        <v>0</v>
      </c>
      <c r="AL55" s="96">
        <f t="shared" si="4"/>
        <v>43605</v>
      </c>
      <c r="AM55" s="105">
        <f>IF($AL55='Harian-KORDES'!F$103,'Harian-KORDES'!F$104,0)</f>
        <v>0</v>
      </c>
      <c r="AN55" s="105">
        <f>IF($AL55='Harian-KORDES'!G$103,'Harian-KORDES'!G$104,0)</f>
        <v>0</v>
      </c>
      <c r="AO55" s="105">
        <f>IF($AL55='Harian-KORDES'!H$103,'Harian-KORDES'!H$104,0)</f>
        <v>0</v>
      </c>
      <c r="AP55" s="105">
        <f>IF($AL55='Harian-KORDES'!I$103,'Harian-KORDES'!I$104,0)</f>
        <v>0</v>
      </c>
      <c r="AQ55" s="105">
        <f>IF($AL55='Harian-KORDES'!J$103,'Harian-KORDES'!J$104,0)</f>
        <v>0</v>
      </c>
      <c r="AR55" s="105"/>
      <c r="AS55" s="105"/>
      <c r="AT55" s="105"/>
      <c r="AU55" s="105"/>
      <c r="AV55" s="105"/>
      <c r="AW55" s="105">
        <f>IF($AL55='Harian-KORDES'!K$103,'Harian-KORDES'!K$104,0)</f>
        <v>0</v>
      </c>
      <c r="AX55" s="105">
        <f>IF($AL55='Harian-KORDES'!L$103,'Harian-KORDES'!L$104,0)</f>
        <v>0</v>
      </c>
      <c r="AY55" s="105">
        <f>IF($AL55='Harian-KORDES'!M$103,'Harian-KORDES'!M$104,0)</f>
        <v>0</v>
      </c>
      <c r="AZ55" s="105">
        <f>IF($AL55='Harian-KORDES'!N$103,'Harian-KORDES'!N$104,0)</f>
        <v>0</v>
      </c>
      <c r="BA55" s="105">
        <f>IF($AL55='Harian-KORDES'!O$103,'Harian-KORDES'!O$104,0)</f>
        <v>0</v>
      </c>
      <c r="BB55" s="100">
        <f t="shared" si="5"/>
        <v>0</v>
      </c>
    </row>
    <row r="56" spans="2:54" x14ac:dyDescent="0.2">
      <c r="B56" s="96">
        <f t="shared" si="0"/>
        <v>43606</v>
      </c>
      <c r="C56" s="105">
        <f>IF($B56='Harian-KORDES'!$F$8,'Harian-KORDES'!$P$13,0)</f>
        <v>0</v>
      </c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0">
        <f t="shared" si="1"/>
        <v>0</v>
      </c>
      <c r="T56" s="96">
        <f t="shared" si="2"/>
        <v>43606</v>
      </c>
      <c r="U56" s="105">
        <f>IF($T56='Harian-KORDES'!F$61,'Harian-KORDES'!F$62,0)</f>
        <v>0</v>
      </c>
      <c r="V56" s="105">
        <f>IF($T56='Harian-KORDES'!G$61,'Harian-KORDES'!G$62,0)</f>
        <v>0</v>
      </c>
      <c r="W56" s="105">
        <f>IF($T56='Harian-KORDES'!H$61,'Harian-KORDES'!H$62,0)</f>
        <v>0</v>
      </c>
      <c r="X56" s="105">
        <f>IF($T56='Harian-KORDES'!I$61,'Harian-KORDES'!I$62,0)</f>
        <v>0</v>
      </c>
      <c r="Y56" s="105">
        <f>IF($T56='Harian-KORDES'!J$61,'Harian-KORDES'!J$62,0)</f>
        <v>0</v>
      </c>
      <c r="Z56" s="105"/>
      <c r="AA56" s="105"/>
      <c r="AB56" s="105"/>
      <c r="AC56" s="105"/>
      <c r="AD56" s="105"/>
      <c r="AE56" s="105">
        <f>IF($T56='Harian-KORDES'!K$61,'Harian-KORDES'!K$62,0)</f>
        <v>0</v>
      </c>
      <c r="AF56" s="105">
        <f>IF($T56='Harian-KORDES'!L$61,'Harian-KORDES'!L$62,0)</f>
        <v>0</v>
      </c>
      <c r="AG56" s="105">
        <f>IF($T56='Harian-KORDES'!M$61,'Harian-KORDES'!M$62,0)</f>
        <v>0</v>
      </c>
      <c r="AH56" s="105">
        <f>IF($T56='Harian-KORDES'!N$61,'Harian-KORDES'!N$62,0)</f>
        <v>0</v>
      </c>
      <c r="AI56" s="105">
        <f>IF($T56='Harian-KORDES'!O$61,'Harian-KORDES'!O$62,0)</f>
        <v>0</v>
      </c>
      <c r="AJ56" s="100">
        <f t="shared" si="3"/>
        <v>0</v>
      </c>
      <c r="AL56" s="96">
        <f t="shared" si="4"/>
        <v>43606</v>
      </c>
      <c r="AM56" s="105">
        <f>IF($AL56='Harian-KORDES'!F$103,'Harian-KORDES'!F$104,0)</f>
        <v>0</v>
      </c>
      <c r="AN56" s="105">
        <f>IF($AL56='Harian-KORDES'!G$103,'Harian-KORDES'!G$104,0)</f>
        <v>0</v>
      </c>
      <c r="AO56" s="105">
        <f>IF($AL56='Harian-KORDES'!H$103,'Harian-KORDES'!H$104,0)</f>
        <v>0</v>
      </c>
      <c r="AP56" s="105">
        <f>IF($AL56='Harian-KORDES'!I$103,'Harian-KORDES'!I$104,0)</f>
        <v>0</v>
      </c>
      <c r="AQ56" s="105">
        <f>IF($AL56='Harian-KORDES'!J$103,'Harian-KORDES'!J$104,0)</f>
        <v>0</v>
      </c>
      <c r="AR56" s="105"/>
      <c r="AS56" s="105"/>
      <c r="AT56" s="105"/>
      <c r="AU56" s="105"/>
      <c r="AV56" s="105"/>
      <c r="AW56" s="105">
        <f>IF($AL56='Harian-KORDES'!K$103,'Harian-KORDES'!K$104,0)</f>
        <v>0</v>
      </c>
      <c r="AX56" s="105">
        <f>IF($AL56='Harian-KORDES'!L$103,'Harian-KORDES'!L$104,0)</f>
        <v>0</v>
      </c>
      <c r="AY56" s="105">
        <f>IF($AL56='Harian-KORDES'!M$103,'Harian-KORDES'!M$104,0)</f>
        <v>0</v>
      </c>
      <c r="AZ56" s="105">
        <f>IF($AL56='Harian-KORDES'!N$103,'Harian-KORDES'!N$104,0)</f>
        <v>0</v>
      </c>
      <c r="BA56" s="105">
        <f>IF($AL56='Harian-KORDES'!O$103,'Harian-KORDES'!O$104,0)</f>
        <v>0</v>
      </c>
      <c r="BB56" s="100">
        <f t="shared" si="5"/>
        <v>0</v>
      </c>
    </row>
    <row r="57" spans="2:54" x14ac:dyDescent="0.2">
      <c r="B57" s="96">
        <f t="shared" si="0"/>
        <v>43607</v>
      </c>
      <c r="C57" s="105">
        <f>IF($B57='Harian-KORDES'!$F$8,'Harian-KORDES'!$P$13,0)</f>
        <v>0</v>
      </c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0">
        <f t="shared" si="1"/>
        <v>0</v>
      </c>
      <c r="T57" s="96">
        <f t="shared" si="2"/>
        <v>43607</v>
      </c>
      <c r="U57" s="105">
        <f>IF($T57='Harian-KORDES'!F$61,'Harian-KORDES'!F$62,0)</f>
        <v>0</v>
      </c>
      <c r="V57" s="105">
        <f>IF($T57='Harian-KORDES'!G$61,'Harian-KORDES'!G$62,0)</f>
        <v>0</v>
      </c>
      <c r="W57" s="105">
        <f>IF($T57='Harian-KORDES'!H$61,'Harian-KORDES'!H$62,0)</f>
        <v>0</v>
      </c>
      <c r="X57" s="105">
        <f>IF($T57='Harian-KORDES'!I$61,'Harian-KORDES'!I$62,0)</f>
        <v>0</v>
      </c>
      <c r="Y57" s="105">
        <f>IF($T57='Harian-KORDES'!J$61,'Harian-KORDES'!J$62,0)</f>
        <v>0</v>
      </c>
      <c r="Z57" s="105"/>
      <c r="AA57" s="105"/>
      <c r="AB57" s="105"/>
      <c r="AC57" s="105"/>
      <c r="AD57" s="105"/>
      <c r="AE57" s="105">
        <f>IF($T57='Harian-KORDES'!K$61,'Harian-KORDES'!K$62,0)</f>
        <v>0</v>
      </c>
      <c r="AF57" s="105">
        <f>IF($T57='Harian-KORDES'!L$61,'Harian-KORDES'!L$62,0)</f>
        <v>0</v>
      </c>
      <c r="AG57" s="105">
        <f>IF($T57='Harian-KORDES'!M$61,'Harian-KORDES'!M$62,0)</f>
        <v>0</v>
      </c>
      <c r="AH57" s="105">
        <f>IF($T57='Harian-KORDES'!N$61,'Harian-KORDES'!N$62,0)</f>
        <v>0</v>
      </c>
      <c r="AI57" s="105">
        <f>IF($T57='Harian-KORDES'!O$61,'Harian-KORDES'!O$62,0)</f>
        <v>0</v>
      </c>
      <c r="AJ57" s="100">
        <f t="shared" si="3"/>
        <v>0</v>
      </c>
      <c r="AL57" s="96">
        <f t="shared" si="4"/>
        <v>43607</v>
      </c>
      <c r="AM57" s="105">
        <f>IF($AL57='Harian-KORDES'!F$103,'Harian-KORDES'!F$104,0)</f>
        <v>0</v>
      </c>
      <c r="AN57" s="105">
        <f>IF($AL57='Harian-KORDES'!G$103,'Harian-KORDES'!G$104,0)</f>
        <v>0</v>
      </c>
      <c r="AO57" s="105">
        <f>IF($AL57='Harian-KORDES'!H$103,'Harian-KORDES'!H$104,0)</f>
        <v>0</v>
      </c>
      <c r="AP57" s="105">
        <f>IF($AL57='Harian-KORDES'!I$103,'Harian-KORDES'!I$104,0)</f>
        <v>0</v>
      </c>
      <c r="AQ57" s="105">
        <f>IF($AL57='Harian-KORDES'!J$103,'Harian-KORDES'!J$104,0)</f>
        <v>0</v>
      </c>
      <c r="AR57" s="105"/>
      <c r="AS57" s="105"/>
      <c r="AT57" s="105"/>
      <c r="AU57" s="105"/>
      <c r="AV57" s="105"/>
      <c r="AW57" s="105">
        <f>IF($AL57='Harian-KORDES'!K$103,'Harian-KORDES'!K$104,0)</f>
        <v>0</v>
      </c>
      <c r="AX57" s="105">
        <f>IF($AL57='Harian-KORDES'!L$103,'Harian-KORDES'!L$104,0)</f>
        <v>0</v>
      </c>
      <c r="AY57" s="105">
        <f>IF($AL57='Harian-KORDES'!M$103,'Harian-KORDES'!M$104,0)</f>
        <v>0</v>
      </c>
      <c r="AZ57" s="105">
        <f>IF($AL57='Harian-KORDES'!N$103,'Harian-KORDES'!N$104,0)</f>
        <v>0</v>
      </c>
      <c r="BA57" s="105">
        <f>IF($AL57='Harian-KORDES'!O$103,'Harian-KORDES'!O$104,0)</f>
        <v>0</v>
      </c>
      <c r="BB57" s="100">
        <f t="shared" si="5"/>
        <v>0</v>
      </c>
    </row>
    <row r="58" spans="2:54" x14ac:dyDescent="0.2">
      <c r="B58" s="96">
        <f t="shared" si="0"/>
        <v>43608</v>
      </c>
      <c r="C58" s="105">
        <f>IF($B58='Harian-KORDES'!$F$8,'Harian-KORDES'!$P$13,0)</f>
        <v>0</v>
      </c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0">
        <f t="shared" si="1"/>
        <v>0</v>
      </c>
      <c r="T58" s="96">
        <f t="shared" si="2"/>
        <v>43608</v>
      </c>
      <c r="U58" s="105">
        <f>IF($T58='Harian-KORDES'!F$61,'Harian-KORDES'!F$62,0)</f>
        <v>0</v>
      </c>
      <c r="V58" s="105">
        <f>IF($T58='Harian-KORDES'!G$61,'Harian-KORDES'!G$62,0)</f>
        <v>0</v>
      </c>
      <c r="W58" s="105">
        <f>IF($T58='Harian-KORDES'!H$61,'Harian-KORDES'!H$62,0)</f>
        <v>0</v>
      </c>
      <c r="X58" s="105">
        <f>IF($T58='Harian-KORDES'!I$61,'Harian-KORDES'!I$62,0)</f>
        <v>0</v>
      </c>
      <c r="Y58" s="105">
        <f>IF($T58='Harian-KORDES'!J$61,'Harian-KORDES'!J$62,0)</f>
        <v>0</v>
      </c>
      <c r="Z58" s="105"/>
      <c r="AA58" s="105"/>
      <c r="AB58" s="105"/>
      <c r="AC58" s="105"/>
      <c r="AD58" s="105"/>
      <c r="AE58" s="105">
        <f>IF($T58='Harian-KORDES'!K$61,'Harian-KORDES'!K$62,0)</f>
        <v>0</v>
      </c>
      <c r="AF58" s="105">
        <f>IF($T58='Harian-KORDES'!L$61,'Harian-KORDES'!L$62,0)</f>
        <v>0</v>
      </c>
      <c r="AG58" s="105">
        <f>IF($T58='Harian-KORDES'!M$61,'Harian-KORDES'!M$62,0)</f>
        <v>0</v>
      </c>
      <c r="AH58" s="105">
        <f>IF($T58='Harian-KORDES'!N$61,'Harian-KORDES'!N$62,0)</f>
        <v>0</v>
      </c>
      <c r="AI58" s="105">
        <f>IF($T58='Harian-KORDES'!O$61,'Harian-KORDES'!O$62,0)</f>
        <v>0</v>
      </c>
      <c r="AJ58" s="100">
        <f t="shared" si="3"/>
        <v>0</v>
      </c>
      <c r="AL58" s="96">
        <f t="shared" si="4"/>
        <v>43608</v>
      </c>
      <c r="AM58" s="105">
        <f>IF($AL58='Harian-KORDES'!F$103,'Harian-KORDES'!F$104,0)</f>
        <v>0</v>
      </c>
      <c r="AN58" s="105">
        <f>IF($AL58='Harian-KORDES'!G$103,'Harian-KORDES'!G$104,0)</f>
        <v>0</v>
      </c>
      <c r="AO58" s="105">
        <f>IF($AL58='Harian-KORDES'!H$103,'Harian-KORDES'!H$104,0)</f>
        <v>0</v>
      </c>
      <c r="AP58" s="105">
        <f>IF($AL58='Harian-KORDES'!I$103,'Harian-KORDES'!I$104,0)</f>
        <v>0</v>
      </c>
      <c r="AQ58" s="105">
        <f>IF($AL58='Harian-KORDES'!J$103,'Harian-KORDES'!J$104,0)</f>
        <v>0</v>
      </c>
      <c r="AR58" s="105"/>
      <c r="AS58" s="105"/>
      <c r="AT58" s="105"/>
      <c r="AU58" s="105"/>
      <c r="AV58" s="105"/>
      <c r="AW58" s="105">
        <f>IF($AL58='Harian-KORDES'!K$103,'Harian-KORDES'!K$104,0)</f>
        <v>0</v>
      </c>
      <c r="AX58" s="105">
        <f>IF($AL58='Harian-KORDES'!L$103,'Harian-KORDES'!L$104,0)</f>
        <v>0</v>
      </c>
      <c r="AY58" s="105">
        <f>IF($AL58='Harian-KORDES'!M$103,'Harian-KORDES'!M$104,0)</f>
        <v>0</v>
      </c>
      <c r="AZ58" s="105">
        <f>IF($AL58='Harian-KORDES'!N$103,'Harian-KORDES'!N$104,0)</f>
        <v>0</v>
      </c>
      <c r="BA58" s="105">
        <f>IF($AL58='Harian-KORDES'!O$103,'Harian-KORDES'!O$104,0)</f>
        <v>0</v>
      </c>
      <c r="BB58" s="100">
        <f t="shared" si="5"/>
        <v>0</v>
      </c>
    </row>
    <row r="59" spans="2:54" x14ac:dyDescent="0.2">
      <c r="B59" s="96">
        <f t="shared" si="0"/>
        <v>43609</v>
      </c>
      <c r="C59" s="105">
        <f>IF($B59='Harian-KORDES'!$F$8,'Harian-KORDES'!$P$13,0)</f>
        <v>0</v>
      </c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0">
        <f t="shared" si="1"/>
        <v>0</v>
      </c>
      <c r="T59" s="96">
        <f t="shared" si="2"/>
        <v>43609</v>
      </c>
      <c r="U59" s="105">
        <f>IF($T59='Harian-KORDES'!F$61,'Harian-KORDES'!F$62,0)</f>
        <v>0</v>
      </c>
      <c r="V59" s="105">
        <f>IF($T59='Harian-KORDES'!G$61,'Harian-KORDES'!G$62,0)</f>
        <v>0</v>
      </c>
      <c r="W59" s="105">
        <f>IF($T59='Harian-KORDES'!H$61,'Harian-KORDES'!H$62,0)</f>
        <v>0</v>
      </c>
      <c r="X59" s="105">
        <f>IF($T59='Harian-KORDES'!I$61,'Harian-KORDES'!I$62,0)</f>
        <v>0</v>
      </c>
      <c r="Y59" s="105">
        <f>IF($T59='Harian-KORDES'!J$61,'Harian-KORDES'!J$62,0)</f>
        <v>0</v>
      </c>
      <c r="Z59" s="105"/>
      <c r="AA59" s="105"/>
      <c r="AB59" s="105"/>
      <c r="AC59" s="105"/>
      <c r="AD59" s="105"/>
      <c r="AE59" s="105">
        <f>IF($T59='Harian-KORDES'!K$61,'Harian-KORDES'!K$62,0)</f>
        <v>0</v>
      </c>
      <c r="AF59" s="105">
        <f>IF($T59='Harian-KORDES'!L$61,'Harian-KORDES'!L$62,0)</f>
        <v>0</v>
      </c>
      <c r="AG59" s="105">
        <f>IF($T59='Harian-KORDES'!M$61,'Harian-KORDES'!M$62,0)</f>
        <v>0</v>
      </c>
      <c r="AH59" s="105">
        <f>IF($T59='Harian-KORDES'!N$61,'Harian-KORDES'!N$62,0)</f>
        <v>0</v>
      </c>
      <c r="AI59" s="105">
        <f>IF($T59='Harian-KORDES'!O$61,'Harian-KORDES'!O$62,0)</f>
        <v>0</v>
      </c>
      <c r="AJ59" s="100">
        <f t="shared" si="3"/>
        <v>0</v>
      </c>
      <c r="AL59" s="96">
        <f t="shared" si="4"/>
        <v>43609</v>
      </c>
      <c r="AM59" s="105">
        <f>IF($AL59='Harian-KORDES'!F$103,'Harian-KORDES'!F$104,0)</f>
        <v>0</v>
      </c>
      <c r="AN59" s="105">
        <f>IF($AL59='Harian-KORDES'!G$103,'Harian-KORDES'!G$104,0)</f>
        <v>0</v>
      </c>
      <c r="AO59" s="105">
        <f>IF($AL59='Harian-KORDES'!H$103,'Harian-KORDES'!H$104,0)</f>
        <v>0</v>
      </c>
      <c r="AP59" s="105">
        <f>IF($AL59='Harian-KORDES'!I$103,'Harian-KORDES'!I$104,0)</f>
        <v>0</v>
      </c>
      <c r="AQ59" s="105">
        <f>IF($AL59='Harian-KORDES'!J$103,'Harian-KORDES'!J$104,0)</f>
        <v>0</v>
      </c>
      <c r="AR59" s="105"/>
      <c r="AS59" s="105"/>
      <c r="AT59" s="105"/>
      <c r="AU59" s="105"/>
      <c r="AV59" s="105"/>
      <c r="AW59" s="105">
        <f>IF($AL59='Harian-KORDES'!K$103,'Harian-KORDES'!K$104,0)</f>
        <v>0</v>
      </c>
      <c r="AX59" s="105">
        <f>IF($AL59='Harian-KORDES'!L$103,'Harian-KORDES'!L$104,0)</f>
        <v>0</v>
      </c>
      <c r="AY59" s="105">
        <f>IF($AL59='Harian-KORDES'!M$103,'Harian-KORDES'!M$104,0)</f>
        <v>0</v>
      </c>
      <c r="AZ59" s="105">
        <f>IF($AL59='Harian-KORDES'!N$103,'Harian-KORDES'!N$104,0)</f>
        <v>0</v>
      </c>
      <c r="BA59" s="105">
        <f>IF($AL59='Harian-KORDES'!O$103,'Harian-KORDES'!O$104,0)</f>
        <v>0</v>
      </c>
      <c r="BB59" s="100">
        <f t="shared" si="5"/>
        <v>0</v>
      </c>
    </row>
    <row r="60" spans="2:54" x14ac:dyDescent="0.2">
      <c r="B60" s="96">
        <f t="shared" si="0"/>
        <v>43610</v>
      </c>
      <c r="C60" s="105">
        <f>IF($B60='Harian-KORDES'!$F$8,'Harian-KORDES'!$P$13,0)</f>
        <v>0</v>
      </c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0">
        <f t="shared" si="1"/>
        <v>0</v>
      </c>
      <c r="T60" s="96">
        <f t="shared" si="2"/>
        <v>43610</v>
      </c>
      <c r="U60" s="105">
        <f>IF($T60='Harian-KORDES'!F$61,'Harian-KORDES'!F$62,0)</f>
        <v>0</v>
      </c>
      <c r="V60" s="105">
        <f>IF($T60='Harian-KORDES'!G$61,'Harian-KORDES'!G$62,0)</f>
        <v>0</v>
      </c>
      <c r="W60" s="105">
        <f>IF($T60='Harian-KORDES'!H$61,'Harian-KORDES'!H$62,0)</f>
        <v>0</v>
      </c>
      <c r="X60" s="105">
        <f>IF($T60='Harian-KORDES'!I$61,'Harian-KORDES'!I$62,0)</f>
        <v>0</v>
      </c>
      <c r="Y60" s="105">
        <f>IF($T60='Harian-KORDES'!J$61,'Harian-KORDES'!J$62,0)</f>
        <v>0</v>
      </c>
      <c r="Z60" s="105"/>
      <c r="AA60" s="105"/>
      <c r="AB60" s="105"/>
      <c r="AC60" s="105"/>
      <c r="AD60" s="105"/>
      <c r="AE60" s="105">
        <f>IF($T60='Harian-KORDES'!K$61,'Harian-KORDES'!K$62,0)</f>
        <v>0</v>
      </c>
      <c r="AF60" s="105">
        <f>IF($T60='Harian-KORDES'!L$61,'Harian-KORDES'!L$62,0)</f>
        <v>0</v>
      </c>
      <c r="AG60" s="105">
        <f>IF($T60='Harian-KORDES'!M$61,'Harian-KORDES'!M$62,0)</f>
        <v>0</v>
      </c>
      <c r="AH60" s="105">
        <f>IF($T60='Harian-KORDES'!N$61,'Harian-KORDES'!N$62,0)</f>
        <v>0</v>
      </c>
      <c r="AI60" s="105">
        <f>IF($T60='Harian-KORDES'!O$61,'Harian-KORDES'!O$62,0)</f>
        <v>0</v>
      </c>
      <c r="AJ60" s="100">
        <f t="shared" si="3"/>
        <v>0</v>
      </c>
      <c r="AL60" s="96">
        <f t="shared" si="4"/>
        <v>43610</v>
      </c>
      <c r="AM60" s="105">
        <f>IF($AL60='Harian-KORDES'!F$103,'Harian-KORDES'!F$104,0)</f>
        <v>0</v>
      </c>
      <c r="AN60" s="105">
        <f>IF($AL60='Harian-KORDES'!G$103,'Harian-KORDES'!G$104,0)</f>
        <v>0</v>
      </c>
      <c r="AO60" s="105">
        <f>IF($AL60='Harian-KORDES'!H$103,'Harian-KORDES'!H$104,0)</f>
        <v>0</v>
      </c>
      <c r="AP60" s="105">
        <f>IF($AL60='Harian-KORDES'!I$103,'Harian-KORDES'!I$104,0)</f>
        <v>0</v>
      </c>
      <c r="AQ60" s="105">
        <f>IF($AL60='Harian-KORDES'!J$103,'Harian-KORDES'!J$104,0)</f>
        <v>0</v>
      </c>
      <c r="AR60" s="105"/>
      <c r="AS60" s="105"/>
      <c r="AT60" s="105"/>
      <c r="AU60" s="105"/>
      <c r="AV60" s="105"/>
      <c r="AW60" s="105">
        <f>IF($AL60='Harian-KORDES'!K$103,'Harian-KORDES'!K$104,0)</f>
        <v>0</v>
      </c>
      <c r="AX60" s="105">
        <f>IF($AL60='Harian-KORDES'!L$103,'Harian-KORDES'!L$104,0)</f>
        <v>0</v>
      </c>
      <c r="AY60" s="105">
        <f>IF($AL60='Harian-KORDES'!M$103,'Harian-KORDES'!M$104,0)</f>
        <v>0</v>
      </c>
      <c r="AZ60" s="105">
        <f>IF($AL60='Harian-KORDES'!N$103,'Harian-KORDES'!N$104,0)</f>
        <v>0</v>
      </c>
      <c r="BA60" s="105">
        <f>IF($AL60='Harian-KORDES'!O$103,'Harian-KORDES'!O$104,0)</f>
        <v>0</v>
      </c>
      <c r="BB60" s="100">
        <f t="shared" si="5"/>
        <v>0</v>
      </c>
    </row>
    <row r="61" spans="2:54" x14ac:dyDescent="0.2">
      <c r="B61" s="96">
        <f t="shared" si="0"/>
        <v>43611</v>
      </c>
      <c r="C61" s="105">
        <f>IF($B61='Harian-KORDES'!$F$8,'Harian-KORDES'!$P$13,0)</f>
        <v>0</v>
      </c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0">
        <f t="shared" si="1"/>
        <v>0</v>
      </c>
      <c r="T61" s="96">
        <f t="shared" si="2"/>
        <v>43611</v>
      </c>
      <c r="U61" s="105">
        <f>IF($T61='Harian-KORDES'!F$61,'Harian-KORDES'!F$62,0)</f>
        <v>0</v>
      </c>
      <c r="V61" s="105">
        <f>IF($T61='Harian-KORDES'!G$61,'Harian-KORDES'!G$62,0)</f>
        <v>0</v>
      </c>
      <c r="W61" s="105">
        <f>IF($T61='Harian-KORDES'!H$61,'Harian-KORDES'!H$62,0)</f>
        <v>0</v>
      </c>
      <c r="X61" s="105">
        <f>IF($T61='Harian-KORDES'!I$61,'Harian-KORDES'!I$62,0)</f>
        <v>0</v>
      </c>
      <c r="Y61" s="105">
        <f>IF($T61='Harian-KORDES'!J$61,'Harian-KORDES'!J$62,0)</f>
        <v>0</v>
      </c>
      <c r="Z61" s="105"/>
      <c r="AA61" s="105"/>
      <c r="AB61" s="105"/>
      <c r="AC61" s="105"/>
      <c r="AD61" s="105"/>
      <c r="AE61" s="105">
        <f>IF($T61='Harian-KORDES'!K$61,'Harian-KORDES'!K$62,0)</f>
        <v>0</v>
      </c>
      <c r="AF61" s="105">
        <f>IF($T61='Harian-KORDES'!L$61,'Harian-KORDES'!L$62,0)</f>
        <v>0</v>
      </c>
      <c r="AG61" s="105">
        <f>IF($T61='Harian-KORDES'!M$61,'Harian-KORDES'!M$62,0)</f>
        <v>0</v>
      </c>
      <c r="AH61" s="105">
        <f>IF($T61='Harian-KORDES'!N$61,'Harian-KORDES'!N$62,0)</f>
        <v>0</v>
      </c>
      <c r="AI61" s="105">
        <f>IF($T61='Harian-KORDES'!O$61,'Harian-KORDES'!O$62,0)</f>
        <v>0</v>
      </c>
      <c r="AJ61" s="100">
        <f t="shared" si="3"/>
        <v>0</v>
      </c>
      <c r="AL61" s="96">
        <f t="shared" si="4"/>
        <v>43611</v>
      </c>
      <c r="AM61" s="105">
        <f>IF($AL61='Harian-KORDES'!F$103,'Harian-KORDES'!F$104,0)</f>
        <v>0</v>
      </c>
      <c r="AN61" s="105">
        <f>IF($AL61='Harian-KORDES'!G$103,'Harian-KORDES'!G$104,0)</f>
        <v>0</v>
      </c>
      <c r="AO61" s="105">
        <f>IF($AL61='Harian-KORDES'!H$103,'Harian-KORDES'!H$104,0)</f>
        <v>0</v>
      </c>
      <c r="AP61" s="105">
        <f>IF($AL61='Harian-KORDES'!I$103,'Harian-KORDES'!I$104,0)</f>
        <v>0</v>
      </c>
      <c r="AQ61" s="105">
        <f>IF($AL61='Harian-KORDES'!J$103,'Harian-KORDES'!J$104,0)</f>
        <v>0</v>
      </c>
      <c r="AR61" s="105"/>
      <c r="AS61" s="105"/>
      <c r="AT61" s="105"/>
      <c r="AU61" s="105"/>
      <c r="AV61" s="105"/>
      <c r="AW61" s="105">
        <f>IF($AL61='Harian-KORDES'!K$103,'Harian-KORDES'!K$104,0)</f>
        <v>0</v>
      </c>
      <c r="AX61" s="105">
        <f>IF($AL61='Harian-KORDES'!L$103,'Harian-KORDES'!L$104,0)</f>
        <v>0</v>
      </c>
      <c r="AY61" s="105">
        <f>IF($AL61='Harian-KORDES'!M$103,'Harian-KORDES'!M$104,0)</f>
        <v>0</v>
      </c>
      <c r="AZ61" s="105">
        <f>IF($AL61='Harian-KORDES'!N$103,'Harian-KORDES'!N$104,0)</f>
        <v>0</v>
      </c>
      <c r="BA61" s="105">
        <f>IF($AL61='Harian-KORDES'!O$103,'Harian-KORDES'!O$104,0)</f>
        <v>0</v>
      </c>
      <c r="BB61" s="100">
        <f t="shared" si="5"/>
        <v>0</v>
      </c>
    </row>
    <row r="62" spans="2:54" x14ac:dyDescent="0.2">
      <c r="B62" s="96">
        <f t="shared" si="0"/>
        <v>43612</v>
      </c>
      <c r="C62" s="105">
        <f>IF($B62='Harian-KORDES'!$F$8,'Harian-KORDES'!$P$13,0)</f>
        <v>0</v>
      </c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0">
        <f t="shared" si="1"/>
        <v>0</v>
      </c>
      <c r="T62" s="96">
        <f t="shared" si="2"/>
        <v>43612</v>
      </c>
      <c r="U62" s="105">
        <f>IF($T62='Harian-KORDES'!F$61,'Harian-KORDES'!F$62,0)</f>
        <v>0</v>
      </c>
      <c r="V62" s="105">
        <f>IF($T62='Harian-KORDES'!G$61,'Harian-KORDES'!G$62,0)</f>
        <v>0</v>
      </c>
      <c r="W62" s="105">
        <f>IF($T62='Harian-KORDES'!H$61,'Harian-KORDES'!H$62,0)</f>
        <v>0</v>
      </c>
      <c r="X62" s="105">
        <f>IF($T62='Harian-KORDES'!I$61,'Harian-KORDES'!I$62,0)</f>
        <v>0</v>
      </c>
      <c r="Y62" s="105">
        <f>IF($T62='Harian-KORDES'!J$61,'Harian-KORDES'!J$62,0)</f>
        <v>0</v>
      </c>
      <c r="Z62" s="105"/>
      <c r="AA62" s="105"/>
      <c r="AB62" s="105"/>
      <c r="AC62" s="105"/>
      <c r="AD62" s="105"/>
      <c r="AE62" s="105">
        <f>IF($T62='Harian-KORDES'!K$61,'Harian-KORDES'!K$62,0)</f>
        <v>0</v>
      </c>
      <c r="AF62" s="105">
        <f>IF($T62='Harian-KORDES'!L$61,'Harian-KORDES'!L$62,0)</f>
        <v>0</v>
      </c>
      <c r="AG62" s="105">
        <f>IF($T62='Harian-KORDES'!M$61,'Harian-KORDES'!M$62,0)</f>
        <v>0</v>
      </c>
      <c r="AH62" s="105">
        <f>IF($T62='Harian-KORDES'!N$61,'Harian-KORDES'!N$62,0)</f>
        <v>0</v>
      </c>
      <c r="AI62" s="105">
        <f>IF($T62='Harian-KORDES'!O$61,'Harian-KORDES'!O$62,0)</f>
        <v>0</v>
      </c>
      <c r="AJ62" s="100">
        <f t="shared" si="3"/>
        <v>0</v>
      </c>
      <c r="AL62" s="96">
        <f t="shared" si="4"/>
        <v>43612</v>
      </c>
      <c r="AM62" s="105">
        <f>IF($AL62='Harian-KORDES'!F$103,'Harian-KORDES'!F$104,0)</f>
        <v>0</v>
      </c>
      <c r="AN62" s="105">
        <f>IF($AL62='Harian-KORDES'!G$103,'Harian-KORDES'!G$104,0)</f>
        <v>0</v>
      </c>
      <c r="AO62" s="105">
        <f>IF($AL62='Harian-KORDES'!H$103,'Harian-KORDES'!H$104,0)</f>
        <v>0</v>
      </c>
      <c r="AP62" s="105">
        <f>IF($AL62='Harian-KORDES'!I$103,'Harian-KORDES'!I$104,0)</f>
        <v>0</v>
      </c>
      <c r="AQ62" s="105">
        <f>IF($AL62='Harian-KORDES'!J$103,'Harian-KORDES'!J$104,0)</f>
        <v>0</v>
      </c>
      <c r="AR62" s="105"/>
      <c r="AS62" s="105"/>
      <c r="AT62" s="105"/>
      <c r="AU62" s="105"/>
      <c r="AV62" s="105"/>
      <c r="AW62" s="105">
        <f>IF($AL62='Harian-KORDES'!K$103,'Harian-KORDES'!K$104,0)</f>
        <v>0</v>
      </c>
      <c r="AX62" s="105">
        <f>IF($AL62='Harian-KORDES'!L$103,'Harian-KORDES'!L$104,0)</f>
        <v>0</v>
      </c>
      <c r="AY62" s="105">
        <f>IF($AL62='Harian-KORDES'!M$103,'Harian-KORDES'!M$104,0)</f>
        <v>0</v>
      </c>
      <c r="AZ62" s="105">
        <f>IF($AL62='Harian-KORDES'!N$103,'Harian-KORDES'!N$104,0)</f>
        <v>0</v>
      </c>
      <c r="BA62" s="105">
        <f>IF($AL62='Harian-KORDES'!O$103,'Harian-KORDES'!O$104,0)</f>
        <v>0</v>
      </c>
      <c r="BB62" s="100">
        <f t="shared" si="5"/>
        <v>0</v>
      </c>
    </row>
    <row r="63" spans="2:54" x14ac:dyDescent="0.2">
      <c r="B63" s="96">
        <f t="shared" si="0"/>
        <v>43613</v>
      </c>
      <c r="C63" s="105">
        <f>IF($B63='Harian-KORDES'!$F$8,'Harian-KORDES'!$P$13,0)</f>
        <v>0</v>
      </c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0">
        <f t="shared" si="1"/>
        <v>0</v>
      </c>
      <c r="T63" s="96">
        <f t="shared" si="2"/>
        <v>43613</v>
      </c>
      <c r="U63" s="105">
        <f>IF($T63='Harian-KORDES'!F$61,'Harian-KORDES'!F$62,0)</f>
        <v>0</v>
      </c>
      <c r="V63" s="105">
        <f>IF($T63='Harian-KORDES'!G$61,'Harian-KORDES'!G$62,0)</f>
        <v>0</v>
      </c>
      <c r="W63" s="105">
        <f>IF($T63='Harian-KORDES'!H$61,'Harian-KORDES'!H$62,0)</f>
        <v>0</v>
      </c>
      <c r="X63" s="105">
        <f>IF($T63='Harian-KORDES'!I$61,'Harian-KORDES'!I$62,0)</f>
        <v>0</v>
      </c>
      <c r="Y63" s="105">
        <f>IF($T63='Harian-KORDES'!J$61,'Harian-KORDES'!J$62,0)</f>
        <v>0</v>
      </c>
      <c r="Z63" s="105"/>
      <c r="AA63" s="105"/>
      <c r="AB63" s="105"/>
      <c r="AC63" s="105"/>
      <c r="AD63" s="105"/>
      <c r="AE63" s="105">
        <f>IF($T63='Harian-KORDES'!K$61,'Harian-KORDES'!K$62,0)</f>
        <v>0</v>
      </c>
      <c r="AF63" s="105">
        <f>IF($T63='Harian-KORDES'!L$61,'Harian-KORDES'!L$62,0)</f>
        <v>0</v>
      </c>
      <c r="AG63" s="105">
        <f>IF($T63='Harian-KORDES'!M$61,'Harian-KORDES'!M$62,0)</f>
        <v>0</v>
      </c>
      <c r="AH63" s="105">
        <f>IF($T63='Harian-KORDES'!N$61,'Harian-KORDES'!N$62,0)</f>
        <v>0</v>
      </c>
      <c r="AI63" s="105">
        <f>IF($T63='Harian-KORDES'!O$61,'Harian-KORDES'!O$62,0)</f>
        <v>0</v>
      </c>
      <c r="AJ63" s="100">
        <f t="shared" si="3"/>
        <v>0</v>
      </c>
      <c r="AL63" s="96">
        <f t="shared" si="4"/>
        <v>43613</v>
      </c>
      <c r="AM63" s="105">
        <f>IF($AL63='Harian-KORDES'!F$103,'Harian-KORDES'!F$104,0)</f>
        <v>0</v>
      </c>
      <c r="AN63" s="105">
        <f>IF($AL63='Harian-KORDES'!G$103,'Harian-KORDES'!G$104,0)</f>
        <v>0</v>
      </c>
      <c r="AO63" s="105">
        <f>IF($AL63='Harian-KORDES'!H$103,'Harian-KORDES'!H$104,0)</f>
        <v>0</v>
      </c>
      <c r="AP63" s="105">
        <f>IF($AL63='Harian-KORDES'!I$103,'Harian-KORDES'!I$104,0)</f>
        <v>0</v>
      </c>
      <c r="AQ63" s="105">
        <f>IF($AL63='Harian-KORDES'!J$103,'Harian-KORDES'!J$104,0)</f>
        <v>0</v>
      </c>
      <c r="AR63" s="105"/>
      <c r="AS63" s="105"/>
      <c r="AT63" s="105"/>
      <c r="AU63" s="105"/>
      <c r="AV63" s="105"/>
      <c r="AW63" s="105">
        <f>IF($AL63='Harian-KORDES'!K$103,'Harian-KORDES'!K$104,0)</f>
        <v>0</v>
      </c>
      <c r="AX63" s="105">
        <f>IF($AL63='Harian-KORDES'!L$103,'Harian-KORDES'!L$104,0)</f>
        <v>0</v>
      </c>
      <c r="AY63" s="105">
        <f>IF($AL63='Harian-KORDES'!M$103,'Harian-KORDES'!M$104,0)</f>
        <v>0</v>
      </c>
      <c r="AZ63" s="105">
        <f>IF($AL63='Harian-KORDES'!N$103,'Harian-KORDES'!N$104,0)</f>
        <v>0</v>
      </c>
      <c r="BA63" s="105">
        <f>IF($AL63='Harian-KORDES'!O$103,'Harian-KORDES'!O$104,0)</f>
        <v>0</v>
      </c>
      <c r="BB63" s="100">
        <f t="shared" si="5"/>
        <v>0</v>
      </c>
    </row>
    <row r="64" spans="2:54" x14ac:dyDescent="0.2">
      <c r="B64" s="96">
        <f t="shared" si="0"/>
        <v>43614</v>
      </c>
      <c r="C64" s="105">
        <f>IF($B64='Harian-KORDES'!$F$8,'Harian-KORDES'!$P$13,0)</f>
        <v>0</v>
      </c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0">
        <f t="shared" si="1"/>
        <v>0</v>
      </c>
      <c r="T64" s="96">
        <f t="shared" si="2"/>
        <v>43614</v>
      </c>
      <c r="U64" s="105">
        <f>IF($T64='Harian-KORDES'!F$61,'Harian-KORDES'!F$62,0)</f>
        <v>0</v>
      </c>
      <c r="V64" s="105">
        <f>IF($T64='Harian-KORDES'!G$61,'Harian-KORDES'!G$62,0)</f>
        <v>0</v>
      </c>
      <c r="W64" s="105">
        <f>IF($T64='Harian-KORDES'!H$61,'Harian-KORDES'!H$62,0)</f>
        <v>0</v>
      </c>
      <c r="X64" s="105">
        <f>IF($T64='Harian-KORDES'!I$61,'Harian-KORDES'!I$62,0)</f>
        <v>0</v>
      </c>
      <c r="Y64" s="105">
        <f>IF($T64='Harian-KORDES'!J$61,'Harian-KORDES'!J$62,0)</f>
        <v>0</v>
      </c>
      <c r="Z64" s="105"/>
      <c r="AA64" s="105"/>
      <c r="AB64" s="105"/>
      <c r="AC64" s="105"/>
      <c r="AD64" s="105"/>
      <c r="AE64" s="105">
        <f>IF($T64='Harian-KORDES'!K$61,'Harian-KORDES'!K$62,0)</f>
        <v>0</v>
      </c>
      <c r="AF64" s="105">
        <f>IF($T64='Harian-KORDES'!L$61,'Harian-KORDES'!L$62,0)</f>
        <v>0</v>
      </c>
      <c r="AG64" s="105">
        <f>IF($T64='Harian-KORDES'!M$61,'Harian-KORDES'!M$62,0)</f>
        <v>0</v>
      </c>
      <c r="AH64" s="105">
        <f>IF($T64='Harian-KORDES'!N$61,'Harian-KORDES'!N$62,0)</f>
        <v>0</v>
      </c>
      <c r="AI64" s="105">
        <f>IF($T64='Harian-KORDES'!O$61,'Harian-KORDES'!O$62,0)</f>
        <v>0</v>
      </c>
      <c r="AJ64" s="100">
        <f t="shared" si="3"/>
        <v>0</v>
      </c>
      <c r="AL64" s="96">
        <f t="shared" si="4"/>
        <v>43614</v>
      </c>
      <c r="AM64" s="105">
        <f>IF($AL64='Harian-KORDES'!F$103,'Harian-KORDES'!F$104,0)</f>
        <v>0</v>
      </c>
      <c r="AN64" s="105">
        <f>IF($AL64='Harian-KORDES'!G$103,'Harian-KORDES'!G$104,0)</f>
        <v>0</v>
      </c>
      <c r="AO64" s="105">
        <f>IF($AL64='Harian-KORDES'!H$103,'Harian-KORDES'!H$104,0)</f>
        <v>0</v>
      </c>
      <c r="AP64" s="105">
        <f>IF($AL64='Harian-KORDES'!I$103,'Harian-KORDES'!I$104,0)</f>
        <v>0</v>
      </c>
      <c r="AQ64" s="105">
        <f>IF($AL64='Harian-KORDES'!J$103,'Harian-KORDES'!J$104,0)</f>
        <v>0</v>
      </c>
      <c r="AR64" s="105"/>
      <c r="AS64" s="105"/>
      <c r="AT64" s="105"/>
      <c r="AU64" s="105"/>
      <c r="AV64" s="105"/>
      <c r="AW64" s="105">
        <f>IF($AL64='Harian-KORDES'!K$103,'Harian-KORDES'!K$104,0)</f>
        <v>0</v>
      </c>
      <c r="AX64" s="105">
        <f>IF($AL64='Harian-KORDES'!L$103,'Harian-KORDES'!L$104,0)</f>
        <v>0</v>
      </c>
      <c r="AY64" s="105">
        <f>IF($AL64='Harian-KORDES'!M$103,'Harian-KORDES'!M$104,0)</f>
        <v>0</v>
      </c>
      <c r="AZ64" s="105">
        <f>IF($AL64='Harian-KORDES'!N$103,'Harian-KORDES'!N$104,0)</f>
        <v>0</v>
      </c>
      <c r="BA64" s="105">
        <f>IF($AL64='Harian-KORDES'!O$103,'Harian-KORDES'!O$104,0)</f>
        <v>0</v>
      </c>
      <c r="BB64" s="100">
        <f t="shared" si="5"/>
        <v>0</v>
      </c>
    </row>
    <row r="65" spans="2:54" x14ac:dyDescent="0.2">
      <c r="B65" s="96">
        <f t="shared" si="0"/>
        <v>43615</v>
      </c>
      <c r="C65" s="105">
        <f>IF($B65='Harian-KORDES'!$F$8,'Harian-KORDES'!$P$13,0)</f>
        <v>0</v>
      </c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0">
        <f t="shared" si="1"/>
        <v>0</v>
      </c>
      <c r="T65" s="96">
        <f t="shared" si="2"/>
        <v>43615</v>
      </c>
      <c r="U65" s="105">
        <f>IF($T65='Harian-KORDES'!F$61,'Harian-KORDES'!F$62,0)</f>
        <v>0</v>
      </c>
      <c r="V65" s="105">
        <f>IF($T65='Harian-KORDES'!G$61,'Harian-KORDES'!G$62,0)</f>
        <v>0</v>
      </c>
      <c r="W65" s="105">
        <f>IF($T65='Harian-KORDES'!H$61,'Harian-KORDES'!H$62,0)</f>
        <v>0</v>
      </c>
      <c r="X65" s="105">
        <f>IF($T65='Harian-KORDES'!I$61,'Harian-KORDES'!I$62,0)</f>
        <v>0</v>
      </c>
      <c r="Y65" s="105">
        <f>IF($T65='Harian-KORDES'!J$61,'Harian-KORDES'!J$62,0)</f>
        <v>0</v>
      </c>
      <c r="Z65" s="105"/>
      <c r="AA65" s="105"/>
      <c r="AB65" s="105"/>
      <c r="AC65" s="105"/>
      <c r="AD65" s="105"/>
      <c r="AE65" s="105">
        <f>IF($T65='Harian-KORDES'!K$61,'Harian-KORDES'!K$62,0)</f>
        <v>0</v>
      </c>
      <c r="AF65" s="105">
        <f>IF($T65='Harian-KORDES'!L$61,'Harian-KORDES'!L$62,0)</f>
        <v>0</v>
      </c>
      <c r="AG65" s="105">
        <f>IF($T65='Harian-KORDES'!M$61,'Harian-KORDES'!M$62,0)</f>
        <v>0</v>
      </c>
      <c r="AH65" s="105">
        <f>IF($T65='Harian-KORDES'!N$61,'Harian-KORDES'!N$62,0)</f>
        <v>0</v>
      </c>
      <c r="AI65" s="105">
        <f>IF($T65='Harian-KORDES'!O$61,'Harian-KORDES'!O$62,0)</f>
        <v>0</v>
      </c>
      <c r="AJ65" s="100">
        <f t="shared" si="3"/>
        <v>0</v>
      </c>
      <c r="AL65" s="96">
        <f t="shared" si="4"/>
        <v>43615</v>
      </c>
      <c r="AM65" s="105">
        <f>IF($AL65='Harian-KORDES'!F$103,'Harian-KORDES'!F$104,0)</f>
        <v>0</v>
      </c>
      <c r="AN65" s="105">
        <f>IF($AL65='Harian-KORDES'!G$103,'Harian-KORDES'!G$104,0)</f>
        <v>0</v>
      </c>
      <c r="AO65" s="105">
        <f>IF($AL65='Harian-KORDES'!H$103,'Harian-KORDES'!H$104,0)</f>
        <v>0</v>
      </c>
      <c r="AP65" s="105">
        <f>IF($AL65='Harian-KORDES'!I$103,'Harian-KORDES'!I$104,0)</f>
        <v>0</v>
      </c>
      <c r="AQ65" s="105">
        <f>IF($AL65='Harian-KORDES'!J$103,'Harian-KORDES'!J$104,0)</f>
        <v>0</v>
      </c>
      <c r="AR65" s="105"/>
      <c r="AS65" s="105"/>
      <c r="AT65" s="105"/>
      <c r="AU65" s="105"/>
      <c r="AV65" s="105"/>
      <c r="AW65" s="105">
        <f>IF($AL65='Harian-KORDES'!K$103,'Harian-KORDES'!K$104,0)</f>
        <v>0</v>
      </c>
      <c r="AX65" s="105">
        <f>IF($AL65='Harian-KORDES'!L$103,'Harian-KORDES'!L$104,0)</f>
        <v>0</v>
      </c>
      <c r="AY65" s="105">
        <f>IF($AL65='Harian-KORDES'!M$103,'Harian-KORDES'!M$104,0)</f>
        <v>0</v>
      </c>
      <c r="AZ65" s="105">
        <f>IF($AL65='Harian-KORDES'!N$103,'Harian-KORDES'!N$104,0)</f>
        <v>0</v>
      </c>
      <c r="BA65" s="105">
        <f>IF($AL65='Harian-KORDES'!O$103,'Harian-KORDES'!O$104,0)</f>
        <v>0</v>
      </c>
      <c r="BB65" s="100">
        <f t="shared" si="5"/>
        <v>0</v>
      </c>
    </row>
    <row r="66" spans="2:54" x14ac:dyDescent="0.2">
      <c r="B66" s="96">
        <f t="shared" si="0"/>
        <v>43616</v>
      </c>
      <c r="C66" s="105">
        <f>IF($B66='Harian-KORDES'!$F$8,'Harian-KORDES'!$P$13,0)</f>
        <v>0</v>
      </c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0">
        <f t="shared" si="1"/>
        <v>0</v>
      </c>
      <c r="T66" s="96">
        <f t="shared" si="2"/>
        <v>43616</v>
      </c>
      <c r="U66" s="105">
        <f>IF($T66='Harian-KORDES'!F$61,'Harian-KORDES'!F$62,0)</f>
        <v>0</v>
      </c>
      <c r="V66" s="105">
        <f>IF($T66='Harian-KORDES'!G$61,'Harian-KORDES'!G$62,0)</f>
        <v>0</v>
      </c>
      <c r="W66" s="105">
        <f>IF($T66='Harian-KORDES'!H$61,'Harian-KORDES'!H$62,0)</f>
        <v>0</v>
      </c>
      <c r="X66" s="105">
        <f>IF($T66='Harian-KORDES'!I$61,'Harian-KORDES'!I$62,0)</f>
        <v>0</v>
      </c>
      <c r="Y66" s="105">
        <f>IF($T66='Harian-KORDES'!J$61,'Harian-KORDES'!J$62,0)</f>
        <v>0</v>
      </c>
      <c r="Z66" s="105"/>
      <c r="AA66" s="105"/>
      <c r="AB66" s="105"/>
      <c r="AC66" s="105"/>
      <c r="AD66" s="105"/>
      <c r="AE66" s="105">
        <f>IF($T66='Harian-KORDES'!K$61,'Harian-KORDES'!K$62,0)</f>
        <v>0</v>
      </c>
      <c r="AF66" s="105">
        <f>IF($T66='Harian-KORDES'!L$61,'Harian-KORDES'!L$62,0)</f>
        <v>0</v>
      </c>
      <c r="AG66" s="105">
        <f>IF($T66='Harian-KORDES'!M$61,'Harian-KORDES'!M$62,0)</f>
        <v>0</v>
      </c>
      <c r="AH66" s="105">
        <f>IF($T66='Harian-KORDES'!N$61,'Harian-KORDES'!N$62,0)</f>
        <v>0</v>
      </c>
      <c r="AI66" s="105">
        <f>IF($T66='Harian-KORDES'!O$61,'Harian-KORDES'!O$62,0)</f>
        <v>0</v>
      </c>
      <c r="AJ66" s="100">
        <f t="shared" si="3"/>
        <v>0</v>
      </c>
      <c r="AL66" s="96">
        <f t="shared" si="4"/>
        <v>43616</v>
      </c>
      <c r="AM66" s="105">
        <f>IF($AL66='Harian-KORDES'!F$103,'Harian-KORDES'!F$104,0)</f>
        <v>0</v>
      </c>
      <c r="AN66" s="105">
        <f>IF($AL66='Harian-KORDES'!G$103,'Harian-KORDES'!G$104,0)</f>
        <v>0</v>
      </c>
      <c r="AO66" s="105">
        <f>IF($AL66='Harian-KORDES'!H$103,'Harian-KORDES'!H$104,0)</f>
        <v>0</v>
      </c>
      <c r="AP66" s="105">
        <f>IF($AL66='Harian-KORDES'!I$103,'Harian-KORDES'!I$104,0)</f>
        <v>0</v>
      </c>
      <c r="AQ66" s="105">
        <f>IF($AL66='Harian-KORDES'!J$103,'Harian-KORDES'!J$104,0)</f>
        <v>0</v>
      </c>
      <c r="AR66" s="105"/>
      <c r="AS66" s="105"/>
      <c r="AT66" s="105"/>
      <c r="AU66" s="105"/>
      <c r="AV66" s="105"/>
      <c r="AW66" s="105">
        <f>IF($AL66='Harian-KORDES'!K$103,'Harian-KORDES'!K$104,0)</f>
        <v>0</v>
      </c>
      <c r="AX66" s="105">
        <f>IF($AL66='Harian-KORDES'!L$103,'Harian-KORDES'!L$104,0)</f>
        <v>0</v>
      </c>
      <c r="AY66" s="105">
        <f>IF($AL66='Harian-KORDES'!M$103,'Harian-KORDES'!M$104,0)</f>
        <v>0</v>
      </c>
      <c r="AZ66" s="105">
        <f>IF($AL66='Harian-KORDES'!N$103,'Harian-KORDES'!N$104,0)</f>
        <v>0</v>
      </c>
      <c r="BA66" s="105">
        <f>IF($AL66='Harian-KORDES'!O$103,'Harian-KORDES'!O$104,0)</f>
        <v>0</v>
      </c>
      <c r="BB66" s="100">
        <f t="shared" si="5"/>
        <v>0</v>
      </c>
    </row>
    <row r="67" spans="2:54" x14ac:dyDescent="0.2">
      <c r="B67" s="96">
        <f t="shared" si="0"/>
        <v>43617</v>
      </c>
      <c r="C67" s="105">
        <f>IF($B67='Harian-KORDES'!$F$8,'Harian-KORDES'!$P$13,0)</f>
        <v>0</v>
      </c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0">
        <f t="shared" si="1"/>
        <v>0</v>
      </c>
      <c r="T67" s="96">
        <f t="shared" si="2"/>
        <v>43617</v>
      </c>
      <c r="U67" s="105">
        <f>IF($T67='Harian-KORDES'!F$61,'Harian-KORDES'!F$62,0)</f>
        <v>0</v>
      </c>
      <c r="V67" s="105">
        <f>IF($T67='Harian-KORDES'!G$61,'Harian-KORDES'!G$62,0)</f>
        <v>0</v>
      </c>
      <c r="W67" s="105">
        <f>IF($T67='Harian-KORDES'!H$61,'Harian-KORDES'!H$62,0)</f>
        <v>0</v>
      </c>
      <c r="X67" s="105">
        <f>IF($T67='Harian-KORDES'!I$61,'Harian-KORDES'!I$62,0)</f>
        <v>0</v>
      </c>
      <c r="Y67" s="105">
        <f>IF($T67='Harian-KORDES'!J$61,'Harian-KORDES'!J$62,0)</f>
        <v>0</v>
      </c>
      <c r="Z67" s="105"/>
      <c r="AA67" s="105"/>
      <c r="AB67" s="105"/>
      <c r="AC67" s="105"/>
      <c r="AD67" s="105"/>
      <c r="AE67" s="105">
        <f>IF($T67='Harian-KORDES'!K$61,'Harian-KORDES'!K$62,0)</f>
        <v>0</v>
      </c>
      <c r="AF67" s="105">
        <f>IF($T67='Harian-KORDES'!L$61,'Harian-KORDES'!L$62,0)</f>
        <v>0</v>
      </c>
      <c r="AG67" s="105">
        <f>IF($T67='Harian-KORDES'!M$61,'Harian-KORDES'!M$62,0)</f>
        <v>0</v>
      </c>
      <c r="AH67" s="105">
        <f>IF($T67='Harian-KORDES'!N$61,'Harian-KORDES'!N$62,0)</f>
        <v>0</v>
      </c>
      <c r="AI67" s="105">
        <f>IF($T67='Harian-KORDES'!O$61,'Harian-KORDES'!O$62,0)</f>
        <v>0</v>
      </c>
      <c r="AJ67" s="100">
        <f t="shared" si="3"/>
        <v>0</v>
      </c>
      <c r="AL67" s="96">
        <f t="shared" si="4"/>
        <v>43617</v>
      </c>
      <c r="AM67" s="105">
        <f>IF($AL67='Harian-KORDES'!F$103,'Harian-KORDES'!F$104,0)</f>
        <v>0</v>
      </c>
      <c r="AN67" s="105">
        <f>IF($AL67='Harian-KORDES'!G$103,'Harian-KORDES'!G$104,0)</f>
        <v>0</v>
      </c>
      <c r="AO67" s="105">
        <f>IF($AL67='Harian-KORDES'!H$103,'Harian-KORDES'!H$104,0)</f>
        <v>0</v>
      </c>
      <c r="AP67" s="105">
        <f>IF($AL67='Harian-KORDES'!I$103,'Harian-KORDES'!I$104,0)</f>
        <v>0</v>
      </c>
      <c r="AQ67" s="105">
        <f>IF($AL67='Harian-KORDES'!J$103,'Harian-KORDES'!J$104,0)</f>
        <v>0</v>
      </c>
      <c r="AR67" s="105"/>
      <c r="AS67" s="105"/>
      <c r="AT67" s="105"/>
      <c r="AU67" s="105"/>
      <c r="AV67" s="105"/>
      <c r="AW67" s="105">
        <f>IF($AL67='Harian-KORDES'!K$103,'Harian-KORDES'!K$104,0)</f>
        <v>0</v>
      </c>
      <c r="AX67" s="105">
        <f>IF($AL67='Harian-KORDES'!L$103,'Harian-KORDES'!L$104,0)</f>
        <v>0</v>
      </c>
      <c r="AY67" s="105">
        <f>IF($AL67='Harian-KORDES'!M$103,'Harian-KORDES'!M$104,0)</f>
        <v>0</v>
      </c>
      <c r="AZ67" s="105">
        <f>IF($AL67='Harian-KORDES'!N$103,'Harian-KORDES'!N$104,0)</f>
        <v>0</v>
      </c>
      <c r="BA67" s="105">
        <f>IF($AL67='Harian-KORDES'!O$103,'Harian-KORDES'!O$104,0)</f>
        <v>0</v>
      </c>
      <c r="BB67" s="100">
        <f t="shared" si="5"/>
        <v>0</v>
      </c>
    </row>
    <row r="68" spans="2:54" x14ac:dyDescent="0.2">
      <c r="B68" s="96">
        <f t="shared" si="0"/>
        <v>43618</v>
      </c>
      <c r="C68" s="105">
        <f>IF($B68='Harian-KORDES'!$F$8,'Harian-KORDES'!$P$13,0)</f>
        <v>0</v>
      </c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0">
        <f t="shared" si="1"/>
        <v>0</v>
      </c>
      <c r="T68" s="96">
        <f t="shared" si="2"/>
        <v>43618</v>
      </c>
      <c r="U68" s="105">
        <f>IF($T68='Harian-KORDES'!F$61,'Harian-KORDES'!F$62,0)</f>
        <v>0</v>
      </c>
      <c r="V68" s="105">
        <f>IF($T68='Harian-KORDES'!G$61,'Harian-KORDES'!G$62,0)</f>
        <v>0</v>
      </c>
      <c r="W68" s="105">
        <f>IF($T68='Harian-KORDES'!H$61,'Harian-KORDES'!H$62,0)</f>
        <v>0</v>
      </c>
      <c r="X68" s="105">
        <f>IF($T68='Harian-KORDES'!I$61,'Harian-KORDES'!I$62,0)</f>
        <v>0</v>
      </c>
      <c r="Y68" s="105">
        <f>IF($T68='Harian-KORDES'!J$61,'Harian-KORDES'!J$62,0)</f>
        <v>0</v>
      </c>
      <c r="Z68" s="105"/>
      <c r="AA68" s="105"/>
      <c r="AB68" s="105"/>
      <c r="AC68" s="105"/>
      <c r="AD68" s="105"/>
      <c r="AE68" s="105">
        <f>IF($T68='Harian-KORDES'!K$61,'Harian-KORDES'!K$62,0)</f>
        <v>0</v>
      </c>
      <c r="AF68" s="105">
        <f>IF($T68='Harian-KORDES'!L$61,'Harian-KORDES'!L$62,0)</f>
        <v>0</v>
      </c>
      <c r="AG68" s="105">
        <f>IF($T68='Harian-KORDES'!M$61,'Harian-KORDES'!M$62,0)</f>
        <v>0</v>
      </c>
      <c r="AH68" s="105">
        <f>IF($T68='Harian-KORDES'!N$61,'Harian-KORDES'!N$62,0)</f>
        <v>0</v>
      </c>
      <c r="AI68" s="105">
        <f>IF($T68='Harian-KORDES'!O$61,'Harian-KORDES'!O$62,0)</f>
        <v>0</v>
      </c>
      <c r="AJ68" s="100">
        <f t="shared" si="3"/>
        <v>0</v>
      </c>
      <c r="AL68" s="96">
        <f t="shared" si="4"/>
        <v>43618</v>
      </c>
      <c r="AM68" s="105">
        <f>IF($AL68='Harian-KORDES'!F$103,'Harian-KORDES'!F$104,0)</f>
        <v>0</v>
      </c>
      <c r="AN68" s="105">
        <f>IF($AL68='Harian-KORDES'!G$103,'Harian-KORDES'!G$104,0)</f>
        <v>0</v>
      </c>
      <c r="AO68" s="105">
        <f>IF($AL68='Harian-KORDES'!H$103,'Harian-KORDES'!H$104,0)</f>
        <v>0</v>
      </c>
      <c r="AP68" s="105">
        <f>IF($AL68='Harian-KORDES'!I$103,'Harian-KORDES'!I$104,0)</f>
        <v>0</v>
      </c>
      <c r="AQ68" s="105">
        <f>IF($AL68='Harian-KORDES'!J$103,'Harian-KORDES'!J$104,0)</f>
        <v>0</v>
      </c>
      <c r="AR68" s="105"/>
      <c r="AS68" s="105"/>
      <c r="AT68" s="105"/>
      <c r="AU68" s="105"/>
      <c r="AV68" s="105"/>
      <c r="AW68" s="105">
        <f>IF($AL68='Harian-KORDES'!K$103,'Harian-KORDES'!K$104,0)</f>
        <v>0</v>
      </c>
      <c r="AX68" s="105">
        <f>IF($AL68='Harian-KORDES'!L$103,'Harian-KORDES'!L$104,0)</f>
        <v>0</v>
      </c>
      <c r="AY68" s="105">
        <f>IF($AL68='Harian-KORDES'!M$103,'Harian-KORDES'!M$104,0)</f>
        <v>0</v>
      </c>
      <c r="AZ68" s="105">
        <f>IF($AL68='Harian-KORDES'!N$103,'Harian-KORDES'!N$104,0)</f>
        <v>0</v>
      </c>
      <c r="BA68" s="105">
        <f>IF($AL68='Harian-KORDES'!O$103,'Harian-KORDES'!O$104,0)</f>
        <v>0</v>
      </c>
      <c r="BB68" s="100">
        <f t="shared" si="5"/>
        <v>0</v>
      </c>
    </row>
    <row r="69" spans="2:54" x14ac:dyDescent="0.2">
      <c r="B69" s="96">
        <f t="shared" si="0"/>
        <v>43619</v>
      </c>
      <c r="C69" s="105">
        <f>IF($B69='Harian-KORDES'!$F$8,'Harian-KORDES'!$P$13,0)</f>
        <v>0</v>
      </c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0">
        <f t="shared" si="1"/>
        <v>0</v>
      </c>
      <c r="T69" s="96">
        <f t="shared" si="2"/>
        <v>43619</v>
      </c>
      <c r="U69" s="105">
        <f>IF($T69='Harian-KORDES'!F$61,'Harian-KORDES'!F$62,0)</f>
        <v>0</v>
      </c>
      <c r="V69" s="105">
        <f>IF($T69='Harian-KORDES'!G$61,'Harian-KORDES'!G$62,0)</f>
        <v>0</v>
      </c>
      <c r="W69" s="105">
        <f>IF($T69='Harian-KORDES'!H$61,'Harian-KORDES'!H$62,0)</f>
        <v>0</v>
      </c>
      <c r="X69" s="105">
        <f>IF($T69='Harian-KORDES'!I$61,'Harian-KORDES'!I$62,0)</f>
        <v>0</v>
      </c>
      <c r="Y69" s="105">
        <f>IF($T69='Harian-KORDES'!J$61,'Harian-KORDES'!J$62,0)</f>
        <v>0</v>
      </c>
      <c r="Z69" s="105"/>
      <c r="AA69" s="105"/>
      <c r="AB69" s="105"/>
      <c r="AC69" s="105"/>
      <c r="AD69" s="105"/>
      <c r="AE69" s="105">
        <f>IF($T69='Harian-KORDES'!K$61,'Harian-KORDES'!K$62,0)</f>
        <v>0</v>
      </c>
      <c r="AF69" s="105">
        <f>IF($T69='Harian-KORDES'!L$61,'Harian-KORDES'!L$62,0)</f>
        <v>0</v>
      </c>
      <c r="AG69" s="105">
        <f>IF($T69='Harian-KORDES'!M$61,'Harian-KORDES'!M$62,0)</f>
        <v>0</v>
      </c>
      <c r="AH69" s="105">
        <f>IF($T69='Harian-KORDES'!N$61,'Harian-KORDES'!N$62,0)</f>
        <v>0</v>
      </c>
      <c r="AI69" s="105">
        <f>IF($T69='Harian-KORDES'!O$61,'Harian-KORDES'!O$62,0)</f>
        <v>0</v>
      </c>
      <c r="AJ69" s="100">
        <f t="shared" si="3"/>
        <v>0</v>
      </c>
      <c r="AL69" s="96">
        <f t="shared" si="4"/>
        <v>43619</v>
      </c>
      <c r="AM69" s="105">
        <f>IF($AL69='Harian-KORDES'!F$103,'Harian-KORDES'!F$104,0)</f>
        <v>0</v>
      </c>
      <c r="AN69" s="105">
        <f>IF($AL69='Harian-KORDES'!G$103,'Harian-KORDES'!G$104,0)</f>
        <v>0</v>
      </c>
      <c r="AO69" s="105">
        <f>IF($AL69='Harian-KORDES'!H$103,'Harian-KORDES'!H$104,0)</f>
        <v>0</v>
      </c>
      <c r="AP69" s="105">
        <f>IF($AL69='Harian-KORDES'!I$103,'Harian-KORDES'!I$104,0)</f>
        <v>0</v>
      </c>
      <c r="AQ69" s="105">
        <f>IF($AL69='Harian-KORDES'!J$103,'Harian-KORDES'!J$104,0)</f>
        <v>0</v>
      </c>
      <c r="AR69" s="105"/>
      <c r="AS69" s="105"/>
      <c r="AT69" s="105"/>
      <c r="AU69" s="105"/>
      <c r="AV69" s="105"/>
      <c r="AW69" s="105">
        <f>IF($AL69='Harian-KORDES'!K$103,'Harian-KORDES'!K$104,0)</f>
        <v>0</v>
      </c>
      <c r="AX69" s="105">
        <f>IF($AL69='Harian-KORDES'!L$103,'Harian-KORDES'!L$104,0)</f>
        <v>0</v>
      </c>
      <c r="AY69" s="105">
        <f>IF($AL69='Harian-KORDES'!M$103,'Harian-KORDES'!M$104,0)</f>
        <v>0</v>
      </c>
      <c r="AZ69" s="105">
        <f>IF($AL69='Harian-KORDES'!N$103,'Harian-KORDES'!N$104,0)</f>
        <v>0</v>
      </c>
      <c r="BA69" s="105">
        <f>IF($AL69='Harian-KORDES'!O$103,'Harian-KORDES'!O$104,0)</f>
        <v>0</v>
      </c>
      <c r="BB69" s="100">
        <f t="shared" si="5"/>
        <v>0</v>
      </c>
    </row>
    <row r="70" spans="2:54" x14ac:dyDescent="0.2">
      <c r="B70" s="96">
        <f t="shared" si="0"/>
        <v>43620</v>
      </c>
      <c r="C70" s="105">
        <f>IF($B70='Harian-KORDES'!$F$8,'Harian-KORDES'!$P$13,0)</f>
        <v>0</v>
      </c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0">
        <f t="shared" si="1"/>
        <v>0</v>
      </c>
      <c r="T70" s="96">
        <f t="shared" si="2"/>
        <v>43620</v>
      </c>
      <c r="U70" s="105">
        <f>IF($T70='Harian-KORDES'!F$61,'Harian-KORDES'!F$62,0)</f>
        <v>0</v>
      </c>
      <c r="V70" s="105">
        <f>IF($T70='Harian-KORDES'!G$61,'Harian-KORDES'!G$62,0)</f>
        <v>0</v>
      </c>
      <c r="W70" s="105">
        <f>IF($T70='Harian-KORDES'!H$61,'Harian-KORDES'!H$62,0)</f>
        <v>0</v>
      </c>
      <c r="X70" s="105">
        <f>IF($T70='Harian-KORDES'!I$61,'Harian-KORDES'!I$62,0)</f>
        <v>0</v>
      </c>
      <c r="Y70" s="105">
        <f>IF($T70='Harian-KORDES'!J$61,'Harian-KORDES'!J$62,0)</f>
        <v>0</v>
      </c>
      <c r="Z70" s="105"/>
      <c r="AA70" s="105"/>
      <c r="AB70" s="105"/>
      <c r="AC70" s="105"/>
      <c r="AD70" s="105"/>
      <c r="AE70" s="105">
        <f>IF($T70='Harian-KORDES'!K$61,'Harian-KORDES'!K$62,0)</f>
        <v>0</v>
      </c>
      <c r="AF70" s="105">
        <f>IF($T70='Harian-KORDES'!L$61,'Harian-KORDES'!L$62,0)</f>
        <v>0</v>
      </c>
      <c r="AG70" s="105">
        <f>IF($T70='Harian-KORDES'!M$61,'Harian-KORDES'!M$62,0)</f>
        <v>0</v>
      </c>
      <c r="AH70" s="105">
        <f>IF($T70='Harian-KORDES'!N$61,'Harian-KORDES'!N$62,0)</f>
        <v>0</v>
      </c>
      <c r="AI70" s="105">
        <f>IF($T70='Harian-KORDES'!O$61,'Harian-KORDES'!O$62,0)</f>
        <v>0</v>
      </c>
      <c r="AJ70" s="100">
        <f t="shared" si="3"/>
        <v>0</v>
      </c>
      <c r="AL70" s="96">
        <f t="shared" si="4"/>
        <v>43620</v>
      </c>
      <c r="AM70" s="105">
        <f>IF($AL70='Harian-KORDES'!F$103,'Harian-KORDES'!F$104,0)</f>
        <v>0</v>
      </c>
      <c r="AN70" s="105">
        <f>IF($AL70='Harian-KORDES'!G$103,'Harian-KORDES'!G$104,0)</f>
        <v>0</v>
      </c>
      <c r="AO70" s="105">
        <f>IF($AL70='Harian-KORDES'!H$103,'Harian-KORDES'!H$104,0)</f>
        <v>0</v>
      </c>
      <c r="AP70" s="105">
        <f>IF($AL70='Harian-KORDES'!I$103,'Harian-KORDES'!I$104,0)</f>
        <v>0</v>
      </c>
      <c r="AQ70" s="105">
        <f>IF($AL70='Harian-KORDES'!J$103,'Harian-KORDES'!J$104,0)</f>
        <v>0</v>
      </c>
      <c r="AR70" s="105"/>
      <c r="AS70" s="105"/>
      <c r="AT70" s="105"/>
      <c r="AU70" s="105"/>
      <c r="AV70" s="105"/>
      <c r="AW70" s="105">
        <f>IF($AL70='Harian-KORDES'!K$103,'Harian-KORDES'!K$104,0)</f>
        <v>0</v>
      </c>
      <c r="AX70" s="105">
        <f>IF($AL70='Harian-KORDES'!L$103,'Harian-KORDES'!L$104,0)</f>
        <v>0</v>
      </c>
      <c r="AY70" s="105">
        <f>IF($AL70='Harian-KORDES'!M$103,'Harian-KORDES'!M$104,0)</f>
        <v>0</v>
      </c>
      <c r="AZ70" s="105">
        <f>IF($AL70='Harian-KORDES'!N$103,'Harian-KORDES'!N$104,0)</f>
        <v>0</v>
      </c>
      <c r="BA70" s="105">
        <f>IF($AL70='Harian-KORDES'!O$103,'Harian-KORDES'!O$104,0)</f>
        <v>0</v>
      </c>
      <c r="BB70" s="100">
        <f t="shared" si="5"/>
        <v>0</v>
      </c>
    </row>
    <row r="71" spans="2:54" x14ac:dyDescent="0.2">
      <c r="B71" s="96">
        <f t="shared" si="0"/>
        <v>43621</v>
      </c>
      <c r="C71" s="105">
        <f>IF($B71='Harian-KORDES'!$F$8,'Harian-KORDES'!$P$13,0)</f>
        <v>0</v>
      </c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0">
        <f t="shared" si="1"/>
        <v>0</v>
      </c>
      <c r="T71" s="96">
        <f t="shared" si="2"/>
        <v>43621</v>
      </c>
      <c r="U71" s="105">
        <f>IF($T71='Harian-KORDES'!F$61,'Harian-KORDES'!F$62,0)</f>
        <v>0</v>
      </c>
      <c r="V71" s="105">
        <f>IF($T71='Harian-KORDES'!G$61,'Harian-KORDES'!G$62,0)</f>
        <v>0</v>
      </c>
      <c r="W71" s="105">
        <f>IF($T71='Harian-KORDES'!H$61,'Harian-KORDES'!H$62,0)</f>
        <v>0</v>
      </c>
      <c r="X71" s="105">
        <f>IF($T71='Harian-KORDES'!I$61,'Harian-KORDES'!I$62,0)</f>
        <v>0</v>
      </c>
      <c r="Y71" s="105">
        <f>IF($T71='Harian-KORDES'!J$61,'Harian-KORDES'!J$62,0)</f>
        <v>0</v>
      </c>
      <c r="Z71" s="105"/>
      <c r="AA71" s="105"/>
      <c r="AB71" s="105"/>
      <c r="AC71" s="105"/>
      <c r="AD71" s="105"/>
      <c r="AE71" s="105">
        <f>IF($T71='Harian-KORDES'!K$61,'Harian-KORDES'!K$62,0)</f>
        <v>0</v>
      </c>
      <c r="AF71" s="105">
        <f>IF($T71='Harian-KORDES'!L$61,'Harian-KORDES'!L$62,0)</f>
        <v>0</v>
      </c>
      <c r="AG71" s="105">
        <f>IF($T71='Harian-KORDES'!M$61,'Harian-KORDES'!M$62,0)</f>
        <v>0</v>
      </c>
      <c r="AH71" s="105">
        <f>IF($T71='Harian-KORDES'!N$61,'Harian-KORDES'!N$62,0)</f>
        <v>0</v>
      </c>
      <c r="AI71" s="105">
        <f>IF($T71='Harian-KORDES'!O$61,'Harian-KORDES'!O$62,0)</f>
        <v>0</v>
      </c>
      <c r="AJ71" s="100">
        <f t="shared" si="3"/>
        <v>0</v>
      </c>
      <c r="AL71" s="96">
        <f t="shared" si="4"/>
        <v>43621</v>
      </c>
      <c r="AM71" s="105">
        <f>IF($AL71='Harian-KORDES'!F$103,'Harian-KORDES'!F$104,0)</f>
        <v>0</v>
      </c>
      <c r="AN71" s="105">
        <f>IF($AL71='Harian-KORDES'!G$103,'Harian-KORDES'!G$104,0)</f>
        <v>0</v>
      </c>
      <c r="AO71" s="105">
        <f>IF($AL71='Harian-KORDES'!H$103,'Harian-KORDES'!H$104,0)</f>
        <v>0</v>
      </c>
      <c r="AP71" s="105">
        <f>IF($AL71='Harian-KORDES'!I$103,'Harian-KORDES'!I$104,0)</f>
        <v>0</v>
      </c>
      <c r="AQ71" s="105">
        <f>IF($AL71='Harian-KORDES'!J$103,'Harian-KORDES'!J$104,0)</f>
        <v>0</v>
      </c>
      <c r="AR71" s="105"/>
      <c r="AS71" s="105"/>
      <c r="AT71" s="105"/>
      <c r="AU71" s="105"/>
      <c r="AV71" s="105"/>
      <c r="AW71" s="105">
        <f>IF($AL71='Harian-KORDES'!K$103,'Harian-KORDES'!K$104,0)</f>
        <v>0</v>
      </c>
      <c r="AX71" s="105">
        <f>IF($AL71='Harian-KORDES'!L$103,'Harian-KORDES'!L$104,0)</f>
        <v>0</v>
      </c>
      <c r="AY71" s="105">
        <f>IF($AL71='Harian-KORDES'!M$103,'Harian-KORDES'!M$104,0)</f>
        <v>0</v>
      </c>
      <c r="AZ71" s="105">
        <f>IF($AL71='Harian-KORDES'!N$103,'Harian-KORDES'!N$104,0)</f>
        <v>0</v>
      </c>
      <c r="BA71" s="105">
        <f>IF($AL71='Harian-KORDES'!O$103,'Harian-KORDES'!O$104,0)</f>
        <v>0</v>
      </c>
      <c r="BB71" s="100">
        <f t="shared" si="5"/>
        <v>0</v>
      </c>
    </row>
    <row r="72" spans="2:54" x14ac:dyDescent="0.2">
      <c r="B72" s="96">
        <f t="shared" ref="B72:B105" si="6">B71+1</f>
        <v>43622</v>
      </c>
      <c r="C72" s="105">
        <f>IF($B72='Harian-KORDES'!$F$8,'Harian-KORDES'!$P$13,0)</f>
        <v>0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0">
        <f t="shared" ref="R72:R105" si="7">SUM(C72:Q72)</f>
        <v>0</v>
      </c>
      <c r="T72" s="96">
        <f t="shared" ref="T72:T105" si="8">T71+1</f>
        <v>43622</v>
      </c>
      <c r="U72" s="105">
        <f>IF($T72='Harian-KORDES'!F$61,'Harian-KORDES'!F$62,0)</f>
        <v>0</v>
      </c>
      <c r="V72" s="105">
        <f>IF($T72='Harian-KORDES'!G$61,'Harian-KORDES'!G$62,0)</f>
        <v>0</v>
      </c>
      <c r="W72" s="105">
        <f>IF($T72='Harian-KORDES'!H$61,'Harian-KORDES'!H$62,0)</f>
        <v>0</v>
      </c>
      <c r="X72" s="105">
        <f>IF($T72='Harian-KORDES'!I$61,'Harian-KORDES'!I$62,0)</f>
        <v>0</v>
      </c>
      <c r="Y72" s="105">
        <f>IF($T72='Harian-KORDES'!J$61,'Harian-KORDES'!J$62,0)</f>
        <v>0</v>
      </c>
      <c r="Z72" s="105"/>
      <c r="AA72" s="105"/>
      <c r="AB72" s="105"/>
      <c r="AC72" s="105"/>
      <c r="AD72" s="105"/>
      <c r="AE72" s="105">
        <f>IF($T72='Harian-KORDES'!K$61,'Harian-KORDES'!K$62,0)</f>
        <v>0</v>
      </c>
      <c r="AF72" s="105">
        <f>IF($T72='Harian-KORDES'!L$61,'Harian-KORDES'!L$62,0)</f>
        <v>0</v>
      </c>
      <c r="AG72" s="105">
        <f>IF($T72='Harian-KORDES'!M$61,'Harian-KORDES'!M$62,0)</f>
        <v>0</v>
      </c>
      <c r="AH72" s="105">
        <f>IF($T72='Harian-KORDES'!N$61,'Harian-KORDES'!N$62,0)</f>
        <v>0</v>
      </c>
      <c r="AI72" s="105">
        <f>IF($T72='Harian-KORDES'!O$61,'Harian-KORDES'!O$62,0)</f>
        <v>0</v>
      </c>
      <c r="AJ72" s="100">
        <f t="shared" ref="AJ72:AJ105" si="9">SUM(U72:AI72)</f>
        <v>0</v>
      </c>
      <c r="AL72" s="96">
        <f t="shared" ref="AL72:AL105" si="10">AL71+1</f>
        <v>43622</v>
      </c>
      <c r="AM72" s="105">
        <f>IF($AL72='Harian-KORDES'!F$103,'Harian-KORDES'!F$104,0)</f>
        <v>0</v>
      </c>
      <c r="AN72" s="105">
        <f>IF($AL72='Harian-KORDES'!G$103,'Harian-KORDES'!G$104,0)</f>
        <v>0</v>
      </c>
      <c r="AO72" s="105">
        <f>IF($AL72='Harian-KORDES'!H$103,'Harian-KORDES'!H$104,0)</f>
        <v>0</v>
      </c>
      <c r="AP72" s="105">
        <f>IF($AL72='Harian-KORDES'!I$103,'Harian-KORDES'!I$104,0)</f>
        <v>0</v>
      </c>
      <c r="AQ72" s="105">
        <f>IF($AL72='Harian-KORDES'!J$103,'Harian-KORDES'!J$104,0)</f>
        <v>0</v>
      </c>
      <c r="AR72" s="105"/>
      <c r="AS72" s="105"/>
      <c r="AT72" s="105"/>
      <c r="AU72" s="105"/>
      <c r="AV72" s="105"/>
      <c r="AW72" s="105">
        <f>IF($AL72='Harian-KORDES'!K$103,'Harian-KORDES'!K$104,0)</f>
        <v>0</v>
      </c>
      <c r="AX72" s="105">
        <f>IF($AL72='Harian-KORDES'!L$103,'Harian-KORDES'!L$104,0)</f>
        <v>0</v>
      </c>
      <c r="AY72" s="105">
        <f>IF($AL72='Harian-KORDES'!M$103,'Harian-KORDES'!M$104,0)</f>
        <v>0</v>
      </c>
      <c r="AZ72" s="105">
        <f>IF($AL72='Harian-KORDES'!N$103,'Harian-KORDES'!N$104,0)</f>
        <v>0</v>
      </c>
      <c r="BA72" s="105">
        <f>IF($AL72='Harian-KORDES'!O$103,'Harian-KORDES'!O$104,0)</f>
        <v>0</v>
      </c>
      <c r="BB72" s="100">
        <f t="shared" ref="BB72:BB105" si="11">SUM(AM72:BA72)</f>
        <v>0</v>
      </c>
    </row>
    <row r="73" spans="2:54" x14ac:dyDescent="0.2">
      <c r="B73" s="96">
        <f t="shared" si="6"/>
        <v>43623</v>
      </c>
      <c r="C73" s="105">
        <f>IF($B73='Harian-KORDES'!$F$8,'Harian-KORDES'!$P$13,0)</f>
        <v>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0">
        <f t="shared" si="7"/>
        <v>0</v>
      </c>
      <c r="T73" s="96">
        <f t="shared" si="8"/>
        <v>43623</v>
      </c>
      <c r="U73" s="105">
        <f>IF($T73='Harian-KORDES'!F$61,'Harian-KORDES'!F$62,0)</f>
        <v>0</v>
      </c>
      <c r="V73" s="105">
        <f>IF($T73='Harian-KORDES'!G$61,'Harian-KORDES'!G$62,0)</f>
        <v>0</v>
      </c>
      <c r="W73" s="105">
        <f>IF($T73='Harian-KORDES'!H$61,'Harian-KORDES'!H$62,0)</f>
        <v>0</v>
      </c>
      <c r="X73" s="105">
        <f>IF($T73='Harian-KORDES'!I$61,'Harian-KORDES'!I$62,0)</f>
        <v>0</v>
      </c>
      <c r="Y73" s="105">
        <f>IF($T73='Harian-KORDES'!J$61,'Harian-KORDES'!J$62,0)</f>
        <v>0</v>
      </c>
      <c r="Z73" s="105"/>
      <c r="AA73" s="105"/>
      <c r="AB73" s="105"/>
      <c r="AC73" s="105"/>
      <c r="AD73" s="105"/>
      <c r="AE73" s="105">
        <f>IF($T73='Harian-KORDES'!K$61,'Harian-KORDES'!K$62,0)</f>
        <v>0</v>
      </c>
      <c r="AF73" s="105">
        <f>IF($T73='Harian-KORDES'!L$61,'Harian-KORDES'!L$62,0)</f>
        <v>0</v>
      </c>
      <c r="AG73" s="105">
        <f>IF($T73='Harian-KORDES'!M$61,'Harian-KORDES'!M$62,0)</f>
        <v>0</v>
      </c>
      <c r="AH73" s="105">
        <f>IF($T73='Harian-KORDES'!N$61,'Harian-KORDES'!N$62,0)</f>
        <v>0</v>
      </c>
      <c r="AI73" s="105">
        <f>IF($T73='Harian-KORDES'!O$61,'Harian-KORDES'!O$62,0)</f>
        <v>0</v>
      </c>
      <c r="AJ73" s="100">
        <f t="shared" si="9"/>
        <v>0</v>
      </c>
      <c r="AL73" s="96">
        <f t="shared" si="10"/>
        <v>43623</v>
      </c>
      <c r="AM73" s="105">
        <f>IF($AL73='Harian-KORDES'!F$103,'Harian-KORDES'!F$104,0)</f>
        <v>0</v>
      </c>
      <c r="AN73" s="105">
        <f>IF($AL73='Harian-KORDES'!G$103,'Harian-KORDES'!G$104,0)</f>
        <v>0</v>
      </c>
      <c r="AO73" s="105">
        <f>IF($AL73='Harian-KORDES'!H$103,'Harian-KORDES'!H$104,0)</f>
        <v>0</v>
      </c>
      <c r="AP73" s="105">
        <f>IF($AL73='Harian-KORDES'!I$103,'Harian-KORDES'!I$104,0)</f>
        <v>0</v>
      </c>
      <c r="AQ73" s="105">
        <f>IF($AL73='Harian-KORDES'!J$103,'Harian-KORDES'!J$104,0)</f>
        <v>0</v>
      </c>
      <c r="AR73" s="105"/>
      <c r="AS73" s="105"/>
      <c r="AT73" s="105"/>
      <c r="AU73" s="105"/>
      <c r="AV73" s="105"/>
      <c r="AW73" s="105">
        <f>IF($AL73='Harian-KORDES'!K$103,'Harian-KORDES'!K$104,0)</f>
        <v>0</v>
      </c>
      <c r="AX73" s="105">
        <f>IF($AL73='Harian-KORDES'!L$103,'Harian-KORDES'!L$104,0)</f>
        <v>0</v>
      </c>
      <c r="AY73" s="105">
        <f>IF($AL73='Harian-KORDES'!M$103,'Harian-KORDES'!M$104,0)</f>
        <v>0</v>
      </c>
      <c r="AZ73" s="105">
        <f>IF($AL73='Harian-KORDES'!N$103,'Harian-KORDES'!N$104,0)</f>
        <v>0</v>
      </c>
      <c r="BA73" s="105">
        <f>IF($AL73='Harian-KORDES'!O$103,'Harian-KORDES'!O$104,0)</f>
        <v>0</v>
      </c>
      <c r="BB73" s="100">
        <f t="shared" si="11"/>
        <v>0</v>
      </c>
    </row>
    <row r="74" spans="2:54" x14ac:dyDescent="0.2">
      <c r="B74" s="96">
        <f t="shared" si="6"/>
        <v>43624</v>
      </c>
      <c r="C74" s="105">
        <f>IF($B74='Harian-KORDES'!$F$8,'Harian-KORDES'!$P$13,0)</f>
        <v>0</v>
      </c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0">
        <f t="shared" si="7"/>
        <v>0</v>
      </c>
      <c r="T74" s="96">
        <f t="shared" si="8"/>
        <v>43624</v>
      </c>
      <c r="U74" s="105">
        <f>IF($T74='Harian-KORDES'!F$61,'Harian-KORDES'!F$62,0)</f>
        <v>0</v>
      </c>
      <c r="V74" s="105">
        <f>IF($T74='Harian-KORDES'!G$61,'Harian-KORDES'!G$62,0)</f>
        <v>0</v>
      </c>
      <c r="W74" s="105">
        <f>IF($T74='Harian-KORDES'!H$61,'Harian-KORDES'!H$62,0)</f>
        <v>0</v>
      </c>
      <c r="X74" s="105">
        <f>IF($T74='Harian-KORDES'!I$61,'Harian-KORDES'!I$62,0)</f>
        <v>0</v>
      </c>
      <c r="Y74" s="105">
        <f>IF($T74='Harian-KORDES'!J$61,'Harian-KORDES'!J$62,0)</f>
        <v>0</v>
      </c>
      <c r="Z74" s="105"/>
      <c r="AA74" s="105"/>
      <c r="AB74" s="105"/>
      <c r="AC74" s="105"/>
      <c r="AD74" s="105"/>
      <c r="AE74" s="105">
        <f>IF($T74='Harian-KORDES'!K$61,'Harian-KORDES'!K$62,0)</f>
        <v>0</v>
      </c>
      <c r="AF74" s="105">
        <f>IF($T74='Harian-KORDES'!L$61,'Harian-KORDES'!L$62,0)</f>
        <v>0</v>
      </c>
      <c r="AG74" s="105">
        <f>IF($T74='Harian-KORDES'!M$61,'Harian-KORDES'!M$62,0)</f>
        <v>0</v>
      </c>
      <c r="AH74" s="105">
        <f>IF($T74='Harian-KORDES'!N$61,'Harian-KORDES'!N$62,0)</f>
        <v>0</v>
      </c>
      <c r="AI74" s="105">
        <f>IF($T74='Harian-KORDES'!O$61,'Harian-KORDES'!O$62,0)</f>
        <v>0</v>
      </c>
      <c r="AJ74" s="100">
        <f t="shared" si="9"/>
        <v>0</v>
      </c>
      <c r="AL74" s="96">
        <f t="shared" si="10"/>
        <v>43624</v>
      </c>
      <c r="AM74" s="105">
        <f>IF($AL74='Harian-KORDES'!F$103,'Harian-KORDES'!F$104,0)</f>
        <v>0</v>
      </c>
      <c r="AN74" s="105">
        <f>IF($AL74='Harian-KORDES'!G$103,'Harian-KORDES'!G$104,0)</f>
        <v>0</v>
      </c>
      <c r="AO74" s="105">
        <f>IF($AL74='Harian-KORDES'!H$103,'Harian-KORDES'!H$104,0)</f>
        <v>0</v>
      </c>
      <c r="AP74" s="105">
        <f>IF($AL74='Harian-KORDES'!I$103,'Harian-KORDES'!I$104,0)</f>
        <v>0</v>
      </c>
      <c r="AQ74" s="105">
        <f>IF($AL74='Harian-KORDES'!J$103,'Harian-KORDES'!J$104,0)</f>
        <v>0</v>
      </c>
      <c r="AR74" s="105"/>
      <c r="AS74" s="105"/>
      <c r="AT74" s="105"/>
      <c r="AU74" s="105"/>
      <c r="AV74" s="105"/>
      <c r="AW74" s="105">
        <f>IF($AL74='Harian-KORDES'!K$103,'Harian-KORDES'!K$104,0)</f>
        <v>0</v>
      </c>
      <c r="AX74" s="105">
        <f>IF($AL74='Harian-KORDES'!L$103,'Harian-KORDES'!L$104,0)</f>
        <v>0</v>
      </c>
      <c r="AY74" s="105">
        <f>IF($AL74='Harian-KORDES'!M$103,'Harian-KORDES'!M$104,0)</f>
        <v>0</v>
      </c>
      <c r="AZ74" s="105">
        <f>IF($AL74='Harian-KORDES'!N$103,'Harian-KORDES'!N$104,0)</f>
        <v>0</v>
      </c>
      <c r="BA74" s="105">
        <f>IF($AL74='Harian-KORDES'!O$103,'Harian-KORDES'!O$104,0)</f>
        <v>0</v>
      </c>
      <c r="BB74" s="100">
        <f t="shared" si="11"/>
        <v>0</v>
      </c>
    </row>
    <row r="75" spans="2:54" x14ac:dyDescent="0.2">
      <c r="B75" s="96">
        <f t="shared" si="6"/>
        <v>43625</v>
      </c>
      <c r="C75" s="105">
        <f>IF($B75='Harian-KORDES'!$F$8,'Harian-KORDES'!$P$13,0)</f>
        <v>0</v>
      </c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0">
        <f t="shared" si="7"/>
        <v>0</v>
      </c>
      <c r="T75" s="96">
        <f t="shared" si="8"/>
        <v>43625</v>
      </c>
      <c r="U75" s="105">
        <f>IF($T75='Harian-KORDES'!F$61,'Harian-KORDES'!F$62,0)</f>
        <v>0</v>
      </c>
      <c r="V75" s="105">
        <f>IF($T75='Harian-KORDES'!G$61,'Harian-KORDES'!G$62,0)</f>
        <v>0</v>
      </c>
      <c r="W75" s="105">
        <f>IF($T75='Harian-KORDES'!H$61,'Harian-KORDES'!H$62,0)</f>
        <v>0</v>
      </c>
      <c r="X75" s="105">
        <f>IF($T75='Harian-KORDES'!I$61,'Harian-KORDES'!I$62,0)</f>
        <v>0</v>
      </c>
      <c r="Y75" s="105">
        <f>IF($T75='Harian-KORDES'!J$61,'Harian-KORDES'!J$62,0)</f>
        <v>0</v>
      </c>
      <c r="Z75" s="105"/>
      <c r="AA75" s="105"/>
      <c r="AB75" s="105"/>
      <c r="AC75" s="105"/>
      <c r="AD75" s="105"/>
      <c r="AE75" s="105">
        <f>IF($T75='Harian-KORDES'!K$61,'Harian-KORDES'!K$62,0)</f>
        <v>0</v>
      </c>
      <c r="AF75" s="105">
        <f>IF($T75='Harian-KORDES'!L$61,'Harian-KORDES'!L$62,0)</f>
        <v>0</v>
      </c>
      <c r="AG75" s="105">
        <f>IF($T75='Harian-KORDES'!M$61,'Harian-KORDES'!M$62,0)</f>
        <v>0</v>
      </c>
      <c r="AH75" s="105">
        <f>IF($T75='Harian-KORDES'!N$61,'Harian-KORDES'!N$62,0)</f>
        <v>0</v>
      </c>
      <c r="AI75" s="105">
        <f>IF($T75='Harian-KORDES'!O$61,'Harian-KORDES'!O$62,0)</f>
        <v>0</v>
      </c>
      <c r="AJ75" s="100">
        <f t="shared" si="9"/>
        <v>0</v>
      </c>
      <c r="AL75" s="96">
        <f t="shared" si="10"/>
        <v>43625</v>
      </c>
      <c r="AM75" s="105">
        <f>IF($AL75='Harian-KORDES'!F$103,'Harian-KORDES'!F$104,0)</f>
        <v>0</v>
      </c>
      <c r="AN75" s="105">
        <f>IF($AL75='Harian-KORDES'!G$103,'Harian-KORDES'!G$104,0)</f>
        <v>0</v>
      </c>
      <c r="AO75" s="105">
        <f>IF($AL75='Harian-KORDES'!H$103,'Harian-KORDES'!H$104,0)</f>
        <v>0</v>
      </c>
      <c r="AP75" s="105">
        <f>IF($AL75='Harian-KORDES'!I$103,'Harian-KORDES'!I$104,0)</f>
        <v>0</v>
      </c>
      <c r="AQ75" s="105">
        <f>IF($AL75='Harian-KORDES'!J$103,'Harian-KORDES'!J$104,0)</f>
        <v>0</v>
      </c>
      <c r="AR75" s="105"/>
      <c r="AS75" s="105"/>
      <c r="AT75" s="105"/>
      <c r="AU75" s="105"/>
      <c r="AV75" s="105"/>
      <c r="AW75" s="105">
        <f>IF($AL75='Harian-KORDES'!K$103,'Harian-KORDES'!K$104,0)</f>
        <v>0</v>
      </c>
      <c r="AX75" s="105">
        <f>IF($AL75='Harian-KORDES'!L$103,'Harian-KORDES'!L$104,0)</f>
        <v>0</v>
      </c>
      <c r="AY75" s="105">
        <f>IF($AL75='Harian-KORDES'!M$103,'Harian-KORDES'!M$104,0)</f>
        <v>0</v>
      </c>
      <c r="AZ75" s="105">
        <f>IF($AL75='Harian-KORDES'!N$103,'Harian-KORDES'!N$104,0)</f>
        <v>0</v>
      </c>
      <c r="BA75" s="105">
        <f>IF($AL75='Harian-KORDES'!O$103,'Harian-KORDES'!O$104,0)</f>
        <v>0</v>
      </c>
      <c r="BB75" s="100">
        <f t="shared" si="11"/>
        <v>0</v>
      </c>
    </row>
    <row r="76" spans="2:54" x14ac:dyDescent="0.2">
      <c r="B76" s="96">
        <f t="shared" si="6"/>
        <v>43626</v>
      </c>
      <c r="C76" s="105">
        <f>IF($B76='Harian-KORDES'!$F$8,'Harian-KORDES'!$P$13,0)</f>
        <v>0</v>
      </c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0">
        <f t="shared" si="7"/>
        <v>0</v>
      </c>
      <c r="T76" s="96">
        <f t="shared" si="8"/>
        <v>43626</v>
      </c>
      <c r="U76" s="105">
        <f>IF($T76='Harian-KORDES'!F$61,'Harian-KORDES'!F$62,0)</f>
        <v>0</v>
      </c>
      <c r="V76" s="105">
        <f>IF($T76='Harian-KORDES'!G$61,'Harian-KORDES'!G$62,0)</f>
        <v>0</v>
      </c>
      <c r="W76" s="105">
        <f>IF($T76='Harian-KORDES'!H$61,'Harian-KORDES'!H$62,0)</f>
        <v>0</v>
      </c>
      <c r="X76" s="105">
        <f>IF($T76='Harian-KORDES'!I$61,'Harian-KORDES'!I$62,0)</f>
        <v>0</v>
      </c>
      <c r="Y76" s="105">
        <f>IF($T76='Harian-KORDES'!J$61,'Harian-KORDES'!J$62,0)</f>
        <v>0</v>
      </c>
      <c r="Z76" s="105"/>
      <c r="AA76" s="105"/>
      <c r="AB76" s="105"/>
      <c r="AC76" s="105"/>
      <c r="AD76" s="105"/>
      <c r="AE76" s="105">
        <f>IF($T76='Harian-KORDES'!K$61,'Harian-KORDES'!K$62,0)</f>
        <v>0</v>
      </c>
      <c r="AF76" s="105">
        <f>IF($T76='Harian-KORDES'!L$61,'Harian-KORDES'!L$62,0)</f>
        <v>0</v>
      </c>
      <c r="AG76" s="105">
        <f>IF($T76='Harian-KORDES'!M$61,'Harian-KORDES'!M$62,0)</f>
        <v>0</v>
      </c>
      <c r="AH76" s="105">
        <f>IF($T76='Harian-KORDES'!N$61,'Harian-KORDES'!N$62,0)</f>
        <v>0</v>
      </c>
      <c r="AI76" s="105">
        <f>IF($T76='Harian-KORDES'!O$61,'Harian-KORDES'!O$62,0)</f>
        <v>0</v>
      </c>
      <c r="AJ76" s="100">
        <f t="shared" si="9"/>
        <v>0</v>
      </c>
      <c r="AL76" s="96">
        <f t="shared" si="10"/>
        <v>43626</v>
      </c>
      <c r="AM76" s="105">
        <f>IF($AL76='Harian-KORDES'!F$103,'Harian-KORDES'!F$104,0)</f>
        <v>0</v>
      </c>
      <c r="AN76" s="105">
        <f>IF($AL76='Harian-KORDES'!G$103,'Harian-KORDES'!G$104,0)</f>
        <v>0</v>
      </c>
      <c r="AO76" s="105">
        <f>IF($AL76='Harian-KORDES'!H$103,'Harian-KORDES'!H$104,0)</f>
        <v>0</v>
      </c>
      <c r="AP76" s="105">
        <f>IF($AL76='Harian-KORDES'!I$103,'Harian-KORDES'!I$104,0)</f>
        <v>0</v>
      </c>
      <c r="AQ76" s="105">
        <f>IF($AL76='Harian-KORDES'!J$103,'Harian-KORDES'!J$104,0)</f>
        <v>0</v>
      </c>
      <c r="AR76" s="105"/>
      <c r="AS76" s="105"/>
      <c r="AT76" s="105"/>
      <c r="AU76" s="105"/>
      <c r="AV76" s="105"/>
      <c r="AW76" s="105">
        <f>IF($AL76='Harian-KORDES'!K$103,'Harian-KORDES'!K$104,0)</f>
        <v>0</v>
      </c>
      <c r="AX76" s="105">
        <f>IF($AL76='Harian-KORDES'!L$103,'Harian-KORDES'!L$104,0)</f>
        <v>0</v>
      </c>
      <c r="AY76" s="105">
        <f>IF($AL76='Harian-KORDES'!M$103,'Harian-KORDES'!M$104,0)</f>
        <v>0</v>
      </c>
      <c r="AZ76" s="105">
        <f>IF($AL76='Harian-KORDES'!N$103,'Harian-KORDES'!N$104,0)</f>
        <v>0</v>
      </c>
      <c r="BA76" s="105">
        <f>IF($AL76='Harian-KORDES'!O$103,'Harian-KORDES'!O$104,0)</f>
        <v>0</v>
      </c>
      <c r="BB76" s="100">
        <f t="shared" si="11"/>
        <v>0</v>
      </c>
    </row>
    <row r="77" spans="2:54" x14ac:dyDescent="0.2">
      <c r="B77" s="96">
        <f t="shared" si="6"/>
        <v>43627</v>
      </c>
      <c r="C77" s="105">
        <f>IF($B77='Harian-KORDES'!$F$8,'Harian-KORDES'!$P$13,0)</f>
        <v>0</v>
      </c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0">
        <f t="shared" si="7"/>
        <v>0</v>
      </c>
      <c r="T77" s="96">
        <f t="shared" si="8"/>
        <v>43627</v>
      </c>
      <c r="U77" s="105">
        <f>IF($T77='Harian-KORDES'!F$61,'Harian-KORDES'!F$62,0)</f>
        <v>0</v>
      </c>
      <c r="V77" s="105">
        <f>IF($T77='Harian-KORDES'!G$61,'Harian-KORDES'!G$62,0)</f>
        <v>0</v>
      </c>
      <c r="W77" s="105">
        <f>IF($T77='Harian-KORDES'!H$61,'Harian-KORDES'!H$62,0)</f>
        <v>0</v>
      </c>
      <c r="X77" s="105">
        <f>IF($T77='Harian-KORDES'!I$61,'Harian-KORDES'!I$62,0)</f>
        <v>0</v>
      </c>
      <c r="Y77" s="105">
        <f>IF($T77='Harian-KORDES'!J$61,'Harian-KORDES'!J$62,0)</f>
        <v>0</v>
      </c>
      <c r="Z77" s="105"/>
      <c r="AA77" s="105"/>
      <c r="AB77" s="105"/>
      <c r="AC77" s="105"/>
      <c r="AD77" s="105"/>
      <c r="AE77" s="105">
        <f>IF($T77='Harian-KORDES'!K$61,'Harian-KORDES'!K$62,0)</f>
        <v>0</v>
      </c>
      <c r="AF77" s="105">
        <f>IF($T77='Harian-KORDES'!L$61,'Harian-KORDES'!L$62,0)</f>
        <v>0</v>
      </c>
      <c r="AG77" s="105">
        <f>IF($T77='Harian-KORDES'!M$61,'Harian-KORDES'!M$62,0)</f>
        <v>0</v>
      </c>
      <c r="AH77" s="105">
        <f>IF($T77='Harian-KORDES'!N$61,'Harian-KORDES'!N$62,0)</f>
        <v>0</v>
      </c>
      <c r="AI77" s="105">
        <f>IF($T77='Harian-KORDES'!O$61,'Harian-KORDES'!O$62,0)</f>
        <v>0</v>
      </c>
      <c r="AJ77" s="100">
        <f t="shared" si="9"/>
        <v>0</v>
      </c>
      <c r="AL77" s="96">
        <f t="shared" si="10"/>
        <v>43627</v>
      </c>
      <c r="AM77" s="105">
        <f>IF($AL77='Harian-KORDES'!F$103,'Harian-KORDES'!F$104,0)</f>
        <v>0</v>
      </c>
      <c r="AN77" s="105">
        <f>IF($AL77='Harian-KORDES'!G$103,'Harian-KORDES'!G$104,0)</f>
        <v>0</v>
      </c>
      <c r="AO77" s="105">
        <f>IF($AL77='Harian-KORDES'!H$103,'Harian-KORDES'!H$104,0)</f>
        <v>0</v>
      </c>
      <c r="AP77" s="105">
        <f>IF($AL77='Harian-KORDES'!I$103,'Harian-KORDES'!I$104,0)</f>
        <v>0</v>
      </c>
      <c r="AQ77" s="105">
        <f>IF($AL77='Harian-KORDES'!J$103,'Harian-KORDES'!J$104,0)</f>
        <v>0</v>
      </c>
      <c r="AR77" s="105"/>
      <c r="AS77" s="105"/>
      <c r="AT77" s="105"/>
      <c r="AU77" s="105"/>
      <c r="AV77" s="105"/>
      <c r="AW77" s="105">
        <f>IF($AL77='Harian-KORDES'!K$103,'Harian-KORDES'!K$104,0)</f>
        <v>0</v>
      </c>
      <c r="AX77" s="105">
        <f>IF($AL77='Harian-KORDES'!L$103,'Harian-KORDES'!L$104,0)</f>
        <v>0</v>
      </c>
      <c r="AY77" s="105">
        <f>IF($AL77='Harian-KORDES'!M$103,'Harian-KORDES'!M$104,0)</f>
        <v>0</v>
      </c>
      <c r="AZ77" s="105">
        <f>IF($AL77='Harian-KORDES'!N$103,'Harian-KORDES'!N$104,0)</f>
        <v>0</v>
      </c>
      <c r="BA77" s="105">
        <f>IF($AL77='Harian-KORDES'!O$103,'Harian-KORDES'!O$104,0)</f>
        <v>0</v>
      </c>
      <c r="BB77" s="100">
        <f t="shared" si="11"/>
        <v>0</v>
      </c>
    </row>
    <row r="78" spans="2:54" x14ac:dyDescent="0.2">
      <c r="B78" s="96">
        <f t="shared" si="6"/>
        <v>43628</v>
      </c>
      <c r="C78" s="105">
        <f>IF($B78='Harian-KORDES'!$F$8,'Harian-KORDES'!$P$13,0)</f>
        <v>0</v>
      </c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0">
        <f t="shared" si="7"/>
        <v>0</v>
      </c>
      <c r="T78" s="96">
        <f t="shared" si="8"/>
        <v>43628</v>
      </c>
      <c r="U78" s="105">
        <f>IF($T78='Harian-KORDES'!F$61,'Harian-KORDES'!F$62,0)</f>
        <v>0</v>
      </c>
      <c r="V78" s="105">
        <f>IF($T78='Harian-KORDES'!G$61,'Harian-KORDES'!G$62,0)</f>
        <v>0</v>
      </c>
      <c r="W78" s="105">
        <f>IF($T78='Harian-KORDES'!H$61,'Harian-KORDES'!H$62,0)</f>
        <v>0</v>
      </c>
      <c r="X78" s="105">
        <f>IF($T78='Harian-KORDES'!I$61,'Harian-KORDES'!I$62,0)</f>
        <v>0</v>
      </c>
      <c r="Y78" s="105">
        <f>IF($T78='Harian-KORDES'!J$61,'Harian-KORDES'!J$62,0)</f>
        <v>0</v>
      </c>
      <c r="Z78" s="105"/>
      <c r="AA78" s="105"/>
      <c r="AB78" s="105"/>
      <c r="AC78" s="105"/>
      <c r="AD78" s="105"/>
      <c r="AE78" s="105">
        <f>IF($T78='Harian-KORDES'!K$61,'Harian-KORDES'!K$62,0)</f>
        <v>0</v>
      </c>
      <c r="AF78" s="105">
        <f>IF($T78='Harian-KORDES'!L$61,'Harian-KORDES'!L$62,0)</f>
        <v>0</v>
      </c>
      <c r="AG78" s="105">
        <f>IF($T78='Harian-KORDES'!M$61,'Harian-KORDES'!M$62,0)</f>
        <v>0</v>
      </c>
      <c r="AH78" s="105">
        <f>IF($T78='Harian-KORDES'!N$61,'Harian-KORDES'!N$62,0)</f>
        <v>0</v>
      </c>
      <c r="AI78" s="105">
        <f>IF($T78='Harian-KORDES'!O$61,'Harian-KORDES'!O$62,0)</f>
        <v>0</v>
      </c>
      <c r="AJ78" s="100">
        <f t="shared" si="9"/>
        <v>0</v>
      </c>
      <c r="AL78" s="96">
        <f t="shared" si="10"/>
        <v>43628</v>
      </c>
      <c r="AM78" s="105">
        <f>IF($AL78='Harian-KORDES'!F$103,'Harian-KORDES'!F$104,0)</f>
        <v>0</v>
      </c>
      <c r="AN78" s="105">
        <f>IF($AL78='Harian-KORDES'!G$103,'Harian-KORDES'!G$104,0)</f>
        <v>0</v>
      </c>
      <c r="AO78" s="105">
        <f>IF($AL78='Harian-KORDES'!H$103,'Harian-KORDES'!H$104,0)</f>
        <v>0</v>
      </c>
      <c r="AP78" s="105">
        <f>IF($AL78='Harian-KORDES'!I$103,'Harian-KORDES'!I$104,0)</f>
        <v>0</v>
      </c>
      <c r="AQ78" s="105">
        <f>IF($AL78='Harian-KORDES'!J$103,'Harian-KORDES'!J$104,0)</f>
        <v>0</v>
      </c>
      <c r="AR78" s="105"/>
      <c r="AS78" s="105"/>
      <c r="AT78" s="105"/>
      <c r="AU78" s="105"/>
      <c r="AV78" s="105"/>
      <c r="AW78" s="105">
        <f>IF($AL78='Harian-KORDES'!K$103,'Harian-KORDES'!K$104,0)</f>
        <v>0</v>
      </c>
      <c r="AX78" s="105">
        <f>IF($AL78='Harian-KORDES'!L$103,'Harian-KORDES'!L$104,0)</f>
        <v>0</v>
      </c>
      <c r="AY78" s="105">
        <f>IF($AL78='Harian-KORDES'!M$103,'Harian-KORDES'!M$104,0)</f>
        <v>0</v>
      </c>
      <c r="AZ78" s="105">
        <f>IF($AL78='Harian-KORDES'!N$103,'Harian-KORDES'!N$104,0)</f>
        <v>0</v>
      </c>
      <c r="BA78" s="105">
        <f>IF($AL78='Harian-KORDES'!O$103,'Harian-KORDES'!O$104,0)</f>
        <v>0</v>
      </c>
      <c r="BB78" s="100">
        <f t="shared" si="11"/>
        <v>0</v>
      </c>
    </row>
    <row r="79" spans="2:54" x14ac:dyDescent="0.2">
      <c r="B79" s="96">
        <f t="shared" si="6"/>
        <v>43629</v>
      </c>
      <c r="C79" s="105">
        <f>IF($B79='Harian-KORDES'!$F$8,'Harian-KORDES'!$P$13,0)</f>
        <v>0</v>
      </c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0">
        <f t="shared" si="7"/>
        <v>0</v>
      </c>
      <c r="T79" s="96">
        <f t="shared" si="8"/>
        <v>43629</v>
      </c>
      <c r="U79" s="105">
        <f>IF($T79='Harian-KORDES'!F$61,'Harian-KORDES'!F$62,0)</f>
        <v>0</v>
      </c>
      <c r="V79" s="105">
        <f>IF($T79='Harian-KORDES'!G$61,'Harian-KORDES'!G$62,0)</f>
        <v>0</v>
      </c>
      <c r="W79" s="105">
        <f>IF($T79='Harian-KORDES'!H$61,'Harian-KORDES'!H$62,0)</f>
        <v>0</v>
      </c>
      <c r="X79" s="105">
        <f>IF($T79='Harian-KORDES'!I$61,'Harian-KORDES'!I$62,0)</f>
        <v>0</v>
      </c>
      <c r="Y79" s="105">
        <f>IF($T79='Harian-KORDES'!J$61,'Harian-KORDES'!J$62,0)</f>
        <v>0</v>
      </c>
      <c r="Z79" s="105"/>
      <c r="AA79" s="105"/>
      <c r="AB79" s="105"/>
      <c r="AC79" s="105"/>
      <c r="AD79" s="105"/>
      <c r="AE79" s="105">
        <f>IF($T79='Harian-KORDES'!K$61,'Harian-KORDES'!K$62,0)</f>
        <v>0</v>
      </c>
      <c r="AF79" s="105">
        <f>IF($T79='Harian-KORDES'!L$61,'Harian-KORDES'!L$62,0)</f>
        <v>0</v>
      </c>
      <c r="AG79" s="105">
        <f>IF($T79='Harian-KORDES'!M$61,'Harian-KORDES'!M$62,0)</f>
        <v>0</v>
      </c>
      <c r="AH79" s="105">
        <f>IF($T79='Harian-KORDES'!N$61,'Harian-KORDES'!N$62,0)</f>
        <v>0</v>
      </c>
      <c r="AI79" s="105">
        <f>IF($T79='Harian-KORDES'!O$61,'Harian-KORDES'!O$62,0)</f>
        <v>0</v>
      </c>
      <c r="AJ79" s="100">
        <f t="shared" si="9"/>
        <v>0</v>
      </c>
      <c r="AL79" s="96">
        <f t="shared" si="10"/>
        <v>43629</v>
      </c>
      <c r="AM79" s="105">
        <f>IF($AL79='Harian-KORDES'!F$103,'Harian-KORDES'!F$104,0)</f>
        <v>0</v>
      </c>
      <c r="AN79" s="105">
        <f>IF($AL79='Harian-KORDES'!G$103,'Harian-KORDES'!G$104,0)</f>
        <v>0</v>
      </c>
      <c r="AO79" s="105">
        <f>IF($AL79='Harian-KORDES'!H$103,'Harian-KORDES'!H$104,0)</f>
        <v>0</v>
      </c>
      <c r="AP79" s="105">
        <f>IF($AL79='Harian-KORDES'!I$103,'Harian-KORDES'!I$104,0)</f>
        <v>0</v>
      </c>
      <c r="AQ79" s="105">
        <f>IF($AL79='Harian-KORDES'!J$103,'Harian-KORDES'!J$104,0)</f>
        <v>0</v>
      </c>
      <c r="AR79" s="105"/>
      <c r="AS79" s="105"/>
      <c r="AT79" s="105"/>
      <c r="AU79" s="105"/>
      <c r="AV79" s="105"/>
      <c r="AW79" s="105">
        <f>IF($AL79='Harian-KORDES'!K$103,'Harian-KORDES'!K$104,0)</f>
        <v>0</v>
      </c>
      <c r="AX79" s="105">
        <f>IF($AL79='Harian-KORDES'!L$103,'Harian-KORDES'!L$104,0)</f>
        <v>0</v>
      </c>
      <c r="AY79" s="105">
        <f>IF($AL79='Harian-KORDES'!M$103,'Harian-KORDES'!M$104,0)</f>
        <v>0</v>
      </c>
      <c r="AZ79" s="105">
        <f>IF($AL79='Harian-KORDES'!N$103,'Harian-KORDES'!N$104,0)</f>
        <v>0</v>
      </c>
      <c r="BA79" s="105">
        <f>IF($AL79='Harian-KORDES'!O$103,'Harian-KORDES'!O$104,0)</f>
        <v>0</v>
      </c>
      <c r="BB79" s="100">
        <f t="shared" si="11"/>
        <v>0</v>
      </c>
    </row>
    <row r="80" spans="2:54" x14ac:dyDescent="0.2">
      <c r="B80" s="96">
        <f t="shared" si="6"/>
        <v>43630</v>
      </c>
      <c r="C80" s="105">
        <f>IF($B80='Harian-KORDES'!$F$8,'Harian-KORDES'!$P$13,0)</f>
        <v>0</v>
      </c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0">
        <f t="shared" si="7"/>
        <v>0</v>
      </c>
      <c r="T80" s="96">
        <f t="shared" si="8"/>
        <v>43630</v>
      </c>
      <c r="U80" s="105">
        <f>IF($T80='Harian-KORDES'!F$61,'Harian-KORDES'!F$62,0)</f>
        <v>0</v>
      </c>
      <c r="V80" s="105">
        <f>IF($T80='Harian-KORDES'!G$61,'Harian-KORDES'!G$62,0)</f>
        <v>0</v>
      </c>
      <c r="W80" s="105">
        <f>IF($T80='Harian-KORDES'!H$61,'Harian-KORDES'!H$62,0)</f>
        <v>0</v>
      </c>
      <c r="X80" s="105">
        <f>IF($T80='Harian-KORDES'!I$61,'Harian-KORDES'!I$62,0)</f>
        <v>0</v>
      </c>
      <c r="Y80" s="105">
        <f>IF($T80='Harian-KORDES'!J$61,'Harian-KORDES'!J$62,0)</f>
        <v>0</v>
      </c>
      <c r="Z80" s="105"/>
      <c r="AA80" s="105"/>
      <c r="AB80" s="105"/>
      <c r="AC80" s="105"/>
      <c r="AD80" s="105"/>
      <c r="AE80" s="105">
        <f>IF($T80='Harian-KORDES'!K$61,'Harian-KORDES'!K$62,0)</f>
        <v>0</v>
      </c>
      <c r="AF80" s="105">
        <f>IF($T80='Harian-KORDES'!L$61,'Harian-KORDES'!L$62,0)</f>
        <v>0</v>
      </c>
      <c r="AG80" s="105">
        <f>IF($T80='Harian-KORDES'!M$61,'Harian-KORDES'!M$62,0)</f>
        <v>0</v>
      </c>
      <c r="AH80" s="105">
        <f>IF($T80='Harian-KORDES'!N$61,'Harian-KORDES'!N$62,0)</f>
        <v>0</v>
      </c>
      <c r="AI80" s="105">
        <f>IF($T80='Harian-KORDES'!O$61,'Harian-KORDES'!O$62,0)</f>
        <v>0</v>
      </c>
      <c r="AJ80" s="100">
        <f t="shared" si="9"/>
        <v>0</v>
      </c>
      <c r="AL80" s="96">
        <f t="shared" si="10"/>
        <v>43630</v>
      </c>
      <c r="AM80" s="105">
        <f>IF($AL80='Harian-KORDES'!F$103,'Harian-KORDES'!F$104,0)</f>
        <v>0</v>
      </c>
      <c r="AN80" s="105">
        <f>IF($AL80='Harian-KORDES'!G$103,'Harian-KORDES'!G$104,0)</f>
        <v>0</v>
      </c>
      <c r="AO80" s="105">
        <f>IF($AL80='Harian-KORDES'!H$103,'Harian-KORDES'!H$104,0)</f>
        <v>0</v>
      </c>
      <c r="AP80" s="105">
        <f>IF($AL80='Harian-KORDES'!I$103,'Harian-KORDES'!I$104,0)</f>
        <v>0</v>
      </c>
      <c r="AQ80" s="105">
        <f>IF($AL80='Harian-KORDES'!J$103,'Harian-KORDES'!J$104,0)</f>
        <v>0</v>
      </c>
      <c r="AR80" s="105"/>
      <c r="AS80" s="105"/>
      <c r="AT80" s="105"/>
      <c r="AU80" s="105"/>
      <c r="AV80" s="105"/>
      <c r="AW80" s="105">
        <f>IF($AL80='Harian-KORDES'!K$103,'Harian-KORDES'!K$104,0)</f>
        <v>0</v>
      </c>
      <c r="AX80" s="105">
        <f>IF($AL80='Harian-KORDES'!L$103,'Harian-KORDES'!L$104,0)</f>
        <v>0</v>
      </c>
      <c r="AY80" s="105">
        <f>IF($AL80='Harian-KORDES'!M$103,'Harian-KORDES'!M$104,0)</f>
        <v>0</v>
      </c>
      <c r="AZ80" s="105">
        <f>IF($AL80='Harian-KORDES'!N$103,'Harian-KORDES'!N$104,0)</f>
        <v>0</v>
      </c>
      <c r="BA80" s="105">
        <f>IF($AL80='Harian-KORDES'!O$103,'Harian-KORDES'!O$104,0)</f>
        <v>0</v>
      </c>
      <c r="BB80" s="100">
        <f t="shared" si="11"/>
        <v>0</v>
      </c>
    </row>
    <row r="81" spans="2:54" x14ac:dyDescent="0.2">
      <c r="B81" s="96">
        <f t="shared" si="6"/>
        <v>43631</v>
      </c>
      <c r="C81" s="105">
        <f>IF($B81='Harian-KORDES'!$F$8,'Harian-KORDES'!$P$13,0)</f>
        <v>0</v>
      </c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0">
        <f t="shared" si="7"/>
        <v>0</v>
      </c>
      <c r="T81" s="96">
        <f t="shared" si="8"/>
        <v>43631</v>
      </c>
      <c r="U81" s="105">
        <f>IF($T81='Harian-KORDES'!F$61,'Harian-KORDES'!F$62,0)</f>
        <v>0</v>
      </c>
      <c r="V81" s="105">
        <f>IF($T81='Harian-KORDES'!G$61,'Harian-KORDES'!G$62,0)</f>
        <v>0</v>
      </c>
      <c r="W81" s="105">
        <f>IF($T81='Harian-KORDES'!H$61,'Harian-KORDES'!H$62,0)</f>
        <v>0</v>
      </c>
      <c r="X81" s="105">
        <f>IF($T81='Harian-KORDES'!I$61,'Harian-KORDES'!I$62,0)</f>
        <v>0</v>
      </c>
      <c r="Y81" s="105">
        <f>IF($T81='Harian-KORDES'!J$61,'Harian-KORDES'!J$62,0)</f>
        <v>0</v>
      </c>
      <c r="Z81" s="105"/>
      <c r="AA81" s="105"/>
      <c r="AB81" s="105"/>
      <c r="AC81" s="105"/>
      <c r="AD81" s="105"/>
      <c r="AE81" s="105">
        <f>IF($T81='Harian-KORDES'!K$61,'Harian-KORDES'!K$62,0)</f>
        <v>0</v>
      </c>
      <c r="AF81" s="105">
        <f>IF($T81='Harian-KORDES'!L$61,'Harian-KORDES'!L$62,0)</f>
        <v>0</v>
      </c>
      <c r="AG81" s="105">
        <f>IF($T81='Harian-KORDES'!M$61,'Harian-KORDES'!M$62,0)</f>
        <v>0</v>
      </c>
      <c r="AH81" s="105">
        <f>IF($T81='Harian-KORDES'!N$61,'Harian-KORDES'!N$62,0)</f>
        <v>0</v>
      </c>
      <c r="AI81" s="105">
        <f>IF($T81='Harian-KORDES'!O$61,'Harian-KORDES'!O$62,0)</f>
        <v>0</v>
      </c>
      <c r="AJ81" s="100">
        <f t="shared" si="9"/>
        <v>0</v>
      </c>
      <c r="AL81" s="96">
        <f t="shared" si="10"/>
        <v>43631</v>
      </c>
      <c r="AM81" s="105">
        <f>IF($AL81='Harian-KORDES'!F$103,'Harian-KORDES'!F$104,0)</f>
        <v>0</v>
      </c>
      <c r="AN81" s="105">
        <f>IF($AL81='Harian-KORDES'!G$103,'Harian-KORDES'!G$104,0)</f>
        <v>0</v>
      </c>
      <c r="AO81" s="105">
        <f>IF($AL81='Harian-KORDES'!H$103,'Harian-KORDES'!H$104,0)</f>
        <v>0</v>
      </c>
      <c r="AP81" s="105">
        <f>IF($AL81='Harian-KORDES'!I$103,'Harian-KORDES'!I$104,0)</f>
        <v>0</v>
      </c>
      <c r="AQ81" s="105">
        <f>IF($AL81='Harian-KORDES'!J$103,'Harian-KORDES'!J$104,0)</f>
        <v>0</v>
      </c>
      <c r="AR81" s="105"/>
      <c r="AS81" s="105"/>
      <c r="AT81" s="105"/>
      <c r="AU81" s="105"/>
      <c r="AV81" s="105"/>
      <c r="AW81" s="105">
        <f>IF($AL81='Harian-KORDES'!K$103,'Harian-KORDES'!K$104,0)</f>
        <v>0</v>
      </c>
      <c r="AX81" s="105">
        <f>IF($AL81='Harian-KORDES'!L$103,'Harian-KORDES'!L$104,0)</f>
        <v>0</v>
      </c>
      <c r="AY81" s="105">
        <f>IF($AL81='Harian-KORDES'!M$103,'Harian-KORDES'!M$104,0)</f>
        <v>0</v>
      </c>
      <c r="AZ81" s="105">
        <f>IF($AL81='Harian-KORDES'!N$103,'Harian-KORDES'!N$104,0)</f>
        <v>0</v>
      </c>
      <c r="BA81" s="105">
        <f>IF($AL81='Harian-KORDES'!O$103,'Harian-KORDES'!O$104,0)</f>
        <v>0</v>
      </c>
      <c r="BB81" s="100">
        <f t="shared" si="11"/>
        <v>0</v>
      </c>
    </row>
    <row r="82" spans="2:54" x14ac:dyDescent="0.2">
      <c r="B82" s="96">
        <f t="shared" si="6"/>
        <v>43632</v>
      </c>
      <c r="C82" s="105">
        <f>IF($B82='Harian-KORDES'!$F$8,'Harian-KORDES'!$P$13,0)</f>
        <v>0</v>
      </c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0">
        <f t="shared" si="7"/>
        <v>0</v>
      </c>
      <c r="T82" s="96">
        <f t="shared" si="8"/>
        <v>43632</v>
      </c>
      <c r="U82" s="105">
        <f>IF($T82='Harian-KORDES'!F$61,'Harian-KORDES'!F$62,0)</f>
        <v>0</v>
      </c>
      <c r="V82" s="105">
        <f>IF($T82='Harian-KORDES'!G$61,'Harian-KORDES'!G$62,0)</f>
        <v>0</v>
      </c>
      <c r="W82" s="105">
        <f>IF($T82='Harian-KORDES'!H$61,'Harian-KORDES'!H$62,0)</f>
        <v>0</v>
      </c>
      <c r="X82" s="105">
        <f>IF($T82='Harian-KORDES'!I$61,'Harian-KORDES'!I$62,0)</f>
        <v>0</v>
      </c>
      <c r="Y82" s="105">
        <f>IF($T82='Harian-KORDES'!J$61,'Harian-KORDES'!J$62,0)</f>
        <v>0</v>
      </c>
      <c r="Z82" s="105"/>
      <c r="AA82" s="105"/>
      <c r="AB82" s="105"/>
      <c r="AC82" s="105"/>
      <c r="AD82" s="105"/>
      <c r="AE82" s="105">
        <f>IF($T82='Harian-KORDES'!K$61,'Harian-KORDES'!K$62,0)</f>
        <v>0</v>
      </c>
      <c r="AF82" s="105">
        <f>IF($T82='Harian-KORDES'!L$61,'Harian-KORDES'!L$62,0)</f>
        <v>0</v>
      </c>
      <c r="AG82" s="105">
        <f>IF($T82='Harian-KORDES'!M$61,'Harian-KORDES'!M$62,0)</f>
        <v>0</v>
      </c>
      <c r="AH82" s="105">
        <f>IF($T82='Harian-KORDES'!N$61,'Harian-KORDES'!N$62,0)</f>
        <v>0</v>
      </c>
      <c r="AI82" s="105">
        <f>IF($T82='Harian-KORDES'!O$61,'Harian-KORDES'!O$62,0)</f>
        <v>0</v>
      </c>
      <c r="AJ82" s="100">
        <f t="shared" si="9"/>
        <v>0</v>
      </c>
      <c r="AL82" s="96">
        <f t="shared" si="10"/>
        <v>43632</v>
      </c>
      <c r="AM82" s="105">
        <f>IF($AL82='Harian-KORDES'!F$103,'Harian-KORDES'!F$104,0)</f>
        <v>0</v>
      </c>
      <c r="AN82" s="105">
        <f>IF($AL82='Harian-KORDES'!G$103,'Harian-KORDES'!G$104,0)</f>
        <v>0</v>
      </c>
      <c r="AO82" s="105">
        <f>IF($AL82='Harian-KORDES'!H$103,'Harian-KORDES'!H$104,0)</f>
        <v>0</v>
      </c>
      <c r="AP82" s="105">
        <f>IF($AL82='Harian-KORDES'!I$103,'Harian-KORDES'!I$104,0)</f>
        <v>0</v>
      </c>
      <c r="AQ82" s="105">
        <f>IF($AL82='Harian-KORDES'!J$103,'Harian-KORDES'!J$104,0)</f>
        <v>0</v>
      </c>
      <c r="AR82" s="105"/>
      <c r="AS82" s="105"/>
      <c r="AT82" s="105"/>
      <c r="AU82" s="105"/>
      <c r="AV82" s="105"/>
      <c r="AW82" s="105">
        <f>IF($AL82='Harian-KORDES'!K$103,'Harian-KORDES'!K$104,0)</f>
        <v>0</v>
      </c>
      <c r="AX82" s="105">
        <f>IF($AL82='Harian-KORDES'!L$103,'Harian-KORDES'!L$104,0)</f>
        <v>0</v>
      </c>
      <c r="AY82" s="105">
        <f>IF($AL82='Harian-KORDES'!M$103,'Harian-KORDES'!M$104,0)</f>
        <v>0</v>
      </c>
      <c r="AZ82" s="105">
        <f>IF($AL82='Harian-KORDES'!N$103,'Harian-KORDES'!N$104,0)</f>
        <v>0</v>
      </c>
      <c r="BA82" s="105">
        <f>IF($AL82='Harian-KORDES'!O$103,'Harian-KORDES'!O$104,0)</f>
        <v>0</v>
      </c>
      <c r="BB82" s="100">
        <f t="shared" si="11"/>
        <v>0</v>
      </c>
    </row>
    <row r="83" spans="2:54" x14ac:dyDescent="0.2">
      <c r="B83" s="96">
        <f t="shared" si="6"/>
        <v>43633</v>
      </c>
      <c r="C83" s="105">
        <f>IF($B83='Harian-KORDES'!$F$8,'Harian-KORDES'!$P$13,0)</f>
        <v>0</v>
      </c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0">
        <f t="shared" si="7"/>
        <v>0</v>
      </c>
      <c r="T83" s="96">
        <f t="shared" si="8"/>
        <v>43633</v>
      </c>
      <c r="U83" s="105">
        <f>IF($T83='Harian-KORDES'!F$61,'Harian-KORDES'!F$62,0)</f>
        <v>0</v>
      </c>
      <c r="V83" s="105">
        <f>IF($T83='Harian-KORDES'!G$61,'Harian-KORDES'!G$62,0)</f>
        <v>0</v>
      </c>
      <c r="W83" s="105">
        <f>IF($T83='Harian-KORDES'!H$61,'Harian-KORDES'!H$62,0)</f>
        <v>0</v>
      </c>
      <c r="X83" s="105">
        <f>IF($T83='Harian-KORDES'!I$61,'Harian-KORDES'!I$62,0)</f>
        <v>0</v>
      </c>
      <c r="Y83" s="105">
        <f>IF($T83='Harian-KORDES'!J$61,'Harian-KORDES'!J$62,0)</f>
        <v>0</v>
      </c>
      <c r="Z83" s="105"/>
      <c r="AA83" s="105"/>
      <c r="AB83" s="105"/>
      <c r="AC83" s="105"/>
      <c r="AD83" s="105"/>
      <c r="AE83" s="105">
        <f>IF($T83='Harian-KORDES'!K$61,'Harian-KORDES'!K$62,0)</f>
        <v>0</v>
      </c>
      <c r="AF83" s="105">
        <f>IF($T83='Harian-KORDES'!L$61,'Harian-KORDES'!L$62,0)</f>
        <v>0</v>
      </c>
      <c r="AG83" s="105">
        <f>IF($T83='Harian-KORDES'!M$61,'Harian-KORDES'!M$62,0)</f>
        <v>0</v>
      </c>
      <c r="AH83" s="105">
        <f>IF($T83='Harian-KORDES'!N$61,'Harian-KORDES'!N$62,0)</f>
        <v>0</v>
      </c>
      <c r="AI83" s="105">
        <f>IF($T83='Harian-KORDES'!O$61,'Harian-KORDES'!O$62,0)</f>
        <v>0</v>
      </c>
      <c r="AJ83" s="100">
        <f t="shared" si="9"/>
        <v>0</v>
      </c>
      <c r="AL83" s="96">
        <f t="shared" si="10"/>
        <v>43633</v>
      </c>
      <c r="AM83" s="105">
        <f>IF($AL83='Harian-KORDES'!F$103,'Harian-KORDES'!F$104,0)</f>
        <v>0</v>
      </c>
      <c r="AN83" s="105">
        <f>IF($AL83='Harian-KORDES'!G$103,'Harian-KORDES'!G$104,0)</f>
        <v>0</v>
      </c>
      <c r="AO83" s="105">
        <f>IF($AL83='Harian-KORDES'!H$103,'Harian-KORDES'!H$104,0)</f>
        <v>0</v>
      </c>
      <c r="AP83" s="105">
        <f>IF($AL83='Harian-KORDES'!I$103,'Harian-KORDES'!I$104,0)</f>
        <v>0</v>
      </c>
      <c r="AQ83" s="105">
        <f>IF($AL83='Harian-KORDES'!J$103,'Harian-KORDES'!J$104,0)</f>
        <v>0</v>
      </c>
      <c r="AR83" s="105"/>
      <c r="AS83" s="105"/>
      <c r="AT83" s="105"/>
      <c r="AU83" s="105"/>
      <c r="AV83" s="105"/>
      <c r="AW83" s="105">
        <f>IF($AL83='Harian-KORDES'!K$103,'Harian-KORDES'!K$104,0)</f>
        <v>0</v>
      </c>
      <c r="AX83" s="105">
        <f>IF($AL83='Harian-KORDES'!L$103,'Harian-KORDES'!L$104,0)</f>
        <v>0</v>
      </c>
      <c r="AY83" s="105">
        <f>IF($AL83='Harian-KORDES'!M$103,'Harian-KORDES'!M$104,0)</f>
        <v>0</v>
      </c>
      <c r="AZ83" s="105">
        <f>IF($AL83='Harian-KORDES'!N$103,'Harian-KORDES'!N$104,0)</f>
        <v>0</v>
      </c>
      <c r="BA83" s="105">
        <f>IF($AL83='Harian-KORDES'!O$103,'Harian-KORDES'!O$104,0)</f>
        <v>0</v>
      </c>
      <c r="BB83" s="100">
        <f t="shared" si="11"/>
        <v>0</v>
      </c>
    </row>
    <row r="84" spans="2:54" x14ac:dyDescent="0.2">
      <c r="B84" s="96">
        <f t="shared" si="6"/>
        <v>43634</v>
      </c>
      <c r="C84" s="105">
        <f>IF($B84='Harian-KORDES'!$F$8,'Harian-KORDES'!$P$13,0)</f>
        <v>0</v>
      </c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0">
        <f t="shared" si="7"/>
        <v>0</v>
      </c>
      <c r="T84" s="96">
        <f t="shared" si="8"/>
        <v>43634</v>
      </c>
      <c r="U84" s="105">
        <f>IF($T84='Harian-KORDES'!F$61,'Harian-KORDES'!F$62,0)</f>
        <v>0</v>
      </c>
      <c r="V84" s="105">
        <f>IF($T84='Harian-KORDES'!G$61,'Harian-KORDES'!G$62,0)</f>
        <v>0</v>
      </c>
      <c r="W84" s="105">
        <f>IF($T84='Harian-KORDES'!H$61,'Harian-KORDES'!H$62,0)</f>
        <v>0</v>
      </c>
      <c r="X84" s="105">
        <f>IF($T84='Harian-KORDES'!I$61,'Harian-KORDES'!I$62,0)</f>
        <v>0</v>
      </c>
      <c r="Y84" s="105">
        <f>IF($T84='Harian-KORDES'!J$61,'Harian-KORDES'!J$62,0)</f>
        <v>0</v>
      </c>
      <c r="Z84" s="105"/>
      <c r="AA84" s="105"/>
      <c r="AB84" s="105"/>
      <c r="AC84" s="105"/>
      <c r="AD84" s="105"/>
      <c r="AE84" s="105">
        <f>IF($T84='Harian-KORDES'!K$61,'Harian-KORDES'!K$62,0)</f>
        <v>0</v>
      </c>
      <c r="AF84" s="105">
        <f>IF($T84='Harian-KORDES'!L$61,'Harian-KORDES'!L$62,0)</f>
        <v>0</v>
      </c>
      <c r="AG84" s="105">
        <f>IF($T84='Harian-KORDES'!M$61,'Harian-KORDES'!M$62,0)</f>
        <v>0</v>
      </c>
      <c r="AH84" s="105">
        <f>IF($T84='Harian-KORDES'!N$61,'Harian-KORDES'!N$62,0)</f>
        <v>0</v>
      </c>
      <c r="AI84" s="105">
        <f>IF($T84='Harian-KORDES'!O$61,'Harian-KORDES'!O$62,0)</f>
        <v>0</v>
      </c>
      <c r="AJ84" s="100">
        <f t="shared" si="9"/>
        <v>0</v>
      </c>
      <c r="AL84" s="96">
        <f t="shared" si="10"/>
        <v>43634</v>
      </c>
      <c r="AM84" s="105">
        <f>IF($AL84='Harian-KORDES'!F$103,'Harian-KORDES'!F$104,0)</f>
        <v>0</v>
      </c>
      <c r="AN84" s="105">
        <f>IF($AL84='Harian-KORDES'!G$103,'Harian-KORDES'!G$104,0)</f>
        <v>0</v>
      </c>
      <c r="AO84" s="105">
        <f>IF($AL84='Harian-KORDES'!H$103,'Harian-KORDES'!H$104,0)</f>
        <v>0</v>
      </c>
      <c r="AP84" s="105">
        <f>IF($AL84='Harian-KORDES'!I$103,'Harian-KORDES'!I$104,0)</f>
        <v>0</v>
      </c>
      <c r="AQ84" s="105">
        <f>IF($AL84='Harian-KORDES'!J$103,'Harian-KORDES'!J$104,0)</f>
        <v>0</v>
      </c>
      <c r="AR84" s="105"/>
      <c r="AS84" s="105"/>
      <c r="AT84" s="105"/>
      <c r="AU84" s="105"/>
      <c r="AV84" s="105"/>
      <c r="AW84" s="105">
        <f>IF($AL84='Harian-KORDES'!K$103,'Harian-KORDES'!K$104,0)</f>
        <v>0</v>
      </c>
      <c r="AX84" s="105">
        <f>IF($AL84='Harian-KORDES'!L$103,'Harian-KORDES'!L$104,0)</f>
        <v>0</v>
      </c>
      <c r="AY84" s="105">
        <f>IF($AL84='Harian-KORDES'!M$103,'Harian-KORDES'!M$104,0)</f>
        <v>0</v>
      </c>
      <c r="AZ84" s="105">
        <f>IF($AL84='Harian-KORDES'!N$103,'Harian-KORDES'!N$104,0)</f>
        <v>0</v>
      </c>
      <c r="BA84" s="105">
        <f>IF($AL84='Harian-KORDES'!O$103,'Harian-KORDES'!O$104,0)</f>
        <v>0</v>
      </c>
      <c r="BB84" s="100">
        <f t="shared" si="11"/>
        <v>0</v>
      </c>
    </row>
    <row r="85" spans="2:54" x14ac:dyDescent="0.2">
      <c r="B85" s="96">
        <f t="shared" si="6"/>
        <v>43635</v>
      </c>
      <c r="C85" s="105">
        <f>IF($B85='Harian-KORDES'!$F$8,'Harian-KORDES'!$P$13,0)</f>
        <v>0</v>
      </c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0">
        <f t="shared" si="7"/>
        <v>0</v>
      </c>
      <c r="T85" s="96">
        <f t="shared" si="8"/>
        <v>43635</v>
      </c>
      <c r="U85" s="105">
        <f>IF($T85='Harian-KORDES'!F$61,'Harian-KORDES'!F$62,0)</f>
        <v>0</v>
      </c>
      <c r="V85" s="105">
        <f>IF($T85='Harian-KORDES'!G$61,'Harian-KORDES'!G$62,0)</f>
        <v>0</v>
      </c>
      <c r="W85" s="105">
        <f>IF($T85='Harian-KORDES'!H$61,'Harian-KORDES'!H$62,0)</f>
        <v>0</v>
      </c>
      <c r="X85" s="105">
        <f>IF($T85='Harian-KORDES'!I$61,'Harian-KORDES'!I$62,0)</f>
        <v>0</v>
      </c>
      <c r="Y85" s="105">
        <f>IF($T85='Harian-KORDES'!J$61,'Harian-KORDES'!J$62,0)</f>
        <v>0</v>
      </c>
      <c r="Z85" s="105"/>
      <c r="AA85" s="105"/>
      <c r="AB85" s="105"/>
      <c r="AC85" s="105"/>
      <c r="AD85" s="105"/>
      <c r="AE85" s="105">
        <f>IF($T85='Harian-KORDES'!K$61,'Harian-KORDES'!K$62,0)</f>
        <v>0</v>
      </c>
      <c r="AF85" s="105">
        <f>IF($T85='Harian-KORDES'!L$61,'Harian-KORDES'!L$62,0)</f>
        <v>0</v>
      </c>
      <c r="AG85" s="105">
        <f>IF($T85='Harian-KORDES'!M$61,'Harian-KORDES'!M$62,0)</f>
        <v>0</v>
      </c>
      <c r="AH85" s="105">
        <f>IF($T85='Harian-KORDES'!N$61,'Harian-KORDES'!N$62,0)</f>
        <v>0</v>
      </c>
      <c r="AI85" s="105">
        <f>IF($T85='Harian-KORDES'!O$61,'Harian-KORDES'!O$62,0)</f>
        <v>0</v>
      </c>
      <c r="AJ85" s="100">
        <f t="shared" si="9"/>
        <v>0</v>
      </c>
      <c r="AL85" s="96">
        <f t="shared" si="10"/>
        <v>43635</v>
      </c>
      <c r="AM85" s="105">
        <f>IF($AL85='Harian-KORDES'!F$103,'Harian-KORDES'!F$104,0)</f>
        <v>0</v>
      </c>
      <c r="AN85" s="105">
        <f>IF($AL85='Harian-KORDES'!G$103,'Harian-KORDES'!G$104,0)</f>
        <v>0</v>
      </c>
      <c r="AO85" s="105">
        <f>IF($AL85='Harian-KORDES'!H$103,'Harian-KORDES'!H$104,0)</f>
        <v>0</v>
      </c>
      <c r="AP85" s="105">
        <f>IF($AL85='Harian-KORDES'!I$103,'Harian-KORDES'!I$104,0)</f>
        <v>0</v>
      </c>
      <c r="AQ85" s="105">
        <f>IF($AL85='Harian-KORDES'!J$103,'Harian-KORDES'!J$104,0)</f>
        <v>0</v>
      </c>
      <c r="AR85" s="105"/>
      <c r="AS85" s="105"/>
      <c r="AT85" s="105"/>
      <c r="AU85" s="105"/>
      <c r="AV85" s="105"/>
      <c r="AW85" s="105">
        <f>IF($AL85='Harian-KORDES'!K$103,'Harian-KORDES'!K$104,0)</f>
        <v>0</v>
      </c>
      <c r="AX85" s="105">
        <f>IF($AL85='Harian-KORDES'!L$103,'Harian-KORDES'!L$104,0)</f>
        <v>0</v>
      </c>
      <c r="AY85" s="105">
        <f>IF($AL85='Harian-KORDES'!M$103,'Harian-KORDES'!M$104,0)</f>
        <v>0</v>
      </c>
      <c r="AZ85" s="105">
        <f>IF($AL85='Harian-KORDES'!N$103,'Harian-KORDES'!N$104,0)</f>
        <v>0</v>
      </c>
      <c r="BA85" s="105">
        <f>IF($AL85='Harian-KORDES'!O$103,'Harian-KORDES'!O$104,0)</f>
        <v>0</v>
      </c>
      <c r="BB85" s="100">
        <f t="shared" si="11"/>
        <v>0</v>
      </c>
    </row>
    <row r="86" spans="2:54" x14ac:dyDescent="0.2">
      <c r="B86" s="96">
        <f t="shared" si="6"/>
        <v>43636</v>
      </c>
      <c r="C86" s="105">
        <f>IF($B86='Harian-KORDES'!$F$8,'Harian-KORDES'!$P$13,0)</f>
        <v>0</v>
      </c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0">
        <f t="shared" si="7"/>
        <v>0</v>
      </c>
      <c r="T86" s="96">
        <f t="shared" si="8"/>
        <v>43636</v>
      </c>
      <c r="U86" s="105">
        <f>IF($T86='Harian-KORDES'!F$61,'Harian-KORDES'!F$62,0)</f>
        <v>0</v>
      </c>
      <c r="V86" s="105">
        <f>IF($T86='Harian-KORDES'!G$61,'Harian-KORDES'!G$62,0)</f>
        <v>0</v>
      </c>
      <c r="W86" s="105">
        <f>IF($T86='Harian-KORDES'!H$61,'Harian-KORDES'!H$62,0)</f>
        <v>0</v>
      </c>
      <c r="X86" s="105">
        <f>IF($T86='Harian-KORDES'!I$61,'Harian-KORDES'!I$62,0)</f>
        <v>0</v>
      </c>
      <c r="Y86" s="105">
        <f>IF($T86='Harian-KORDES'!J$61,'Harian-KORDES'!J$62,0)</f>
        <v>0</v>
      </c>
      <c r="Z86" s="105"/>
      <c r="AA86" s="105"/>
      <c r="AB86" s="105"/>
      <c r="AC86" s="105"/>
      <c r="AD86" s="105"/>
      <c r="AE86" s="105">
        <f>IF($T86='Harian-KORDES'!K$61,'Harian-KORDES'!K$62,0)</f>
        <v>0</v>
      </c>
      <c r="AF86" s="105">
        <f>IF($T86='Harian-KORDES'!L$61,'Harian-KORDES'!L$62,0)</f>
        <v>0</v>
      </c>
      <c r="AG86" s="105">
        <f>IF($T86='Harian-KORDES'!M$61,'Harian-KORDES'!M$62,0)</f>
        <v>0</v>
      </c>
      <c r="AH86" s="105">
        <f>IF($T86='Harian-KORDES'!N$61,'Harian-KORDES'!N$62,0)</f>
        <v>0</v>
      </c>
      <c r="AI86" s="105">
        <f>IF($T86='Harian-KORDES'!O$61,'Harian-KORDES'!O$62,0)</f>
        <v>0</v>
      </c>
      <c r="AJ86" s="100">
        <f t="shared" si="9"/>
        <v>0</v>
      </c>
      <c r="AL86" s="96">
        <f t="shared" si="10"/>
        <v>43636</v>
      </c>
      <c r="AM86" s="105">
        <f>IF($AL86='Harian-KORDES'!F$103,'Harian-KORDES'!F$104,0)</f>
        <v>0</v>
      </c>
      <c r="AN86" s="105">
        <f>IF($AL86='Harian-KORDES'!G$103,'Harian-KORDES'!G$104,0)</f>
        <v>0</v>
      </c>
      <c r="AO86" s="105">
        <f>IF($AL86='Harian-KORDES'!H$103,'Harian-KORDES'!H$104,0)</f>
        <v>0</v>
      </c>
      <c r="AP86" s="105">
        <f>IF($AL86='Harian-KORDES'!I$103,'Harian-KORDES'!I$104,0)</f>
        <v>0</v>
      </c>
      <c r="AQ86" s="105">
        <f>IF($AL86='Harian-KORDES'!J$103,'Harian-KORDES'!J$104,0)</f>
        <v>0</v>
      </c>
      <c r="AR86" s="105"/>
      <c r="AS86" s="105"/>
      <c r="AT86" s="105"/>
      <c r="AU86" s="105"/>
      <c r="AV86" s="105"/>
      <c r="AW86" s="105">
        <f>IF($AL86='Harian-KORDES'!K$103,'Harian-KORDES'!K$104,0)</f>
        <v>0</v>
      </c>
      <c r="AX86" s="105">
        <f>IF($AL86='Harian-KORDES'!L$103,'Harian-KORDES'!L$104,0)</f>
        <v>0</v>
      </c>
      <c r="AY86" s="105">
        <f>IF($AL86='Harian-KORDES'!M$103,'Harian-KORDES'!M$104,0)</f>
        <v>0</v>
      </c>
      <c r="AZ86" s="105">
        <f>IF($AL86='Harian-KORDES'!N$103,'Harian-KORDES'!N$104,0)</f>
        <v>0</v>
      </c>
      <c r="BA86" s="105">
        <f>IF($AL86='Harian-KORDES'!O$103,'Harian-KORDES'!O$104,0)</f>
        <v>0</v>
      </c>
      <c r="BB86" s="100">
        <f t="shared" si="11"/>
        <v>0</v>
      </c>
    </row>
    <row r="87" spans="2:54" x14ac:dyDescent="0.2">
      <c r="B87" s="96">
        <f t="shared" si="6"/>
        <v>43637</v>
      </c>
      <c r="C87" s="105">
        <f>IF($B87='Harian-KORDES'!$F$8,'Harian-KORDES'!$P$13,0)</f>
        <v>0</v>
      </c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0">
        <f t="shared" si="7"/>
        <v>0</v>
      </c>
      <c r="T87" s="96">
        <f t="shared" si="8"/>
        <v>43637</v>
      </c>
      <c r="U87" s="105">
        <f>IF($T87='Harian-KORDES'!F$61,'Harian-KORDES'!F$62,0)</f>
        <v>0</v>
      </c>
      <c r="V87" s="105">
        <f>IF($T87='Harian-KORDES'!G$61,'Harian-KORDES'!G$62,0)</f>
        <v>0</v>
      </c>
      <c r="W87" s="105">
        <f>IF($T87='Harian-KORDES'!H$61,'Harian-KORDES'!H$62,0)</f>
        <v>0</v>
      </c>
      <c r="X87" s="105">
        <f>IF($T87='Harian-KORDES'!I$61,'Harian-KORDES'!I$62,0)</f>
        <v>0</v>
      </c>
      <c r="Y87" s="105">
        <f>IF($T87='Harian-KORDES'!J$61,'Harian-KORDES'!J$62,0)</f>
        <v>0</v>
      </c>
      <c r="Z87" s="105"/>
      <c r="AA87" s="105"/>
      <c r="AB87" s="105"/>
      <c r="AC87" s="105"/>
      <c r="AD87" s="105"/>
      <c r="AE87" s="105">
        <f>IF($T87='Harian-KORDES'!K$61,'Harian-KORDES'!K$62,0)</f>
        <v>0</v>
      </c>
      <c r="AF87" s="105">
        <f>IF($T87='Harian-KORDES'!L$61,'Harian-KORDES'!L$62,0)</f>
        <v>0</v>
      </c>
      <c r="AG87" s="105">
        <f>IF($T87='Harian-KORDES'!M$61,'Harian-KORDES'!M$62,0)</f>
        <v>0</v>
      </c>
      <c r="AH87" s="105">
        <f>IF($T87='Harian-KORDES'!N$61,'Harian-KORDES'!N$62,0)</f>
        <v>0</v>
      </c>
      <c r="AI87" s="105">
        <f>IF($T87='Harian-KORDES'!O$61,'Harian-KORDES'!O$62,0)</f>
        <v>0</v>
      </c>
      <c r="AJ87" s="100">
        <f t="shared" si="9"/>
        <v>0</v>
      </c>
      <c r="AL87" s="96">
        <f t="shared" si="10"/>
        <v>43637</v>
      </c>
      <c r="AM87" s="105">
        <f>IF($AL87='Harian-KORDES'!F$103,'Harian-KORDES'!F$104,0)</f>
        <v>0</v>
      </c>
      <c r="AN87" s="105">
        <f>IF($AL87='Harian-KORDES'!G$103,'Harian-KORDES'!G$104,0)</f>
        <v>0</v>
      </c>
      <c r="AO87" s="105">
        <f>IF($AL87='Harian-KORDES'!H$103,'Harian-KORDES'!H$104,0)</f>
        <v>0</v>
      </c>
      <c r="AP87" s="105">
        <f>IF($AL87='Harian-KORDES'!I$103,'Harian-KORDES'!I$104,0)</f>
        <v>0</v>
      </c>
      <c r="AQ87" s="105">
        <f>IF($AL87='Harian-KORDES'!J$103,'Harian-KORDES'!J$104,0)</f>
        <v>0</v>
      </c>
      <c r="AR87" s="105"/>
      <c r="AS87" s="105"/>
      <c r="AT87" s="105"/>
      <c r="AU87" s="105"/>
      <c r="AV87" s="105"/>
      <c r="AW87" s="105">
        <f>IF($AL87='Harian-KORDES'!K$103,'Harian-KORDES'!K$104,0)</f>
        <v>0</v>
      </c>
      <c r="AX87" s="105">
        <f>IF($AL87='Harian-KORDES'!L$103,'Harian-KORDES'!L$104,0)</f>
        <v>0</v>
      </c>
      <c r="AY87" s="105">
        <f>IF($AL87='Harian-KORDES'!M$103,'Harian-KORDES'!M$104,0)</f>
        <v>0</v>
      </c>
      <c r="AZ87" s="105">
        <f>IF($AL87='Harian-KORDES'!N$103,'Harian-KORDES'!N$104,0)</f>
        <v>0</v>
      </c>
      <c r="BA87" s="105">
        <f>IF($AL87='Harian-KORDES'!O$103,'Harian-KORDES'!O$104,0)</f>
        <v>0</v>
      </c>
      <c r="BB87" s="100">
        <f t="shared" si="11"/>
        <v>0</v>
      </c>
    </row>
    <row r="88" spans="2:54" x14ac:dyDescent="0.2">
      <c r="B88" s="96">
        <f t="shared" si="6"/>
        <v>43638</v>
      </c>
      <c r="C88" s="105">
        <f>IF($B88='Harian-KORDES'!$F$8,'Harian-KORDES'!$P$13,0)</f>
        <v>0</v>
      </c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0">
        <f t="shared" si="7"/>
        <v>0</v>
      </c>
      <c r="T88" s="96">
        <f t="shared" si="8"/>
        <v>43638</v>
      </c>
      <c r="U88" s="105">
        <f>IF($T88='Harian-KORDES'!F$61,'Harian-KORDES'!F$62,0)</f>
        <v>0</v>
      </c>
      <c r="V88" s="105">
        <f>IF($T88='Harian-KORDES'!G$61,'Harian-KORDES'!G$62,0)</f>
        <v>0</v>
      </c>
      <c r="W88" s="105">
        <f>IF($T88='Harian-KORDES'!H$61,'Harian-KORDES'!H$62,0)</f>
        <v>0</v>
      </c>
      <c r="X88" s="105">
        <f>IF($T88='Harian-KORDES'!I$61,'Harian-KORDES'!I$62,0)</f>
        <v>0</v>
      </c>
      <c r="Y88" s="105">
        <f>IF($T88='Harian-KORDES'!J$61,'Harian-KORDES'!J$62,0)</f>
        <v>0</v>
      </c>
      <c r="Z88" s="105"/>
      <c r="AA88" s="105"/>
      <c r="AB88" s="105"/>
      <c r="AC88" s="105"/>
      <c r="AD88" s="105"/>
      <c r="AE88" s="105">
        <f>IF($T88='Harian-KORDES'!K$61,'Harian-KORDES'!K$62,0)</f>
        <v>0</v>
      </c>
      <c r="AF88" s="105">
        <f>IF($T88='Harian-KORDES'!L$61,'Harian-KORDES'!L$62,0)</f>
        <v>0</v>
      </c>
      <c r="AG88" s="105">
        <f>IF($T88='Harian-KORDES'!M$61,'Harian-KORDES'!M$62,0)</f>
        <v>0</v>
      </c>
      <c r="AH88" s="105">
        <f>IF($T88='Harian-KORDES'!N$61,'Harian-KORDES'!N$62,0)</f>
        <v>0</v>
      </c>
      <c r="AI88" s="105">
        <f>IF($T88='Harian-KORDES'!O$61,'Harian-KORDES'!O$62,0)</f>
        <v>0</v>
      </c>
      <c r="AJ88" s="100">
        <f t="shared" si="9"/>
        <v>0</v>
      </c>
      <c r="AL88" s="96">
        <f t="shared" si="10"/>
        <v>43638</v>
      </c>
      <c r="AM88" s="105">
        <f>IF($AL88='Harian-KORDES'!F$103,'Harian-KORDES'!F$104,0)</f>
        <v>0</v>
      </c>
      <c r="AN88" s="105">
        <f>IF($AL88='Harian-KORDES'!G$103,'Harian-KORDES'!G$104,0)</f>
        <v>0</v>
      </c>
      <c r="AO88" s="105">
        <f>IF($AL88='Harian-KORDES'!H$103,'Harian-KORDES'!H$104,0)</f>
        <v>0</v>
      </c>
      <c r="AP88" s="105">
        <f>IF($AL88='Harian-KORDES'!I$103,'Harian-KORDES'!I$104,0)</f>
        <v>0</v>
      </c>
      <c r="AQ88" s="105">
        <f>IF($AL88='Harian-KORDES'!J$103,'Harian-KORDES'!J$104,0)</f>
        <v>0</v>
      </c>
      <c r="AR88" s="105"/>
      <c r="AS88" s="105"/>
      <c r="AT88" s="105"/>
      <c r="AU88" s="105"/>
      <c r="AV88" s="105"/>
      <c r="AW88" s="105">
        <f>IF($AL88='Harian-KORDES'!K$103,'Harian-KORDES'!K$104,0)</f>
        <v>0</v>
      </c>
      <c r="AX88" s="105">
        <f>IF($AL88='Harian-KORDES'!L$103,'Harian-KORDES'!L$104,0)</f>
        <v>0</v>
      </c>
      <c r="AY88" s="105">
        <f>IF($AL88='Harian-KORDES'!M$103,'Harian-KORDES'!M$104,0)</f>
        <v>0</v>
      </c>
      <c r="AZ88" s="105">
        <f>IF($AL88='Harian-KORDES'!N$103,'Harian-KORDES'!N$104,0)</f>
        <v>0</v>
      </c>
      <c r="BA88" s="105">
        <f>IF($AL88='Harian-KORDES'!O$103,'Harian-KORDES'!O$104,0)</f>
        <v>0</v>
      </c>
      <c r="BB88" s="100">
        <f t="shared" si="11"/>
        <v>0</v>
      </c>
    </row>
    <row r="89" spans="2:54" x14ac:dyDescent="0.2">
      <c r="B89" s="96">
        <f t="shared" si="6"/>
        <v>43639</v>
      </c>
      <c r="C89" s="105">
        <f>IF($B89='Harian-KORDES'!$F$8,'Harian-KORDES'!$P$13,0)</f>
        <v>0</v>
      </c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0">
        <f t="shared" si="7"/>
        <v>0</v>
      </c>
      <c r="T89" s="96">
        <f t="shared" si="8"/>
        <v>43639</v>
      </c>
      <c r="U89" s="105">
        <f>IF($T89='Harian-KORDES'!F$61,'Harian-KORDES'!F$62,0)</f>
        <v>0</v>
      </c>
      <c r="V89" s="105">
        <f>IF($T89='Harian-KORDES'!G$61,'Harian-KORDES'!G$62,0)</f>
        <v>0</v>
      </c>
      <c r="W89" s="105">
        <f>IF($T89='Harian-KORDES'!H$61,'Harian-KORDES'!H$62,0)</f>
        <v>0</v>
      </c>
      <c r="X89" s="105">
        <f>IF($T89='Harian-KORDES'!I$61,'Harian-KORDES'!I$62,0)</f>
        <v>0</v>
      </c>
      <c r="Y89" s="105">
        <f>IF($T89='Harian-KORDES'!J$61,'Harian-KORDES'!J$62,0)</f>
        <v>0</v>
      </c>
      <c r="Z89" s="105"/>
      <c r="AA89" s="105"/>
      <c r="AB89" s="105"/>
      <c r="AC89" s="105"/>
      <c r="AD89" s="105"/>
      <c r="AE89" s="105">
        <f>IF($T89='Harian-KORDES'!K$61,'Harian-KORDES'!K$62,0)</f>
        <v>0</v>
      </c>
      <c r="AF89" s="105">
        <f>IF($T89='Harian-KORDES'!L$61,'Harian-KORDES'!L$62,0)</f>
        <v>0</v>
      </c>
      <c r="AG89" s="105">
        <f>IF($T89='Harian-KORDES'!M$61,'Harian-KORDES'!M$62,0)</f>
        <v>0</v>
      </c>
      <c r="AH89" s="105">
        <f>IF($T89='Harian-KORDES'!N$61,'Harian-KORDES'!N$62,0)</f>
        <v>0</v>
      </c>
      <c r="AI89" s="105">
        <f>IF($T89='Harian-KORDES'!O$61,'Harian-KORDES'!O$62,0)</f>
        <v>0</v>
      </c>
      <c r="AJ89" s="100">
        <f t="shared" si="9"/>
        <v>0</v>
      </c>
      <c r="AL89" s="96">
        <f t="shared" si="10"/>
        <v>43639</v>
      </c>
      <c r="AM89" s="105">
        <f>IF($AL89='Harian-KORDES'!F$103,'Harian-KORDES'!F$104,0)</f>
        <v>0</v>
      </c>
      <c r="AN89" s="105">
        <f>IF($AL89='Harian-KORDES'!G$103,'Harian-KORDES'!G$104,0)</f>
        <v>0</v>
      </c>
      <c r="AO89" s="105">
        <f>IF($AL89='Harian-KORDES'!H$103,'Harian-KORDES'!H$104,0)</f>
        <v>0</v>
      </c>
      <c r="AP89" s="105">
        <f>IF($AL89='Harian-KORDES'!I$103,'Harian-KORDES'!I$104,0)</f>
        <v>0</v>
      </c>
      <c r="AQ89" s="105">
        <f>IF($AL89='Harian-KORDES'!J$103,'Harian-KORDES'!J$104,0)</f>
        <v>0</v>
      </c>
      <c r="AR89" s="105"/>
      <c r="AS89" s="105"/>
      <c r="AT89" s="105"/>
      <c r="AU89" s="105"/>
      <c r="AV89" s="105"/>
      <c r="AW89" s="105">
        <f>IF($AL89='Harian-KORDES'!K$103,'Harian-KORDES'!K$104,0)</f>
        <v>0</v>
      </c>
      <c r="AX89" s="105">
        <f>IF($AL89='Harian-KORDES'!L$103,'Harian-KORDES'!L$104,0)</f>
        <v>0</v>
      </c>
      <c r="AY89" s="105">
        <f>IF($AL89='Harian-KORDES'!M$103,'Harian-KORDES'!M$104,0)</f>
        <v>0</v>
      </c>
      <c r="AZ89" s="105">
        <f>IF($AL89='Harian-KORDES'!N$103,'Harian-KORDES'!N$104,0)</f>
        <v>0</v>
      </c>
      <c r="BA89" s="105">
        <f>IF($AL89='Harian-KORDES'!O$103,'Harian-KORDES'!O$104,0)</f>
        <v>0</v>
      </c>
      <c r="BB89" s="100">
        <f t="shared" si="11"/>
        <v>0</v>
      </c>
    </row>
    <row r="90" spans="2:54" x14ac:dyDescent="0.2">
      <c r="B90" s="96">
        <f t="shared" si="6"/>
        <v>43640</v>
      </c>
      <c r="C90" s="105">
        <f>IF($B90='Harian-KORDES'!$F$8,'Harian-KORDES'!$P$13,0)</f>
        <v>0</v>
      </c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0">
        <f t="shared" si="7"/>
        <v>0</v>
      </c>
      <c r="T90" s="96">
        <f t="shared" si="8"/>
        <v>43640</v>
      </c>
      <c r="U90" s="105">
        <f>IF($T90='Harian-KORDES'!F$61,'Harian-KORDES'!F$62,0)</f>
        <v>0</v>
      </c>
      <c r="V90" s="105">
        <f>IF($T90='Harian-KORDES'!G$61,'Harian-KORDES'!G$62,0)</f>
        <v>0</v>
      </c>
      <c r="W90" s="105">
        <f>IF($T90='Harian-KORDES'!H$61,'Harian-KORDES'!H$62,0)</f>
        <v>0</v>
      </c>
      <c r="X90" s="105">
        <f>IF($T90='Harian-KORDES'!I$61,'Harian-KORDES'!I$62,0)</f>
        <v>0</v>
      </c>
      <c r="Y90" s="105">
        <f>IF($T90='Harian-KORDES'!J$61,'Harian-KORDES'!J$62,0)</f>
        <v>0</v>
      </c>
      <c r="Z90" s="105"/>
      <c r="AA90" s="105"/>
      <c r="AB90" s="105"/>
      <c r="AC90" s="105"/>
      <c r="AD90" s="105"/>
      <c r="AE90" s="105">
        <f>IF($T90='Harian-KORDES'!K$61,'Harian-KORDES'!K$62,0)</f>
        <v>0</v>
      </c>
      <c r="AF90" s="105">
        <f>IF($T90='Harian-KORDES'!L$61,'Harian-KORDES'!L$62,0)</f>
        <v>0</v>
      </c>
      <c r="AG90" s="105">
        <f>IF($T90='Harian-KORDES'!M$61,'Harian-KORDES'!M$62,0)</f>
        <v>0</v>
      </c>
      <c r="AH90" s="105">
        <f>IF($T90='Harian-KORDES'!N$61,'Harian-KORDES'!N$62,0)</f>
        <v>0</v>
      </c>
      <c r="AI90" s="105">
        <f>IF($T90='Harian-KORDES'!O$61,'Harian-KORDES'!O$62,0)</f>
        <v>0</v>
      </c>
      <c r="AJ90" s="100">
        <f t="shared" si="9"/>
        <v>0</v>
      </c>
      <c r="AL90" s="96">
        <f t="shared" si="10"/>
        <v>43640</v>
      </c>
      <c r="AM90" s="105">
        <f>IF($AL90='Harian-KORDES'!F$103,'Harian-KORDES'!F$104,0)</f>
        <v>0</v>
      </c>
      <c r="AN90" s="105">
        <f>IF($AL90='Harian-KORDES'!G$103,'Harian-KORDES'!G$104,0)</f>
        <v>0</v>
      </c>
      <c r="AO90" s="105">
        <f>IF($AL90='Harian-KORDES'!H$103,'Harian-KORDES'!H$104,0)</f>
        <v>0</v>
      </c>
      <c r="AP90" s="105">
        <f>IF($AL90='Harian-KORDES'!I$103,'Harian-KORDES'!I$104,0)</f>
        <v>0</v>
      </c>
      <c r="AQ90" s="105">
        <f>IF($AL90='Harian-KORDES'!J$103,'Harian-KORDES'!J$104,0)</f>
        <v>0</v>
      </c>
      <c r="AR90" s="105"/>
      <c r="AS90" s="105"/>
      <c r="AT90" s="105"/>
      <c r="AU90" s="105"/>
      <c r="AV90" s="105"/>
      <c r="AW90" s="105">
        <f>IF($AL90='Harian-KORDES'!K$103,'Harian-KORDES'!K$104,0)</f>
        <v>0</v>
      </c>
      <c r="AX90" s="105">
        <f>IF($AL90='Harian-KORDES'!L$103,'Harian-KORDES'!L$104,0)</f>
        <v>0</v>
      </c>
      <c r="AY90" s="105">
        <f>IF($AL90='Harian-KORDES'!M$103,'Harian-KORDES'!M$104,0)</f>
        <v>0</v>
      </c>
      <c r="AZ90" s="105">
        <f>IF($AL90='Harian-KORDES'!N$103,'Harian-KORDES'!N$104,0)</f>
        <v>0</v>
      </c>
      <c r="BA90" s="105">
        <f>IF($AL90='Harian-KORDES'!O$103,'Harian-KORDES'!O$104,0)</f>
        <v>0</v>
      </c>
      <c r="BB90" s="100">
        <f t="shared" si="11"/>
        <v>0</v>
      </c>
    </row>
    <row r="91" spans="2:54" x14ac:dyDescent="0.2">
      <c r="B91" s="96">
        <f t="shared" si="6"/>
        <v>43641</v>
      </c>
      <c r="C91" s="105">
        <f>IF($B91='Harian-KORDES'!$F$8,'Harian-KORDES'!$P$13,0)</f>
        <v>0</v>
      </c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0">
        <f t="shared" si="7"/>
        <v>0</v>
      </c>
      <c r="T91" s="96">
        <f t="shared" si="8"/>
        <v>43641</v>
      </c>
      <c r="U91" s="105">
        <f>IF($T91='Harian-KORDES'!F$61,'Harian-KORDES'!F$62,0)</f>
        <v>0</v>
      </c>
      <c r="V91" s="105">
        <f>IF($T91='Harian-KORDES'!G$61,'Harian-KORDES'!G$62,0)</f>
        <v>0</v>
      </c>
      <c r="W91" s="105">
        <f>IF($T91='Harian-KORDES'!H$61,'Harian-KORDES'!H$62,0)</f>
        <v>0</v>
      </c>
      <c r="X91" s="105">
        <f>IF($T91='Harian-KORDES'!I$61,'Harian-KORDES'!I$62,0)</f>
        <v>0</v>
      </c>
      <c r="Y91" s="105">
        <f>IF($T91='Harian-KORDES'!J$61,'Harian-KORDES'!J$62,0)</f>
        <v>0</v>
      </c>
      <c r="Z91" s="105"/>
      <c r="AA91" s="105"/>
      <c r="AB91" s="105"/>
      <c r="AC91" s="105"/>
      <c r="AD91" s="105"/>
      <c r="AE91" s="105">
        <f>IF($T91='Harian-KORDES'!K$61,'Harian-KORDES'!K$62,0)</f>
        <v>0</v>
      </c>
      <c r="AF91" s="105">
        <f>IF($T91='Harian-KORDES'!L$61,'Harian-KORDES'!L$62,0)</f>
        <v>0</v>
      </c>
      <c r="AG91" s="105">
        <f>IF($T91='Harian-KORDES'!M$61,'Harian-KORDES'!M$62,0)</f>
        <v>0</v>
      </c>
      <c r="AH91" s="105">
        <f>IF($T91='Harian-KORDES'!N$61,'Harian-KORDES'!N$62,0)</f>
        <v>0</v>
      </c>
      <c r="AI91" s="105">
        <f>IF($T91='Harian-KORDES'!O$61,'Harian-KORDES'!O$62,0)</f>
        <v>0</v>
      </c>
      <c r="AJ91" s="100">
        <f t="shared" si="9"/>
        <v>0</v>
      </c>
      <c r="AL91" s="96">
        <f t="shared" si="10"/>
        <v>43641</v>
      </c>
      <c r="AM91" s="105">
        <f>IF($AL91='Harian-KORDES'!F$103,'Harian-KORDES'!F$104,0)</f>
        <v>0</v>
      </c>
      <c r="AN91" s="105">
        <f>IF($AL91='Harian-KORDES'!G$103,'Harian-KORDES'!G$104,0)</f>
        <v>0</v>
      </c>
      <c r="AO91" s="105">
        <f>IF($AL91='Harian-KORDES'!H$103,'Harian-KORDES'!H$104,0)</f>
        <v>0</v>
      </c>
      <c r="AP91" s="105">
        <f>IF($AL91='Harian-KORDES'!I$103,'Harian-KORDES'!I$104,0)</f>
        <v>0</v>
      </c>
      <c r="AQ91" s="105">
        <f>IF($AL91='Harian-KORDES'!J$103,'Harian-KORDES'!J$104,0)</f>
        <v>0</v>
      </c>
      <c r="AR91" s="105"/>
      <c r="AS91" s="105"/>
      <c r="AT91" s="105"/>
      <c r="AU91" s="105"/>
      <c r="AV91" s="105"/>
      <c r="AW91" s="105">
        <f>IF($AL91='Harian-KORDES'!K$103,'Harian-KORDES'!K$104,0)</f>
        <v>0</v>
      </c>
      <c r="AX91" s="105">
        <f>IF($AL91='Harian-KORDES'!L$103,'Harian-KORDES'!L$104,0)</f>
        <v>0</v>
      </c>
      <c r="AY91" s="105">
        <f>IF($AL91='Harian-KORDES'!M$103,'Harian-KORDES'!M$104,0)</f>
        <v>0</v>
      </c>
      <c r="AZ91" s="105">
        <f>IF($AL91='Harian-KORDES'!N$103,'Harian-KORDES'!N$104,0)</f>
        <v>0</v>
      </c>
      <c r="BA91" s="105">
        <f>IF($AL91='Harian-KORDES'!O$103,'Harian-KORDES'!O$104,0)</f>
        <v>0</v>
      </c>
      <c r="BB91" s="100">
        <f t="shared" si="11"/>
        <v>0</v>
      </c>
    </row>
    <row r="92" spans="2:54" x14ac:dyDescent="0.2">
      <c r="B92" s="96">
        <f t="shared" si="6"/>
        <v>43642</v>
      </c>
      <c r="C92" s="105">
        <f>IF($B92='Harian-KORDES'!$F$8,'Harian-KORDES'!$P$13,0)</f>
        <v>0</v>
      </c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0">
        <f t="shared" si="7"/>
        <v>0</v>
      </c>
      <c r="T92" s="96">
        <f t="shared" si="8"/>
        <v>43642</v>
      </c>
      <c r="U92" s="105">
        <f>IF($T92='Harian-KORDES'!F$61,'Harian-KORDES'!F$62,0)</f>
        <v>0</v>
      </c>
      <c r="V92" s="105">
        <f>IF($T92='Harian-KORDES'!G$61,'Harian-KORDES'!G$62,0)</f>
        <v>0</v>
      </c>
      <c r="W92" s="105">
        <f>IF($T92='Harian-KORDES'!H$61,'Harian-KORDES'!H$62,0)</f>
        <v>0</v>
      </c>
      <c r="X92" s="105">
        <f>IF($T92='Harian-KORDES'!I$61,'Harian-KORDES'!I$62,0)</f>
        <v>0</v>
      </c>
      <c r="Y92" s="105">
        <f>IF($T92='Harian-KORDES'!J$61,'Harian-KORDES'!J$62,0)</f>
        <v>0</v>
      </c>
      <c r="Z92" s="105"/>
      <c r="AA92" s="105"/>
      <c r="AB92" s="105"/>
      <c r="AC92" s="105"/>
      <c r="AD92" s="105"/>
      <c r="AE92" s="105">
        <f>IF($T92='Harian-KORDES'!K$61,'Harian-KORDES'!K$62,0)</f>
        <v>0</v>
      </c>
      <c r="AF92" s="105">
        <f>IF($T92='Harian-KORDES'!L$61,'Harian-KORDES'!L$62,0)</f>
        <v>0</v>
      </c>
      <c r="AG92" s="105">
        <f>IF($T92='Harian-KORDES'!M$61,'Harian-KORDES'!M$62,0)</f>
        <v>0</v>
      </c>
      <c r="AH92" s="105">
        <f>IF($T92='Harian-KORDES'!N$61,'Harian-KORDES'!N$62,0)</f>
        <v>0</v>
      </c>
      <c r="AI92" s="105">
        <f>IF($T92='Harian-KORDES'!O$61,'Harian-KORDES'!O$62,0)</f>
        <v>0</v>
      </c>
      <c r="AJ92" s="100">
        <f t="shared" si="9"/>
        <v>0</v>
      </c>
      <c r="AL92" s="96">
        <f t="shared" si="10"/>
        <v>43642</v>
      </c>
      <c r="AM92" s="105">
        <f>IF($AL92='Harian-KORDES'!F$103,'Harian-KORDES'!F$104,0)</f>
        <v>0</v>
      </c>
      <c r="AN92" s="105">
        <f>IF($AL92='Harian-KORDES'!G$103,'Harian-KORDES'!G$104,0)</f>
        <v>0</v>
      </c>
      <c r="AO92" s="105">
        <f>IF($AL92='Harian-KORDES'!H$103,'Harian-KORDES'!H$104,0)</f>
        <v>0</v>
      </c>
      <c r="AP92" s="105">
        <f>IF($AL92='Harian-KORDES'!I$103,'Harian-KORDES'!I$104,0)</f>
        <v>0</v>
      </c>
      <c r="AQ92" s="105">
        <f>IF($AL92='Harian-KORDES'!J$103,'Harian-KORDES'!J$104,0)</f>
        <v>0</v>
      </c>
      <c r="AR92" s="105"/>
      <c r="AS92" s="105"/>
      <c r="AT92" s="105"/>
      <c r="AU92" s="105"/>
      <c r="AV92" s="105"/>
      <c r="AW92" s="105">
        <f>IF($AL92='Harian-KORDES'!K$103,'Harian-KORDES'!K$104,0)</f>
        <v>0</v>
      </c>
      <c r="AX92" s="105">
        <f>IF($AL92='Harian-KORDES'!L$103,'Harian-KORDES'!L$104,0)</f>
        <v>0</v>
      </c>
      <c r="AY92" s="105">
        <f>IF($AL92='Harian-KORDES'!M$103,'Harian-KORDES'!M$104,0)</f>
        <v>0</v>
      </c>
      <c r="AZ92" s="105">
        <f>IF($AL92='Harian-KORDES'!N$103,'Harian-KORDES'!N$104,0)</f>
        <v>0</v>
      </c>
      <c r="BA92" s="105">
        <f>IF($AL92='Harian-KORDES'!O$103,'Harian-KORDES'!O$104,0)</f>
        <v>0</v>
      </c>
      <c r="BB92" s="100">
        <f t="shared" si="11"/>
        <v>0</v>
      </c>
    </row>
    <row r="93" spans="2:54" x14ac:dyDescent="0.2">
      <c r="B93" s="96">
        <f t="shared" si="6"/>
        <v>43643</v>
      </c>
      <c r="C93" s="105">
        <f>IF($B93='Harian-KORDES'!$F$8,'Harian-KORDES'!$P$13,0)</f>
        <v>0</v>
      </c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0">
        <f t="shared" si="7"/>
        <v>0</v>
      </c>
      <c r="T93" s="96">
        <f t="shared" si="8"/>
        <v>43643</v>
      </c>
      <c r="U93" s="105">
        <f>IF($T93='Harian-KORDES'!F$61,'Harian-KORDES'!F$62,0)</f>
        <v>0</v>
      </c>
      <c r="V93" s="105">
        <f>IF($T93='Harian-KORDES'!G$61,'Harian-KORDES'!G$62,0)</f>
        <v>0</v>
      </c>
      <c r="W93" s="105">
        <f>IF($T93='Harian-KORDES'!H$61,'Harian-KORDES'!H$62,0)</f>
        <v>0</v>
      </c>
      <c r="X93" s="105">
        <f>IF($T93='Harian-KORDES'!I$61,'Harian-KORDES'!I$62,0)</f>
        <v>0</v>
      </c>
      <c r="Y93" s="105">
        <f>IF($T93='Harian-KORDES'!J$61,'Harian-KORDES'!J$62,0)</f>
        <v>0</v>
      </c>
      <c r="Z93" s="105"/>
      <c r="AA93" s="105"/>
      <c r="AB93" s="105"/>
      <c r="AC93" s="105"/>
      <c r="AD93" s="105"/>
      <c r="AE93" s="105">
        <f>IF($T93='Harian-KORDES'!K$61,'Harian-KORDES'!K$62,0)</f>
        <v>0</v>
      </c>
      <c r="AF93" s="105">
        <f>IF($T93='Harian-KORDES'!L$61,'Harian-KORDES'!L$62,0)</f>
        <v>0</v>
      </c>
      <c r="AG93" s="105">
        <f>IF($T93='Harian-KORDES'!M$61,'Harian-KORDES'!M$62,0)</f>
        <v>0</v>
      </c>
      <c r="AH93" s="105">
        <f>IF($T93='Harian-KORDES'!N$61,'Harian-KORDES'!N$62,0)</f>
        <v>0</v>
      </c>
      <c r="AI93" s="105">
        <f>IF($T93='Harian-KORDES'!O$61,'Harian-KORDES'!O$62,0)</f>
        <v>0</v>
      </c>
      <c r="AJ93" s="100">
        <f t="shared" si="9"/>
        <v>0</v>
      </c>
      <c r="AL93" s="96">
        <f t="shared" si="10"/>
        <v>43643</v>
      </c>
      <c r="AM93" s="105">
        <f>IF($AL93='Harian-KORDES'!F$103,'Harian-KORDES'!F$104,0)</f>
        <v>0</v>
      </c>
      <c r="AN93" s="105">
        <f>IF($AL93='Harian-KORDES'!G$103,'Harian-KORDES'!G$104,0)</f>
        <v>0</v>
      </c>
      <c r="AO93" s="105">
        <f>IF($AL93='Harian-KORDES'!H$103,'Harian-KORDES'!H$104,0)</f>
        <v>0</v>
      </c>
      <c r="AP93" s="105">
        <f>IF($AL93='Harian-KORDES'!I$103,'Harian-KORDES'!I$104,0)</f>
        <v>0</v>
      </c>
      <c r="AQ93" s="105">
        <f>IF($AL93='Harian-KORDES'!J$103,'Harian-KORDES'!J$104,0)</f>
        <v>0</v>
      </c>
      <c r="AR93" s="105"/>
      <c r="AS93" s="105"/>
      <c r="AT93" s="105"/>
      <c r="AU93" s="105"/>
      <c r="AV93" s="105"/>
      <c r="AW93" s="105">
        <f>IF($AL93='Harian-KORDES'!K$103,'Harian-KORDES'!K$104,0)</f>
        <v>0</v>
      </c>
      <c r="AX93" s="105">
        <f>IF($AL93='Harian-KORDES'!L$103,'Harian-KORDES'!L$104,0)</f>
        <v>0</v>
      </c>
      <c r="AY93" s="105">
        <f>IF($AL93='Harian-KORDES'!M$103,'Harian-KORDES'!M$104,0)</f>
        <v>0</v>
      </c>
      <c r="AZ93" s="105">
        <f>IF($AL93='Harian-KORDES'!N$103,'Harian-KORDES'!N$104,0)</f>
        <v>0</v>
      </c>
      <c r="BA93" s="105">
        <f>IF($AL93='Harian-KORDES'!O$103,'Harian-KORDES'!O$104,0)</f>
        <v>0</v>
      </c>
      <c r="BB93" s="100">
        <f t="shared" si="11"/>
        <v>0</v>
      </c>
    </row>
    <row r="94" spans="2:54" x14ac:dyDescent="0.2">
      <c r="B94" s="96">
        <f t="shared" si="6"/>
        <v>43644</v>
      </c>
      <c r="C94" s="105">
        <f>IF($B94='Harian-KORDES'!$F$8,'Harian-KORDES'!$P$13,0)</f>
        <v>0</v>
      </c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0">
        <f t="shared" si="7"/>
        <v>0</v>
      </c>
      <c r="T94" s="96">
        <f t="shared" si="8"/>
        <v>43644</v>
      </c>
      <c r="U94" s="105">
        <f>IF($T94='Harian-KORDES'!F$61,'Harian-KORDES'!F$62,0)</f>
        <v>0</v>
      </c>
      <c r="V94" s="105">
        <f>IF($T94='Harian-KORDES'!G$61,'Harian-KORDES'!G$62,0)</f>
        <v>0</v>
      </c>
      <c r="W94" s="105">
        <f>IF($T94='Harian-KORDES'!H$61,'Harian-KORDES'!H$62,0)</f>
        <v>0</v>
      </c>
      <c r="X94" s="105">
        <f>IF($T94='Harian-KORDES'!I$61,'Harian-KORDES'!I$62,0)</f>
        <v>0</v>
      </c>
      <c r="Y94" s="105">
        <f>IF($T94='Harian-KORDES'!J$61,'Harian-KORDES'!J$62,0)</f>
        <v>0</v>
      </c>
      <c r="Z94" s="105"/>
      <c r="AA94" s="105"/>
      <c r="AB94" s="105"/>
      <c r="AC94" s="105"/>
      <c r="AD94" s="105"/>
      <c r="AE94" s="105">
        <f>IF($T94='Harian-KORDES'!K$61,'Harian-KORDES'!K$62,0)</f>
        <v>0</v>
      </c>
      <c r="AF94" s="105">
        <f>IF($T94='Harian-KORDES'!L$61,'Harian-KORDES'!L$62,0)</f>
        <v>0</v>
      </c>
      <c r="AG94" s="105">
        <f>IF($T94='Harian-KORDES'!M$61,'Harian-KORDES'!M$62,0)</f>
        <v>0</v>
      </c>
      <c r="AH94" s="105">
        <f>IF($T94='Harian-KORDES'!N$61,'Harian-KORDES'!N$62,0)</f>
        <v>0</v>
      </c>
      <c r="AI94" s="105">
        <f>IF($T94='Harian-KORDES'!O$61,'Harian-KORDES'!O$62,0)</f>
        <v>0</v>
      </c>
      <c r="AJ94" s="100">
        <f t="shared" si="9"/>
        <v>0</v>
      </c>
      <c r="AL94" s="96">
        <f t="shared" si="10"/>
        <v>43644</v>
      </c>
      <c r="AM94" s="105">
        <f>IF($AL94='Harian-KORDES'!F$103,'Harian-KORDES'!F$104,0)</f>
        <v>0</v>
      </c>
      <c r="AN94" s="105">
        <f>IF($AL94='Harian-KORDES'!G$103,'Harian-KORDES'!G$104,0)</f>
        <v>0</v>
      </c>
      <c r="AO94" s="105">
        <f>IF($AL94='Harian-KORDES'!H$103,'Harian-KORDES'!H$104,0)</f>
        <v>0</v>
      </c>
      <c r="AP94" s="105">
        <f>IF($AL94='Harian-KORDES'!I$103,'Harian-KORDES'!I$104,0)</f>
        <v>0</v>
      </c>
      <c r="AQ94" s="105">
        <f>IF($AL94='Harian-KORDES'!J$103,'Harian-KORDES'!J$104,0)</f>
        <v>0</v>
      </c>
      <c r="AR94" s="105"/>
      <c r="AS94" s="105"/>
      <c r="AT94" s="105"/>
      <c r="AU94" s="105"/>
      <c r="AV94" s="105"/>
      <c r="AW94" s="105">
        <f>IF($AL94='Harian-KORDES'!K$103,'Harian-KORDES'!K$104,0)</f>
        <v>0</v>
      </c>
      <c r="AX94" s="105">
        <f>IF($AL94='Harian-KORDES'!L$103,'Harian-KORDES'!L$104,0)</f>
        <v>0</v>
      </c>
      <c r="AY94" s="105">
        <f>IF($AL94='Harian-KORDES'!M$103,'Harian-KORDES'!M$104,0)</f>
        <v>0</v>
      </c>
      <c r="AZ94" s="105">
        <f>IF($AL94='Harian-KORDES'!N$103,'Harian-KORDES'!N$104,0)</f>
        <v>0</v>
      </c>
      <c r="BA94" s="105">
        <f>IF($AL94='Harian-KORDES'!O$103,'Harian-KORDES'!O$104,0)</f>
        <v>0</v>
      </c>
      <c r="BB94" s="100">
        <f t="shared" si="11"/>
        <v>0</v>
      </c>
    </row>
    <row r="95" spans="2:54" x14ac:dyDescent="0.2">
      <c r="B95" s="96">
        <f t="shared" si="6"/>
        <v>43645</v>
      </c>
      <c r="C95" s="105">
        <f>IF($B95='Harian-KORDES'!$F$8,'Harian-KORDES'!$P$13,0)</f>
        <v>0</v>
      </c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0">
        <f t="shared" si="7"/>
        <v>0</v>
      </c>
      <c r="T95" s="96">
        <f t="shared" si="8"/>
        <v>43645</v>
      </c>
      <c r="U95" s="105">
        <f>IF($T95='Harian-KORDES'!F$61,'Harian-KORDES'!F$62,0)</f>
        <v>0</v>
      </c>
      <c r="V95" s="105">
        <f>IF($T95='Harian-KORDES'!G$61,'Harian-KORDES'!G$62,0)</f>
        <v>0</v>
      </c>
      <c r="W95" s="105">
        <f>IF($T95='Harian-KORDES'!H$61,'Harian-KORDES'!H$62,0)</f>
        <v>0</v>
      </c>
      <c r="X95" s="105">
        <f>IF($T95='Harian-KORDES'!I$61,'Harian-KORDES'!I$62,0)</f>
        <v>0</v>
      </c>
      <c r="Y95" s="105">
        <f>IF($T95='Harian-KORDES'!J$61,'Harian-KORDES'!J$62,0)</f>
        <v>0</v>
      </c>
      <c r="Z95" s="105"/>
      <c r="AA95" s="105"/>
      <c r="AB95" s="105"/>
      <c r="AC95" s="105"/>
      <c r="AD95" s="105"/>
      <c r="AE95" s="105">
        <f>IF($T95='Harian-KORDES'!K$61,'Harian-KORDES'!K$62,0)</f>
        <v>0</v>
      </c>
      <c r="AF95" s="105">
        <f>IF($T95='Harian-KORDES'!L$61,'Harian-KORDES'!L$62,0)</f>
        <v>0</v>
      </c>
      <c r="AG95" s="105">
        <f>IF($T95='Harian-KORDES'!M$61,'Harian-KORDES'!M$62,0)</f>
        <v>0</v>
      </c>
      <c r="AH95" s="105">
        <f>IF($T95='Harian-KORDES'!N$61,'Harian-KORDES'!N$62,0)</f>
        <v>0</v>
      </c>
      <c r="AI95" s="105">
        <f>IF($T95='Harian-KORDES'!O$61,'Harian-KORDES'!O$62,0)</f>
        <v>0</v>
      </c>
      <c r="AJ95" s="100">
        <f t="shared" si="9"/>
        <v>0</v>
      </c>
      <c r="AL95" s="96">
        <f t="shared" si="10"/>
        <v>43645</v>
      </c>
      <c r="AM95" s="105">
        <f>IF($AL95='Harian-KORDES'!F$103,'Harian-KORDES'!F$104,0)</f>
        <v>0</v>
      </c>
      <c r="AN95" s="105">
        <f>IF($AL95='Harian-KORDES'!G$103,'Harian-KORDES'!G$104,0)</f>
        <v>0</v>
      </c>
      <c r="AO95" s="105">
        <f>IF($AL95='Harian-KORDES'!H$103,'Harian-KORDES'!H$104,0)</f>
        <v>0</v>
      </c>
      <c r="AP95" s="105">
        <f>IF($AL95='Harian-KORDES'!I$103,'Harian-KORDES'!I$104,0)</f>
        <v>0</v>
      </c>
      <c r="AQ95" s="105">
        <f>IF($AL95='Harian-KORDES'!J$103,'Harian-KORDES'!J$104,0)</f>
        <v>0</v>
      </c>
      <c r="AR95" s="105"/>
      <c r="AS95" s="105"/>
      <c r="AT95" s="105"/>
      <c r="AU95" s="105"/>
      <c r="AV95" s="105"/>
      <c r="AW95" s="105">
        <f>IF($AL95='Harian-KORDES'!K$103,'Harian-KORDES'!K$104,0)</f>
        <v>0</v>
      </c>
      <c r="AX95" s="105">
        <f>IF($AL95='Harian-KORDES'!L$103,'Harian-KORDES'!L$104,0)</f>
        <v>0</v>
      </c>
      <c r="AY95" s="105">
        <f>IF($AL95='Harian-KORDES'!M$103,'Harian-KORDES'!M$104,0)</f>
        <v>0</v>
      </c>
      <c r="AZ95" s="105">
        <f>IF($AL95='Harian-KORDES'!N$103,'Harian-KORDES'!N$104,0)</f>
        <v>0</v>
      </c>
      <c r="BA95" s="105">
        <f>IF($AL95='Harian-KORDES'!O$103,'Harian-KORDES'!O$104,0)</f>
        <v>0</v>
      </c>
      <c r="BB95" s="100">
        <f t="shared" si="11"/>
        <v>0</v>
      </c>
    </row>
    <row r="96" spans="2:54" x14ac:dyDescent="0.2">
      <c r="B96" s="96">
        <f t="shared" si="6"/>
        <v>43646</v>
      </c>
      <c r="C96" s="105">
        <f>IF($B96='Harian-KORDES'!$F$8,'Harian-KORDES'!$P$13,0)</f>
        <v>0</v>
      </c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0">
        <f t="shared" si="7"/>
        <v>0</v>
      </c>
      <c r="T96" s="96">
        <f t="shared" si="8"/>
        <v>43646</v>
      </c>
      <c r="U96" s="105">
        <f>IF($T96='Harian-KORDES'!F$61,'Harian-KORDES'!F$62,0)</f>
        <v>0</v>
      </c>
      <c r="V96" s="105">
        <f>IF($T96='Harian-KORDES'!G$61,'Harian-KORDES'!G$62,0)</f>
        <v>0</v>
      </c>
      <c r="W96" s="105">
        <f>IF($T96='Harian-KORDES'!H$61,'Harian-KORDES'!H$62,0)</f>
        <v>0</v>
      </c>
      <c r="X96" s="105">
        <f>IF($T96='Harian-KORDES'!I$61,'Harian-KORDES'!I$62,0)</f>
        <v>0</v>
      </c>
      <c r="Y96" s="105">
        <f>IF($T96='Harian-KORDES'!J$61,'Harian-KORDES'!J$62,0)</f>
        <v>0</v>
      </c>
      <c r="Z96" s="105"/>
      <c r="AA96" s="105"/>
      <c r="AB96" s="105"/>
      <c r="AC96" s="105"/>
      <c r="AD96" s="105"/>
      <c r="AE96" s="105">
        <f>IF($T96='Harian-KORDES'!K$61,'Harian-KORDES'!K$62,0)</f>
        <v>0</v>
      </c>
      <c r="AF96" s="105">
        <f>IF($T96='Harian-KORDES'!L$61,'Harian-KORDES'!L$62,0)</f>
        <v>0</v>
      </c>
      <c r="AG96" s="105">
        <f>IF($T96='Harian-KORDES'!M$61,'Harian-KORDES'!M$62,0)</f>
        <v>0</v>
      </c>
      <c r="AH96" s="105">
        <f>IF($T96='Harian-KORDES'!N$61,'Harian-KORDES'!N$62,0)</f>
        <v>0</v>
      </c>
      <c r="AI96" s="105">
        <f>IF($T96='Harian-KORDES'!O$61,'Harian-KORDES'!O$62,0)</f>
        <v>0</v>
      </c>
      <c r="AJ96" s="100">
        <f t="shared" si="9"/>
        <v>0</v>
      </c>
      <c r="AL96" s="96">
        <f t="shared" si="10"/>
        <v>43646</v>
      </c>
      <c r="AM96" s="105">
        <f>IF($AL96='Harian-KORDES'!F$103,'Harian-KORDES'!F$104,0)</f>
        <v>0</v>
      </c>
      <c r="AN96" s="105">
        <f>IF($AL96='Harian-KORDES'!G$103,'Harian-KORDES'!G$104,0)</f>
        <v>0</v>
      </c>
      <c r="AO96" s="105">
        <f>IF($AL96='Harian-KORDES'!H$103,'Harian-KORDES'!H$104,0)</f>
        <v>0</v>
      </c>
      <c r="AP96" s="105">
        <f>IF($AL96='Harian-KORDES'!I$103,'Harian-KORDES'!I$104,0)</f>
        <v>0</v>
      </c>
      <c r="AQ96" s="105">
        <f>IF($AL96='Harian-KORDES'!J$103,'Harian-KORDES'!J$104,0)</f>
        <v>0</v>
      </c>
      <c r="AR96" s="105"/>
      <c r="AS96" s="105"/>
      <c r="AT96" s="105"/>
      <c r="AU96" s="105"/>
      <c r="AV96" s="105"/>
      <c r="AW96" s="105">
        <f>IF($AL96='Harian-KORDES'!K$103,'Harian-KORDES'!K$104,0)</f>
        <v>0</v>
      </c>
      <c r="AX96" s="105">
        <f>IF($AL96='Harian-KORDES'!L$103,'Harian-KORDES'!L$104,0)</f>
        <v>0</v>
      </c>
      <c r="AY96" s="105">
        <f>IF($AL96='Harian-KORDES'!M$103,'Harian-KORDES'!M$104,0)</f>
        <v>0</v>
      </c>
      <c r="AZ96" s="105">
        <f>IF($AL96='Harian-KORDES'!N$103,'Harian-KORDES'!N$104,0)</f>
        <v>0</v>
      </c>
      <c r="BA96" s="105">
        <f>IF($AL96='Harian-KORDES'!O$103,'Harian-KORDES'!O$104,0)</f>
        <v>0</v>
      </c>
      <c r="BB96" s="100">
        <f t="shared" si="11"/>
        <v>0</v>
      </c>
    </row>
    <row r="97" spans="2:54" x14ac:dyDescent="0.2">
      <c r="B97" s="96">
        <f t="shared" si="6"/>
        <v>43647</v>
      </c>
      <c r="C97" s="105">
        <f>IF($B97='Harian-KORDES'!$F$8,'Harian-KORDES'!$P$13,0)</f>
        <v>0</v>
      </c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0">
        <f t="shared" si="7"/>
        <v>0</v>
      </c>
      <c r="T97" s="96">
        <f t="shared" si="8"/>
        <v>43647</v>
      </c>
      <c r="U97" s="105">
        <f>IF($T97='Harian-KORDES'!F$61,'Harian-KORDES'!F$62,0)</f>
        <v>0</v>
      </c>
      <c r="V97" s="105">
        <f>IF($T97='Harian-KORDES'!G$61,'Harian-KORDES'!G$62,0)</f>
        <v>0</v>
      </c>
      <c r="W97" s="105">
        <f>IF($T97='Harian-KORDES'!H$61,'Harian-KORDES'!H$62,0)</f>
        <v>0</v>
      </c>
      <c r="X97" s="105">
        <f>IF($T97='Harian-KORDES'!I$61,'Harian-KORDES'!I$62,0)</f>
        <v>0</v>
      </c>
      <c r="Y97" s="105">
        <f>IF($T97='Harian-KORDES'!J$61,'Harian-KORDES'!J$62,0)</f>
        <v>0</v>
      </c>
      <c r="Z97" s="105"/>
      <c r="AA97" s="105"/>
      <c r="AB97" s="105"/>
      <c r="AC97" s="105"/>
      <c r="AD97" s="105"/>
      <c r="AE97" s="105">
        <f>IF($T97='Harian-KORDES'!K$61,'Harian-KORDES'!K$62,0)</f>
        <v>0</v>
      </c>
      <c r="AF97" s="105">
        <f>IF($T97='Harian-KORDES'!L$61,'Harian-KORDES'!L$62,0)</f>
        <v>0</v>
      </c>
      <c r="AG97" s="105">
        <f>IF($T97='Harian-KORDES'!M$61,'Harian-KORDES'!M$62,0)</f>
        <v>0</v>
      </c>
      <c r="AH97" s="105">
        <f>IF($T97='Harian-KORDES'!N$61,'Harian-KORDES'!N$62,0)</f>
        <v>0</v>
      </c>
      <c r="AI97" s="105">
        <f>IF($T97='Harian-KORDES'!O$61,'Harian-KORDES'!O$62,0)</f>
        <v>0</v>
      </c>
      <c r="AJ97" s="100">
        <f t="shared" si="9"/>
        <v>0</v>
      </c>
      <c r="AL97" s="96">
        <f t="shared" si="10"/>
        <v>43647</v>
      </c>
      <c r="AM97" s="105">
        <f>IF($AL97='Harian-KORDES'!F$103,'Harian-KORDES'!F$104,0)</f>
        <v>0</v>
      </c>
      <c r="AN97" s="105">
        <f>IF($AL97='Harian-KORDES'!G$103,'Harian-KORDES'!G$104,0)</f>
        <v>0</v>
      </c>
      <c r="AO97" s="105">
        <f>IF($AL97='Harian-KORDES'!H$103,'Harian-KORDES'!H$104,0)</f>
        <v>0</v>
      </c>
      <c r="AP97" s="105">
        <f>IF($AL97='Harian-KORDES'!I$103,'Harian-KORDES'!I$104,0)</f>
        <v>0</v>
      </c>
      <c r="AQ97" s="105">
        <f>IF($AL97='Harian-KORDES'!J$103,'Harian-KORDES'!J$104,0)</f>
        <v>0</v>
      </c>
      <c r="AR97" s="105"/>
      <c r="AS97" s="105"/>
      <c r="AT97" s="105"/>
      <c r="AU97" s="105"/>
      <c r="AV97" s="105"/>
      <c r="AW97" s="105">
        <f>IF($AL97='Harian-KORDES'!K$103,'Harian-KORDES'!K$104,0)</f>
        <v>0</v>
      </c>
      <c r="AX97" s="105">
        <f>IF($AL97='Harian-KORDES'!L$103,'Harian-KORDES'!L$104,0)</f>
        <v>0</v>
      </c>
      <c r="AY97" s="105">
        <f>IF($AL97='Harian-KORDES'!M$103,'Harian-KORDES'!M$104,0)</f>
        <v>0</v>
      </c>
      <c r="AZ97" s="105">
        <f>IF($AL97='Harian-KORDES'!N$103,'Harian-KORDES'!N$104,0)</f>
        <v>0</v>
      </c>
      <c r="BA97" s="105">
        <f>IF($AL97='Harian-KORDES'!O$103,'Harian-KORDES'!O$104,0)</f>
        <v>0</v>
      </c>
      <c r="BB97" s="100">
        <f t="shared" si="11"/>
        <v>0</v>
      </c>
    </row>
    <row r="98" spans="2:54" x14ac:dyDescent="0.2">
      <c r="B98" s="96">
        <f t="shared" si="6"/>
        <v>43648</v>
      </c>
      <c r="C98" s="105">
        <f>IF($B98='Harian-KORDES'!$F$8,'Harian-KORDES'!$P$13,0)</f>
        <v>0</v>
      </c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0">
        <f t="shared" si="7"/>
        <v>0</v>
      </c>
      <c r="T98" s="96">
        <f t="shared" si="8"/>
        <v>43648</v>
      </c>
      <c r="U98" s="105">
        <f>IF($T98='Harian-KORDES'!F$61,'Harian-KORDES'!F$62,0)</f>
        <v>0</v>
      </c>
      <c r="V98" s="105">
        <f>IF($T98='Harian-KORDES'!G$61,'Harian-KORDES'!G$62,0)</f>
        <v>0</v>
      </c>
      <c r="W98" s="105">
        <f>IF($T98='Harian-KORDES'!H$61,'Harian-KORDES'!H$62,0)</f>
        <v>0</v>
      </c>
      <c r="X98" s="105">
        <f>IF($T98='Harian-KORDES'!I$61,'Harian-KORDES'!I$62,0)</f>
        <v>0</v>
      </c>
      <c r="Y98" s="105">
        <f>IF($T98='Harian-KORDES'!J$61,'Harian-KORDES'!J$62,0)</f>
        <v>0</v>
      </c>
      <c r="Z98" s="105"/>
      <c r="AA98" s="105"/>
      <c r="AB98" s="105"/>
      <c r="AC98" s="105"/>
      <c r="AD98" s="105"/>
      <c r="AE98" s="105">
        <f>IF($T98='Harian-KORDES'!K$61,'Harian-KORDES'!K$62,0)</f>
        <v>0</v>
      </c>
      <c r="AF98" s="105">
        <f>IF($T98='Harian-KORDES'!L$61,'Harian-KORDES'!L$62,0)</f>
        <v>0</v>
      </c>
      <c r="AG98" s="105">
        <f>IF($T98='Harian-KORDES'!M$61,'Harian-KORDES'!M$62,0)</f>
        <v>0</v>
      </c>
      <c r="AH98" s="105">
        <f>IF($T98='Harian-KORDES'!N$61,'Harian-KORDES'!N$62,0)</f>
        <v>0</v>
      </c>
      <c r="AI98" s="105">
        <f>IF($T98='Harian-KORDES'!O$61,'Harian-KORDES'!O$62,0)</f>
        <v>0</v>
      </c>
      <c r="AJ98" s="100">
        <f t="shared" si="9"/>
        <v>0</v>
      </c>
      <c r="AL98" s="96">
        <f t="shared" si="10"/>
        <v>43648</v>
      </c>
      <c r="AM98" s="105">
        <f>IF($AL98='Harian-KORDES'!F$103,'Harian-KORDES'!F$104,0)</f>
        <v>0</v>
      </c>
      <c r="AN98" s="105">
        <f>IF($AL98='Harian-KORDES'!G$103,'Harian-KORDES'!G$104,0)</f>
        <v>0</v>
      </c>
      <c r="AO98" s="105">
        <f>IF($AL98='Harian-KORDES'!H$103,'Harian-KORDES'!H$104,0)</f>
        <v>0</v>
      </c>
      <c r="AP98" s="105">
        <f>IF($AL98='Harian-KORDES'!I$103,'Harian-KORDES'!I$104,0)</f>
        <v>0</v>
      </c>
      <c r="AQ98" s="105">
        <f>IF($AL98='Harian-KORDES'!J$103,'Harian-KORDES'!J$104,0)</f>
        <v>0</v>
      </c>
      <c r="AR98" s="105"/>
      <c r="AS98" s="105"/>
      <c r="AT98" s="105"/>
      <c r="AU98" s="105"/>
      <c r="AV98" s="105"/>
      <c r="AW98" s="105">
        <f>IF($AL98='Harian-KORDES'!K$103,'Harian-KORDES'!K$104,0)</f>
        <v>0</v>
      </c>
      <c r="AX98" s="105">
        <f>IF($AL98='Harian-KORDES'!L$103,'Harian-KORDES'!L$104,0)</f>
        <v>0</v>
      </c>
      <c r="AY98" s="105">
        <f>IF($AL98='Harian-KORDES'!M$103,'Harian-KORDES'!M$104,0)</f>
        <v>0</v>
      </c>
      <c r="AZ98" s="105">
        <f>IF($AL98='Harian-KORDES'!N$103,'Harian-KORDES'!N$104,0)</f>
        <v>0</v>
      </c>
      <c r="BA98" s="105">
        <f>IF($AL98='Harian-KORDES'!O$103,'Harian-KORDES'!O$104,0)</f>
        <v>0</v>
      </c>
      <c r="BB98" s="100">
        <f t="shared" si="11"/>
        <v>0</v>
      </c>
    </row>
    <row r="99" spans="2:54" x14ac:dyDescent="0.2">
      <c r="B99" s="96">
        <f t="shared" si="6"/>
        <v>43649</v>
      </c>
      <c r="C99" s="105">
        <f>IF($B99='Harian-KORDES'!$F$8,'Harian-KORDES'!$P$13,0)</f>
        <v>0</v>
      </c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0">
        <f t="shared" si="7"/>
        <v>0</v>
      </c>
      <c r="T99" s="96">
        <f t="shared" si="8"/>
        <v>43649</v>
      </c>
      <c r="U99" s="105">
        <f>IF($T99='Harian-KORDES'!F$61,'Harian-KORDES'!F$62,0)</f>
        <v>0</v>
      </c>
      <c r="V99" s="105">
        <f>IF($T99='Harian-KORDES'!G$61,'Harian-KORDES'!G$62,0)</f>
        <v>0</v>
      </c>
      <c r="W99" s="105">
        <f>IF($T99='Harian-KORDES'!H$61,'Harian-KORDES'!H$62,0)</f>
        <v>0</v>
      </c>
      <c r="X99" s="105">
        <f>IF($T99='Harian-KORDES'!I$61,'Harian-KORDES'!I$62,0)</f>
        <v>0</v>
      </c>
      <c r="Y99" s="105">
        <f>IF($T99='Harian-KORDES'!J$61,'Harian-KORDES'!J$62,0)</f>
        <v>0</v>
      </c>
      <c r="Z99" s="105"/>
      <c r="AA99" s="105"/>
      <c r="AB99" s="105"/>
      <c r="AC99" s="105"/>
      <c r="AD99" s="105"/>
      <c r="AE99" s="105">
        <f>IF($T99='Harian-KORDES'!K$61,'Harian-KORDES'!K$62,0)</f>
        <v>0</v>
      </c>
      <c r="AF99" s="105">
        <f>IF($T99='Harian-KORDES'!L$61,'Harian-KORDES'!L$62,0)</f>
        <v>0</v>
      </c>
      <c r="AG99" s="105">
        <f>IF($T99='Harian-KORDES'!M$61,'Harian-KORDES'!M$62,0)</f>
        <v>0</v>
      </c>
      <c r="AH99" s="105">
        <f>IF($T99='Harian-KORDES'!N$61,'Harian-KORDES'!N$62,0)</f>
        <v>0</v>
      </c>
      <c r="AI99" s="105">
        <f>IF($T99='Harian-KORDES'!O$61,'Harian-KORDES'!O$62,0)</f>
        <v>0</v>
      </c>
      <c r="AJ99" s="100">
        <f t="shared" si="9"/>
        <v>0</v>
      </c>
      <c r="AL99" s="96">
        <f t="shared" si="10"/>
        <v>43649</v>
      </c>
      <c r="AM99" s="105">
        <f>IF($AL99='Harian-KORDES'!F$103,'Harian-KORDES'!F$104,0)</f>
        <v>0</v>
      </c>
      <c r="AN99" s="105">
        <f>IF($AL99='Harian-KORDES'!G$103,'Harian-KORDES'!G$104,0)</f>
        <v>0</v>
      </c>
      <c r="AO99" s="105">
        <f>IF($AL99='Harian-KORDES'!H$103,'Harian-KORDES'!H$104,0)</f>
        <v>0</v>
      </c>
      <c r="AP99" s="105">
        <f>IF($AL99='Harian-KORDES'!I$103,'Harian-KORDES'!I$104,0)</f>
        <v>0</v>
      </c>
      <c r="AQ99" s="105">
        <f>IF($AL99='Harian-KORDES'!J$103,'Harian-KORDES'!J$104,0)</f>
        <v>0</v>
      </c>
      <c r="AR99" s="105"/>
      <c r="AS99" s="105"/>
      <c r="AT99" s="105"/>
      <c r="AU99" s="105"/>
      <c r="AV99" s="105"/>
      <c r="AW99" s="105">
        <f>IF($AL99='Harian-KORDES'!K$103,'Harian-KORDES'!K$104,0)</f>
        <v>0</v>
      </c>
      <c r="AX99" s="105">
        <f>IF($AL99='Harian-KORDES'!L$103,'Harian-KORDES'!L$104,0)</f>
        <v>0</v>
      </c>
      <c r="AY99" s="105">
        <f>IF($AL99='Harian-KORDES'!M$103,'Harian-KORDES'!M$104,0)</f>
        <v>0</v>
      </c>
      <c r="AZ99" s="105">
        <f>IF($AL99='Harian-KORDES'!N$103,'Harian-KORDES'!N$104,0)</f>
        <v>0</v>
      </c>
      <c r="BA99" s="105">
        <f>IF($AL99='Harian-KORDES'!O$103,'Harian-KORDES'!O$104,0)</f>
        <v>0</v>
      </c>
      <c r="BB99" s="100">
        <f t="shared" si="11"/>
        <v>0</v>
      </c>
    </row>
    <row r="100" spans="2:54" x14ac:dyDescent="0.2">
      <c r="B100" s="96">
        <f t="shared" si="6"/>
        <v>43650</v>
      </c>
      <c r="C100" s="105">
        <f>IF($B100='Harian-KORDES'!$F$8,'Harian-KORDES'!$P$13,0)</f>
        <v>0</v>
      </c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0">
        <f t="shared" si="7"/>
        <v>0</v>
      </c>
      <c r="T100" s="96">
        <f t="shared" si="8"/>
        <v>43650</v>
      </c>
      <c r="U100" s="105">
        <f>IF($T100='Harian-KORDES'!F$61,'Harian-KORDES'!F$62,0)</f>
        <v>0</v>
      </c>
      <c r="V100" s="105">
        <f>IF($T100='Harian-KORDES'!G$61,'Harian-KORDES'!G$62,0)</f>
        <v>0</v>
      </c>
      <c r="W100" s="105">
        <f>IF($T100='Harian-KORDES'!H$61,'Harian-KORDES'!H$62,0)</f>
        <v>0</v>
      </c>
      <c r="X100" s="105">
        <f>IF($T100='Harian-KORDES'!I$61,'Harian-KORDES'!I$62,0)</f>
        <v>0</v>
      </c>
      <c r="Y100" s="105">
        <f>IF($T100='Harian-KORDES'!J$61,'Harian-KORDES'!J$62,0)</f>
        <v>0</v>
      </c>
      <c r="Z100" s="105"/>
      <c r="AA100" s="105"/>
      <c r="AB100" s="105"/>
      <c r="AC100" s="105"/>
      <c r="AD100" s="105"/>
      <c r="AE100" s="105">
        <f>IF($T100='Harian-KORDES'!K$61,'Harian-KORDES'!K$62,0)</f>
        <v>0</v>
      </c>
      <c r="AF100" s="105">
        <f>IF($T100='Harian-KORDES'!L$61,'Harian-KORDES'!L$62,0)</f>
        <v>0</v>
      </c>
      <c r="AG100" s="105">
        <f>IF($T100='Harian-KORDES'!M$61,'Harian-KORDES'!M$62,0)</f>
        <v>0</v>
      </c>
      <c r="AH100" s="105">
        <f>IF($T100='Harian-KORDES'!N$61,'Harian-KORDES'!N$62,0)</f>
        <v>0</v>
      </c>
      <c r="AI100" s="105">
        <f>IF($T100='Harian-KORDES'!O$61,'Harian-KORDES'!O$62,0)</f>
        <v>0</v>
      </c>
      <c r="AJ100" s="100">
        <f t="shared" si="9"/>
        <v>0</v>
      </c>
      <c r="AL100" s="96">
        <f t="shared" si="10"/>
        <v>43650</v>
      </c>
      <c r="AM100" s="105">
        <f>IF($AL100='Harian-KORDES'!F$103,'Harian-KORDES'!F$104,0)</f>
        <v>0</v>
      </c>
      <c r="AN100" s="105">
        <f>IF($AL100='Harian-KORDES'!G$103,'Harian-KORDES'!G$104,0)</f>
        <v>0</v>
      </c>
      <c r="AO100" s="105">
        <f>IF($AL100='Harian-KORDES'!H$103,'Harian-KORDES'!H$104,0)</f>
        <v>0</v>
      </c>
      <c r="AP100" s="105">
        <f>IF($AL100='Harian-KORDES'!I$103,'Harian-KORDES'!I$104,0)</f>
        <v>0</v>
      </c>
      <c r="AQ100" s="105">
        <f>IF($AL100='Harian-KORDES'!J$103,'Harian-KORDES'!J$104,0)</f>
        <v>0</v>
      </c>
      <c r="AR100" s="105"/>
      <c r="AS100" s="105"/>
      <c r="AT100" s="105"/>
      <c r="AU100" s="105"/>
      <c r="AV100" s="105"/>
      <c r="AW100" s="105">
        <f>IF($AL100='Harian-KORDES'!K$103,'Harian-KORDES'!K$104,0)</f>
        <v>0</v>
      </c>
      <c r="AX100" s="105">
        <f>IF($AL100='Harian-KORDES'!L$103,'Harian-KORDES'!L$104,0)</f>
        <v>0</v>
      </c>
      <c r="AY100" s="105">
        <f>IF($AL100='Harian-KORDES'!M$103,'Harian-KORDES'!M$104,0)</f>
        <v>0</v>
      </c>
      <c r="AZ100" s="105">
        <f>IF($AL100='Harian-KORDES'!N$103,'Harian-KORDES'!N$104,0)</f>
        <v>0</v>
      </c>
      <c r="BA100" s="105">
        <f>IF($AL100='Harian-KORDES'!O$103,'Harian-KORDES'!O$104,0)</f>
        <v>0</v>
      </c>
      <c r="BB100" s="100">
        <f t="shared" si="11"/>
        <v>0</v>
      </c>
    </row>
    <row r="101" spans="2:54" x14ac:dyDescent="0.2">
      <c r="B101" s="96">
        <f t="shared" si="6"/>
        <v>43651</v>
      </c>
      <c r="C101" s="105">
        <f>IF($B101='Harian-KORDES'!$F$8,'Harian-KORDES'!$P$13,0)</f>
        <v>0</v>
      </c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0">
        <f t="shared" si="7"/>
        <v>0</v>
      </c>
      <c r="T101" s="96">
        <f t="shared" si="8"/>
        <v>43651</v>
      </c>
      <c r="U101" s="105">
        <f>IF($T101='Harian-KORDES'!F$61,'Harian-KORDES'!F$62,0)</f>
        <v>0</v>
      </c>
      <c r="V101" s="105">
        <f>IF($T101='Harian-KORDES'!G$61,'Harian-KORDES'!G$62,0)</f>
        <v>0</v>
      </c>
      <c r="W101" s="105">
        <f>IF($T101='Harian-KORDES'!H$61,'Harian-KORDES'!H$62,0)</f>
        <v>0</v>
      </c>
      <c r="X101" s="105">
        <f>IF($T101='Harian-KORDES'!I$61,'Harian-KORDES'!I$62,0)</f>
        <v>0</v>
      </c>
      <c r="Y101" s="105">
        <f>IF($T101='Harian-KORDES'!J$61,'Harian-KORDES'!J$62,0)</f>
        <v>0</v>
      </c>
      <c r="Z101" s="105"/>
      <c r="AA101" s="105"/>
      <c r="AB101" s="105"/>
      <c r="AC101" s="105"/>
      <c r="AD101" s="105"/>
      <c r="AE101" s="105">
        <f>IF($T101='Harian-KORDES'!K$61,'Harian-KORDES'!K$62,0)</f>
        <v>0</v>
      </c>
      <c r="AF101" s="105">
        <f>IF($T101='Harian-KORDES'!L$61,'Harian-KORDES'!L$62,0)</f>
        <v>0</v>
      </c>
      <c r="AG101" s="105">
        <f>IF($T101='Harian-KORDES'!M$61,'Harian-KORDES'!M$62,0)</f>
        <v>0</v>
      </c>
      <c r="AH101" s="105">
        <f>IF($T101='Harian-KORDES'!N$61,'Harian-KORDES'!N$62,0)</f>
        <v>0</v>
      </c>
      <c r="AI101" s="105">
        <f>IF($T101='Harian-KORDES'!O$61,'Harian-KORDES'!O$62,0)</f>
        <v>0</v>
      </c>
      <c r="AJ101" s="100">
        <f t="shared" si="9"/>
        <v>0</v>
      </c>
      <c r="AL101" s="96">
        <f t="shared" si="10"/>
        <v>43651</v>
      </c>
      <c r="AM101" s="105">
        <f>IF($AL101='Harian-KORDES'!F$103,'Harian-KORDES'!F$104,0)</f>
        <v>0</v>
      </c>
      <c r="AN101" s="105">
        <f>IF($AL101='Harian-KORDES'!G$103,'Harian-KORDES'!G$104,0)</f>
        <v>0</v>
      </c>
      <c r="AO101" s="105">
        <f>IF($AL101='Harian-KORDES'!H$103,'Harian-KORDES'!H$104,0)</f>
        <v>0</v>
      </c>
      <c r="AP101" s="105">
        <f>IF($AL101='Harian-KORDES'!I$103,'Harian-KORDES'!I$104,0)</f>
        <v>0</v>
      </c>
      <c r="AQ101" s="105">
        <f>IF($AL101='Harian-KORDES'!J$103,'Harian-KORDES'!J$104,0)</f>
        <v>0</v>
      </c>
      <c r="AR101" s="105"/>
      <c r="AS101" s="105"/>
      <c r="AT101" s="105"/>
      <c r="AU101" s="105"/>
      <c r="AV101" s="105"/>
      <c r="AW101" s="105">
        <f>IF($AL101='Harian-KORDES'!K$103,'Harian-KORDES'!K$104,0)</f>
        <v>0</v>
      </c>
      <c r="AX101" s="105">
        <f>IF($AL101='Harian-KORDES'!L$103,'Harian-KORDES'!L$104,0)</f>
        <v>0</v>
      </c>
      <c r="AY101" s="105">
        <f>IF($AL101='Harian-KORDES'!M$103,'Harian-KORDES'!M$104,0)</f>
        <v>0</v>
      </c>
      <c r="AZ101" s="105">
        <f>IF($AL101='Harian-KORDES'!N$103,'Harian-KORDES'!N$104,0)</f>
        <v>0</v>
      </c>
      <c r="BA101" s="105">
        <f>IF($AL101='Harian-KORDES'!O$103,'Harian-KORDES'!O$104,0)</f>
        <v>0</v>
      </c>
      <c r="BB101" s="100">
        <f t="shared" si="11"/>
        <v>0</v>
      </c>
    </row>
    <row r="102" spans="2:54" x14ac:dyDescent="0.2">
      <c r="B102" s="96">
        <f t="shared" si="6"/>
        <v>43652</v>
      </c>
      <c r="C102" s="105">
        <f>IF($B102='Harian-KORDES'!$F$8,'Harian-KORDES'!$P$13,0)</f>
        <v>0</v>
      </c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0">
        <f t="shared" si="7"/>
        <v>0</v>
      </c>
      <c r="T102" s="96">
        <f t="shared" si="8"/>
        <v>43652</v>
      </c>
      <c r="U102" s="105">
        <f>IF($T102='Harian-KORDES'!F$61,'Harian-KORDES'!F$62,0)</f>
        <v>0</v>
      </c>
      <c r="V102" s="105">
        <f>IF($T102='Harian-KORDES'!G$61,'Harian-KORDES'!G$62,0)</f>
        <v>0</v>
      </c>
      <c r="W102" s="105">
        <f>IF($T102='Harian-KORDES'!H$61,'Harian-KORDES'!H$62,0)</f>
        <v>0</v>
      </c>
      <c r="X102" s="105">
        <f>IF($T102='Harian-KORDES'!I$61,'Harian-KORDES'!I$62,0)</f>
        <v>0</v>
      </c>
      <c r="Y102" s="105">
        <f>IF($T102='Harian-KORDES'!J$61,'Harian-KORDES'!J$62,0)</f>
        <v>0</v>
      </c>
      <c r="Z102" s="105"/>
      <c r="AA102" s="105"/>
      <c r="AB102" s="105"/>
      <c r="AC102" s="105"/>
      <c r="AD102" s="105"/>
      <c r="AE102" s="105">
        <f>IF($T102='Harian-KORDES'!K$61,'Harian-KORDES'!K$62,0)</f>
        <v>0</v>
      </c>
      <c r="AF102" s="105">
        <f>IF($T102='Harian-KORDES'!L$61,'Harian-KORDES'!L$62,0)</f>
        <v>0</v>
      </c>
      <c r="AG102" s="105">
        <f>IF($T102='Harian-KORDES'!M$61,'Harian-KORDES'!M$62,0)</f>
        <v>0</v>
      </c>
      <c r="AH102" s="105">
        <f>IF($T102='Harian-KORDES'!N$61,'Harian-KORDES'!N$62,0)</f>
        <v>0</v>
      </c>
      <c r="AI102" s="105">
        <f>IF($T102='Harian-KORDES'!O$61,'Harian-KORDES'!O$62,0)</f>
        <v>0</v>
      </c>
      <c r="AJ102" s="100">
        <f t="shared" si="9"/>
        <v>0</v>
      </c>
      <c r="AL102" s="96">
        <f t="shared" si="10"/>
        <v>43652</v>
      </c>
      <c r="AM102" s="105">
        <f>IF($AL102='Harian-KORDES'!F$103,'Harian-KORDES'!F$104,0)</f>
        <v>0</v>
      </c>
      <c r="AN102" s="105">
        <f>IF($AL102='Harian-KORDES'!G$103,'Harian-KORDES'!G$104,0)</f>
        <v>0</v>
      </c>
      <c r="AO102" s="105">
        <f>IF($AL102='Harian-KORDES'!H$103,'Harian-KORDES'!H$104,0)</f>
        <v>0</v>
      </c>
      <c r="AP102" s="105">
        <f>IF($AL102='Harian-KORDES'!I$103,'Harian-KORDES'!I$104,0)</f>
        <v>0</v>
      </c>
      <c r="AQ102" s="105">
        <f>IF($AL102='Harian-KORDES'!J$103,'Harian-KORDES'!J$104,0)</f>
        <v>0</v>
      </c>
      <c r="AR102" s="105"/>
      <c r="AS102" s="105"/>
      <c r="AT102" s="105"/>
      <c r="AU102" s="105"/>
      <c r="AV102" s="105"/>
      <c r="AW102" s="105">
        <f>IF($AL102='Harian-KORDES'!K$103,'Harian-KORDES'!K$104,0)</f>
        <v>0</v>
      </c>
      <c r="AX102" s="105">
        <f>IF($AL102='Harian-KORDES'!L$103,'Harian-KORDES'!L$104,0)</f>
        <v>0</v>
      </c>
      <c r="AY102" s="105">
        <f>IF($AL102='Harian-KORDES'!M$103,'Harian-KORDES'!M$104,0)</f>
        <v>0</v>
      </c>
      <c r="AZ102" s="105">
        <f>IF($AL102='Harian-KORDES'!N$103,'Harian-KORDES'!N$104,0)</f>
        <v>0</v>
      </c>
      <c r="BA102" s="105">
        <f>IF($AL102='Harian-KORDES'!O$103,'Harian-KORDES'!O$104,0)</f>
        <v>0</v>
      </c>
      <c r="BB102" s="100">
        <f t="shared" si="11"/>
        <v>0</v>
      </c>
    </row>
    <row r="103" spans="2:54" x14ac:dyDescent="0.2">
      <c r="B103" s="96">
        <f t="shared" si="6"/>
        <v>43653</v>
      </c>
      <c r="C103" s="105">
        <f>IF($B103='Harian-KORDES'!$F$8,'Harian-KORDES'!$P$13,0)</f>
        <v>0</v>
      </c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0">
        <f t="shared" si="7"/>
        <v>0</v>
      </c>
      <c r="T103" s="96">
        <f t="shared" si="8"/>
        <v>43653</v>
      </c>
      <c r="U103" s="105">
        <f>IF($T103='Harian-KORDES'!F$61,'Harian-KORDES'!F$62,0)</f>
        <v>0</v>
      </c>
      <c r="V103" s="105">
        <f>IF($T103='Harian-KORDES'!G$61,'Harian-KORDES'!G$62,0)</f>
        <v>0</v>
      </c>
      <c r="W103" s="105">
        <f>IF($T103='Harian-KORDES'!H$61,'Harian-KORDES'!H$62,0)</f>
        <v>0</v>
      </c>
      <c r="X103" s="105">
        <f>IF($T103='Harian-KORDES'!I$61,'Harian-KORDES'!I$62,0)</f>
        <v>0</v>
      </c>
      <c r="Y103" s="105">
        <f>IF($T103='Harian-KORDES'!J$61,'Harian-KORDES'!J$62,0)</f>
        <v>0</v>
      </c>
      <c r="Z103" s="105"/>
      <c r="AA103" s="105"/>
      <c r="AB103" s="105"/>
      <c r="AC103" s="105"/>
      <c r="AD103" s="105"/>
      <c r="AE103" s="105">
        <f>IF($T103='Harian-KORDES'!K$61,'Harian-KORDES'!K$62,0)</f>
        <v>0</v>
      </c>
      <c r="AF103" s="105">
        <f>IF($T103='Harian-KORDES'!L$61,'Harian-KORDES'!L$62,0)</f>
        <v>0</v>
      </c>
      <c r="AG103" s="105">
        <f>IF($T103='Harian-KORDES'!M$61,'Harian-KORDES'!M$62,0)</f>
        <v>0</v>
      </c>
      <c r="AH103" s="105">
        <f>IF($T103='Harian-KORDES'!N$61,'Harian-KORDES'!N$62,0)</f>
        <v>0</v>
      </c>
      <c r="AI103" s="105">
        <f>IF($T103='Harian-KORDES'!O$61,'Harian-KORDES'!O$62,0)</f>
        <v>0</v>
      </c>
      <c r="AJ103" s="100">
        <f t="shared" si="9"/>
        <v>0</v>
      </c>
      <c r="AL103" s="96">
        <f t="shared" si="10"/>
        <v>43653</v>
      </c>
      <c r="AM103" s="105">
        <f>IF($AL103='Harian-KORDES'!F$103,'Harian-KORDES'!F$104,0)</f>
        <v>0</v>
      </c>
      <c r="AN103" s="105">
        <f>IF($AL103='Harian-KORDES'!G$103,'Harian-KORDES'!G$104,0)</f>
        <v>0</v>
      </c>
      <c r="AO103" s="105">
        <f>IF($AL103='Harian-KORDES'!H$103,'Harian-KORDES'!H$104,0)</f>
        <v>0</v>
      </c>
      <c r="AP103" s="105">
        <f>IF($AL103='Harian-KORDES'!I$103,'Harian-KORDES'!I$104,0)</f>
        <v>0</v>
      </c>
      <c r="AQ103" s="105">
        <f>IF($AL103='Harian-KORDES'!J$103,'Harian-KORDES'!J$104,0)</f>
        <v>0</v>
      </c>
      <c r="AR103" s="105"/>
      <c r="AS103" s="105"/>
      <c r="AT103" s="105"/>
      <c r="AU103" s="105"/>
      <c r="AV103" s="105"/>
      <c r="AW103" s="105">
        <f>IF($AL103='Harian-KORDES'!K$103,'Harian-KORDES'!K$104,0)</f>
        <v>0</v>
      </c>
      <c r="AX103" s="105">
        <f>IF($AL103='Harian-KORDES'!L$103,'Harian-KORDES'!L$104,0)</f>
        <v>0</v>
      </c>
      <c r="AY103" s="105">
        <f>IF($AL103='Harian-KORDES'!M$103,'Harian-KORDES'!M$104,0)</f>
        <v>0</v>
      </c>
      <c r="AZ103" s="105">
        <f>IF($AL103='Harian-KORDES'!N$103,'Harian-KORDES'!N$104,0)</f>
        <v>0</v>
      </c>
      <c r="BA103" s="105">
        <f>IF($AL103='Harian-KORDES'!O$103,'Harian-KORDES'!O$104,0)</f>
        <v>0</v>
      </c>
      <c r="BB103" s="100">
        <f t="shared" si="11"/>
        <v>0</v>
      </c>
    </row>
    <row r="104" spans="2:54" x14ac:dyDescent="0.2">
      <c r="B104" s="96">
        <f t="shared" si="6"/>
        <v>43654</v>
      </c>
      <c r="C104" s="105">
        <f>IF($B104='Harian-KORDES'!$F$8,'Harian-KORDES'!$P$13,0)</f>
        <v>0</v>
      </c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0">
        <f t="shared" si="7"/>
        <v>0</v>
      </c>
      <c r="T104" s="96">
        <f t="shared" si="8"/>
        <v>43654</v>
      </c>
      <c r="U104" s="105">
        <f>IF($T104='Harian-KORDES'!F$61,'Harian-KORDES'!F$62,0)</f>
        <v>0</v>
      </c>
      <c r="V104" s="105">
        <f>IF($T104='Harian-KORDES'!G$61,'Harian-KORDES'!G$62,0)</f>
        <v>0</v>
      </c>
      <c r="W104" s="105">
        <f>IF($T104='Harian-KORDES'!H$61,'Harian-KORDES'!H$62,0)</f>
        <v>0</v>
      </c>
      <c r="X104" s="105">
        <f>IF($T104='Harian-KORDES'!I$61,'Harian-KORDES'!I$62,0)</f>
        <v>0</v>
      </c>
      <c r="Y104" s="105">
        <f>IF($T104='Harian-KORDES'!J$61,'Harian-KORDES'!J$62,0)</f>
        <v>0</v>
      </c>
      <c r="Z104" s="105"/>
      <c r="AA104" s="105"/>
      <c r="AB104" s="105"/>
      <c r="AC104" s="105"/>
      <c r="AD104" s="105"/>
      <c r="AE104" s="105">
        <f>IF($T104='Harian-KORDES'!K$61,'Harian-KORDES'!K$62,0)</f>
        <v>0</v>
      </c>
      <c r="AF104" s="105">
        <f>IF($T104='Harian-KORDES'!L$61,'Harian-KORDES'!L$62,0)</f>
        <v>0</v>
      </c>
      <c r="AG104" s="105">
        <f>IF($T104='Harian-KORDES'!M$61,'Harian-KORDES'!M$62,0)</f>
        <v>0</v>
      </c>
      <c r="AH104" s="105">
        <f>IF($T104='Harian-KORDES'!N$61,'Harian-KORDES'!N$62,0)</f>
        <v>0</v>
      </c>
      <c r="AI104" s="105">
        <f>IF($T104='Harian-KORDES'!O$61,'Harian-KORDES'!O$62,0)</f>
        <v>0</v>
      </c>
      <c r="AJ104" s="100">
        <f t="shared" si="9"/>
        <v>0</v>
      </c>
      <c r="AL104" s="96">
        <f t="shared" si="10"/>
        <v>43654</v>
      </c>
      <c r="AM104" s="105">
        <f>IF($AL104='Harian-KORDES'!F$103,'Harian-KORDES'!F$104,0)</f>
        <v>0</v>
      </c>
      <c r="AN104" s="105">
        <f>IF($AL104='Harian-KORDES'!G$103,'Harian-KORDES'!G$104,0)</f>
        <v>0</v>
      </c>
      <c r="AO104" s="105">
        <f>IF($AL104='Harian-KORDES'!H$103,'Harian-KORDES'!H$104,0)</f>
        <v>0</v>
      </c>
      <c r="AP104" s="105">
        <f>IF($AL104='Harian-KORDES'!I$103,'Harian-KORDES'!I$104,0)</f>
        <v>0</v>
      </c>
      <c r="AQ104" s="105">
        <f>IF($AL104='Harian-KORDES'!J$103,'Harian-KORDES'!J$104,0)</f>
        <v>0</v>
      </c>
      <c r="AR104" s="105"/>
      <c r="AS104" s="105"/>
      <c r="AT104" s="105"/>
      <c r="AU104" s="105"/>
      <c r="AV104" s="105"/>
      <c r="AW104" s="105">
        <f>IF($AL104='Harian-KORDES'!K$103,'Harian-KORDES'!K$104,0)</f>
        <v>0</v>
      </c>
      <c r="AX104" s="105">
        <f>IF($AL104='Harian-KORDES'!L$103,'Harian-KORDES'!L$104,0)</f>
        <v>0</v>
      </c>
      <c r="AY104" s="105">
        <f>IF($AL104='Harian-KORDES'!M$103,'Harian-KORDES'!M$104,0)</f>
        <v>0</v>
      </c>
      <c r="AZ104" s="105">
        <f>IF($AL104='Harian-KORDES'!N$103,'Harian-KORDES'!N$104,0)</f>
        <v>0</v>
      </c>
      <c r="BA104" s="105">
        <f>IF($AL104='Harian-KORDES'!O$103,'Harian-KORDES'!O$104,0)</f>
        <v>0</v>
      </c>
      <c r="BB104" s="100">
        <f t="shared" si="11"/>
        <v>0</v>
      </c>
    </row>
    <row r="105" spans="2:54" x14ac:dyDescent="0.2">
      <c r="B105" s="96">
        <f t="shared" si="6"/>
        <v>43655</v>
      </c>
      <c r="C105" s="105">
        <f>IF($B105='Harian-KORDES'!F$19,'Harian-KORDES'!F$20,0)</f>
        <v>0</v>
      </c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0">
        <f t="shared" si="7"/>
        <v>0</v>
      </c>
      <c r="T105" s="96">
        <f t="shared" si="8"/>
        <v>43655</v>
      </c>
      <c r="U105" s="105">
        <f>IF($T105='Harian-KORDES'!F$61,'Harian-KORDES'!F$62,0)</f>
        <v>0</v>
      </c>
      <c r="V105" s="105">
        <f>IF($T105='Harian-KORDES'!G$61,'Harian-KORDES'!G$62,0)</f>
        <v>0</v>
      </c>
      <c r="W105" s="105">
        <f>IF($T105='Harian-KORDES'!H$61,'Harian-KORDES'!H$62,0)</f>
        <v>0</v>
      </c>
      <c r="X105" s="105">
        <f>IF($T105='Harian-KORDES'!I$61,'Harian-KORDES'!I$62,0)</f>
        <v>0</v>
      </c>
      <c r="Y105" s="105">
        <f>IF($T105='Harian-KORDES'!J$61,'Harian-KORDES'!J$62,0)</f>
        <v>0</v>
      </c>
      <c r="Z105" s="105"/>
      <c r="AA105" s="105"/>
      <c r="AB105" s="105"/>
      <c r="AC105" s="105"/>
      <c r="AD105" s="105"/>
      <c r="AE105" s="105">
        <f>IF($T105='Harian-KORDES'!K$61,'Harian-KORDES'!K$62,0)</f>
        <v>0</v>
      </c>
      <c r="AF105" s="105">
        <f>IF($T105='Harian-KORDES'!L$61,'Harian-KORDES'!L$62,0)</f>
        <v>0</v>
      </c>
      <c r="AG105" s="105">
        <f>IF($T105='Harian-KORDES'!M$61,'Harian-KORDES'!M$62,0)</f>
        <v>0</v>
      </c>
      <c r="AH105" s="105">
        <f>IF($T105='Harian-KORDES'!N$61,'Harian-KORDES'!N$62,0)</f>
        <v>0</v>
      </c>
      <c r="AI105" s="105">
        <f>IF($T105='Harian-KORDES'!O$61,'Harian-KORDES'!O$62,0)</f>
        <v>0</v>
      </c>
      <c r="AJ105" s="100">
        <f t="shared" si="9"/>
        <v>0</v>
      </c>
      <c r="AL105" s="96">
        <f t="shared" si="10"/>
        <v>43655</v>
      </c>
      <c r="AM105" s="105">
        <f>IF($AL105='Harian-KORDES'!F$103,'Harian-KORDES'!F$104,0)</f>
        <v>0</v>
      </c>
      <c r="AN105" s="105">
        <f>IF($AL105='Harian-KORDES'!G$103,'Harian-KORDES'!G$104,0)</f>
        <v>0</v>
      </c>
      <c r="AO105" s="105">
        <f>IF($AL105='Harian-KORDES'!H$103,'Harian-KORDES'!H$104,0)</f>
        <v>0</v>
      </c>
      <c r="AP105" s="105">
        <f>IF($AL105='Harian-KORDES'!I$103,'Harian-KORDES'!I$104,0)</f>
        <v>0</v>
      </c>
      <c r="AQ105" s="105">
        <f>IF($AL105='Harian-KORDES'!J$103,'Harian-KORDES'!J$104,0)</f>
        <v>0</v>
      </c>
      <c r="AR105" s="105"/>
      <c r="AS105" s="105"/>
      <c r="AT105" s="105"/>
      <c r="AU105" s="105"/>
      <c r="AV105" s="105"/>
      <c r="AW105" s="105">
        <f>IF($AL105='Harian-KORDES'!K$103,'Harian-KORDES'!K$104,0)</f>
        <v>0</v>
      </c>
      <c r="AX105" s="105">
        <f>IF($AL105='Harian-KORDES'!L$103,'Harian-KORDES'!L$104,0)</f>
        <v>0</v>
      </c>
      <c r="AY105" s="105">
        <f>IF($AL105='Harian-KORDES'!M$103,'Harian-KORDES'!M$104,0)</f>
        <v>0</v>
      </c>
      <c r="AZ105" s="105">
        <f>IF($AL105='Harian-KORDES'!N$103,'Harian-KORDES'!N$104,0)</f>
        <v>0</v>
      </c>
      <c r="BA105" s="105">
        <f>IF($AL105='Harian-KORDES'!O$103,'Harian-KORDES'!O$104,0)</f>
        <v>0</v>
      </c>
      <c r="BB105" s="100">
        <f t="shared" si="11"/>
        <v>0</v>
      </c>
    </row>
    <row r="106" spans="2:54" x14ac:dyDescent="0.2">
      <c r="B106" s="97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99"/>
      <c r="T106" s="97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9"/>
      <c r="AL106" s="97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99"/>
    </row>
    <row r="107" spans="2:54" x14ac:dyDescent="0.2">
      <c r="B107" s="93"/>
      <c r="T107" s="93"/>
      <c r="AL107" s="93"/>
    </row>
    <row r="108" spans="2:54" x14ac:dyDescent="0.2">
      <c r="B108" s="93"/>
      <c r="T108" s="93"/>
      <c r="AL108" s="93"/>
    </row>
    <row r="109" spans="2:54" x14ac:dyDescent="0.2">
      <c r="B109" s="93"/>
      <c r="T109" s="93"/>
      <c r="AL109" s="93"/>
    </row>
    <row r="110" spans="2:54" x14ac:dyDescent="0.2">
      <c r="B110" s="93"/>
      <c r="T110" s="93"/>
      <c r="AL110" s="93"/>
    </row>
    <row r="111" spans="2:54" x14ac:dyDescent="0.2">
      <c r="B111" s="93"/>
      <c r="T111" s="93"/>
      <c r="AL111" s="93"/>
    </row>
    <row r="112" spans="2:54" x14ac:dyDescent="0.2">
      <c r="B112" s="93"/>
      <c r="T112" s="93"/>
      <c r="AL112" s="93"/>
    </row>
    <row r="113" spans="2:38" x14ac:dyDescent="0.2">
      <c r="B113" s="93"/>
      <c r="T113" s="93"/>
      <c r="AL113" s="93"/>
    </row>
    <row r="114" spans="2:38" x14ac:dyDescent="0.2">
      <c r="B114" s="93"/>
      <c r="T114" s="93"/>
      <c r="AL114" s="93"/>
    </row>
    <row r="115" spans="2:38" x14ac:dyDescent="0.2">
      <c r="B115" s="93"/>
      <c r="T115" s="93"/>
      <c r="AL115" s="93"/>
    </row>
    <row r="116" spans="2:38" x14ac:dyDescent="0.2">
      <c r="B116" s="93"/>
      <c r="T116" s="93"/>
      <c r="AL116" s="93"/>
    </row>
    <row r="117" spans="2:38" x14ac:dyDescent="0.2">
      <c r="B117" s="93"/>
      <c r="T117" s="93"/>
      <c r="AL117" s="93"/>
    </row>
    <row r="118" spans="2:38" x14ac:dyDescent="0.2">
      <c r="B118" s="93"/>
      <c r="T118" s="93"/>
      <c r="AL118" s="93"/>
    </row>
    <row r="119" spans="2:38" x14ac:dyDescent="0.2">
      <c r="B119" s="93"/>
      <c r="T119" s="93"/>
      <c r="AL119" s="93"/>
    </row>
    <row r="120" spans="2:38" x14ac:dyDescent="0.2">
      <c r="B120" s="93"/>
      <c r="T120" s="93"/>
      <c r="AL120" s="93"/>
    </row>
    <row r="121" spans="2:38" x14ac:dyDescent="0.2">
      <c r="B121" s="93"/>
      <c r="T121" s="93"/>
      <c r="AL121" s="93"/>
    </row>
    <row r="122" spans="2:38" x14ac:dyDescent="0.2">
      <c r="B122" s="93"/>
      <c r="T122" s="93"/>
      <c r="AL122" s="93"/>
    </row>
    <row r="123" spans="2:38" x14ac:dyDescent="0.2">
      <c r="B123" s="93"/>
      <c r="T123" s="93"/>
      <c r="AL123" s="93"/>
    </row>
    <row r="124" spans="2:38" x14ac:dyDescent="0.2">
      <c r="B124" s="93"/>
      <c r="T124" s="93"/>
      <c r="AL124" s="93"/>
    </row>
    <row r="125" spans="2:38" x14ac:dyDescent="0.2">
      <c r="B125" s="93"/>
      <c r="T125" s="93"/>
      <c r="AL125" s="93"/>
    </row>
    <row r="126" spans="2:38" x14ac:dyDescent="0.2">
      <c r="B126" s="93"/>
      <c r="T126" s="93"/>
      <c r="AL126" s="93"/>
    </row>
    <row r="127" spans="2:38" x14ac:dyDescent="0.2">
      <c r="B127" s="93"/>
      <c r="T127" s="93"/>
      <c r="AL127" s="93"/>
    </row>
    <row r="128" spans="2:38" x14ac:dyDescent="0.2">
      <c r="B128" s="93"/>
      <c r="T128" s="93"/>
      <c r="AL128" s="93"/>
    </row>
    <row r="129" spans="2:38" x14ac:dyDescent="0.2">
      <c r="B129" s="93"/>
      <c r="T129" s="93"/>
      <c r="AL129" s="93"/>
    </row>
    <row r="130" spans="2:38" x14ac:dyDescent="0.2">
      <c r="B130" s="93"/>
      <c r="T130" s="93"/>
      <c r="AL130" s="93"/>
    </row>
    <row r="131" spans="2:38" x14ac:dyDescent="0.2">
      <c r="B131" s="93"/>
      <c r="T131" s="93"/>
      <c r="AL131" s="93"/>
    </row>
    <row r="132" spans="2:38" x14ac:dyDescent="0.2">
      <c r="B132" s="93"/>
      <c r="T132" s="93"/>
      <c r="AL132" s="93"/>
    </row>
    <row r="133" spans="2:38" x14ac:dyDescent="0.2">
      <c r="B133" s="93"/>
      <c r="T133" s="93"/>
      <c r="AL133" s="93"/>
    </row>
    <row r="134" spans="2:38" x14ac:dyDescent="0.2">
      <c r="B134" s="93"/>
      <c r="T134" s="93"/>
      <c r="AL134" s="93"/>
    </row>
    <row r="135" spans="2:38" x14ac:dyDescent="0.2">
      <c r="B135" s="93"/>
      <c r="T135" s="93"/>
      <c r="AL135" s="93"/>
    </row>
    <row r="136" spans="2:38" x14ac:dyDescent="0.2">
      <c r="B136" s="93"/>
      <c r="T136" s="93"/>
      <c r="AL136" s="93"/>
    </row>
    <row r="137" spans="2:38" x14ac:dyDescent="0.2">
      <c r="B137" s="93"/>
      <c r="T137" s="93"/>
      <c r="AL137" s="93"/>
    </row>
    <row r="138" spans="2:38" x14ac:dyDescent="0.2">
      <c r="B138" s="93"/>
      <c r="T138" s="93"/>
      <c r="AL138" s="93"/>
    </row>
    <row r="139" spans="2:38" x14ac:dyDescent="0.2">
      <c r="B139" s="93"/>
      <c r="T139" s="93"/>
      <c r="AL139" s="93"/>
    </row>
    <row r="140" spans="2:38" x14ac:dyDescent="0.2">
      <c r="B140" s="93"/>
      <c r="T140" s="93"/>
      <c r="AL140" s="93"/>
    </row>
    <row r="141" spans="2:38" x14ac:dyDescent="0.2">
      <c r="B141" s="93"/>
      <c r="T141" s="93"/>
      <c r="AL141" s="93"/>
    </row>
    <row r="142" spans="2:38" x14ac:dyDescent="0.2">
      <c r="B142" s="93"/>
      <c r="T142" s="93"/>
      <c r="AL142" s="93"/>
    </row>
  </sheetData>
  <mergeCells count="9">
    <mergeCell ref="C2:R2"/>
    <mergeCell ref="U2:AJ2"/>
    <mergeCell ref="AM2:BB2"/>
    <mergeCell ref="B4:D4"/>
    <mergeCell ref="E4:R4"/>
    <mergeCell ref="T4:V4"/>
    <mergeCell ref="W4:AJ4"/>
    <mergeCell ref="AL4:AN4"/>
    <mergeCell ref="AO4:BB4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142"/>
  <sheetViews>
    <sheetView workbookViewId="0">
      <pane xSplit="2" ySplit="5" topLeftCell="AE6" activePane="bottomRight" state="frozen"/>
      <selection pane="topRight" activeCell="C1" sqref="C1"/>
      <selection pane="bottomLeft" activeCell="A6" sqref="A6"/>
      <selection pane="bottomRight" activeCell="P10" sqref="P10"/>
    </sheetView>
  </sheetViews>
  <sheetFormatPr defaultRowHeight="14.25" x14ac:dyDescent="0.2"/>
  <cols>
    <col min="1" max="1" width="4.28515625" style="1" customWidth="1"/>
    <col min="2" max="2" width="12.28515625" style="2" customWidth="1"/>
    <col min="3" max="13" width="9.140625" style="1"/>
    <col min="14" max="14" width="1.85546875" style="109" customWidth="1"/>
    <col min="15" max="15" width="12.28515625" style="2" customWidth="1"/>
    <col min="16" max="26" width="9.140625" style="1"/>
    <col min="27" max="27" width="1.85546875" style="109" customWidth="1"/>
    <col min="28" max="28" width="12.28515625" style="2" customWidth="1"/>
    <col min="29" max="16384" width="9.140625" style="1"/>
  </cols>
  <sheetData>
    <row r="2" spans="2:39" ht="22.5" x14ac:dyDescent="0.3">
      <c r="C2" s="229" t="s">
        <v>173</v>
      </c>
      <c r="D2" s="229"/>
      <c r="E2" s="229"/>
      <c r="F2" s="229"/>
      <c r="G2" s="229"/>
      <c r="H2" s="229"/>
      <c r="I2" s="229"/>
      <c r="J2" s="229"/>
      <c r="K2" s="229"/>
      <c r="L2" s="229"/>
      <c r="M2" s="229"/>
      <c r="P2" s="229" t="s">
        <v>173</v>
      </c>
      <c r="Q2" s="229"/>
      <c r="R2" s="229"/>
      <c r="S2" s="229"/>
      <c r="T2" s="229"/>
      <c r="U2" s="229"/>
      <c r="V2" s="229"/>
      <c r="W2" s="229"/>
      <c r="X2" s="229"/>
      <c r="Y2" s="229"/>
      <c r="Z2" s="229"/>
      <c r="AC2" s="229" t="s">
        <v>173</v>
      </c>
      <c r="AD2" s="229"/>
      <c r="AE2" s="229"/>
      <c r="AF2" s="229"/>
      <c r="AG2" s="229"/>
      <c r="AH2" s="229"/>
      <c r="AI2" s="229"/>
      <c r="AJ2" s="229"/>
      <c r="AK2" s="229"/>
      <c r="AL2" s="229"/>
      <c r="AM2" s="229"/>
    </row>
    <row r="4" spans="2:39" ht="20.100000000000001" customHeight="1" x14ac:dyDescent="0.2">
      <c r="B4" s="234" t="s">
        <v>33</v>
      </c>
      <c r="C4" s="234"/>
      <c r="D4" s="234"/>
      <c r="E4" s="231" t="s">
        <v>175</v>
      </c>
      <c r="F4" s="232"/>
      <c r="G4" s="232"/>
      <c r="H4" s="232"/>
      <c r="I4" s="232"/>
      <c r="J4" s="232"/>
      <c r="K4" s="232"/>
      <c r="L4" s="232"/>
      <c r="M4" s="233"/>
      <c r="O4" s="234" t="s">
        <v>3</v>
      </c>
      <c r="P4" s="234"/>
      <c r="Q4" s="234"/>
      <c r="R4" s="231" t="s">
        <v>176</v>
      </c>
      <c r="S4" s="232"/>
      <c r="T4" s="232"/>
      <c r="U4" s="232"/>
      <c r="V4" s="232"/>
      <c r="W4" s="232"/>
      <c r="X4" s="232"/>
      <c r="Y4" s="232"/>
      <c r="Z4" s="233"/>
      <c r="AB4" s="230" t="s">
        <v>49</v>
      </c>
      <c r="AC4" s="230"/>
      <c r="AD4" s="230"/>
      <c r="AE4" s="231" t="s">
        <v>176</v>
      </c>
      <c r="AF4" s="232"/>
      <c r="AG4" s="232"/>
      <c r="AH4" s="232"/>
      <c r="AI4" s="232"/>
      <c r="AJ4" s="232"/>
      <c r="AK4" s="232"/>
      <c r="AL4" s="232"/>
      <c r="AM4" s="233"/>
    </row>
    <row r="5" spans="2:39" s="90" customFormat="1" ht="20.100000000000001" customHeight="1" x14ac:dyDescent="0.25">
      <c r="B5" s="92" t="s">
        <v>174</v>
      </c>
      <c r="C5" s="91" t="str">
        <f>'Harian-KORDES'!$F$10</f>
        <v>Untung</v>
      </c>
      <c r="D5" s="91" t="str">
        <f>'Harian-KORDES'!$G$10</f>
        <v>Kabul</v>
      </c>
      <c r="E5" s="91" t="str">
        <f>'Harian-KORDES'!$H$10</f>
        <v>Laryo</v>
      </c>
      <c r="F5" s="91" t="str">
        <f>'Harian-KORDES'!$I$10</f>
        <v>Khasip</v>
      </c>
      <c r="G5" s="91" t="str">
        <f>'Harian-KORDES'!$J$10</f>
        <v>Santosa</v>
      </c>
      <c r="H5" s="91" t="str">
        <f>'Harian-KORDES'!$K$10</f>
        <v>Pono</v>
      </c>
      <c r="I5" s="91" t="str">
        <f>'Harian-KORDES'!$L$10</f>
        <v>Petani-7</v>
      </c>
      <c r="J5" s="91" t="str">
        <f>'Harian-KORDES'!$M$10</f>
        <v>Petani-8</v>
      </c>
      <c r="K5" s="91" t="str">
        <f>'Harian-KORDES'!$N$10</f>
        <v>Petani-9</v>
      </c>
      <c r="L5" s="91" t="str">
        <f>'Harian-KORDES'!$O$10</f>
        <v>Petani-10</v>
      </c>
      <c r="M5" s="94" t="s">
        <v>38</v>
      </c>
      <c r="N5" s="110"/>
      <c r="O5" s="92" t="s">
        <v>174</v>
      </c>
      <c r="P5" s="91" t="str">
        <f>'Harian-KORDES'!$F$10</f>
        <v>Untung</v>
      </c>
      <c r="Q5" s="91" t="str">
        <f>'Harian-KORDES'!$G$10</f>
        <v>Kabul</v>
      </c>
      <c r="R5" s="91" t="str">
        <f>'Harian-KORDES'!$H$10</f>
        <v>Laryo</v>
      </c>
      <c r="S5" s="91" t="str">
        <f>'Harian-KORDES'!$I$10</f>
        <v>Khasip</v>
      </c>
      <c r="T5" s="91" t="str">
        <f>'Harian-KORDES'!$J$10</f>
        <v>Santosa</v>
      </c>
      <c r="U5" s="91" t="str">
        <f>'Harian-KORDES'!$K$10</f>
        <v>Pono</v>
      </c>
      <c r="V5" s="91" t="str">
        <f>'Harian-KORDES'!$L$10</f>
        <v>Petani-7</v>
      </c>
      <c r="W5" s="91" t="str">
        <f>'Harian-KORDES'!$M$10</f>
        <v>Petani-8</v>
      </c>
      <c r="X5" s="91" t="str">
        <f>'Harian-KORDES'!$N$10</f>
        <v>Petani-9</v>
      </c>
      <c r="Y5" s="91" t="str">
        <f>'Harian-KORDES'!$O$10</f>
        <v>Petani-10</v>
      </c>
      <c r="Z5" s="94" t="s">
        <v>38</v>
      </c>
      <c r="AA5" s="110"/>
      <c r="AB5" s="92" t="s">
        <v>174</v>
      </c>
      <c r="AC5" s="91" t="str">
        <f>'Harian-KORDES'!$F$10</f>
        <v>Untung</v>
      </c>
      <c r="AD5" s="91" t="str">
        <f>'Harian-KORDES'!$G$10</f>
        <v>Kabul</v>
      </c>
      <c r="AE5" s="91" t="str">
        <f>'Harian-KORDES'!$H$10</f>
        <v>Laryo</v>
      </c>
      <c r="AF5" s="91" t="str">
        <f>'Harian-KORDES'!$I$10</f>
        <v>Khasip</v>
      </c>
      <c r="AG5" s="91" t="str">
        <f>'Harian-KORDES'!$J$10</f>
        <v>Santosa</v>
      </c>
      <c r="AH5" s="91" t="str">
        <f>'Harian-KORDES'!$K$10</f>
        <v>Pono</v>
      </c>
      <c r="AI5" s="91" t="str">
        <f>'Harian-KORDES'!$L$10</f>
        <v>Petani-7</v>
      </c>
      <c r="AJ5" s="91" t="str">
        <f>'Harian-KORDES'!$M$10</f>
        <v>Petani-8</v>
      </c>
      <c r="AK5" s="91" t="str">
        <f>'Harian-KORDES'!$N$10</f>
        <v>Petani-9</v>
      </c>
      <c r="AL5" s="91" t="str">
        <f>'Harian-KORDES'!$O$10</f>
        <v>Petani-10</v>
      </c>
      <c r="AM5" s="94" t="s">
        <v>38</v>
      </c>
    </row>
    <row r="6" spans="2:39" x14ac:dyDescent="0.2">
      <c r="B6" s="102">
        <v>43556</v>
      </c>
      <c r="C6" s="104">
        <f>IF($B6='Harian-KORDES'!F$19,'Harian-KORDES'!F$20,0)</f>
        <v>0</v>
      </c>
      <c r="D6" s="104">
        <f>IF($B6='Harian-KORDES'!G$19,'Harian-KORDES'!G$20,0)</f>
        <v>0</v>
      </c>
      <c r="E6" s="104">
        <f>IF($B6='Harian-KORDES'!H$19,'Harian-KORDES'!H$20,0)</f>
        <v>0</v>
      </c>
      <c r="F6" s="104">
        <f>IF($B6='Harian-KORDES'!I$19,'Harian-KORDES'!I$20,0)</f>
        <v>0</v>
      </c>
      <c r="G6" s="104">
        <f>IF($B6='Harian-KORDES'!J$19,'Harian-KORDES'!J$20,0)</f>
        <v>0</v>
      </c>
      <c r="H6" s="104">
        <f>IF($B6='Harian-KORDES'!K$19,'Harian-KORDES'!K$20,0)</f>
        <v>0</v>
      </c>
      <c r="I6" s="104">
        <f>IF($B6='Harian-KORDES'!L$19,'Harian-KORDES'!L$20,0)</f>
        <v>0</v>
      </c>
      <c r="J6" s="104">
        <f>IF($B6='Harian-KORDES'!M$19,'Harian-KORDES'!M$20,0)</f>
        <v>0</v>
      </c>
      <c r="K6" s="104">
        <f>IF($B6='Harian-KORDES'!N$19,'Harian-KORDES'!N$20,0)</f>
        <v>0</v>
      </c>
      <c r="L6" s="104">
        <f>IF($B6='Harian-KORDES'!O$19,'Harian-KORDES'!O$20,0)</f>
        <v>0</v>
      </c>
      <c r="M6" s="103">
        <f>SUM(C6:L6)</f>
        <v>0</v>
      </c>
      <c r="O6" s="95">
        <v>43556</v>
      </c>
      <c r="P6" s="104">
        <f>IF($O6='Harian-KORDES'!F$61,'Harian-KORDES'!F$62,0)</f>
        <v>2000</v>
      </c>
      <c r="Q6" s="104">
        <f>IF($O6='Harian-KORDES'!G$61,'Harian-KORDES'!G$62,0)</f>
        <v>0</v>
      </c>
      <c r="R6" s="104">
        <f>IF($O6='Harian-KORDES'!H$61,'Harian-KORDES'!H$62,0)</f>
        <v>0</v>
      </c>
      <c r="S6" s="104">
        <f>IF($O6='Harian-KORDES'!I$61,'Harian-KORDES'!I$62,0)</f>
        <v>0</v>
      </c>
      <c r="T6" s="104">
        <f>IF($O6='Harian-KORDES'!J$61,'Harian-KORDES'!J$62,0)</f>
        <v>0</v>
      </c>
      <c r="U6" s="104">
        <f>IF($O6='Harian-KORDES'!K$61,'Harian-KORDES'!K$62,0)</f>
        <v>0</v>
      </c>
      <c r="V6" s="104">
        <f>IF($O6='Harian-KORDES'!L$61,'Harian-KORDES'!L$62,0)</f>
        <v>0</v>
      </c>
      <c r="W6" s="104">
        <f>IF($O6='Harian-KORDES'!M$61,'Harian-KORDES'!M$62,0)</f>
        <v>0</v>
      </c>
      <c r="X6" s="104">
        <f>IF($O6='Harian-KORDES'!N$61,'Harian-KORDES'!N$62,0)</f>
        <v>0</v>
      </c>
      <c r="Y6" s="104">
        <f>IF($O6='Harian-KORDES'!O$61,'Harian-KORDES'!O$62,0)</f>
        <v>0</v>
      </c>
      <c r="Z6" s="101">
        <f>SUM(P6:Y6)</f>
        <v>2000</v>
      </c>
      <c r="AB6" s="95">
        <v>43556</v>
      </c>
      <c r="AC6" s="104">
        <f>IF($AB6='Harian-KORDES'!F$103,'Harian-KORDES'!F$104,0)</f>
        <v>0</v>
      </c>
      <c r="AD6" s="104">
        <f>IF($AB6='Harian-KORDES'!G$103,'Harian-KORDES'!G$104,0)</f>
        <v>0</v>
      </c>
      <c r="AE6" s="104">
        <f>IF($AB6='Harian-KORDES'!H$103,'Harian-KORDES'!H$104,0)</f>
        <v>0</v>
      </c>
      <c r="AF6" s="104">
        <f>IF($AB6='Harian-KORDES'!I$103,'Harian-KORDES'!I$104,0)</f>
        <v>0</v>
      </c>
      <c r="AG6" s="104">
        <f>IF($AB6='Harian-KORDES'!J$103,'Harian-KORDES'!J$104,0)</f>
        <v>0</v>
      </c>
      <c r="AH6" s="104">
        <f>IF($AB6='Harian-KORDES'!K$103,'Harian-KORDES'!K$104,0)</f>
        <v>0</v>
      </c>
      <c r="AI6" s="104">
        <f>IF($AB6='Harian-KORDES'!L$103,'Harian-KORDES'!L$104,0)</f>
        <v>0</v>
      </c>
      <c r="AJ6" s="104">
        <f>IF($AB6='Harian-KORDES'!M$103,'Harian-KORDES'!M$104,0)</f>
        <v>0</v>
      </c>
      <c r="AK6" s="104">
        <f>IF($AB6='Harian-KORDES'!N$103,'Harian-KORDES'!N$104,0)</f>
        <v>0</v>
      </c>
      <c r="AL6" s="104">
        <f>IF($AB6='Harian-KORDES'!O$103,'Harian-KORDES'!O$104,0)</f>
        <v>0</v>
      </c>
      <c r="AM6" s="101">
        <f>SUM(AC6:AL6)</f>
        <v>0</v>
      </c>
    </row>
    <row r="7" spans="2:39" x14ac:dyDescent="0.2">
      <c r="B7" s="96">
        <f>B6+1</f>
        <v>43557</v>
      </c>
      <c r="C7" s="105">
        <f>IF($B7='Harian-KORDES'!F$19,'Harian-KORDES'!F$20,0)</f>
        <v>0</v>
      </c>
      <c r="D7" s="105">
        <f>IF($B7='Harian-KORDES'!G$19,'Harian-KORDES'!G$20,0)</f>
        <v>0</v>
      </c>
      <c r="E7" s="105">
        <f>IF($B7='Harian-KORDES'!H$19,'Harian-KORDES'!H$20,0)</f>
        <v>0</v>
      </c>
      <c r="F7" s="105">
        <f>IF($B7='Harian-KORDES'!I$19,'Harian-KORDES'!I$20,0)</f>
        <v>0</v>
      </c>
      <c r="G7" s="105">
        <f>IF($B7='Harian-KORDES'!J$19,'Harian-KORDES'!J$20,0)</f>
        <v>0</v>
      </c>
      <c r="H7" s="105">
        <f>IF($B7='Harian-KORDES'!K$19,'Harian-KORDES'!K$20,0)</f>
        <v>0</v>
      </c>
      <c r="I7" s="105">
        <f>IF($B7='Harian-KORDES'!L$19,'Harian-KORDES'!L$20,0)</f>
        <v>0</v>
      </c>
      <c r="J7" s="105">
        <f>IF($B7='Harian-KORDES'!M$19,'Harian-KORDES'!M$20,0)</f>
        <v>0</v>
      </c>
      <c r="K7" s="105">
        <f>IF($B7='Harian-KORDES'!N$19,'Harian-KORDES'!N$20,0)</f>
        <v>0</v>
      </c>
      <c r="L7" s="105">
        <f>IF($B7='Harian-KORDES'!O$19,'Harian-KORDES'!O$20,0)</f>
        <v>0</v>
      </c>
      <c r="M7" s="100">
        <f>SUM(C7:L7)</f>
        <v>0</v>
      </c>
      <c r="O7" s="96">
        <f>O6+1</f>
        <v>43557</v>
      </c>
      <c r="P7" s="105">
        <f>IF($O7='Harian-KORDES'!F$61,'Harian-KORDES'!F$62,0)</f>
        <v>0</v>
      </c>
      <c r="Q7" s="105">
        <f>IF($O7='Harian-KORDES'!G$61,'Harian-KORDES'!G$62,0)</f>
        <v>0</v>
      </c>
      <c r="R7" s="105">
        <f>IF($O7='Harian-KORDES'!H$61,'Harian-KORDES'!H$62,0)</f>
        <v>0</v>
      </c>
      <c r="S7" s="105">
        <f>IF($O7='Harian-KORDES'!I$61,'Harian-KORDES'!I$62,0)</f>
        <v>0</v>
      </c>
      <c r="T7" s="105">
        <f>IF($O7='Harian-KORDES'!J$61,'Harian-KORDES'!J$62,0)</f>
        <v>0</v>
      </c>
      <c r="U7" s="105">
        <f>IF($O7='Harian-KORDES'!K$61,'Harian-KORDES'!K$62,0)</f>
        <v>0</v>
      </c>
      <c r="V7" s="105">
        <f>IF($O7='Harian-KORDES'!L$61,'Harian-KORDES'!L$62,0)</f>
        <v>0</v>
      </c>
      <c r="W7" s="105">
        <f>IF($O7='Harian-KORDES'!M$61,'Harian-KORDES'!M$62,0)</f>
        <v>0</v>
      </c>
      <c r="X7" s="105">
        <f>IF($O7='Harian-KORDES'!N$61,'Harian-KORDES'!N$62,0)</f>
        <v>0</v>
      </c>
      <c r="Y7" s="105">
        <f>IF($O7='Harian-KORDES'!O$61,'Harian-KORDES'!O$62,0)</f>
        <v>0</v>
      </c>
      <c r="Z7" s="100">
        <f>SUM(P7:Y7)</f>
        <v>0</v>
      </c>
      <c r="AB7" s="96">
        <f>AB6+1</f>
        <v>43557</v>
      </c>
      <c r="AC7" s="105">
        <f>IF($AB7='Harian-KORDES'!F$103,'Harian-KORDES'!F$104,0)</f>
        <v>0</v>
      </c>
      <c r="AD7" s="105">
        <f>IF($AB7='Harian-KORDES'!G$103,'Harian-KORDES'!G$104,0)</f>
        <v>0</v>
      </c>
      <c r="AE7" s="105">
        <f>IF($AB7='Harian-KORDES'!H$103,'Harian-KORDES'!H$104,0)</f>
        <v>0</v>
      </c>
      <c r="AF7" s="105">
        <f>IF($AB7='Harian-KORDES'!I$103,'Harian-KORDES'!I$104,0)</f>
        <v>0</v>
      </c>
      <c r="AG7" s="105">
        <f>IF($AB7='Harian-KORDES'!J$103,'Harian-KORDES'!J$104,0)</f>
        <v>0</v>
      </c>
      <c r="AH7" s="105">
        <f>IF($AB7='Harian-KORDES'!K$103,'Harian-KORDES'!K$104,0)</f>
        <v>0</v>
      </c>
      <c r="AI7" s="105">
        <f>IF($AB7='Harian-KORDES'!L$103,'Harian-KORDES'!L$104,0)</f>
        <v>0</v>
      </c>
      <c r="AJ7" s="105">
        <f>IF($AB7='Harian-KORDES'!M$103,'Harian-KORDES'!M$104,0)</f>
        <v>0</v>
      </c>
      <c r="AK7" s="105">
        <f>IF($AB7='Harian-KORDES'!N$103,'Harian-KORDES'!N$104,0)</f>
        <v>0</v>
      </c>
      <c r="AL7" s="105">
        <f>IF($AB7='Harian-KORDES'!O$103,'Harian-KORDES'!O$104,0)</f>
        <v>0</v>
      </c>
      <c r="AM7" s="100">
        <f>SUM(AC7:AL7)</f>
        <v>0</v>
      </c>
    </row>
    <row r="8" spans="2:39" x14ac:dyDescent="0.2">
      <c r="B8" s="96">
        <f t="shared" ref="B8:B71" si="0">B7+1</f>
        <v>43558</v>
      </c>
      <c r="C8" s="105">
        <f>IF($B8='Harian-KORDES'!F$19,'Harian-KORDES'!F$20,0)</f>
        <v>0</v>
      </c>
      <c r="D8" s="105">
        <f>IF($B8='Harian-KORDES'!G$19,'Harian-KORDES'!G$20,0)</f>
        <v>0</v>
      </c>
      <c r="E8" s="105">
        <f>IF($B8='Harian-KORDES'!H$19,'Harian-KORDES'!H$20,0)</f>
        <v>0</v>
      </c>
      <c r="F8" s="105">
        <f>IF($B8='Harian-KORDES'!I$19,'Harian-KORDES'!I$20,0)</f>
        <v>0</v>
      </c>
      <c r="G8" s="105">
        <f>IF($B8='Harian-KORDES'!J$19,'Harian-KORDES'!J$20,0)</f>
        <v>0</v>
      </c>
      <c r="H8" s="105">
        <f>IF($B8='Harian-KORDES'!K$19,'Harian-KORDES'!K$20,0)</f>
        <v>0</v>
      </c>
      <c r="I8" s="105">
        <f>IF($B8='Harian-KORDES'!L$19,'Harian-KORDES'!L$20,0)</f>
        <v>0</v>
      </c>
      <c r="J8" s="105">
        <f>IF($B8='Harian-KORDES'!M$19,'Harian-KORDES'!M$20,0)</f>
        <v>0</v>
      </c>
      <c r="K8" s="105">
        <f>IF($B8='Harian-KORDES'!N$19,'Harian-KORDES'!N$20,0)</f>
        <v>0</v>
      </c>
      <c r="L8" s="105">
        <f>IF($B8='Harian-KORDES'!O$19,'Harian-KORDES'!O$20,0)</f>
        <v>0</v>
      </c>
      <c r="M8" s="100">
        <f t="shared" ref="M8:M71" si="1">SUM(C8:L8)</f>
        <v>0</v>
      </c>
      <c r="O8" s="96">
        <f t="shared" ref="O8:O71" si="2">O7+1</f>
        <v>43558</v>
      </c>
      <c r="P8" s="105">
        <f>IF($O8='Harian-KORDES'!F$61,'Harian-KORDES'!F$62,0)</f>
        <v>0</v>
      </c>
      <c r="Q8" s="105">
        <f>IF($O8='Harian-KORDES'!G$61,'Harian-KORDES'!G$62,0)</f>
        <v>0</v>
      </c>
      <c r="R8" s="105">
        <f>IF($O8='Harian-KORDES'!H$61,'Harian-KORDES'!H$62,0)</f>
        <v>0</v>
      </c>
      <c r="S8" s="105">
        <f>IF($O8='Harian-KORDES'!I$61,'Harian-KORDES'!I$62,0)</f>
        <v>0</v>
      </c>
      <c r="T8" s="105">
        <f>IF($O8='Harian-KORDES'!J$61,'Harian-KORDES'!J$62,0)</f>
        <v>0</v>
      </c>
      <c r="U8" s="105">
        <f>IF($O8='Harian-KORDES'!K$61,'Harian-KORDES'!K$62,0)</f>
        <v>0</v>
      </c>
      <c r="V8" s="105">
        <f>IF($O8='Harian-KORDES'!L$61,'Harian-KORDES'!L$62,0)</f>
        <v>0</v>
      </c>
      <c r="W8" s="105">
        <f>IF($O8='Harian-KORDES'!M$61,'Harian-KORDES'!M$62,0)</f>
        <v>0</v>
      </c>
      <c r="X8" s="105">
        <f>IF($O8='Harian-KORDES'!N$61,'Harian-KORDES'!N$62,0)</f>
        <v>0</v>
      </c>
      <c r="Y8" s="105">
        <f>IF($O8='Harian-KORDES'!O$61,'Harian-KORDES'!O$62,0)</f>
        <v>0</v>
      </c>
      <c r="Z8" s="100">
        <f t="shared" ref="Z8:Z71" si="3">SUM(P8:Y8)</f>
        <v>0</v>
      </c>
      <c r="AB8" s="96">
        <f t="shared" ref="AB8:AB71" si="4">AB7+1</f>
        <v>43558</v>
      </c>
      <c r="AC8" s="105">
        <f>IF($AB8='Harian-KORDES'!F$103,'Harian-KORDES'!F$104,0)</f>
        <v>0</v>
      </c>
      <c r="AD8" s="105">
        <f>IF($AB8='Harian-KORDES'!G$103,'Harian-KORDES'!G$104,0)</f>
        <v>0</v>
      </c>
      <c r="AE8" s="105">
        <f>IF($AB8='Harian-KORDES'!H$103,'Harian-KORDES'!H$104,0)</f>
        <v>0</v>
      </c>
      <c r="AF8" s="105">
        <f>IF($AB8='Harian-KORDES'!I$103,'Harian-KORDES'!I$104,0)</f>
        <v>0</v>
      </c>
      <c r="AG8" s="105">
        <f>IF($AB8='Harian-KORDES'!J$103,'Harian-KORDES'!J$104,0)</f>
        <v>0</v>
      </c>
      <c r="AH8" s="105">
        <f>IF($AB8='Harian-KORDES'!K$103,'Harian-KORDES'!K$104,0)</f>
        <v>0</v>
      </c>
      <c r="AI8" s="105">
        <f>IF($AB8='Harian-KORDES'!L$103,'Harian-KORDES'!L$104,0)</f>
        <v>0</v>
      </c>
      <c r="AJ8" s="105">
        <f>IF($AB8='Harian-KORDES'!M$103,'Harian-KORDES'!M$104,0)</f>
        <v>0</v>
      </c>
      <c r="AK8" s="105">
        <f>IF($AB8='Harian-KORDES'!N$103,'Harian-KORDES'!N$104,0)</f>
        <v>0</v>
      </c>
      <c r="AL8" s="105">
        <f>IF($AB8='Harian-KORDES'!O$103,'Harian-KORDES'!O$104,0)</f>
        <v>0</v>
      </c>
      <c r="AM8" s="100">
        <f t="shared" ref="AM8:AM71" si="5">SUM(AC8:AL8)</f>
        <v>0</v>
      </c>
    </row>
    <row r="9" spans="2:39" x14ac:dyDescent="0.2">
      <c r="B9" s="96">
        <f t="shared" si="0"/>
        <v>43559</v>
      </c>
      <c r="C9" s="105">
        <f>IF($B9='Harian-KORDES'!F$19,'Harian-KORDES'!F$20,0)</f>
        <v>0</v>
      </c>
      <c r="D9" s="105">
        <f>IF($B9='Harian-KORDES'!G$19,'Harian-KORDES'!G$20,0)</f>
        <v>0</v>
      </c>
      <c r="E9" s="105">
        <f>IF($B9='Harian-KORDES'!H$19,'Harian-KORDES'!H$20,0)</f>
        <v>0</v>
      </c>
      <c r="F9" s="105">
        <f>IF($B9='Harian-KORDES'!I$19,'Harian-KORDES'!I$20,0)</f>
        <v>0</v>
      </c>
      <c r="G9" s="105">
        <f>IF($B9='Harian-KORDES'!J$19,'Harian-KORDES'!J$20,0)</f>
        <v>0</v>
      </c>
      <c r="H9" s="105">
        <f>IF($B9='Harian-KORDES'!K$19,'Harian-KORDES'!K$20,0)</f>
        <v>0</v>
      </c>
      <c r="I9" s="105">
        <f>IF($B9='Harian-KORDES'!L$19,'Harian-KORDES'!L$20,0)</f>
        <v>0</v>
      </c>
      <c r="J9" s="105">
        <f>IF($B9='Harian-KORDES'!M$19,'Harian-KORDES'!M$20,0)</f>
        <v>0</v>
      </c>
      <c r="K9" s="105">
        <f>IF($B9='Harian-KORDES'!N$19,'Harian-KORDES'!N$20,0)</f>
        <v>0</v>
      </c>
      <c r="L9" s="105">
        <f>IF($B9='Harian-KORDES'!O$19,'Harian-KORDES'!O$20,0)</f>
        <v>0</v>
      </c>
      <c r="M9" s="100">
        <f t="shared" si="1"/>
        <v>0</v>
      </c>
      <c r="O9" s="96">
        <f t="shared" si="2"/>
        <v>43559</v>
      </c>
      <c r="P9" s="105">
        <f>IF($O9='Harian-KORDES'!F$61,'Harian-KORDES'!F$62,0)</f>
        <v>0</v>
      </c>
      <c r="Q9" s="105">
        <f>IF($O9='Harian-KORDES'!G$61,'Harian-KORDES'!G$62,0)</f>
        <v>0</v>
      </c>
      <c r="R9" s="105">
        <f>IF($O9='Harian-KORDES'!H$61,'Harian-KORDES'!H$62,0)</f>
        <v>0</v>
      </c>
      <c r="S9" s="105">
        <f>IF($O9='Harian-KORDES'!I$61,'Harian-KORDES'!I$62,0)</f>
        <v>0</v>
      </c>
      <c r="T9" s="105">
        <f>IF($O9='Harian-KORDES'!J$61,'Harian-KORDES'!J$62,0)</f>
        <v>0</v>
      </c>
      <c r="U9" s="105">
        <f>IF($O9='Harian-KORDES'!K$61,'Harian-KORDES'!K$62,0)</f>
        <v>0</v>
      </c>
      <c r="V9" s="105">
        <f>IF($O9='Harian-KORDES'!L$61,'Harian-KORDES'!L$62,0)</f>
        <v>0</v>
      </c>
      <c r="W9" s="105">
        <f>IF($O9='Harian-KORDES'!M$61,'Harian-KORDES'!M$62,0)</f>
        <v>0</v>
      </c>
      <c r="X9" s="105">
        <f>IF($O9='Harian-KORDES'!N$61,'Harian-KORDES'!N$62,0)</f>
        <v>0</v>
      </c>
      <c r="Y9" s="105">
        <f>IF($O9='Harian-KORDES'!O$61,'Harian-KORDES'!O$62,0)</f>
        <v>0</v>
      </c>
      <c r="Z9" s="100">
        <f t="shared" si="3"/>
        <v>0</v>
      </c>
      <c r="AB9" s="96">
        <f t="shared" si="4"/>
        <v>43559</v>
      </c>
      <c r="AC9" s="105">
        <f>IF($AB9='Harian-KORDES'!F$103,'Harian-KORDES'!F$104,0)</f>
        <v>0</v>
      </c>
      <c r="AD9" s="105">
        <f>IF($AB9='Harian-KORDES'!G$103,'Harian-KORDES'!G$104,0)</f>
        <v>0</v>
      </c>
      <c r="AE9" s="105">
        <f>IF($AB9='Harian-KORDES'!H$103,'Harian-KORDES'!H$104,0)</f>
        <v>0</v>
      </c>
      <c r="AF9" s="105">
        <f>IF($AB9='Harian-KORDES'!I$103,'Harian-KORDES'!I$104,0)</f>
        <v>0</v>
      </c>
      <c r="AG9" s="105">
        <f>IF($AB9='Harian-KORDES'!J$103,'Harian-KORDES'!J$104,0)</f>
        <v>0</v>
      </c>
      <c r="AH9" s="105">
        <f>IF($AB9='Harian-KORDES'!K$103,'Harian-KORDES'!K$104,0)</f>
        <v>0</v>
      </c>
      <c r="AI9" s="105">
        <f>IF($AB9='Harian-KORDES'!L$103,'Harian-KORDES'!L$104,0)</f>
        <v>0</v>
      </c>
      <c r="AJ9" s="105">
        <f>IF($AB9='Harian-KORDES'!M$103,'Harian-KORDES'!M$104,0)</f>
        <v>0</v>
      </c>
      <c r="AK9" s="105">
        <f>IF($AB9='Harian-KORDES'!N$103,'Harian-KORDES'!N$104,0)</f>
        <v>0</v>
      </c>
      <c r="AL9" s="105">
        <f>IF($AB9='Harian-KORDES'!O$103,'Harian-KORDES'!O$104,0)</f>
        <v>0</v>
      </c>
      <c r="AM9" s="100">
        <f t="shared" si="5"/>
        <v>0</v>
      </c>
    </row>
    <row r="10" spans="2:39" x14ac:dyDescent="0.2">
      <c r="B10" s="96">
        <f t="shared" si="0"/>
        <v>43560</v>
      </c>
      <c r="C10" s="105">
        <f>IF($B10='Harian-KORDES'!F$19,'Harian-KORDES'!F$20,0)</f>
        <v>0</v>
      </c>
      <c r="D10" s="105">
        <f>IF($B10='Harian-KORDES'!G$19,'Harian-KORDES'!G$20,0)</f>
        <v>0</v>
      </c>
      <c r="E10" s="105">
        <f>IF($B10='Harian-KORDES'!H$19,'Harian-KORDES'!H$20,0)</f>
        <v>0</v>
      </c>
      <c r="F10" s="105">
        <f>IF($B10='Harian-KORDES'!I$19,'Harian-KORDES'!I$20,0)</f>
        <v>0</v>
      </c>
      <c r="G10" s="105">
        <f>IF($B10='Harian-KORDES'!J$19,'Harian-KORDES'!J$20,0)</f>
        <v>0</v>
      </c>
      <c r="H10" s="105">
        <f>IF($B10='Harian-KORDES'!K$19,'Harian-KORDES'!K$20,0)</f>
        <v>0</v>
      </c>
      <c r="I10" s="105">
        <f>IF($B10='Harian-KORDES'!L$19,'Harian-KORDES'!L$20,0)</f>
        <v>0</v>
      </c>
      <c r="J10" s="105">
        <f>IF($B10='Harian-KORDES'!M$19,'Harian-KORDES'!M$20,0)</f>
        <v>0</v>
      </c>
      <c r="K10" s="105">
        <f>IF($B10='Harian-KORDES'!N$19,'Harian-KORDES'!N$20,0)</f>
        <v>0</v>
      </c>
      <c r="L10" s="105">
        <f>IF($B10='Harian-KORDES'!O$19,'Harian-KORDES'!O$20,0)</f>
        <v>0</v>
      </c>
      <c r="M10" s="100">
        <f t="shared" si="1"/>
        <v>0</v>
      </c>
      <c r="O10" s="96">
        <f t="shared" si="2"/>
        <v>43560</v>
      </c>
      <c r="P10" s="105">
        <f>IF($O10='Harian-KORDES'!F$61,'Harian-KORDES'!F$62,0)</f>
        <v>0</v>
      </c>
      <c r="Q10" s="105">
        <f>IF($O10='Harian-KORDES'!G$61,'Harian-KORDES'!G$62,0)</f>
        <v>0</v>
      </c>
      <c r="R10" s="105">
        <f>IF($O10='Harian-KORDES'!H$61,'Harian-KORDES'!H$62,0)</f>
        <v>0</v>
      </c>
      <c r="S10" s="105">
        <f>IF($O10='Harian-KORDES'!I$61,'Harian-KORDES'!I$62,0)</f>
        <v>0</v>
      </c>
      <c r="T10" s="105">
        <f>IF($O10='Harian-KORDES'!J$61,'Harian-KORDES'!J$62,0)</f>
        <v>0</v>
      </c>
      <c r="U10" s="105">
        <f>IF($O10='Harian-KORDES'!K$61,'Harian-KORDES'!K$62,0)</f>
        <v>0</v>
      </c>
      <c r="V10" s="105">
        <f>IF($O10='Harian-KORDES'!L$61,'Harian-KORDES'!L$62,0)</f>
        <v>0</v>
      </c>
      <c r="W10" s="105">
        <f>IF($O10='Harian-KORDES'!M$61,'Harian-KORDES'!M$62,0)</f>
        <v>0</v>
      </c>
      <c r="X10" s="105">
        <f>IF($O10='Harian-KORDES'!N$61,'Harian-KORDES'!N$62,0)</f>
        <v>0</v>
      </c>
      <c r="Y10" s="105">
        <f>IF($O10='Harian-KORDES'!O$61,'Harian-KORDES'!O$62,0)</f>
        <v>0</v>
      </c>
      <c r="Z10" s="100">
        <f t="shared" si="3"/>
        <v>0</v>
      </c>
      <c r="AB10" s="96">
        <f t="shared" si="4"/>
        <v>43560</v>
      </c>
      <c r="AC10" s="105">
        <f>IF($AB10='Harian-KORDES'!F$103,'Harian-KORDES'!F$104,0)</f>
        <v>0</v>
      </c>
      <c r="AD10" s="105">
        <f>IF($AB10='Harian-KORDES'!G$103,'Harian-KORDES'!G$104,0)</f>
        <v>0</v>
      </c>
      <c r="AE10" s="105">
        <f>IF($AB10='Harian-KORDES'!H$103,'Harian-KORDES'!H$104,0)</f>
        <v>0</v>
      </c>
      <c r="AF10" s="105">
        <f>IF($AB10='Harian-KORDES'!I$103,'Harian-KORDES'!I$104,0)</f>
        <v>0</v>
      </c>
      <c r="AG10" s="105">
        <f>IF($AB10='Harian-KORDES'!J$103,'Harian-KORDES'!J$104,0)</f>
        <v>0</v>
      </c>
      <c r="AH10" s="105">
        <f>IF($AB10='Harian-KORDES'!K$103,'Harian-KORDES'!K$104,0)</f>
        <v>0</v>
      </c>
      <c r="AI10" s="105">
        <f>IF($AB10='Harian-KORDES'!L$103,'Harian-KORDES'!L$104,0)</f>
        <v>0</v>
      </c>
      <c r="AJ10" s="105">
        <f>IF($AB10='Harian-KORDES'!M$103,'Harian-KORDES'!M$104,0)</f>
        <v>0</v>
      </c>
      <c r="AK10" s="105">
        <f>IF($AB10='Harian-KORDES'!N$103,'Harian-KORDES'!N$104,0)</f>
        <v>0</v>
      </c>
      <c r="AL10" s="105">
        <f>IF($AB10='Harian-KORDES'!O$103,'Harian-KORDES'!O$104,0)</f>
        <v>0</v>
      </c>
      <c r="AM10" s="100">
        <f t="shared" si="5"/>
        <v>0</v>
      </c>
    </row>
    <row r="11" spans="2:39" x14ac:dyDescent="0.2">
      <c r="B11" s="96">
        <f t="shared" si="0"/>
        <v>43561</v>
      </c>
      <c r="C11" s="105">
        <f>IF($B11='Harian-KORDES'!F$19,'Harian-KORDES'!F$20,0)</f>
        <v>0</v>
      </c>
      <c r="D11" s="105">
        <f>IF($B11='Harian-KORDES'!G$19,'Harian-KORDES'!G$20,0)</f>
        <v>0</v>
      </c>
      <c r="E11" s="105">
        <f>IF($B11='Harian-KORDES'!H$19,'Harian-KORDES'!H$20,0)</f>
        <v>0</v>
      </c>
      <c r="F11" s="105">
        <f>IF($B11='Harian-KORDES'!I$19,'Harian-KORDES'!I$20,0)</f>
        <v>0</v>
      </c>
      <c r="G11" s="105">
        <f>IF($B11='Harian-KORDES'!J$19,'Harian-KORDES'!J$20,0)</f>
        <v>0</v>
      </c>
      <c r="H11" s="105">
        <f>IF($B11='Harian-KORDES'!K$19,'Harian-KORDES'!K$20,0)</f>
        <v>0</v>
      </c>
      <c r="I11" s="105">
        <f>IF($B11='Harian-KORDES'!L$19,'Harian-KORDES'!L$20,0)</f>
        <v>0</v>
      </c>
      <c r="J11" s="105">
        <f>IF($B11='Harian-KORDES'!M$19,'Harian-KORDES'!M$20,0)</f>
        <v>0</v>
      </c>
      <c r="K11" s="105">
        <f>IF($B11='Harian-KORDES'!N$19,'Harian-KORDES'!N$20,0)</f>
        <v>0</v>
      </c>
      <c r="L11" s="105">
        <f>IF($B11='Harian-KORDES'!O$19,'Harian-KORDES'!O$20,0)</f>
        <v>0</v>
      </c>
      <c r="M11" s="100">
        <f t="shared" si="1"/>
        <v>0</v>
      </c>
      <c r="O11" s="96">
        <f t="shared" si="2"/>
        <v>43561</v>
      </c>
      <c r="P11" s="105">
        <f>IF($O11='Harian-KORDES'!F$61,'Harian-KORDES'!F$62,0)</f>
        <v>0</v>
      </c>
      <c r="Q11" s="105">
        <f>IF($O11='Harian-KORDES'!G$61,'Harian-KORDES'!G$62,0)</f>
        <v>0</v>
      </c>
      <c r="R11" s="105">
        <f>IF($O11='Harian-KORDES'!H$61,'Harian-KORDES'!H$62,0)</f>
        <v>0</v>
      </c>
      <c r="S11" s="105">
        <f>IF($O11='Harian-KORDES'!I$61,'Harian-KORDES'!I$62,0)</f>
        <v>0</v>
      </c>
      <c r="T11" s="105">
        <f>IF($O11='Harian-KORDES'!J$61,'Harian-KORDES'!J$62,0)</f>
        <v>0</v>
      </c>
      <c r="U11" s="105">
        <f>IF($O11='Harian-KORDES'!K$61,'Harian-KORDES'!K$62,0)</f>
        <v>0</v>
      </c>
      <c r="V11" s="105">
        <f>IF($O11='Harian-KORDES'!L$61,'Harian-KORDES'!L$62,0)</f>
        <v>0</v>
      </c>
      <c r="W11" s="105">
        <f>IF($O11='Harian-KORDES'!M$61,'Harian-KORDES'!M$62,0)</f>
        <v>0</v>
      </c>
      <c r="X11" s="105">
        <f>IF($O11='Harian-KORDES'!N$61,'Harian-KORDES'!N$62,0)</f>
        <v>0</v>
      </c>
      <c r="Y11" s="105">
        <f>IF($O11='Harian-KORDES'!O$61,'Harian-KORDES'!O$62,0)</f>
        <v>0</v>
      </c>
      <c r="Z11" s="100">
        <f t="shared" si="3"/>
        <v>0</v>
      </c>
      <c r="AB11" s="96">
        <f t="shared" si="4"/>
        <v>43561</v>
      </c>
      <c r="AC11" s="105">
        <f>IF($AB11='Harian-KORDES'!F$103,'Harian-KORDES'!F$104,0)</f>
        <v>0</v>
      </c>
      <c r="AD11" s="105">
        <f>IF($AB11='Harian-KORDES'!G$103,'Harian-KORDES'!G$104,0)</f>
        <v>0</v>
      </c>
      <c r="AE11" s="105">
        <f>IF($AB11='Harian-KORDES'!H$103,'Harian-KORDES'!H$104,0)</f>
        <v>0</v>
      </c>
      <c r="AF11" s="105">
        <f>IF($AB11='Harian-KORDES'!I$103,'Harian-KORDES'!I$104,0)</f>
        <v>0</v>
      </c>
      <c r="AG11" s="105">
        <f>IF($AB11='Harian-KORDES'!J$103,'Harian-KORDES'!J$104,0)</f>
        <v>0</v>
      </c>
      <c r="AH11" s="105">
        <f>IF($AB11='Harian-KORDES'!K$103,'Harian-KORDES'!K$104,0)</f>
        <v>0</v>
      </c>
      <c r="AI11" s="105">
        <f>IF($AB11='Harian-KORDES'!L$103,'Harian-KORDES'!L$104,0)</f>
        <v>0</v>
      </c>
      <c r="AJ11" s="105">
        <f>IF($AB11='Harian-KORDES'!M$103,'Harian-KORDES'!M$104,0)</f>
        <v>0</v>
      </c>
      <c r="AK11" s="105">
        <f>IF($AB11='Harian-KORDES'!N$103,'Harian-KORDES'!N$104,0)</f>
        <v>0</v>
      </c>
      <c r="AL11" s="105">
        <f>IF($AB11='Harian-KORDES'!O$103,'Harian-KORDES'!O$104,0)</f>
        <v>0</v>
      </c>
      <c r="AM11" s="100">
        <f t="shared" si="5"/>
        <v>0</v>
      </c>
    </row>
    <row r="12" spans="2:39" x14ac:dyDescent="0.2">
      <c r="B12" s="96">
        <f t="shared" si="0"/>
        <v>43562</v>
      </c>
      <c r="C12" s="105">
        <f>IF($B12='Harian-KORDES'!F$19,'Harian-KORDES'!F$20,0)</f>
        <v>0</v>
      </c>
      <c r="D12" s="105">
        <f>IF($B12='Harian-KORDES'!G$19,'Harian-KORDES'!G$20,0)</f>
        <v>0</v>
      </c>
      <c r="E12" s="105">
        <f>IF($B12='Harian-KORDES'!H$19,'Harian-KORDES'!H$20,0)</f>
        <v>0</v>
      </c>
      <c r="F12" s="105">
        <f>IF($B12='Harian-KORDES'!I$19,'Harian-KORDES'!I$20,0)</f>
        <v>0</v>
      </c>
      <c r="G12" s="105">
        <f>IF($B12='Harian-KORDES'!J$19,'Harian-KORDES'!J$20,0)</f>
        <v>0</v>
      </c>
      <c r="H12" s="105">
        <f>IF($B12='Harian-KORDES'!K$19,'Harian-KORDES'!K$20,0)</f>
        <v>0</v>
      </c>
      <c r="I12" s="105">
        <f>IF($B12='Harian-KORDES'!L$19,'Harian-KORDES'!L$20,0)</f>
        <v>0</v>
      </c>
      <c r="J12" s="105">
        <f>IF($B12='Harian-KORDES'!M$19,'Harian-KORDES'!M$20,0)</f>
        <v>0</v>
      </c>
      <c r="K12" s="105">
        <f>IF($B12='Harian-KORDES'!N$19,'Harian-KORDES'!N$20,0)</f>
        <v>0</v>
      </c>
      <c r="L12" s="105">
        <f>IF($B12='Harian-KORDES'!O$19,'Harian-KORDES'!O$20,0)</f>
        <v>0</v>
      </c>
      <c r="M12" s="100">
        <f t="shared" si="1"/>
        <v>0</v>
      </c>
      <c r="O12" s="96">
        <f t="shared" si="2"/>
        <v>43562</v>
      </c>
      <c r="P12" s="105">
        <f>IF($O12='Harian-KORDES'!F$61,'Harian-KORDES'!F$62,0)</f>
        <v>0</v>
      </c>
      <c r="Q12" s="105">
        <f>IF($O12='Harian-KORDES'!G$61,'Harian-KORDES'!G$62,0)</f>
        <v>0</v>
      </c>
      <c r="R12" s="105">
        <f>IF($O12='Harian-KORDES'!H$61,'Harian-KORDES'!H$62,0)</f>
        <v>0</v>
      </c>
      <c r="S12" s="105">
        <f>IF($O12='Harian-KORDES'!I$61,'Harian-KORDES'!I$62,0)</f>
        <v>0</v>
      </c>
      <c r="T12" s="105">
        <f>IF($O12='Harian-KORDES'!J$61,'Harian-KORDES'!J$62,0)</f>
        <v>0</v>
      </c>
      <c r="U12" s="105">
        <f>IF($O12='Harian-KORDES'!K$61,'Harian-KORDES'!K$62,0)</f>
        <v>0</v>
      </c>
      <c r="V12" s="105">
        <f>IF($O12='Harian-KORDES'!L$61,'Harian-KORDES'!L$62,0)</f>
        <v>0</v>
      </c>
      <c r="W12" s="105">
        <f>IF($O12='Harian-KORDES'!M$61,'Harian-KORDES'!M$62,0)</f>
        <v>0</v>
      </c>
      <c r="X12" s="105">
        <f>IF($O12='Harian-KORDES'!N$61,'Harian-KORDES'!N$62,0)</f>
        <v>0</v>
      </c>
      <c r="Y12" s="105">
        <f>IF($O12='Harian-KORDES'!O$61,'Harian-KORDES'!O$62,0)</f>
        <v>0</v>
      </c>
      <c r="Z12" s="100">
        <f t="shared" si="3"/>
        <v>0</v>
      </c>
      <c r="AB12" s="96">
        <f t="shared" si="4"/>
        <v>43562</v>
      </c>
      <c r="AC12" s="105">
        <f>IF($AB12='Harian-KORDES'!F$103,'Harian-KORDES'!F$104,0)</f>
        <v>0</v>
      </c>
      <c r="AD12" s="105">
        <f>IF($AB12='Harian-KORDES'!G$103,'Harian-KORDES'!G$104,0)</f>
        <v>0</v>
      </c>
      <c r="AE12" s="105">
        <f>IF($AB12='Harian-KORDES'!H$103,'Harian-KORDES'!H$104,0)</f>
        <v>0</v>
      </c>
      <c r="AF12" s="105">
        <f>IF($AB12='Harian-KORDES'!I$103,'Harian-KORDES'!I$104,0)</f>
        <v>0</v>
      </c>
      <c r="AG12" s="105">
        <f>IF($AB12='Harian-KORDES'!J$103,'Harian-KORDES'!J$104,0)</f>
        <v>0</v>
      </c>
      <c r="AH12" s="105">
        <f>IF($AB12='Harian-KORDES'!K$103,'Harian-KORDES'!K$104,0)</f>
        <v>0</v>
      </c>
      <c r="AI12" s="105">
        <f>IF($AB12='Harian-KORDES'!L$103,'Harian-KORDES'!L$104,0)</f>
        <v>0</v>
      </c>
      <c r="AJ12" s="105">
        <f>IF($AB12='Harian-KORDES'!M$103,'Harian-KORDES'!M$104,0)</f>
        <v>0</v>
      </c>
      <c r="AK12" s="105">
        <f>IF($AB12='Harian-KORDES'!N$103,'Harian-KORDES'!N$104,0)</f>
        <v>0</v>
      </c>
      <c r="AL12" s="105">
        <f>IF($AB12='Harian-KORDES'!O$103,'Harian-KORDES'!O$104,0)</f>
        <v>0</v>
      </c>
      <c r="AM12" s="100">
        <f t="shared" si="5"/>
        <v>0</v>
      </c>
    </row>
    <row r="13" spans="2:39" x14ac:dyDescent="0.2">
      <c r="B13" s="96">
        <f t="shared" si="0"/>
        <v>43563</v>
      </c>
      <c r="C13" s="105">
        <f>IF($B13='Harian-KORDES'!F$19,'Harian-KORDES'!F$20,0)</f>
        <v>0</v>
      </c>
      <c r="D13" s="105">
        <f>IF($B13='Harian-KORDES'!G$19,'Harian-KORDES'!G$20,0)</f>
        <v>0</v>
      </c>
      <c r="E13" s="105">
        <f>IF($B13='Harian-KORDES'!H$19,'Harian-KORDES'!H$20,0)</f>
        <v>0</v>
      </c>
      <c r="F13" s="105">
        <f>IF($B13='Harian-KORDES'!I$19,'Harian-KORDES'!I$20,0)</f>
        <v>0</v>
      </c>
      <c r="G13" s="105">
        <f>IF($B13='Harian-KORDES'!J$19,'Harian-KORDES'!J$20,0)</f>
        <v>0</v>
      </c>
      <c r="H13" s="105">
        <f>IF($B13='Harian-KORDES'!K$19,'Harian-KORDES'!K$20,0)</f>
        <v>0</v>
      </c>
      <c r="I13" s="105">
        <f>IF($B13='Harian-KORDES'!L$19,'Harian-KORDES'!L$20,0)</f>
        <v>0</v>
      </c>
      <c r="J13" s="105">
        <f>IF($B13='Harian-KORDES'!M$19,'Harian-KORDES'!M$20,0)</f>
        <v>0</v>
      </c>
      <c r="K13" s="105">
        <f>IF($B13='Harian-KORDES'!N$19,'Harian-KORDES'!N$20,0)</f>
        <v>0</v>
      </c>
      <c r="L13" s="105">
        <f>IF($B13='Harian-KORDES'!O$19,'Harian-KORDES'!O$20,0)</f>
        <v>0</v>
      </c>
      <c r="M13" s="100">
        <f t="shared" si="1"/>
        <v>0</v>
      </c>
      <c r="O13" s="96">
        <f t="shared" si="2"/>
        <v>43563</v>
      </c>
      <c r="P13" s="105">
        <f>IF($O13='Harian-KORDES'!F$61,'Harian-KORDES'!F$62,0)</f>
        <v>0</v>
      </c>
      <c r="Q13" s="105">
        <f>IF($O13='Harian-KORDES'!G$61,'Harian-KORDES'!G$62,0)</f>
        <v>0</v>
      </c>
      <c r="R13" s="105">
        <f>IF($O13='Harian-KORDES'!H$61,'Harian-KORDES'!H$62,0)</f>
        <v>0</v>
      </c>
      <c r="S13" s="105">
        <f>IF($O13='Harian-KORDES'!I$61,'Harian-KORDES'!I$62,0)</f>
        <v>0</v>
      </c>
      <c r="T13" s="105">
        <f>IF($O13='Harian-KORDES'!J$61,'Harian-KORDES'!J$62,0)</f>
        <v>0</v>
      </c>
      <c r="U13" s="105">
        <f>IF($O13='Harian-KORDES'!K$61,'Harian-KORDES'!K$62,0)</f>
        <v>0</v>
      </c>
      <c r="V13" s="105">
        <f>IF($O13='Harian-KORDES'!L$61,'Harian-KORDES'!L$62,0)</f>
        <v>0</v>
      </c>
      <c r="W13" s="105">
        <f>IF($O13='Harian-KORDES'!M$61,'Harian-KORDES'!M$62,0)</f>
        <v>0</v>
      </c>
      <c r="X13" s="105">
        <f>IF($O13='Harian-KORDES'!N$61,'Harian-KORDES'!N$62,0)</f>
        <v>0</v>
      </c>
      <c r="Y13" s="105">
        <f>IF($O13='Harian-KORDES'!O$61,'Harian-KORDES'!O$62,0)</f>
        <v>0</v>
      </c>
      <c r="Z13" s="100">
        <f t="shared" si="3"/>
        <v>0</v>
      </c>
      <c r="AB13" s="96">
        <f t="shared" si="4"/>
        <v>43563</v>
      </c>
      <c r="AC13" s="105">
        <f>IF($AB13='Harian-KORDES'!F$103,'Harian-KORDES'!F$104,0)</f>
        <v>0</v>
      </c>
      <c r="AD13" s="105">
        <f>IF($AB13='Harian-KORDES'!G$103,'Harian-KORDES'!G$104,0)</f>
        <v>0</v>
      </c>
      <c r="AE13" s="105">
        <f>IF($AB13='Harian-KORDES'!H$103,'Harian-KORDES'!H$104,0)</f>
        <v>0</v>
      </c>
      <c r="AF13" s="105">
        <f>IF($AB13='Harian-KORDES'!I$103,'Harian-KORDES'!I$104,0)</f>
        <v>0</v>
      </c>
      <c r="AG13" s="105">
        <f>IF($AB13='Harian-KORDES'!J$103,'Harian-KORDES'!J$104,0)</f>
        <v>0</v>
      </c>
      <c r="AH13" s="105">
        <f>IF($AB13='Harian-KORDES'!K$103,'Harian-KORDES'!K$104,0)</f>
        <v>0</v>
      </c>
      <c r="AI13" s="105">
        <f>IF($AB13='Harian-KORDES'!L$103,'Harian-KORDES'!L$104,0)</f>
        <v>0</v>
      </c>
      <c r="AJ13" s="105">
        <f>IF($AB13='Harian-KORDES'!M$103,'Harian-KORDES'!M$104,0)</f>
        <v>0</v>
      </c>
      <c r="AK13" s="105">
        <f>IF($AB13='Harian-KORDES'!N$103,'Harian-KORDES'!N$104,0)</f>
        <v>0</v>
      </c>
      <c r="AL13" s="105">
        <f>IF($AB13='Harian-KORDES'!O$103,'Harian-KORDES'!O$104,0)</f>
        <v>0</v>
      </c>
      <c r="AM13" s="100">
        <f t="shared" si="5"/>
        <v>0</v>
      </c>
    </row>
    <row r="14" spans="2:39" x14ac:dyDescent="0.2">
      <c r="B14" s="96">
        <f t="shared" si="0"/>
        <v>43564</v>
      </c>
      <c r="C14" s="105">
        <f>IF($B14='Harian-KORDES'!F$19,'Harian-KORDES'!F$20,0)</f>
        <v>0</v>
      </c>
      <c r="D14" s="105">
        <f>IF($B14='Harian-KORDES'!G$19,'Harian-KORDES'!G$20,0)</f>
        <v>0</v>
      </c>
      <c r="E14" s="105">
        <f>IF($B14='Harian-KORDES'!H$19,'Harian-KORDES'!H$20,0)</f>
        <v>0</v>
      </c>
      <c r="F14" s="105">
        <f>IF($B14='Harian-KORDES'!I$19,'Harian-KORDES'!I$20,0)</f>
        <v>0</v>
      </c>
      <c r="G14" s="105">
        <f>IF($B14='Harian-KORDES'!J$19,'Harian-KORDES'!J$20,0)</f>
        <v>0</v>
      </c>
      <c r="H14" s="105">
        <f>IF($B14='Harian-KORDES'!K$19,'Harian-KORDES'!K$20,0)</f>
        <v>0</v>
      </c>
      <c r="I14" s="105">
        <f>IF($B14='Harian-KORDES'!L$19,'Harian-KORDES'!L$20,0)</f>
        <v>0</v>
      </c>
      <c r="J14" s="105">
        <f>IF($B14='Harian-KORDES'!M$19,'Harian-KORDES'!M$20,0)</f>
        <v>0</v>
      </c>
      <c r="K14" s="105">
        <f>IF($B14='Harian-KORDES'!N$19,'Harian-KORDES'!N$20,0)</f>
        <v>0</v>
      </c>
      <c r="L14" s="105">
        <f>IF($B14='Harian-KORDES'!O$19,'Harian-KORDES'!O$20,0)</f>
        <v>0</v>
      </c>
      <c r="M14" s="100">
        <f t="shared" si="1"/>
        <v>0</v>
      </c>
      <c r="O14" s="96">
        <f t="shared" si="2"/>
        <v>43564</v>
      </c>
      <c r="P14" s="105">
        <f>IF($O14='Harian-KORDES'!F$61,'Harian-KORDES'!F$62,0)</f>
        <v>0</v>
      </c>
      <c r="Q14" s="105">
        <f>IF($O14='Harian-KORDES'!G$61,'Harian-KORDES'!G$62,0)</f>
        <v>0</v>
      </c>
      <c r="R14" s="105">
        <f>IF($O14='Harian-KORDES'!H$61,'Harian-KORDES'!H$62,0)</f>
        <v>0</v>
      </c>
      <c r="S14" s="105">
        <f>IF($O14='Harian-KORDES'!I$61,'Harian-KORDES'!I$62,0)</f>
        <v>0</v>
      </c>
      <c r="T14" s="105">
        <f>IF($O14='Harian-KORDES'!J$61,'Harian-KORDES'!J$62,0)</f>
        <v>0</v>
      </c>
      <c r="U14" s="105">
        <f>IF($O14='Harian-KORDES'!K$61,'Harian-KORDES'!K$62,0)</f>
        <v>0</v>
      </c>
      <c r="V14" s="105">
        <f>IF($O14='Harian-KORDES'!L$61,'Harian-KORDES'!L$62,0)</f>
        <v>0</v>
      </c>
      <c r="W14" s="105">
        <f>IF($O14='Harian-KORDES'!M$61,'Harian-KORDES'!M$62,0)</f>
        <v>0</v>
      </c>
      <c r="X14" s="105">
        <f>IF($O14='Harian-KORDES'!N$61,'Harian-KORDES'!N$62,0)</f>
        <v>0</v>
      </c>
      <c r="Y14" s="105">
        <f>IF($O14='Harian-KORDES'!O$61,'Harian-KORDES'!O$62,0)</f>
        <v>0</v>
      </c>
      <c r="Z14" s="100">
        <f t="shared" si="3"/>
        <v>0</v>
      </c>
      <c r="AB14" s="96">
        <f t="shared" si="4"/>
        <v>43564</v>
      </c>
      <c r="AC14" s="105">
        <f>IF($AB14='Harian-KORDES'!F$103,'Harian-KORDES'!F$104,0)</f>
        <v>0</v>
      </c>
      <c r="AD14" s="105">
        <f>IF($AB14='Harian-KORDES'!G$103,'Harian-KORDES'!G$104,0)</f>
        <v>0</v>
      </c>
      <c r="AE14" s="105">
        <f>IF($AB14='Harian-KORDES'!H$103,'Harian-KORDES'!H$104,0)</f>
        <v>0</v>
      </c>
      <c r="AF14" s="105">
        <f>IF($AB14='Harian-KORDES'!I$103,'Harian-KORDES'!I$104,0)</f>
        <v>0</v>
      </c>
      <c r="AG14" s="105">
        <f>IF($AB14='Harian-KORDES'!J$103,'Harian-KORDES'!J$104,0)</f>
        <v>0</v>
      </c>
      <c r="AH14" s="105">
        <f>IF($AB14='Harian-KORDES'!K$103,'Harian-KORDES'!K$104,0)</f>
        <v>0</v>
      </c>
      <c r="AI14" s="105">
        <f>IF($AB14='Harian-KORDES'!L$103,'Harian-KORDES'!L$104,0)</f>
        <v>0</v>
      </c>
      <c r="AJ14" s="105">
        <f>IF($AB14='Harian-KORDES'!M$103,'Harian-KORDES'!M$104,0)</f>
        <v>0</v>
      </c>
      <c r="AK14" s="105">
        <f>IF($AB14='Harian-KORDES'!N$103,'Harian-KORDES'!N$104,0)</f>
        <v>0</v>
      </c>
      <c r="AL14" s="105">
        <f>IF($AB14='Harian-KORDES'!O$103,'Harian-KORDES'!O$104,0)</f>
        <v>0</v>
      </c>
      <c r="AM14" s="100">
        <f t="shared" si="5"/>
        <v>0</v>
      </c>
    </row>
    <row r="15" spans="2:39" x14ac:dyDescent="0.2">
      <c r="B15" s="96">
        <f t="shared" si="0"/>
        <v>43565</v>
      </c>
      <c r="C15" s="105">
        <f>IF($B15='Harian-KORDES'!F$19,'Harian-KORDES'!F$20,0)</f>
        <v>0</v>
      </c>
      <c r="D15" s="105">
        <f>IF($B15='Harian-KORDES'!G$19,'Harian-KORDES'!G$20,0)</f>
        <v>0</v>
      </c>
      <c r="E15" s="105">
        <f>IF($B15='Harian-KORDES'!H$19,'Harian-KORDES'!H$20,0)</f>
        <v>0</v>
      </c>
      <c r="F15" s="105">
        <f>IF($B15='Harian-KORDES'!I$19,'Harian-KORDES'!I$20,0)</f>
        <v>0</v>
      </c>
      <c r="G15" s="105">
        <f>IF($B15='Harian-KORDES'!J$19,'Harian-KORDES'!J$20,0)</f>
        <v>0</v>
      </c>
      <c r="H15" s="105">
        <f>IF($B15='Harian-KORDES'!K$19,'Harian-KORDES'!K$20,0)</f>
        <v>0</v>
      </c>
      <c r="I15" s="105">
        <f>IF($B15='Harian-KORDES'!L$19,'Harian-KORDES'!L$20,0)</f>
        <v>0</v>
      </c>
      <c r="J15" s="105">
        <f>IF($B15='Harian-KORDES'!M$19,'Harian-KORDES'!M$20,0)</f>
        <v>0</v>
      </c>
      <c r="K15" s="105">
        <f>IF($B15='Harian-KORDES'!N$19,'Harian-KORDES'!N$20,0)</f>
        <v>0</v>
      </c>
      <c r="L15" s="105">
        <f>IF($B15='Harian-KORDES'!O$19,'Harian-KORDES'!O$20,0)</f>
        <v>0</v>
      </c>
      <c r="M15" s="100">
        <f t="shared" si="1"/>
        <v>0</v>
      </c>
      <c r="O15" s="96">
        <f t="shared" si="2"/>
        <v>43565</v>
      </c>
      <c r="P15" s="105">
        <f>IF($O15='Harian-KORDES'!F$61,'Harian-KORDES'!F$62,0)</f>
        <v>0</v>
      </c>
      <c r="Q15" s="105">
        <f>IF($O15='Harian-KORDES'!G$61,'Harian-KORDES'!G$62,0)</f>
        <v>0</v>
      </c>
      <c r="R15" s="105">
        <f>IF($O15='Harian-KORDES'!H$61,'Harian-KORDES'!H$62,0)</f>
        <v>0</v>
      </c>
      <c r="S15" s="105">
        <f>IF($O15='Harian-KORDES'!I$61,'Harian-KORDES'!I$62,0)</f>
        <v>0</v>
      </c>
      <c r="T15" s="105">
        <f>IF($O15='Harian-KORDES'!J$61,'Harian-KORDES'!J$62,0)</f>
        <v>0</v>
      </c>
      <c r="U15" s="105">
        <f>IF($O15='Harian-KORDES'!K$61,'Harian-KORDES'!K$62,0)</f>
        <v>0</v>
      </c>
      <c r="V15" s="105">
        <f>IF($O15='Harian-KORDES'!L$61,'Harian-KORDES'!L$62,0)</f>
        <v>0</v>
      </c>
      <c r="W15" s="105">
        <f>IF($O15='Harian-KORDES'!M$61,'Harian-KORDES'!M$62,0)</f>
        <v>0</v>
      </c>
      <c r="X15" s="105">
        <f>IF($O15='Harian-KORDES'!N$61,'Harian-KORDES'!N$62,0)</f>
        <v>0</v>
      </c>
      <c r="Y15" s="105">
        <f>IF($O15='Harian-KORDES'!O$61,'Harian-KORDES'!O$62,0)</f>
        <v>0</v>
      </c>
      <c r="Z15" s="100">
        <f t="shared" si="3"/>
        <v>0</v>
      </c>
      <c r="AB15" s="96">
        <f t="shared" si="4"/>
        <v>43565</v>
      </c>
      <c r="AC15" s="105">
        <f>IF($AB15='Harian-KORDES'!F$103,'Harian-KORDES'!F$104,0)</f>
        <v>0</v>
      </c>
      <c r="AD15" s="105">
        <f>IF($AB15='Harian-KORDES'!G$103,'Harian-KORDES'!G$104,0)</f>
        <v>0</v>
      </c>
      <c r="AE15" s="105">
        <f>IF($AB15='Harian-KORDES'!H$103,'Harian-KORDES'!H$104,0)</f>
        <v>0</v>
      </c>
      <c r="AF15" s="105">
        <f>IF($AB15='Harian-KORDES'!I$103,'Harian-KORDES'!I$104,0)</f>
        <v>0</v>
      </c>
      <c r="AG15" s="105">
        <f>IF($AB15='Harian-KORDES'!J$103,'Harian-KORDES'!J$104,0)</f>
        <v>0</v>
      </c>
      <c r="AH15" s="105">
        <f>IF($AB15='Harian-KORDES'!K$103,'Harian-KORDES'!K$104,0)</f>
        <v>0</v>
      </c>
      <c r="AI15" s="105">
        <f>IF($AB15='Harian-KORDES'!L$103,'Harian-KORDES'!L$104,0)</f>
        <v>0</v>
      </c>
      <c r="AJ15" s="105">
        <f>IF($AB15='Harian-KORDES'!M$103,'Harian-KORDES'!M$104,0)</f>
        <v>0</v>
      </c>
      <c r="AK15" s="105">
        <f>IF($AB15='Harian-KORDES'!N$103,'Harian-KORDES'!N$104,0)</f>
        <v>0</v>
      </c>
      <c r="AL15" s="105">
        <f>IF($AB15='Harian-KORDES'!O$103,'Harian-KORDES'!O$104,0)</f>
        <v>0</v>
      </c>
      <c r="AM15" s="100">
        <f t="shared" si="5"/>
        <v>0</v>
      </c>
    </row>
    <row r="16" spans="2:39" x14ac:dyDescent="0.2">
      <c r="B16" s="96">
        <f t="shared" si="0"/>
        <v>43566</v>
      </c>
      <c r="C16" s="105">
        <f>IF($B16='Harian-KORDES'!F$19,'Harian-KORDES'!F$20,0)</f>
        <v>0</v>
      </c>
      <c r="D16" s="105">
        <f>IF($B16='Harian-KORDES'!G$19,'Harian-KORDES'!G$20,0)</f>
        <v>0</v>
      </c>
      <c r="E16" s="105">
        <f>IF($B16='Harian-KORDES'!H$19,'Harian-KORDES'!H$20,0)</f>
        <v>0</v>
      </c>
      <c r="F16" s="105">
        <f>IF($B16='Harian-KORDES'!I$19,'Harian-KORDES'!I$20,0)</f>
        <v>0</v>
      </c>
      <c r="G16" s="105">
        <f>IF($B16='Harian-KORDES'!J$19,'Harian-KORDES'!J$20,0)</f>
        <v>0</v>
      </c>
      <c r="H16" s="105">
        <f>IF($B16='Harian-KORDES'!K$19,'Harian-KORDES'!K$20,0)</f>
        <v>0</v>
      </c>
      <c r="I16" s="105">
        <f>IF($B16='Harian-KORDES'!L$19,'Harian-KORDES'!L$20,0)</f>
        <v>0</v>
      </c>
      <c r="J16" s="105">
        <f>IF($B16='Harian-KORDES'!M$19,'Harian-KORDES'!M$20,0)</f>
        <v>0</v>
      </c>
      <c r="K16" s="105">
        <f>IF($B16='Harian-KORDES'!N$19,'Harian-KORDES'!N$20,0)</f>
        <v>0</v>
      </c>
      <c r="L16" s="105">
        <f>IF($B16='Harian-KORDES'!O$19,'Harian-KORDES'!O$20,0)</f>
        <v>0</v>
      </c>
      <c r="M16" s="100">
        <f t="shared" si="1"/>
        <v>0</v>
      </c>
      <c r="O16" s="96">
        <f t="shared" si="2"/>
        <v>43566</v>
      </c>
      <c r="P16" s="105">
        <f>IF($O16='Harian-KORDES'!F$61,'Harian-KORDES'!F$62,0)</f>
        <v>0</v>
      </c>
      <c r="Q16" s="105">
        <f>IF($O16='Harian-KORDES'!G$61,'Harian-KORDES'!G$62,0)</f>
        <v>0</v>
      </c>
      <c r="R16" s="105">
        <f>IF($O16='Harian-KORDES'!H$61,'Harian-KORDES'!H$62,0)</f>
        <v>0</v>
      </c>
      <c r="S16" s="105">
        <f>IF($O16='Harian-KORDES'!I$61,'Harian-KORDES'!I$62,0)</f>
        <v>0</v>
      </c>
      <c r="T16" s="105">
        <f>IF($O16='Harian-KORDES'!J$61,'Harian-KORDES'!J$62,0)</f>
        <v>0</v>
      </c>
      <c r="U16" s="105">
        <f>IF($O16='Harian-KORDES'!K$61,'Harian-KORDES'!K$62,0)</f>
        <v>0</v>
      </c>
      <c r="V16" s="105">
        <f>IF($O16='Harian-KORDES'!L$61,'Harian-KORDES'!L$62,0)</f>
        <v>0</v>
      </c>
      <c r="W16" s="105">
        <f>IF($O16='Harian-KORDES'!M$61,'Harian-KORDES'!M$62,0)</f>
        <v>0</v>
      </c>
      <c r="X16" s="105">
        <f>IF($O16='Harian-KORDES'!N$61,'Harian-KORDES'!N$62,0)</f>
        <v>0</v>
      </c>
      <c r="Y16" s="105">
        <f>IF($O16='Harian-KORDES'!O$61,'Harian-KORDES'!O$62,0)</f>
        <v>0</v>
      </c>
      <c r="Z16" s="100">
        <f t="shared" si="3"/>
        <v>0</v>
      </c>
      <c r="AB16" s="96">
        <f t="shared" si="4"/>
        <v>43566</v>
      </c>
      <c r="AC16" s="105">
        <f>IF($AB16='Harian-KORDES'!F$103,'Harian-KORDES'!F$104,0)</f>
        <v>0</v>
      </c>
      <c r="AD16" s="105">
        <f>IF($AB16='Harian-KORDES'!G$103,'Harian-KORDES'!G$104,0)</f>
        <v>0</v>
      </c>
      <c r="AE16" s="105">
        <f>IF($AB16='Harian-KORDES'!H$103,'Harian-KORDES'!H$104,0)</f>
        <v>0</v>
      </c>
      <c r="AF16" s="105">
        <f>IF($AB16='Harian-KORDES'!I$103,'Harian-KORDES'!I$104,0)</f>
        <v>0</v>
      </c>
      <c r="AG16" s="105">
        <f>IF($AB16='Harian-KORDES'!J$103,'Harian-KORDES'!J$104,0)</f>
        <v>0</v>
      </c>
      <c r="AH16" s="105">
        <f>IF($AB16='Harian-KORDES'!K$103,'Harian-KORDES'!K$104,0)</f>
        <v>0</v>
      </c>
      <c r="AI16" s="105">
        <f>IF($AB16='Harian-KORDES'!L$103,'Harian-KORDES'!L$104,0)</f>
        <v>0</v>
      </c>
      <c r="AJ16" s="105">
        <f>IF($AB16='Harian-KORDES'!M$103,'Harian-KORDES'!M$104,0)</f>
        <v>0</v>
      </c>
      <c r="AK16" s="105">
        <f>IF($AB16='Harian-KORDES'!N$103,'Harian-KORDES'!N$104,0)</f>
        <v>0</v>
      </c>
      <c r="AL16" s="105">
        <f>IF($AB16='Harian-KORDES'!O$103,'Harian-KORDES'!O$104,0)</f>
        <v>0</v>
      </c>
      <c r="AM16" s="100">
        <f t="shared" si="5"/>
        <v>0</v>
      </c>
    </row>
    <row r="17" spans="2:39" x14ac:dyDescent="0.2">
      <c r="B17" s="96">
        <f t="shared" si="0"/>
        <v>43567</v>
      </c>
      <c r="C17" s="105">
        <f>IF($B17='Harian-KORDES'!F$19,'Harian-KORDES'!F$20,0)</f>
        <v>0</v>
      </c>
      <c r="D17" s="105">
        <f>IF($B17='Harian-KORDES'!G$19,'Harian-KORDES'!G$20,0)</f>
        <v>0</v>
      </c>
      <c r="E17" s="105">
        <f>IF($B17='Harian-KORDES'!H$19,'Harian-KORDES'!H$20,0)</f>
        <v>0</v>
      </c>
      <c r="F17" s="105">
        <f>IF($B17='Harian-KORDES'!I$19,'Harian-KORDES'!I$20,0)</f>
        <v>0</v>
      </c>
      <c r="G17" s="105">
        <f>IF($B17='Harian-KORDES'!J$19,'Harian-KORDES'!J$20,0)</f>
        <v>0</v>
      </c>
      <c r="H17" s="105">
        <f>IF($B17='Harian-KORDES'!K$19,'Harian-KORDES'!K$20,0)</f>
        <v>0</v>
      </c>
      <c r="I17" s="105">
        <f>IF($B17='Harian-KORDES'!L$19,'Harian-KORDES'!L$20,0)</f>
        <v>0</v>
      </c>
      <c r="J17" s="105">
        <f>IF($B17='Harian-KORDES'!M$19,'Harian-KORDES'!M$20,0)</f>
        <v>0</v>
      </c>
      <c r="K17" s="105">
        <f>IF($B17='Harian-KORDES'!N$19,'Harian-KORDES'!N$20,0)</f>
        <v>0</v>
      </c>
      <c r="L17" s="105">
        <f>IF($B17='Harian-KORDES'!O$19,'Harian-KORDES'!O$20,0)</f>
        <v>0</v>
      </c>
      <c r="M17" s="100">
        <f t="shared" si="1"/>
        <v>0</v>
      </c>
      <c r="O17" s="96">
        <f t="shared" si="2"/>
        <v>43567</v>
      </c>
      <c r="P17" s="105">
        <f>IF($O17='Harian-KORDES'!F$61,'Harian-KORDES'!F$62,0)</f>
        <v>0</v>
      </c>
      <c r="Q17" s="105">
        <f>IF($O17='Harian-KORDES'!G$61,'Harian-KORDES'!G$62,0)</f>
        <v>0</v>
      </c>
      <c r="R17" s="105">
        <f>IF($O17='Harian-KORDES'!H$61,'Harian-KORDES'!H$62,0)</f>
        <v>0</v>
      </c>
      <c r="S17" s="105">
        <f>IF($O17='Harian-KORDES'!I$61,'Harian-KORDES'!I$62,0)</f>
        <v>0</v>
      </c>
      <c r="T17" s="105">
        <f>IF($O17='Harian-KORDES'!J$61,'Harian-KORDES'!J$62,0)</f>
        <v>0</v>
      </c>
      <c r="U17" s="105">
        <f>IF($O17='Harian-KORDES'!K$61,'Harian-KORDES'!K$62,0)</f>
        <v>0</v>
      </c>
      <c r="V17" s="105">
        <f>IF($O17='Harian-KORDES'!L$61,'Harian-KORDES'!L$62,0)</f>
        <v>0</v>
      </c>
      <c r="W17" s="105">
        <f>IF($O17='Harian-KORDES'!M$61,'Harian-KORDES'!M$62,0)</f>
        <v>0</v>
      </c>
      <c r="X17" s="105">
        <f>IF($O17='Harian-KORDES'!N$61,'Harian-KORDES'!N$62,0)</f>
        <v>0</v>
      </c>
      <c r="Y17" s="105">
        <f>IF($O17='Harian-KORDES'!O$61,'Harian-KORDES'!O$62,0)</f>
        <v>0</v>
      </c>
      <c r="Z17" s="100">
        <f t="shared" si="3"/>
        <v>0</v>
      </c>
      <c r="AB17" s="96">
        <f t="shared" si="4"/>
        <v>43567</v>
      </c>
      <c r="AC17" s="105">
        <f>IF($AB17='Harian-KORDES'!F$103,'Harian-KORDES'!F$104,0)</f>
        <v>0</v>
      </c>
      <c r="AD17" s="105">
        <f>IF($AB17='Harian-KORDES'!G$103,'Harian-KORDES'!G$104,0)</f>
        <v>0</v>
      </c>
      <c r="AE17" s="105">
        <f>IF($AB17='Harian-KORDES'!H$103,'Harian-KORDES'!H$104,0)</f>
        <v>0</v>
      </c>
      <c r="AF17" s="105">
        <f>IF($AB17='Harian-KORDES'!I$103,'Harian-KORDES'!I$104,0)</f>
        <v>0</v>
      </c>
      <c r="AG17" s="105">
        <f>IF($AB17='Harian-KORDES'!J$103,'Harian-KORDES'!J$104,0)</f>
        <v>0</v>
      </c>
      <c r="AH17" s="105">
        <f>IF($AB17='Harian-KORDES'!K$103,'Harian-KORDES'!K$104,0)</f>
        <v>0</v>
      </c>
      <c r="AI17" s="105">
        <f>IF($AB17='Harian-KORDES'!L$103,'Harian-KORDES'!L$104,0)</f>
        <v>0</v>
      </c>
      <c r="AJ17" s="105">
        <f>IF($AB17='Harian-KORDES'!M$103,'Harian-KORDES'!M$104,0)</f>
        <v>0</v>
      </c>
      <c r="AK17" s="105">
        <f>IF($AB17='Harian-KORDES'!N$103,'Harian-KORDES'!N$104,0)</f>
        <v>0</v>
      </c>
      <c r="AL17" s="105">
        <f>IF($AB17='Harian-KORDES'!O$103,'Harian-KORDES'!O$104,0)</f>
        <v>0</v>
      </c>
      <c r="AM17" s="100">
        <f t="shared" si="5"/>
        <v>0</v>
      </c>
    </row>
    <row r="18" spans="2:39" x14ac:dyDescent="0.2">
      <c r="B18" s="96">
        <f t="shared" si="0"/>
        <v>43568</v>
      </c>
      <c r="C18" s="105">
        <f>IF($B18='Harian-KORDES'!F$19,'Harian-KORDES'!F$20,0)</f>
        <v>0</v>
      </c>
      <c r="D18" s="105">
        <f>IF($B18='Harian-KORDES'!G$19,'Harian-KORDES'!G$20,0)</f>
        <v>0</v>
      </c>
      <c r="E18" s="105">
        <f>IF($B18='Harian-KORDES'!H$19,'Harian-KORDES'!H$20,0)</f>
        <v>0</v>
      </c>
      <c r="F18" s="105">
        <f>IF($B18='Harian-KORDES'!I$19,'Harian-KORDES'!I$20,0)</f>
        <v>0</v>
      </c>
      <c r="G18" s="105">
        <f>IF($B18='Harian-KORDES'!J$19,'Harian-KORDES'!J$20,0)</f>
        <v>0</v>
      </c>
      <c r="H18" s="105">
        <f>IF($B18='Harian-KORDES'!K$19,'Harian-KORDES'!K$20,0)</f>
        <v>0</v>
      </c>
      <c r="I18" s="105">
        <f>IF($B18='Harian-KORDES'!L$19,'Harian-KORDES'!L$20,0)</f>
        <v>0</v>
      </c>
      <c r="J18" s="105">
        <f>IF($B18='Harian-KORDES'!M$19,'Harian-KORDES'!M$20,0)</f>
        <v>0</v>
      </c>
      <c r="K18" s="105">
        <f>IF($B18='Harian-KORDES'!N$19,'Harian-KORDES'!N$20,0)</f>
        <v>0</v>
      </c>
      <c r="L18" s="105">
        <f>IF($B18='Harian-KORDES'!O$19,'Harian-KORDES'!O$20,0)</f>
        <v>0</v>
      </c>
      <c r="M18" s="100">
        <f t="shared" si="1"/>
        <v>0</v>
      </c>
      <c r="O18" s="96">
        <f t="shared" si="2"/>
        <v>43568</v>
      </c>
      <c r="P18" s="105">
        <f>IF($O18='Harian-KORDES'!F$61,'Harian-KORDES'!F$62,0)</f>
        <v>0</v>
      </c>
      <c r="Q18" s="105">
        <f>IF($O18='Harian-KORDES'!G$61,'Harian-KORDES'!G$62,0)</f>
        <v>0</v>
      </c>
      <c r="R18" s="105">
        <f>IF($O18='Harian-KORDES'!H$61,'Harian-KORDES'!H$62,0)</f>
        <v>0</v>
      </c>
      <c r="S18" s="105">
        <f>IF($O18='Harian-KORDES'!I$61,'Harian-KORDES'!I$62,0)</f>
        <v>0</v>
      </c>
      <c r="T18" s="105">
        <f>IF($O18='Harian-KORDES'!J$61,'Harian-KORDES'!J$62,0)</f>
        <v>0</v>
      </c>
      <c r="U18" s="105">
        <f>IF($O18='Harian-KORDES'!K$61,'Harian-KORDES'!K$62,0)</f>
        <v>0</v>
      </c>
      <c r="V18" s="105">
        <f>IF($O18='Harian-KORDES'!L$61,'Harian-KORDES'!L$62,0)</f>
        <v>0</v>
      </c>
      <c r="W18" s="105">
        <f>IF($O18='Harian-KORDES'!M$61,'Harian-KORDES'!M$62,0)</f>
        <v>0</v>
      </c>
      <c r="X18" s="105">
        <f>IF($O18='Harian-KORDES'!N$61,'Harian-KORDES'!N$62,0)</f>
        <v>0</v>
      </c>
      <c r="Y18" s="105">
        <f>IF($O18='Harian-KORDES'!O$61,'Harian-KORDES'!O$62,0)</f>
        <v>0</v>
      </c>
      <c r="Z18" s="100">
        <f t="shared" si="3"/>
        <v>0</v>
      </c>
      <c r="AB18" s="96">
        <f t="shared" si="4"/>
        <v>43568</v>
      </c>
      <c r="AC18" s="105">
        <f>IF($AB18='Harian-KORDES'!F$103,'Harian-KORDES'!F$104,0)</f>
        <v>0</v>
      </c>
      <c r="AD18" s="105">
        <f>IF($AB18='Harian-KORDES'!G$103,'Harian-KORDES'!G$104,0)</f>
        <v>0</v>
      </c>
      <c r="AE18" s="105">
        <f>IF($AB18='Harian-KORDES'!H$103,'Harian-KORDES'!H$104,0)</f>
        <v>0</v>
      </c>
      <c r="AF18" s="105">
        <f>IF($AB18='Harian-KORDES'!I$103,'Harian-KORDES'!I$104,0)</f>
        <v>0</v>
      </c>
      <c r="AG18" s="105">
        <f>IF($AB18='Harian-KORDES'!J$103,'Harian-KORDES'!J$104,0)</f>
        <v>0</v>
      </c>
      <c r="AH18" s="105">
        <f>IF($AB18='Harian-KORDES'!K$103,'Harian-KORDES'!K$104,0)</f>
        <v>0</v>
      </c>
      <c r="AI18" s="105">
        <f>IF($AB18='Harian-KORDES'!L$103,'Harian-KORDES'!L$104,0)</f>
        <v>0</v>
      </c>
      <c r="AJ18" s="105">
        <f>IF($AB18='Harian-KORDES'!M$103,'Harian-KORDES'!M$104,0)</f>
        <v>0</v>
      </c>
      <c r="AK18" s="105">
        <f>IF($AB18='Harian-KORDES'!N$103,'Harian-KORDES'!N$104,0)</f>
        <v>0</v>
      </c>
      <c r="AL18" s="105">
        <f>IF($AB18='Harian-KORDES'!O$103,'Harian-KORDES'!O$104,0)</f>
        <v>0</v>
      </c>
      <c r="AM18" s="100">
        <f t="shared" si="5"/>
        <v>0</v>
      </c>
    </row>
    <row r="19" spans="2:39" x14ac:dyDescent="0.2">
      <c r="B19" s="96">
        <f t="shared" si="0"/>
        <v>43569</v>
      </c>
      <c r="C19" s="105">
        <f>IF($B19='Harian-KORDES'!F$19,'Harian-KORDES'!F$20,0)</f>
        <v>0</v>
      </c>
      <c r="D19" s="105">
        <f>IF($B19='Harian-KORDES'!G$19,'Harian-KORDES'!G$20,0)</f>
        <v>0</v>
      </c>
      <c r="E19" s="105">
        <f>IF($B19='Harian-KORDES'!H$19,'Harian-KORDES'!H$20,0)</f>
        <v>0</v>
      </c>
      <c r="F19" s="105">
        <f>IF($B19='Harian-KORDES'!I$19,'Harian-KORDES'!I$20,0)</f>
        <v>0</v>
      </c>
      <c r="G19" s="105">
        <f>IF($B19='Harian-KORDES'!J$19,'Harian-KORDES'!J$20,0)</f>
        <v>0</v>
      </c>
      <c r="H19" s="105">
        <f>IF($B19='Harian-KORDES'!K$19,'Harian-KORDES'!K$20,0)</f>
        <v>0</v>
      </c>
      <c r="I19" s="105">
        <f>IF($B19='Harian-KORDES'!L$19,'Harian-KORDES'!L$20,0)</f>
        <v>0</v>
      </c>
      <c r="J19" s="105">
        <f>IF($B19='Harian-KORDES'!M$19,'Harian-KORDES'!M$20,0)</f>
        <v>0</v>
      </c>
      <c r="K19" s="105">
        <f>IF($B19='Harian-KORDES'!N$19,'Harian-KORDES'!N$20,0)</f>
        <v>0</v>
      </c>
      <c r="L19" s="105">
        <f>IF($B19='Harian-KORDES'!O$19,'Harian-KORDES'!O$20,0)</f>
        <v>0</v>
      </c>
      <c r="M19" s="100">
        <f t="shared" si="1"/>
        <v>0</v>
      </c>
      <c r="O19" s="96">
        <f t="shared" si="2"/>
        <v>43569</v>
      </c>
      <c r="P19" s="105">
        <f>IF($O19='Harian-KORDES'!F$61,'Harian-KORDES'!F$62,0)</f>
        <v>0</v>
      </c>
      <c r="Q19" s="105">
        <f>IF($O19='Harian-KORDES'!G$61,'Harian-KORDES'!G$62,0)</f>
        <v>0</v>
      </c>
      <c r="R19" s="105">
        <f>IF($O19='Harian-KORDES'!H$61,'Harian-KORDES'!H$62,0)</f>
        <v>0</v>
      </c>
      <c r="S19" s="105">
        <f>IF($O19='Harian-KORDES'!I$61,'Harian-KORDES'!I$62,0)</f>
        <v>0</v>
      </c>
      <c r="T19" s="105">
        <f>IF($O19='Harian-KORDES'!J$61,'Harian-KORDES'!J$62,0)</f>
        <v>0</v>
      </c>
      <c r="U19" s="105">
        <f>IF($O19='Harian-KORDES'!K$61,'Harian-KORDES'!K$62,0)</f>
        <v>0</v>
      </c>
      <c r="V19" s="105">
        <f>IF($O19='Harian-KORDES'!L$61,'Harian-KORDES'!L$62,0)</f>
        <v>0</v>
      </c>
      <c r="W19" s="105">
        <f>IF($O19='Harian-KORDES'!M$61,'Harian-KORDES'!M$62,0)</f>
        <v>0</v>
      </c>
      <c r="X19" s="105">
        <f>IF($O19='Harian-KORDES'!N$61,'Harian-KORDES'!N$62,0)</f>
        <v>0</v>
      </c>
      <c r="Y19" s="105">
        <f>IF($O19='Harian-KORDES'!O$61,'Harian-KORDES'!O$62,0)</f>
        <v>0</v>
      </c>
      <c r="Z19" s="100">
        <f t="shared" si="3"/>
        <v>0</v>
      </c>
      <c r="AB19" s="96">
        <f t="shared" si="4"/>
        <v>43569</v>
      </c>
      <c r="AC19" s="105">
        <f>IF($AB19='Harian-KORDES'!F$103,'Harian-KORDES'!F$104,0)</f>
        <v>0</v>
      </c>
      <c r="AD19" s="105">
        <f>IF($AB19='Harian-KORDES'!G$103,'Harian-KORDES'!G$104,0)</f>
        <v>0</v>
      </c>
      <c r="AE19" s="105">
        <f>IF($AB19='Harian-KORDES'!H$103,'Harian-KORDES'!H$104,0)</f>
        <v>0</v>
      </c>
      <c r="AF19" s="105">
        <f>IF($AB19='Harian-KORDES'!I$103,'Harian-KORDES'!I$104,0)</f>
        <v>0</v>
      </c>
      <c r="AG19" s="105">
        <f>IF($AB19='Harian-KORDES'!J$103,'Harian-KORDES'!J$104,0)</f>
        <v>0</v>
      </c>
      <c r="AH19" s="105">
        <f>IF($AB19='Harian-KORDES'!K$103,'Harian-KORDES'!K$104,0)</f>
        <v>0</v>
      </c>
      <c r="AI19" s="105">
        <f>IF($AB19='Harian-KORDES'!L$103,'Harian-KORDES'!L$104,0)</f>
        <v>0</v>
      </c>
      <c r="AJ19" s="105">
        <f>IF($AB19='Harian-KORDES'!M$103,'Harian-KORDES'!M$104,0)</f>
        <v>0</v>
      </c>
      <c r="AK19" s="105">
        <f>IF($AB19='Harian-KORDES'!N$103,'Harian-KORDES'!N$104,0)</f>
        <v>0</v>
      </c>
      <c r="AL19" s="105">
        <f>IF($AB19='Harian-KORDES'!O$103,'Harian-KORDES'!O$104,0)</f>
        <v>0</v>
      </c>
      <c r="AM19" s="100">
        <f t="shared" si="5"/>
        <v>0</v>
      </c>
    </row>
    <row r="20" spans="2:39" x14ac:dyDescent="0.2">
      <c r="B20" s="96">
        <f t="shared" si="0"/>
        <v>43570</v>
      </c>
      <c r="C20" s="105">
        <f>IF($B20='Harian-KORDES'!F$19,'Harian-KORDES'!F$20,0)</f>
        <v>10</v>
      </c>
      <c r="D20" s="105">
        <f>IF($B20='Harian-KORDES'!G$19,'Harian-KORDES'!G$20,0)</f>
        <v>0</v>
      </c>
      <c r="E20" s="105">
        <f>IF($B20='Harian-KORDES'!H$19,'Harian-KORDES'!H$20,0)</f>
        <v>0</v>
      </c>
      <c r="F20" s="105">
        <f>IF($B20='Harian-KORDES'!I$19,'Harian-KORDES'!I$20,0)</f>
        <v>0</v>
      </c>
      <c r="G20" s="105">
        <f>IF($B20='Harian-KORDES'!J$19,'Harian-KORDES'!J$20,0)</f>
        <v>0</v>
      </c>
      <c r="H20" s="105">
        <f>IF($B20='Harian-KORDES'!K$19,'Harian-KORDES'!K$20,0)</f>
        <v>0</v>
      </c>
      <c r="I20" s="105">
        <f>IF($B20='Harian-KORDES'!L$19,'Harian-KORDES'!L$20,0)</f>
        <v>0</v>
      </c>
      <c r="J20" s="105">
        <f>IF($B20='Harian-KORDES'!M$19,'Harian-KORDES'!M$20,0)</f>
        <v>0</v>
      </c>
      <c r="K20" s="105">
        <f>IF($B20='Harian-KORDES'!N$19,'Harian-KORDES'!N$20,0)</f>
        <v>0</v>
      </c>
      <c r="L20" s="105">
        <f>IF($B20='Harian-KORDES'!O$19,'Harian-KORDES'!O$20,0)</f>
        <v>0</v>
      </c>
      <c r="M20" s="100">
        <f t="shared" si="1"/>
        <v>10</v>
      </c>
      <c r="O20" s="96">
        <f t="shared" si="2"/>
        <v>43570</v>
      </c>
      <c r="P20" s="105">
        <f>IF($O20='Harian-KORDES'!F$61,'Harian-KORDES'!F$62,0)</f>
        <v>0</v>
      </c>
      <c r="Q20" s="105">
        <f>IF($O20='Harian-KORDES'!G$61,'Harian-KORDES'!G$62,0)</f>
        <v>0</v>
      </c>
      <c r="R20" s="105">
        <f>IF($O20='Harian-KORDES'!H$61,'Harian-KORDES'!H$62,0)</f>
        <v>0</v>
      </c>
      <c r="S20" s="105">
        <f>IF($O20='Harian-KORDES'!I$61,'Harian-KORDES'!I$62,0)</f>
        <v>0</v>
      </c>
      <c r="T20" s="105">
        <f>IF($O20='Harian-KORDES'!J$61,'Harian-KORDES'!J$62,0)</f>
        <v>0</v>
      </c>
      <c r="U20" s="105">
        <f>IF($O20='Harian-KORDES'!K$61,'Harian-KORDES'!K$62,0)</f>
        <v>0</v>
      </c>
      <c r="V20" s="105">
        <f>IF($O20='Harian-KORDES'!L$61,'Harian-KORDES'!L$62,0)</f>
        <v>0</v>
      </c>
      <c r="W20" s="105">
        <f>IF($O20='Harian-KORDES'!M$61,'Harian-KORDES'!M$62,0)</f>
        <v>0</v>
      </c>
      <c r="X20" s="105">
        <f>IF($O20='Harian-KORDES'!N$61,'Harian-KORDES'!N$62,0)</f>
        <v>0</v>
      </c>
      <c r="Y20" s="105">
        <f>IF($O20='Harian-KORDES'!O$61,'Harian-KORDES'!O$62,0)</f>
        <v>0</v>
      </c>
      <c r="Z20" s="100">
        <f t="shared" si="3"/>
        <v>0</v>
      </c>
      <c r="AB20" s="96">
        <f t="shared" si="4"/>
        <v>43570</v>
      </c>
      <c r="AC20" s="105">
        <f>IF($AB20='Harian-KORDES'!F$103,'Harian-KORDES'!F$104,0)</f>
        <v>0</v>
      </c>
      <c r="AD20" s="105">
        <f>IF($AB20='Harian-KORDES'!G$103,'Harian-KORDES'!G$104,0)</f>
        <v>0</v>
      </c>
      <c r="AE20" s="105">
        <f>IF($AB20='Harian-KORDES'!H$103,'Harian-KORDES'!H$104,0)</f>
        <v>0</v>
      </c>
      <c r="AF20" s="105">
        <f>IF($AB20='Harian-KORDES'!I$103,'Harian-KORDES'!I$104,0)</f>
        <v>0</v>
      </c>
      <c r="AG20" s="105">
        <f>IF($AB20='Harian-KORDES'!J$103,'Harian-KORDES'!J$104,0)</f>
        <v>0</v>
      </c>
      <c r="AH20" s="105">
        <f>IF($AB20='Harian-KORDES'!K$103,'Harian-KORDES'!K$104,0)</f>
        <v>0</v>
      </c>
      <c r="AI20" s="105">
        <f>IF($AB20='Harian-KORDES'!L$103,'Harian-KORDES'!L$104,0)</f>
        <v>0</v>
      </c>
      <c r="AJ20" s="105">
        <f>IF($AB20='Harian-KORDES'!M$103,'Harian-KORDES'!M$104,0)</f>
        <v>0</v>
      </c>
      <c r="AK20" s="105">
        <f>IF($AB20='Harian-KORDES'!N$103,'Harian-KORDES'!N$104,0)</f>
        <v>0</v>
      </c>
      <c r="AL20" s="105">
        <f>IF($AB20='Harian-KORDES'!O$103,'Harian-KORDES'!O$104,0)</f>
        <v>0</v>
      </c>
      <c r="AM20" s="100">
        <f t="shared" si="5"/>
        <v>0</v>
      </c>
    </row>
    <row r="21" spans="2:39" x14ac:dyDescent="0.2">
      <c r="B21" s="96">
        <f t="shared" si="0"/>
        <v>43571</v>
      </c>
      <c r="C21" s="105">
        <f>IF($B21='Harian-KORDES'!F$19,'Harian-KORDES'!F$20,0)</f>
        <v>0</v>
      </c>
      <c r="D21" s="105">
        <f>IF($B21='Harian-KORDES'!G$19,'Harian-KORDES'!G$20,0)</f>
        <v>0</v>
      </c>
      <c r="E21" s="105">
        <f>IF($B21='Harian-KORDES'!H$19,'Harian-KORDES'!H$20,0)</f>
        <v>0</v>
      </c>
      <c r="F21" s="105">
        <f>IF($B21='Harian-KORDES'!I$19,'Harian-KORDES'!I$20,0)</f>
        <v>0</v>
      </c>
      <c r="G21" s="105">
        <f>IF($B21='Harian-KORDES'!J$19,'Harian-KORDES'!J$20,0)</f>
        <v>0</v>
      </c>
      <c r="H21" s="105">
        <f>IF($B21='Harian-KORDES'!K$19,'Harian-KORDES'!K$20,0)</f>
        <v>0</v>
      </c>
      <c r="I21" s="105">
        <f>IF($B21='Harian-KORDES'!L$19,'Harian-KORDES'!L$20,0)</f>
        <v>0</v>
      </c>
      <c r="J21" s="105">
        <f>IF($B21='Harian-KORDES'!M$19,'Harian-KORDES'!M$20,0)</f>
        <v>0</v>
      </c>
      <c r="K21" s="105">
        <f>IF($B21='Harian-KORDES'!N$19,'Harian-KORDES'!N$20,0)</f>
        <v>0</v>
      </c>
      <c r="L21" s="105">
        <f>IF($B21='Harian-KORDES'!O$19,'Harian-KORDES'!O$20,0)</f>
        <v>0</v>
      </c>
      <c r="M21" s="100">
        <f t="shared" si="1"/>
        <v>0</v>
      </c>
      <c r="O21" s="96">
        <f t="shared" si="2"/>
        <v>43571</v>
      </c>
      <c r="P21" s="105">
        <f>IF($O21='Harian-KORDES'!F$61,'Harian-KORDES'!F$62,0)</f>
        <v>0</v>
      </c>
      <c r="Q21" s="105">
        <f>IF($O21='Harian-KORDES'!G$61,'Harian-KORDES'!G$62,0)</f>
        <v>0</v>
      </c>
      <c r="R21" s="105">
        <f>IF($O21='Harian-KORDES'!H$61,'Harian-KORDES'!H$62,0)</f>
        <v>0</v>
      </c>
      <c r="S21" s="105">
        <f>IF($O21='Harian-KORDES'!I$61,'Harian-KORDES'!I$62,0)</f>
        <v>0</v>
      </c>
      <c r="T21" s="105">
        <f>IF($O21='Harian-KORDES'!J$61,'Harian-KORDES'!J$62,0)</f>
        <v>0</v>
      </c>
      <c r="U21" s="105">
        <f>IF($O21='Harian-KORDES'!K$61,'Harian-KORDES'!K$62,0)</f>
        <v>0</v>
      </c>
      <c r="V21" s="105">
        <f>IF($O21='Harian-KORDES'!L$61,'Harian-KORDES'!L$62,0)</f>
        <v>0</v>
      </c>
      <c r="W21" s="105">
        <f>IF($O21='Harian-KORDES'!M$61,'Harian-KORDES'!M$62,0)</f>
        <v>0</v>
      </c>
      <c r="X21" s="105">
        <f>IF($O21='Harian-KORDES'!N$61,'Harian-KORDES'!N$62,0)</f>
        <v>0</v>
      </c>
      <c r="Y21" s="105">
        <f>IF($O21='Harian-KORDES'!O$61,'Harian-KORDES'!O$62,0)</f>
        <v>0</v>
      </c>
      <c r="Z21" s="100">
        <f t="shared" si="3"/>
        <v>0</v>
      </c>
      <c r="AB21" s="96">
        <f t="shared" si="4"/>
        <v>43571</v>
      </c>
      <c r="AC21" s="105">
        <f>IF($AB21='Harian-KORDES'!F$103,'Harian-KORDES'!F$104,0)</f>
        <v>0</v>
      </c>
      <c r="AD21" s="105">
        <f>IF($AB21='Harian-KORDES'!G$103,'Harian-KORDES'!G$104,0)</f>
        <v>0</v>
      </c>
      <c r="AE21" s="105">
        <f>IF($AB21='Harian-KORDES'!H$103,'Harian-KORDES'!H$104,0)</f>
        <v>0</v>
      </c>
      <c r="AF21" s="105">
        <f>IF($AB21='Harian-KORDES'!I$103,'Harian-KORDES'!I$104,0)</f>
        <v>0</v>
      </c>
      <c r="AG21" s="105">
        <f>IF($AB21='Harian-KORDES'!J$103,'Harian-KORDES'!J$104,0)</f>
        <v>0</v>
      </c>
      <c r="AH21" s="105">
        <f>IF($AB21='Harian-KORDES'!K$103,'Harian-KORDES'!K$104,0)</f>
        <v>0</v>
      </c>
      <c r="AI21" s="105">
        <f>IF($AB21='Harian-KORDES'!L$103,'Harian-KORDES'!L$104,0)</f>
        <v>0</v>
      </c>
      <c r="AJ21" s="105">
        <f>IF($AB21='Harian-KORDES'!M$103,'Harian-KORDES'!M$104,0)</f>
        <v>0</v>
      </c>
      <c r="AK21" s="105">
        <f>IF($AB21='Harian-KORDES'!N$103,'Harian-KORDES'!N$104,0)</f>
        <v>0</v>
      </c>
      <c r="AL21" s="105">
        <f>IF($AB21='Harian-KORDES'!O$103,'Harian-KORDES'!O$104,0)</f>
        <v>0</v>
      </c>
      <c r="AM21" s="100">
        <f t="shared" si="5"/>
        <v>0</v>
      </c>
    </row>
    <row r="22" spans="2:39" x14ac:dyDescent="0.2">
      <c r="B22" s="96">
        <f t="shared" si="0"/>
        <v>43572</v>
      </c>
      <c r="C22" s="105">
        <f>IF($B22='Harian-KORDES'!F$19,'Harian-KORDES'!F$20,0)</f>
        <v>0</v>
      </c>
      <c r="D22" s="105">
        <f>IF($B22='Harian-KORDES'!G$19,'Harian-KORDES'!G$20,0)</f>
        <v>0</v>
      </c>
      <c r="E22" s="105">
        <f>IF($B22='Harian-KORDES'!H$19,'Harian-KORDES'!H$20,0)</f>
        <v>0</v>
      </c>
      <c r="F22" s="105">
        <f>IF($B22='Harian-KORDES'!I$19,'Harian-KORDES'!I$20,0)</f>
        <v>0</v>
      </c>
      <c r="G22" s="105">
        <f>IF($B22='Harian-KORDES'!J$19,'Harian-KORDES'!J$20,0)</f>
        <v>0</v>
      </c>
      <c r="H22" s="105">
        <f>IF($B22='Harian-KORDES'!K$19,'Harian-KORDES'!K$20,0)</f>
        <v>0</v>
      </c>
      <c r="I22" s="105">
        <f>IF($B22='Harian-KORDES'!L$19,'Harian-KORDES'!L$20,0)</f>
        <v>0</v>
      </c>
      <c r="J22" s="105">
        <f>IF($B22='Harian-KORDES'!M$19,'Harian-KORDES'!M$20,0)</f>
        <v>0</v>
      </c>
      <c r="K22" s="105">
        <f>IF($B22='Harian-KORDES'!N$19,'Harian-KORDES'!N$20,0)</f>
        <v>0</v>
      </c>
      <c r="L22" s="105">
        <f>IF($B22='Harian-KORDES'!O$19,'Harian-KORDES'!O$20,0)</f>
        <v>0</v>
      </c>
      <c r="M22" s="100">
        <f t="shared" si="1"/>
        <v>0</v>
      </c>
      <c r="O22" s="96">
        <f t="shared" si="2"/>
        <v>43572</v>
      </c>
      <c r="P22" s="105">
        <f>IF($O22='Harian-KORDES'!F$61,'Harian-KORDES'!F$62,0)</f>
        <v>0</v>
      </c>
      <c r="Q22" s="105">
        <f>IF($O22='Harian-KORDES'!G$61,'Harian-KORDES'!G$62,0)</f>
        <v>0</v>
      </c>
      <c r="R22" s="105">
        <f>IF($O22='Harian-KORDES'!H$61,'Harian-KORDES'!H$62,0)</f>
        <v>0</v>
      </c>
      <c r="S22" s="105">
        <f>IF($O22='Harian-KORDES'!I$61,'Harian-KORDES'!I$62,0)</f>
        <v>0</v>
      </c>
      <c r="T22" s="105">
        <f>IF($O22='Harian-KORDES'!J$61,'Harian-KORDES'!J$62,0)</f>
        <v>0</v>
      </c>
      <c r="U22" s="105">
        <f>IF($O22='Harian-KORDES'!K$61,'Harian-KORDES'!K$62,0)</f>
        <v>0</v>
      </c>
      <c r="V22" s="105">
        <f>IF($O22='Harian-KORDES'!L$61,'Harian-KORDES'!L$62,0)</f>
        <v>0</v>
      </c>
      <c r="W22" s="105">
        <f>IF($O22='Harian-KORDES'!M$61,'Harian-KORDES'!M$62,0)</f>
        <v>0</v>
      </c>
      <c r="X22" s="105">
        <f>IF($O22='Harian-KORDES'!N$61,'Harian-KORDES'!N$62,0)</f>
        <v>0</v>
      </c>
      <c r="Y22" s="105">
        <f>IF($O22='Harian-KORDES'!O$61,'Harian-KORDES'!O$62,0)</f>
        <v>0</v>
      </c>
      <c r="Z22" s="100">
        <f t="shared" si="3"/>
        <v>0</v>
      </c>
      <c r="AB22" s="96">
        <f t="shared" si="4"/>
        <v>43572</v>
      </c>
      <c r="AC22" s="105">
        <f>IF($AB22='Harian-KORDES'!F$103,'Harian-KORDES'!F$104,0)</f>
        <v>0</v>
      </c>
      <c r="AD22" s="105">
        <f>IF($AB22='Harian-KORDES'!G$103,'Harian-KORDES'!G$104,0)</f>
        <v>0</v>
      </c>
      <c r="AE22" s="105">
        <f>IF($AB22='Harian-KORDES'!H$103,'Harian-KORDES'!H$104,0)</f>
        <v>0</v>
      </c>
      <c r="AF22" s="105">
        <f>IF($AB22='Harian-KORDES'!I$103,'Harian-KORDES'!I$104,0)</f>
        <v>0</v>
      </c>
      <c r="AG22" s="105">
        <f>IF($AB22='Harian-KORDES'!J$103,'Harian-KORDES'!J$104,0)</f>
        <v>0</v>
      </c>
      <c r="AH22" s="105">
        <f>IF($AB22='Harian-KORDES'!K$103,'Harian-KORDES'!K$104,0)</f>
        <v>0</v>
      </c>
      <c r="AI22" s="105">
        <f>IF($AB22='Harian-KORDES'!L$103,'Harian-KORDES'!L$104,0)</f>
        <v>0</v>
      </c>
      <c r="AJ22" s="105">
        <f>IF($AB22='Harian-KORDES'!M$103,'Harian-KORDES'!M$104,0)</f>
        <v>0</v>
      </c>
      <c r="AK22" s="105">
        <f>IF($AB22='Harian-KORDES'!N$103,'Harian-KORDES'!N$104,0)</f>
        <v>0</v>
      </c>
      <c r="AL22" s="105">
        <f>IF($AB22='Harian-KORDES'!O$103,'Harian-KORDES'!O$104,0)</f>
        <v>0</v>
      </c>
      <c r="AM22" s="100">
        <f t="shared" si="5"/>
        <v>0</v>
      </c>
    </row>
    <row r="23" spans="2:39" x14ac:dyDescent="0.2">
      <c r="B23" s="96">
        <f t="shared" si="0"/>
        <v>43573</v>
      </c>
      <c r="C23" s="105">
        <f>IF($B23='Harian-KORDES'!F$19,'Harian-KORDES'!F$20,0)</f>
        <v>0</v>
      </c>
      <c r="D23" s="105">
        <f>IF($B23='Harian-KORDES'!G$19,'Harian-KORDES'!G$20,0)</f>
        <v>0</v>
      </c>
      <c r="E23" s="105">
        <f>IF($B23='Harian-KORDES'!H$19,'Harian-KORDES'!H$20,0)</f>
        <v>0</v>
      </c>
      <c r="F23" s="105">
        <f>IF($B23='Harian-KORDES'!I$19,'Harian-KORDES'!I$20,0)</f>
        <v>0</v>
      </c>
      <c r="G23" s="105">
        <f>IF($B23='Harian-KORDES'!J$19,'Harian-KORDES'!J$20,0)</f>
        <v>0</v>
      </c>
      <c r="H23" s="105">
        <f>IF($B23='Harian-KORDES'!K$19,'Harian-KORDES'!K$20,0)</f>
        <v>0</v>
      </c>
      <c r="I23" s="105">
        <f>IF($B23='Harian-KORDES'!L$19,'Harian-KORDES'!L$20,0)</f>
        <v>0</v>
      </c>
      <c r="J23" s="105">
        <f>IF($B23='Harian-KORDES'!M$19,'Harian-KORDES'!M$20,0)</f>
        <v>0</v>
      </c>
      <c r="K23" s="105">
        <f>IF($B23='Harian-KORDES'!N$19,'Harian-KORDES'!N$20,0)</f>
        <v>0</v>
      </c>
      <c r="L23" s="105">
        <f>IF($B23='Harian-KORDES'!O$19,'Harian-KORDES'!O$20,0)</f>
        <v>0</v>
      </c>
      <c r="M23" s="100">
        <f t="shared" si="1"/>
        <v>0</v>
      </c>
      <c r="O23" s="96">
        <f t="shared" si="2"/>
        <v>43573</v>
      </c>
      <c r="P23" s="105">
        <f>IF($O23='Harian-KORDES'!F$61,'Harian-KORDES'!F$62,0)</f>
        <v>0</v>
      </c>
      <c r="Q23" s="105">
        <f>IF($O23='Harian-KORDES'!G$61,'Harian-KORDES'!G$62,0)</f>
        <v>0</v>
      </c>
      <c r="R23" s="105">
        <f>IF($O23='Harian-KORDES'!H$61,'Harian-KORDES'!H$62,0)</f>
        <v>0</v>
      </c>
      <c r="S23" s="105">
        <f>IF($O23='Harian-KORDES'!I$61,'Harian-KORDES'!I$62,0)</f>
        <v>0</v>
      </c>
      <c r="T23" s="105">
        <f>IF($O23='Harian-KORDES'!J$61,'Harian-KORDES'!J$62,0)</f>
        <v>0</v>
      </c>
      <c r="U23" s="105">
        <f>IF($O23='Harian-KORDES'!K$61,'Harian-KORDES'!K$62,0)</f>
        <v>0</v>
      </c>
      <c r="V23" s="105">
        <f>IF($O23='Harian-KORDES'!L$61,'Harian-KORDES'!L$62,0)</f>
        <v>0</v>
      </c>
      <c r="W23" s="105">
        <f>IF($O23='Harian-KORDES'!M$61,'Harian-KORDES'!M$62,0)</f>
        <v>0</v>
      </c>
      <c r="X23" s="105">
        <f>IF($O23='Harian-KORDES'!N$61,'Harian-KORDES'!N$62,0)</f>
        <v>0</v>
      </c>
      <c r="Y23" s="105">
        <f>IF($O23='Harian-KORDES'!O$61,'Harian-KORDES'!O$62,0)</f>
        <v>0</v>
      </c>
      <c r="Z23" s="100">
        <f t="shared" si="3"/>
        <v>0</v>
      </c>
      <c r="AB23" s="96">
        <f t="shared" si="4"/>
        <v>43573</v>
      </c>
      <c r="AC23" s="105">
        <f>IF($AB23='Harian-KORDES'!F$103,'Harian-KORDES'!F$104,0)</f>
        <v>0</v>
      </c>
      <c r="AD23" s="105">
        <f>IF($AB23='Harian-KORDES'!G$103,'Harian-KORDES'!G$104,0)</f>
        <v>0</v>
      </c>
      <c r="AE23" s="105">
        <f>IF($AB23='Harian-KORDES'!H$103,'Harian-KORDES'!H$104,0)</f>
        <v>0</v>
      </c>
      <c r="AF23" s="105">
        <f>IF($AB23='Harian-KORDES'!I$103,'Harian-KORDES'!I$104,0)</f>
        <v>0</v>
      </c>
      <c r="AG23" s="105">
        <f>IF($AB23='Harian-KORDES'!J$103,'Harian-KORDES'!J$104,0)</f>
        <v>0</v>
      </c>
      <c r="AH23" s="105">
        <f>IF($AB23='Harian-KORDES'!K$103,'Harian-KORDES'!K$104,0)</f>
        <v>0</v>
      </c>
      <c r="AI23" s="105">
        <f>IF($AB23='Harian-KORDES'!L$103,'Harian-KORDES'!L$104,0)</f>
        <v>0</v>
      </c>
      <c r="AJ23" s="105">
        <f>IF($AB23='Harian-KORDES'!M$103,'Harian-KORDES'!M$104,0)</f>
        <v>0</v>
      </c>
      <c r="AK23" s="105">
        <f>IF($AB23='Harian-KORDES'!N$103,'Harian-KORDES'!N$104,0)</f>
        <v>0</v>
      </c>
      <c r="AL23" s="105">
        <f>IF($AB23='Harian-KORDES'!O$103,'Harian-KORDES'!O$104,0)</f>
        <v>0</v>
      </c>
      <c r="AM23" s="100">
        <f t="shared" si="5"/>
        <v>0</v>
      </c>
    </row>
    <row r="24" spans="2:39" x14ac:dyDescent="0.2">
      <c r="B24" s="96">
        <f t="shared" si="0"/>
        <v>43574</v>
      </c>
      <c r="C24" s="105">
        <f>IF($B24='Harian-KORDES'!F$19,'Harian-KORDES'!F$20,0)</f>
        <v>0</v>
      </c>
      <c r="D24" s="105">
        <f>IF($B24='Harian-KORDES'!G$19,'Harian-KORDES'!G$20,0)</f>
        <v>0</v>
      </c>
      <c r="E24" s="105">
        <f>IF($B24='Harian-KORDES'!H$19,'Harian-KORDES'!H$20,0)</f>
        <v>0</v>
      </c>
      <c r="F24" s="105">
        <f>IF($B24='Harian-KORDES'!I$19,'Harian-KORDES'!I$20,0)</f>
        <v>0</v>
      </c>
      <c r="G24" s="105">
        <f>IF($B24='Harian-KORDES'!J$19,'Harian-KORDES'!J$20,0)</f>
        <v>0</v>
      </c>
      <c r="H24" s="105">
        <f>IF($B24='Harian-KORDES'!K$19,'Harian-KORDES'!K$20,0)</f>
        <v>0</v>
      </c>
      <c r="I24" s="105">
        <f>IF($B24='Harian-KORDES'!L$19,'Harian-KORDES'!L$20,0)</f>
        <v>0</v>
      </c>
      <c r="J24" s="105">
        <f>IF($B24='Harian-KORDES'!M$19,'Harian-KORDES'!M$20,0)</f>
        <v>0</v>
      </c>
      <c r="K24" s="105">
        <f>IF($B24='Harian-KORDES'!N$19,'Harian-KORDES'!N$20,0)</f>
        <v>0</v>
      </c>
      <c r="L24" s="105">
        <f>IF($B24='Harian-KORDES'!O$19,'Harian-KORDES'!O$20,0)</f>
        <v>0</v>
      </c>
      <c r="M24" s="100">
        <f t="shared" si="1"/>
        <v>0</v>
      </c>
      <c r="O24" s="96">
        <f t="shared" si="2"/>
        <v>43574</v>
      </c>
      <c r="P24" s="105">
        <f>IF($O24='Harian-KORDES'!F$61,'Harian-KORDES'!F$62,0)</f>
        <v>0</v>
      </c>
      <c r="Q24" s="105">
        <f>IF($O24='Harian-KORDES'!G$61,'Harian-KORDES'!G$62,0)</f>
        <v>0</v>
      </c>
      <c r="R24" s="105">
        <f>IF($O24='Harian-KORDES'!H$61,'Harian-KORDES'!H$62,0)</f>
        <v>0</v>
      </c>
      <c r="S24" s="105">
        <f>IF($O24='Harian-KORDES'!I$61,'Harian-KORDES'!I$62,0)</f>
        <v>0</v>
      </c>
      <c r="T24" s="105">
        <f>IF($O24='Harian-KORDES'!J$61,'Harian-KORDES'!J$62,0)</f>
        <v>0</v>
      </c>
      <c r="U24" s="105">
        <f>IF($O24='Harian-KORDES'!K$61,'Harian-KORDES'!K$62,0)</f>
        <v>0</v>
      </c>
      <c r="V24" s="105">
        <f>IF($O24='Harian-KORDES'!L$61,'Harian-KORDES'!L$62,0)</f>
        <v>0</v>
      </c>
      <c r="W24" s="105">
        <f>IF($O24='Harian-KORDES'!M$61,'Harian-KORDES'!M$62,0)</f>
        <v>0</v>
      </c>
      <c r="X24" s="105">
        <f>IF($O24='Harian-KORDES'!N$61,'Harian-KORDES'!N$62,0)</f>
        <v>0</v>
      </c>
      <c r="Y24" s="105">
        <f>IF($O24='Harian-KORDES'!O$61,'Harian-KORDES'!O$62,0)</f>
        <v>0</v>
      </c>
      <c r="Z24" s="100">
        <f t="shared" si="3"/>
        <v>0</v>
      </c>
      <c r="AB24" s="96">
        <f t="shared" si="4"/>
        <v>43574</v>
      </c>
      <c r="AC24" s="105">
        <f>IF($AB24='Harian-KORDES'!F$103,'Harian-KORDES'!F$104,0)</f>
        <v>0</v>
      </c>
      <c r="AD24" s="105">
        <f>IF($AB24='Harian-KORDES'!G$103,'Harian-KORDES'!G$104,0)</f>
        <v>0</v>
      </c>
      <c r="AE24" s="105">
        <f>IF($AB24='Harian-KORDES'!H$103,'Harian-KORDES'!H$104,0)</f>
        <v>0</v>
      </c>
      <c r="AF24" s="105">
        <f>IF($AB24='Harian-KORDES'!I$103,'Harian-KORDES'!I$104,0)</f>
        <v>0</v>
      </c>
      <c r="AG24" s="105">
        <f>IF($AB24='Harian-KORDES'!J$103,'Harian-KORDES'!J$104,0)</f>
        <v>0</v>
      </c>
      <c r="AH24" s="105">
        <f>IF($AB24='Harian-KORDES'!K$103,'Harian-KORDES'!K$104,0)</f>
        <v>0</v>
      </c>
      <c r="AI24" s="105">
        <f>IF($AB24='Harian-KORDES'!L$103,'Harian-KORDES'!L$104,0)</f>
        <v>0</v>
      </c>
      <c r="AJ24" s="105">
        <f>IF($AB24='Harian-KORDES'!M$103,'Harian-KORDES'!M$104,0)</f>
        <v>0</v>
      </c>
      <c r="AK24" s="105">
        <f>IF($AB24='Harian-KORDES'!N$103,'Harian-KORDES'!N$104,0)</f>
        <v>0</v>
      </c>
      <c r="AL24" s="105">
        <f>IF($AB24='Harian-KORDES'!O$103,'Harian-KORDES'!O$104,0)</f>
        <v>0</v>
      </c>
      <c r="AM24" s="100">
        <f t="shared" si="5"/>
        <v>0</v>
      </c>
    </row>
    <row r="25" spans="2:39" x14ac:dyDescent="0.2">
      <c r="B25" s="96">
        <f t="shared" si="0"/>
        <v>43575</v>
      </c>
      <c r="C25" s="105">
        <f>IF($B25='Harian-KORDES'!F$19,'Harian-KORDES'!F$20,0)</f>
        <v>0</v>
      </c>
      <c r="D25" s="105">
        <f>IF($B25='Harian-KORDES'!G$19,'Harian-KORDES'!G$20,0)</f>
        <v>0</v>
      </c>
      <c r="E25" s="105">
        <f>IF($B25='Harian-KORDES'!H$19,'Harian-KORDES'!H$20,0)</f>
        <v>0</v>
      </c>
      <c r="F25" s="105">
        <f>IF($B25='Harian-KORDES'!I$19,'Harian-KORDES'!I$20,0)</f>
        <v>0</v>
      </c>
      <c r="G25" s="105">
        <f>IF($B25='Harian-KORDES'!J$19,'Harian-KORDES'!J$20,0)</f>
        <v>0</v>
      </c>
      <c r="H25" s="105">
        <f>IF($B25='Harian-KORDES'!K$19,'Harian-KORDES'!K$20,0)</f>
        <v>0</v>
      </c>
      <c r="I25" s="105">
        <f>IF($B25='Harian-KORDES'!L$19,'Harian-KORDES'!L$20,0)</f>
        <v>0</v>
      </c>
      <c r="J25" s="105">
        <f>IF($B25='Harian-KORDES'!M$19,'Harian-KORDES'!M$20,0)</f>
        <v>0</v>
      </c>
      <c r="K25" s="105">
        <f>IF($B25='Harian-KORDES'!N$19,'Harian-KORDES'!N$20,0)</f>
        <v>0</v>
      </c>
      <c r="L25" s="105">
        <f>IF($B25='Harian-KORDES'!O$19,'Harian-KORDES'!O$20,0)</f>
        <v>0</v>
      </c>
      <c r="M25" s="100">
        <f t="shared" si="1"/>
        <v>0</v>
      </c>
      <c r="O25" s="96">
        <f t="shared" si="2"/>
        <v>43575</v>
      </c>
      <c r="P25" s="105">
        <f>IF($O25='Harian-KORDES'!F$61,'Harian-KORDES'!F$62,0)</f>
        <v>0</v>
      </c>
      <c r="Q25" s="105">
        <f>IF($O25='Harian-KORDES'!G$61,'Harian-KORDES'!G$62,0)</f>
        <v>0</v>
      </c>
      <c r="R25" s="105">
        <f>IF($O25='Harian-KORDES'!H$61,'Harian-KORDES'!H$62,0)</f>
        <v>0</v>
      </c>
      <c r="S25" s="105">
        <f>IF($O25='Harian-KORDES'!I$61,'Harian-KORDES'!I$62,0)</f>
        <v>0</v>
      </c>
      <c r="T25" s="105">
        <f>IF($O25='Harian-KORDES'!J$61,'Harian-KORDES'!J$62,0)</f>
        <v>0</v>
      </c>
      <c r="U25" s="105">
        <f>IF($O25='Harian-KORDES'!K$61,'Harian-KORDES'!K$62,0)</f>
        <v>0</v>
      </c>
      <c r="V25" s="105">
        <f>IF($O25='Harian-KORDES'!L$61,'Harian-KORDES'!L$62,0)</f>
        <v>0</v>
      </c>
      <c r="W25" s="105">
        <f>IF($O25='Harian-KORDES'!M$61,'Harian-KORDES'!M$62,0)</f>
        <v>0</v>
      </c>
      <c r="X25" s="105">
        <f>IF($O25='Harian-KORDES'!N$61,'Harian-KORDES'!N$62,0)</f>
        <v>0</v>
      </c>
      <c r="Y25" s="105">
        <f>IF($O25='Harian-KORDES'!O$61,'Harian-KORDES'!O$62,0)</f>
        <v>0</v>
      </c>
      <c r="Z25" s="100">
        <f t="shared" si="3"/>
        <v>0</v>
      </c>
      <c r="AB25" s="96">
        <f t="shared" si="4"/>
        <v>43575</v>
      </c>
      <c r="AC25" s="105">
        <f>IF($AB25='Harian-KORDES'!F$103,'Harian-KORDES'!F$104,0)</f>
        <v>350</v>
      </c>
      <c r="AD25" s="105">
        <f>IF($AB25='Harian-KORDES'!G$103,'Harian-KORDES'!G$104,0)</f>
        <v>0</v>
      </c>
      <c r="AE25" s="105">
        <f>IF($AB25='Harian-KORDES'!H$103,'Harian-KORDES'!H$104,0)</f>
        <v>0</v>
      </c>
      <c r="AF25" s="105">
        <f>IF($AB25='Harian-KORDES'!I$103,'Harian-KORDES'!I$104,0)</f>
        <v>0</v>
      </c>
      <c r="AG25" s="105">
        <f>IF($AB25='Harian-KORDES'!J$103,'Harian-KORDES'!J$104,0)</f>
        <v>0</v>
      </c>
      <c r="AH25" s="105">
        <f>IF($AB25='Harian-KORDES'!K$103,'Harian-KORDES'!K$104,0)</f>
        <v>0</v>
      </c>
      <c r="AI25" s="105">
        <f>IF($AB25='Harian-KORDES'!L$103,'Harian-KORDES'!L$104,0)</f>
        <v>0</v>
      </c>
      <c r="AJ25" s="105">
        <f>IF($AB25='Harian-KORDES'!M$103,'Harian-KORDES'!M$104,0)</f>
        <v>0</v>
      </c>
      <c r="AK25" s="105">
        <f>IF($AB25='Harian-KORDES'!N$103,'Harian-KORDES'!N$104,0)</f>
        <v>0</v>
      </c>
      <c r="AL25" s="105">
        <f>IF($AB25='Harian-KORDES'!O$103,'Harian-KORDES'!O$104,0)</f>
        <v>0</v>
      </c>
      <c r="AM25" s="100">
        <f t="shared" si="5"/>
        <v>350</v>
      </c>
    </row>
    <row r="26" spans="2:39" x14ac:dyDescent="0.2">
      <c r="B26" s="96">
        <f t="shared" si="0"/>
        <v>43576</v>
      </c>
      <c r="C26" s="105">
        <f>IF($B26='Harian-KORDES'!F$19,'Harian-KORDES'!F$20,0)</f>
        <v>0</v>
      </c>
      <c r="D26" s="105">
        <f>IF($B26='Harian-KORDES'!G$19,'Harian-KORDES'!G$20,0)</f>
        <v>0</v>
      </c>
      <c r="E26" s="105">
        <f>IF($B26='Harian-KORDES'!H$19,'Harian-KORDES'!H$20,0)</f>
        <v>0</v>
      </c>
      <c r="F26" s="105">
        <f>IF($B26='Harian-KORDES'!I$19,'Harian-KORDES'!I$20,0)</f>
        <v>0</v>
      </c>
      <c r="G26" s="105">
        <f>IF($B26='Harian-KORDES'!J$19,'Harian-KORDES'!J$20,0)</f>
        <v>0</v>
      </c>
      <c r="H26" s="105">
        <f>IF($B26='Harian-KORDES'!K$19,'Harian-KORDES'!K$20,0)</f>
        <v>0</v>
      </c>
      <c r="I26" s="105">
        <f>IF($B26='Harian-KORDES'!L$19,'Harian-KORDES'!L$20,0)</f>
        <v>0</v>
      </c>
      <c r="J26" s="105">
        <f>IF($B26='Harian-KORDES'!M$19,'Harian-KORDES'!M$20,0)</f>
        <v>0</v>
      </c>
      <c r="K26" s="105">
        <f>IF($B26='Harian-KORDES'!N$19,'Harian-KORDES'!N$20,0)</f>
        <v>0</v>
      </c>
      <c r="L26" s="105">
        <f>IF($B26='Harian-KORDES'!O$19,'Harian-KORDES'!O$20,0)</f>
        <v>0</v>
      </c>
      <c r="M26" s="100">
        <f t="shared" si="1"/>
        <v>0</v>
      </c>
      <c r="O26" s="96">
        <f t="shared" si="2"/>
        <v>43576</v>
      </c>
      <c r="P26" s="105">
        <f>IF($O26='Harian-KORDES'!F$61,'Harian-KORDES'!F$62,0)</f>
        <v>0</v>
      </c>
      <c r="Q26" s="105">
        <f>IF($O26='Harian-KORDES'!G$61,'Harian-KORDES'!G$62,0)</f>
        <v>0</v>
      </c>
      <c r="R26" s="105">
        <f>IF($O26='Harian-KORDES'!H$61,'Harian-KORDES'!H$62,0)</f>
        <v>0</v>
      </c>
      <c r="S26" s="105">
        <f>IF($O26='Harian-KORDES'!I$61,'Harian-KORDES'!I$62,0)</f>
        <v>0</v>
      </c>
      <c r="T26" s="105">
        <f>IF($O26='Harian-KORDES'!J$61,'Harian-KORDES'!J$62,0)</f>
        <v>0</v>
      </c>
      <c r="U26" s="105">
        <f>IF($O26='Harian-KORDES'!K$61,'Harian-KORDES'!K$62,0)</f>
        <v>0</v>
      </c>
      <c r="V26" s="105">
        <f>IF($O26='Harian-KORDES'!L$61,'Harian-KORDES'!L$62,0)</f>
        <v>0</v>
      </c>
      <c r="W26" s="105">
        <f>IF($O26='Harian-KORDES'!M$61,'Harian-KORDES'!M$62,0)</f>
        <v>0</v>
      </c>
      <c r="X26" s="105">
        <f>IF($O26='Harian-KORDES'!N$61,'Harian-KORDES'!N$62,0)</f>
        <v>0</v>
      </c>
      <c r="Y26" s="105">
        <f>IF($O26='Harian-KORDES'!O$61,'Harian-KORDES'!O$62,0)</f>
        <v>0</v>
      </c>
      <c r="Z26" s="100">
        <f t="shared" si="3"/>
        <v>0</v>
      </c>
      <c r="AB26" s="96">
        <f t="shared" si="4"/>
        <v>43576</v>
      </c>
      <c r="AC26" s="105">
        <f>IF($AB26='Harian-KORDES'!F$103,'Harian-KORDES'!F$104,0)</f>
        <v>0</v>
      </c>
      <c r="AD26" s="105">
        <f>IF($AB26='Harian-KORDES'!G$103,'Harian-KORDES'!G$104,0)</f>
        <v>0</v>
      </c>
      <c r="AE26" s="105">
        <f>IF($AB26='Harian-KORDES'!H$103,'Harian-KORDES'!H$104,0)</f>
        <v>0</v>
      </c>
      <c r="AF26" s="105">
        <f>IF($AB26='Harian-KORDES'!I$103,'Harian-KORDES'!I$104,0)</f>
        <v>0</v>
      </c>
      <c r="AG26" s="105">
        <f>IF($AB26='Harian-KORDES'!J$103,'Harian-KORDES'!J$104,0)</f>
        <v>0</v>
      </c>
      <c r="AH26" s="105">
        <f>IF($AB26='Harian-KORDES'!K$103,'Harian-KORDES'!K$104,0)</f>
        <v>0</v>
      </c>
      <c r="AI26" s="105">
        <f>IF($AB26='Harian-KORDES'!L$103,'Harian-KORDES'!L$104,0)</f>
        <v>0</v>
      </c>
      <c r="AJ26" s="105">
        <f>IF($AB26='Harian-KORDES'!M$103,'Harian-KORDES'!M$104,0)</f>
        <v>0</v>
      </c>
      <c r="AK26" s="105">
        <f>IF($AB26='Harian-KORDES'!N$103,'Harian-KORDES'!N$104,0)</f>
        <v>0</v>
      </c>
      <c r="AL26" s="105">
        <f>IF($AB26='Harian-KORDES'!O$103,'Harian-KORDES'!O$104,0)</f>
        <v>0</v>
      </c>
      <c r="AM26" s="100">
        <f t="shared" si="5"/>
        <v>0</v>
      </c>
    </row>
    <row r="27" spans="2:39" x14ac:dyDescent="0.2">
      <c r="B27" s="96">
        <f t="shared" si="0"/>
        <v>43577</v>
      </c>
      <c r="C27" s="105">
        <f>IF($B27='Harian-KORDES'!F$19,'Harian-KORDES'!F$20,0)</f>
        <v>0</v>
      </c>
      <c r="D27" s="105">
        <f>IF($B27='Harian-KORDES'!G$19,'Harian-KORDES'!G$20,0)</f>
        <v>0</v>
      </c>
      <c r="E27" s="105">
        <f>IF($B27='Harian-KORDES'!H$19,'Harian-KORDES'!H$20,0)</f>
        <v>0</v>
      </c>
      <c r="F27" s="105">
        <f>IF($B27='Harian-KORDES'!I$19,'Harian-KORDES'!I$20,0)</f>
        <v>0</v>
      </c>
      <c r="G27" s="105">
        <f>IF($B27='Harian-KORDES'!J$19,'Harian-KORDES'!J$20,0)</f>
        <v>0</v>
      </c>
      <c r="H27" s="105">
        <f>IF($B27='Harian-KORDES'!K$19,'Harian-KORDES'!K$20,0)</f>
        <v>0</v>
      </c>
      <c r="I27" s="105">
        <f>IF($B27='Harian-KORDES'!L$19,'Harian-KORDES'!L$20,0)</f>
        <v>0</v>
      </c>
      <c r="J27" s="105">
        <f>IF($B27='Harian-KORDES'!M$19,'Harian-KORDES'!M$20,0)</f>
        <v>0</v>
      </c>
      <c r="K27" s="105">
        <f>IF($B27='Harian-KORDES'!N$19,'Harian-KORDES'!N$20,0)</f>
        <v>0</v>
      </c>
      <c r="L27" s="105">
        <f>IF($B27='Harian-KORDES'!O$19,'Harian-KORDES'!O$20,0)</f>
        <v>0</v>
      </c>
      <c r="M27" s="100">
        <f t="shared" si="1"/>
        <v>0</v>
      </c>
      <c r="O27" s="96">
        <f t="shared" si="2"/>
        <v>43577</v>
      </c>
      <c r="P27" s="105">
        <f>IF($O27='Harian-KORDES'!F$61,'Harian-KORDES'!F$62,0)</f>
        <v>0</v>
      </c>
      <c r="Q27" s="105">
        <f>IF($O27='Harian-KORDES'!G$61,'Harian-KORDES'!G$62,0)</f>
        <v>0</v>
      </c>
      <c r="R27" s="105">
        <f>IF($O27='Harian-KORDES'!H$61,'Harian-KORDES'!H$62,0)</f>
        <v>0</v>
      </c>
      <c r="S27" s="105">
        <f>IF($O27='Harian-KORDES'!I$61,'Harian-KORDES'!I$62,0)</f>
        <v>0</v>
      </c>
      <c r="T27" s="105">
        <f>IF($O27='Harian-KORDES'!J$61,'Harian-KORDES'!J$62,0)</f>
        <v>0</v>
      </c>
      <c r="U27" s="105">
        <f>IF($O27='Harian-KORDES'!K$61,'Harian-KORDES'!K$62,0)</f>
        <v>0</v>
      </c>
      <c r="V27" s="105">
        <f>IF($O27='Harian-KORDES'!L$61,'Harian-KORDES'!L$62,0)</f>
        <v>0</v>
      </c>
      <c r="W27" s="105">
        <f>IF($O27='Harian-KORDES'!M$61,'Harian-KORDES'!M$62,0)</f>
        <v>0</v>
      </c>
      <c r="X27" s="105">
        <f>IF($O27='Harian-KORDES'!N$61,'Harian-KORDES'!N$62,0)</f>
        <v>0</v>
      </c>
      <c r="Y27" s="105">
        <f>IF($O27='Harian-KORDES'!O$61,'Harian-KORDES'!O$62,0)</f>
        <v>0</v>
      </c>
      <c r="Z27" s="100">
        <f t="shared" si="3"/>
        <v>0</v>
      </c>
      <c r="AB27" s="96">
        <f t="shared" si="4"/>
        <v>43577</v>
      </c>
      <c r="AC27" s="105">
        <f>IF($AB27='Harian-KORDES'!F$103,'Harian-KORDES'!F$104,0)</f>
        <v>0</v>
      </c>
      <c r="AD27" s="105">
        <f>IF($AB27='Harian-KORDES'!G$103,'Harian-KORDES'!G$104,0)</f>
        <v>0</v>
      </c>
      <c r="AE27" s="105">
        <f>IF($AB27='Harian-KORDES'!H$103,'Harian-KORDES'!H$104,0)</f>
        <v>0</v>
      </c>
      <c r="AF27" s="105">
        <f>IF($AB27='Harian-KORDES'!I$103,'Harian-KORDES'!I$104,0)</f>
        <v>0</v>
      </c>
      <c r="AG27" s="105">
        <f>IF($AB27='Harian-KORDES'!J$103,'Harian-KORDES'!J$104,0)</f>
        <v>0</v>
      </c>
      <c r="AH27" s="105">
        <f>IF($AB27='Harian-KORDES'!K$103,'Harian-KORDES'!K$104,0)</f>
        <v>0</v>
      </c>
      <c r="AI27" s="105">
        <f>IF($AB27='Harian-KORDES'!L$103,'Harian-KORDES'!L$104,0)</f>
        <v>0</v>
      </c>
      <c r="AJ27" s="105">
        <f>IF($AB27='Harian-KORDES'!M$103,'Harian-KORDES'!M$104,0)</f>
        <v>0</v>
      </c>
      <c r="AK27" s="105">
        <f>IF($AB27='Harian-KORDES'!N$103,'Harian-KORDES'!N$104,0)</f>
        <v>0</v>
      </c>
      <c r="AL27" s="105">
        <f>IF($AB27='Harian-KORDES'!O$103,'Harian-KORDES'!O$104,0)</f>
        <v>0</v>
      </c>
      <c r="AM27" s="100">
        <f t="shared" si="5"/>
        <v>0</v>
      </c>
    </row>
    <row r="28" spans="2:39" x14ac:dyDescent="0.2">
      <c r="B28" s="96">
        <f t="shared" si="0"/>
        <v>43578</v>
      </c>
      <c r="C28" s="105">
        <f>IF($B28='Harian-KORDES'!F$19,'Harian-KORDES'!F$20,0)</f>
        <v>0</v>
      </c>
      <c r="D28" s="105">
        <f>IF($B28='Harian-KORDES'!G$19,'Harian-KORDES'!G$20,0)</f>
        <v>0</v>
      </c>
      <c r="E28" s="105">
        <f>IF($B28='Harian-KORDES'!H$19,'Harian-KORDES'!H$20,0)</f>
        <v>0</v>
      </c>
      <c r="F28" s="105">
        <f>IF($B28='Harian-KORDES'!I$19,'Harian-KORDES'!I$20,0)</f>
        <v>0</v>
      </c>
      <c r="G28" s="105">
        <f>IF($B28='Harian-KORDES'!J$19,'Harian-KORDES'!J$20,0)</f>
        <v>0</v>
      </c>
      <c r="H28" s="105">
        <f>IF($B28='Harian-KORDES'!K$19,'Harian-KORDES'!K$20,0)</f>
        <v>0</v>
      </c>
      <c r="I28" s="105">
        <f>IF($B28='Harian-KORDES'!L$19,'Harian-KORDES'!L$20,0)</f>
        <v>0</v>
      </c>
      <c r="J28" s="105">
        <f>IF($B28='Harian-KORDES'!M$19,'Harian-KORDES'!M$20,0)</f>
        <v>0</v>
      </c>
      <c r="K28" s="105">
        <f>IF($B28='Harian-KORDES'!N$19,'Harian-KORDES'!N$20,0)</f>
        <v>0</v>
      </c>
      <c r="L28" s="105">
        <f>IF($B28='Harian-KORDES'!O$19,'Harian-KORDES'!O$20,0)</f>
        <v>0</v>
      </c>
      <c r="M28" s="100">
        <f t="shared" si="1"/>
        <v>0</v>
      </c>
      <c r="O28" s="96">
        <f t="shared" si="2"/>
        <v>43578</v>
      </c>
      <c r="P28" s="105">
        <f>IF($O28='Harian-KORDES'!F$61,'Harian-KORDES'!F$62,0)</f>
        <v>0</v>
      </c>
      <c r="Q28" s="105">
        <f>IF($O28='Harian-KORDES'!G$61,'Harian-KORDES'!G$62,0)</f>
        <v>0</v>
      </c>
      <c r="R28" s="105">
        <f>IF($O28='Harian-KORDES'!H$61,'Harian-KORDES'!H$62,0)</f>
        <v>0</v>
      </c>
      <c r="S28" s="105">
        <f>IF($O28='Harian-KORDES'!I$61,'Harian-KORDES'!I$62,0)</f>
        <v>0</v>
      </c>
      <c r="T28" s="105">
        <f>IF($O28='Harian-KORDES'!J$61,'Harian-KORDES'!J$62,0)</f>
        <v>0</v>
      </c>
      <c r="U28" s="105">
        <f>IF($O28='Harian-KORDES'!K$61,'Harian-KORDES'!K$62,0)</f>
        <v>0</v>
      </c>
      <c r="V28" s="105">
        <f>IF($O28='Harian-KORDES'!L$61,'Harian-KORDES'!L$62,0)</f>
        <v>0</v>
      </c>
      <c r="W28" s="105">
        <f>IF($O28='Harian-KORDES'!M$61,'Harian-KORDES'!M$62,0)</f>
        <v>0</v>
      </c>
      <c r="X28" s="105">
        <f>IF($O28='Harian-KORDES'!N$61,'Harian-KORDES'!N$62,0)</f>
        <v>0</v>
      </c>
      <c r="Y28" s="105">
        <f>IF($O28='Harian-KORDES'!O$61,'Harian-KORDES'!O$62,0)</f>
        <v>0</v>
      </c>
      <c r="Z28" s="100">
        <f t="shared" si="3"/>
        <v>0</v>
      </c>
      <c r="AB28" s="96">
        <f t="shared" si="4"/>
        <v>43578</v>
      </c>
      <c r="AC28" s="105">
        <f>IF($AB28='Harian-KORDES'!F$103,'Harian-KORDES'!F$104,0)</f>
        <v>0</v>
      </c>
      <c r="AD28" s="105">
        <f>IF($AB28='Harian-KORDES'!G$103,'Harian-KORDES'!G$104,0)</f>
        <v>0</v>
      </c>
      <c r="AE28" s="105">
        <f>IF($AB28='Harian-KORDES'!H$103,'Harian-KORDES'!H$104,0)</f>
        <v>0</v>
      </c>
      <c r="AF28" s="105">
        <f>IF($AB28='Harian-KORDES'!I$103,'Harian-KORDES'!I$104,0)</f>
        <v>0</v>
      </c>
      <c r="AG28" s="105">
        <f>IF($AB28='Harian-KORDES'!J$103,'Harian-KORDES'!J$104,0)</f>
        <v>0</v>
      </c>
      <c r="AH28" s="105">
        <f>IF($AB28='Harian-KORDES'!K$103,'Harian-KORDES'!K$104,0)</f>
        <v>0</v>
      </c>
      <c r="AI28" s="105">
        <f>IF($AB28='Harian-KORDES'!L$103,'Harian-KORDES'!L$104,0)</f>
        <v>0</v>
      </c>
      <c r="AJ28" s="105">
        <f>IF($AB28='Harian-KORDES'!M$103,'Harian-KORDES'!M$104,0)</f>
        <v>0</v>
      </c>
      <c r="AK28" s="105">
        <f>IF($AB28='Harian-KORDES'!N$103,'Harian-KORDES'!N$104,0)</f>
        <v>0</v>
      </c>
      <c r="AL28" s="105">
        <f>IF($AB28='Harian-KORDES'!O$103,'Harian-KORDES'!O$104,0)</f>
        <v>0</v>
      </c>
      <c r="AM28" s="100">
        <f t="shared" si="5"/>
        <v>0</v>
      </c>
    </row>
    <row r="29" spans="2:39" x14ac:dyDescent="0.2">
      <c r="B29" s="96">
        <f t="shared" si="0"/>
        <v>43579</v>
      </c>
      <c r="C29" s="105">
        <f>IF($B29='Harian-KORDES'!F$19,'Harian-KORDES'!F$20,0)</f>
        <v>0</v>
      </c>
      <c r="D29" s="105">
        <f>IF($B29='Harian-KORDES'!G$19,'Harian-KORDES'!G$20,0)</f>
        <v>0</v>
      </c>
      <c r="E29" s="105">
        <f>IF($B29='Harian-KORDES'!H$19,'Harian-KORDES'!H$20,0)</f>
        <v>0</v>
      </c>
      <c r="F29" s="105">
        <f>IF($B29='Harian-KORDES'!I$19,'Harian-KORDES'!I$20,0)</f>
        <v>0</v>
      </c>
      <c r="G29" s="105">
        <f>IF($B29='Harian-KORDES'!J$19,'Harian-KORDES'!J$20,0)</f>
        <v>0</v>
      </c>
      <c r="H29" s="105">
        <f>IF($B29='Harian-KORDES'!K$19,'Harian-KORDES'!K$20,0)</f>
        <v>0</v>
      </c>
      <c r="I29" s="105">
        <f>IF($B29='Harian-KORDES'!L$19,'Harian-KORDES'!L$20,0)</f>
        <v>0</v>
      </c>
      <c r="J29" s="105">
        <f>IF($B29='Harian-KORDES'!M$19,'Harian-KORDES'!M$20,0)</f>
        <v>0</v>
      </c>
      <c r="K29" s="105">
        <f>IF($B29='Harian-KORDES'!N$19,'Harian-KORDES'!N$20,0)</f>
        <v>0</v>
      </c>
      <c r="L29" s="105">
        <f>IF($B29='Harian-KORDES'!O$19,'Harian-KORDES'!O$20,0)</f>
        <v>0</v>
      </c>
      <c r="M29" s="100">
        <f t="shared" si="1"/>
        <v>0</v>
      </c>
      <c r="O29" s="96">
        <f t="shared" si="2"/>
        <v>43579</v>
      </c>
      <c r="P29" s="105">
        <f>IF($O29='Harian-KORDES'!F$61,'Harian-KORDES'!F$62,0)</f>
        <v>0</v>
      </c>
      <c r="Q29" s="105">
        <f>IF($O29='Harian-KORDES'!G$61,'Harian-KORDES'!G$62,0)</f>
        <v>0</v>
      </c>
      <c r="R29" s="105">
        <f>IF($O29='Harian-KORDES'!H$61,'Harian-KORDES'!H$62,0)</f>
        <v>0</v>
      </c>
      <c r="S29" s="105">
        <f>IF($O29='Harian-KORDES'!I$61,'Harian-KORDES'!I$62,0)</f>
        <v>0</v>
      </c>
      <c r="T29" s="105">
        <f>IF($O29='Harian-KORDES'!J$61,'Harian-KORDES'!J$62,0)</f>
        <v>0</v>
      </c>
      <c r="U29" s="105">
        <f>IF($O29='Harian-KORDES'!K$61,'Harian-KORDES'!K$62,0)</f>
        <v>0</v>
      </c>
      <c r="V29" s="105">
        <f>IF($O29='Harian-KORDES'!L$61,'Harian-KORDES'!L$62,0)</f>
        <v>0</v>
      </c>
      <c r="W29" s="105">
        <f>IF($O29='Harian-KORDES'!M$61,'Harian-KORDES'!M$62,0)</f>
        <v>0</v>
      </c>
      <c r="X29" s="105">
        <f>IF($O29='Harian-KORDES'!N$61,'Harian-KORDES'!N$62,0)</f>
        <v>0</v>
      </c>
      <c r="Y29" s="105">
        <f>IF($O29='Harian-KORDES'!O$61,'Harian-KORDES'!O$62,0)</f>
        <v>0</v>
      </c>
      <c r="Z29" s="100">
        <f t="shared" si="3"/>
        <v>0</v>
      </c>
      <c r="AB29" s="96">
        <f t="shared" si="4"/>
        <v>43579</v>
      </c>
      <c r="AC29" s="105">
        <f>IF($AB29='Harian-KORDES'!F$103,'Harian-KORDES'!F$104,0)</f>
        <v>0</v>
      </c>
      <c r="AD29" s="105">
        <f>IF($AB29='Harian-KORDES'!G$103,'Harian-KORDES'!G$104,0)</f>
        <v>0</v>
      </c>
      <c r="AE29" s="105">
        <f>IF($AB29='Harian-KORDES'!H$103,'Harian-KORDES'!H$104,0)</f>
        <v>0</v>
      </c>
      <c r="AF29" s="105">
        <f>IF($AB29='Harian-KORDES'!I$103,'Harian-KORDES'!I$104,0)</f>
        <v>0</v>
      </c>
      <c r="AG29" s="105">
        <f>IF($AB29='Harian-KORDES'!J$103,'Harian-KORDES'!J$104,0)</f>
        <v>0</v>
      </c>
      <c r="AH29" s="105">
        <f>IF($AB29='Harian-KORDES'!K$103,'Harian-KORDES'!K$104,0)</f>
        <v>0</v>
      </c>
      <c r="AI29" s="105">
        <f>IF($AB29='Harian-KORDES'!L$103,'Harian-KORDES'!L$104,0)</f>
        <v>0</v>
      </c>
      <c r="AJ29" s="105">
        <f>IF($AB29='Harian-KORDES'!M$103,'Harian-KORDES'!M$104,0)</f>
        <v>0</v>
      </c>
      <c r="AK29" s="105">
        <f>IF($AB29='Harian-KORDES'!N$103,'Harian-KORDES'!N$104,0)</f>
        <v>0</v>
      </c>
      <c r="AL29" s="105">
        <f>IF($AB29='Harian-KORDES'!O$103,'Harian-KORDES'!O$104,0)</f>
        <v>0</v>
      </c>
      <c r="AM29" s="100">
        <f t="shared" si="5"/>
        <v>0</v>
      </c>
    </row>
    <row r="30" spans="2:39" x14ac:dyDescent="0.2">
      <c r="B30" s="96">
        <f t="shared" si="0"/>
        <v>43580</v>
      </c>
      <c r="C30" s="105">
        <f>IF($B30='Harian-KORDES'!F$19,'Harian-KORDES'!F$20,0)</f>
        <v>0</v>
      </c>
      <c r="D30" s="105">
        <f>IF($B30='Harian-KORDES'!G$19,'Harian-KORDES'!G$20,0)</f>
        <v>0</v>
      </c>
      <c r="E30" s="105">
        <f>IF($B30='Harian-KORDES'!H$19,'Harian-KORDES'!H$20,0)</f>
        <v>0</v>
      </c>
      <c r="F30" s="105">
        <f>IF($B30='Harian-KORDES'!I$19,'Harian-KORDES'!I$20,0)</f>
        <v>0</v>
      </c>
      <c r="G30" s="105">
        <f>IF($B30='Harian-KORDES'!J$19,'Harian-KORDES'!J$20,0)</f>
        <v>0</v>
      </c>
      <c r="H30" s="105">
        <f>IF($B30='Harian-KORDES'!K$19,'Harian-KORDES'!K$20,0)</f>
        <v>0</v>
      </c>
      <c r="I30" s="105">
        <f>IF($B30='Harian-KORDES'!L$19,'Harian-KORDES'!L$20,0)</f>
        <v>0</v>
      </c>
      <c r="J30" s="105">
        <f>IF($B30='Harian-KORDES'!M$19,'Harian-KORDES'!M$20,0)</f>
        <v>0</v>
      </c>
      <c r="K30" s="105">
        <f>IF($B30='Harian-KORDES'!N$19,'Harian-KORDES'!N$20,0)</f>
        <v>0</v>
      </c>
      <c r="L30" s="105">
        <f>IF($B30='Harian-KORDES'!O$19,'Harian-KORDES'!O$20,0)</f>
        <v>0</v>
      </c>
      <c r="M30" s="100">
        <f t="shared" si="1"/>
        <v>0</v>
      </c>
      <c r="O30" s="96">
        <f t="shared" si="2"/>
        <v>43580</v>
      </c>
      <c r="P30" s="105">
        <f>IF($O30='Harian-KORDES'!F$61,'Harian-KORDES'!F$62,0)</f>
        <v>0</v>
      </c>
      <c r="Q30" s="105">
        <f>IF($O30='Harian-KORDES'!G$61,'Harian-KORDES'!G$62,0)</f>
        <v>0</v>
      </c>
      <c r="R30" s="105">
        <f>IF($O30='Harian-KORDES'!H$61,'Harian-KORDES'!H$62,0)</f>
        <v>0</v>
      </c>
      <c r="S30" s="105">
        <f>IF($O30='Harian-KORDES'!I$61,'Harian-KORDES'!I$62,0)</f>
        <v>0</v>
      </c>
      <c r="T30" s="105">
        <f>IF($O30='Harian-KORDES'!J$61,'Harian-KORDES'!J$62,0)</f>
        <v>0</v>
      </c>
      <c r="U30" s="105">
        <f>IF($O30='Harian-KORDES'!K$61,'Harian-KORDES'!K$62,0)</f>
        <v>0</v>
      </c>
      <c r="V30" s="105">
        <f>IF($O30='Harian-KORDES'!L$61,'Harian-KORDES'!L$62,0)</f>
        <v>0</v>
      </c>
      <c r="W30" s="105">
        <f>IF($O30='Harian-KORDES'!M$61,'Harian-KORDES'!M$62,0)</f>
        <v>0</v>
      </c>
      <c r="X30" s="105">
        <f>IF($O30='Harian-KORDES'!N$61,'Harian-KORDES'!N$62,0)</f>
        <v>0</v>
      </c>
      <c r="Y30" s="105">
        <f>IF($O30='Harian-KORDES'!O$61,'Harian-KORDES'!O$62,0)</f>
        <v>0</v>
      </c>
      <c r="Z30" s="100">
        <f t="shared" si="3"/>
        <v>0</v>
      </c>
      <c r="AB30" s="96">
        <f t="shared" si="4"/>
        <v>43580</v>
      </c>
      <c r="AC30" s="105">
        <f>IF($AB30='Harian-KORDES'!F$103,'Harian-KORDES'!F$104,0)</f>
        <v>0</v>
      </c>
      <c r="AD30" s="105">
        <f>IF($AB30='Harian-KORDES'!G$103,'Harian-KORDES'!G$104,0)</f>
        <v>0</v>
      </c>
      <c r="AE30" s="105">
        <f>IF($AB30='Harian-KORDES'!H$103,'Harian-KORDES'!H$104,0)</f>
        <v>0</v>
      </c>
      <c r="AF30" s="105">
        <f>IF($AB30='Harian-KORDES'!I$103,'Harian-KORDES'!I$104,0)</f>
        <v>0</v>
      </c>
      <c r="AG30" s="105">
        <f>IF($AB30='Harian-KORDES'!J$103,'Harian-KORDES'!J$104,0)</f>
        <v>0</v>
      </c>
      <c r="AH30" s="105">
        <f>IF($AB30='Harian-KORDES'!K$103,'Harian-KORDES'!K$104,0)</f>
        <v>0</v>
      </c>
      <c r="AI30" s="105">
        <f>IF($AB30='Harian-KORDES'!L$103,'Harian-KORDES'!L$104,0)</f>
        <v>0</v>
      </c>
      <c r="AJ30" s="105">
        <f>IF($AB30='Harian-KORDES'!M$103,'Harian-KORDES'!M$104,0)</f>
        <v>0</v>
      </c>
      <c r="AK30" s="105">
        <f>IF($AB30='Harian-KORDES'!N$103,'Harian-KORDES'!N$104,0)</f>
        <v>0</v>
      </c>
      <c r="AL30" s="105">
        <f>IF($AB30='Harian-KORDES'!O$103,'Harian-KORDES'!O$104,0)</f>
        <v>0</v>
      </c>
      <c r="AM30" s="100">
        <f t="shared" si="5"/>
        <v>0</v>
      </c>
    </row>
    <row r="31" spans="2:39" x14ac:dyDescent="0.2">
      <c r="B31" s="96">
        <f t="shared" si="0"/>
        <v>43581</v>
      </c>
      <c r="C31" s="105">
        <f>IF($B31='Harian-KORDES'!F$19,'Harian-KORDES'!F$20,0)</f>
        <v>0</v>
      </c>
      <c r="D31" s="105">
        <f>IF($B31='Harian-KORDES'!G$19,'Harian-KORDES'!G$20,0)</f>
        <v>0</v>
      </c>
      <c r="E31" s="105">
        <f>IF($B31='Harian-KORDES'!H$19,'Harian-KORDES'!H$20,0)</f>
        <v>0</v>
      </c>
      <c r="F31" s="105">
        <f>IF($B31='Harian-KORDES'!I$19,'Harian-KORDES'!I$20,0)</f>
        <v>0</v>
      </c>
      <c r="G31" s="105">
        <f>IF($B31='Harian-KORDES'!J$19,'Harian-KORDES'!J$20,0)</f>
        <v>0</v>
      </c>
      <c r="H31" s="105">
        <f>IF($B31='Harian-KORDES'!K$19,'Harian-KORDES'!K$20,0)</f>
        <v>0</v>
      </c>
      <c r="I31" s="105">
        <f>IF($B31='Harian-KORDES'!L$19,'Harian-KORDES'!L$20,0)</f>
        <v>0</v>
      </c>
      <c r="J31" s="105">
        <f>IF($B31='Harian-KORDES'!M$19,'Harian-KORDES'!M$20,0)</f>
        <v>0</v>
      </c>
      <c r="K31" s="105">
        <f>IF($B31='Harian-KORDES'!N$19,'Harian-KORDES'!N$20,0)</f>
        <v>0</v>
      </c>
      <c r="L31" s="105">
        <f>IF($B31='Harian-KORDES'!O$19,'Harian-KORDES'!O$20,0)</f>
        <v>0</v>
      </c>
      <c r="M31" s="100">
        <f t="shared" si="1"/>
        <v>0</v>
      </c>
      <c r="O31" s="96">
        <f t="shared" si="2"/>
        <v>43581</v>
      </c>
      <c r="P31" s="105">
        <f>IF($O31='Harian-KORDES'!F$61,'Harian-KORDES'!F$62,0)</f>
        <v>0</v>
      </c>
      <c r="Q31" s="105">
        <f>IF($O31='Harian-KORDES'!G$61,'Harian-KORDES'!G$62,0)</f>
        <v>0</v>
      </c>
      <c r="R31" s="105">
        <f>IF($O31='Harian-KORDES'!H$61,'Harian-KORDES'!H$62,0)</f>
        <v>0</v>
      </c>
      <c r="S31" s="105">
        <f>IF($O31='Harian-KORDES'!I$61,'Harian-KORDES'!I$62,0)</f>
        <v>0</v>
      </c>
      <c r="T31" s="105">
        <f>IF($O31='Harian-KORDES'!J$61,'Harian-KORDES'!J$62,0)</f>
        <v>0</v>
      </c>
      <c r="U31" s="105">
        <f>IF($O31='Harian-KORDES'!K$61,'Harian-KORDES'!K$62,0)</f>
        <v>0</v>
      </c>
      <c r="V31" s="105">
        <f>IF($O31='Harian-KORDES'!L$61,'Harian-KORDES'!L$62,0)</f>
        <v>0</v>
      </c>
      <c r="W31" s="105">
        <f>IF($O31='Harian-KORDES'!M$61,'Harian-KORDES'!M$62,0)</f>
        <v>0</v>
      </c>
      <c r="X31" s="105">
        <f>IF($O31='Harian-KORDES'!N$61,'Harian-KORDES'!N$62,0)</f>
        <v>0</v>
      </c>
      <c r="Y31" s="105">
        <f>IF($O31='Harian-KORDES'!O$61,'Harian-KORDES'!O$62,0)</f>
        <v>0</v>
      </c>
      <c r="Z31" s="100">
        <f t="shared" si="3"/>
        <v>0</v>
      </c>
      <c r="AB31" s="96">
        <f t="shared" si="4"/>
        <v>43581</v>
      </c>
      <c r="AC31" s="105">
        <f>IF($AB31='Harian-KORDES'!F$103,'Harian-KORDES'!F$104,0)</f>
        <v>0</v>
      </c>
      <c r="AD31" s="105">
        <f>IF($AB31='Harian-KORDES'!G$103,'Harian-KORDES'!G$104,0)</f>
        <v>0</v>
      </c>
      <c r="AE31" s="105">
        <f>IF($AB31='Harian-KORDES'!H$103,'Harian-KORDES'!H$104,0)</f>
        <v>0</v>
      </c>
      <c r="AF31" s="105">
        <f>IF($AB31='Harian-KORDES'!I$103,'Harian-KORDES'!I$104,0)</f>
        <v>0</v>
      </c>
      <c r="AG31" s="105">
        <f>IF($AB31='Harian-KORDES'!J$103,'Harian-KORDES'!J$104,0)</f>
        <v>0</v>
      </c>
      <c r="AH31" s="105">
        <f>IF($AB31='Harian-KORDES'!K$103,'Harian-KORDES'!K$104,0)</f>
        <v>0</v>
      </c>
      <c r="AI31" s="105">
        <f>IF($AB31='Harian-KORDES'!L$103,'Harian-KORDES'!L$104,0)</f>
        <v>0</v>
      </c>
      <c r="AJ31" s="105">
        <f>IF($AB31='Harian-KORDES'!M$103,'Harian-KORDES'!M$104,0)</f>
        <v>0</v>
      </c>
      <c r="AK31" s="105">
        <f>IF($AB31='Harian-KORDES'!N$103,'Harian-KORDES'!N$104,0)</f>
        <v>0</v>
      </c>
      <c r="AL31" s="105">
        <f>IF($AB31='Harian-KORDES'!O$103,'Harian-KORDES'!O$104,0)</f>
        <v>0</v>
      </c>
      <c r="AM31" s="100">
        <f t="shared" si="5"/>
        <v>0</v>
      </c>
    </row>
    <row r="32" spans="2:39" x14ac:dyDescent="0.2">
      <c r="B32" s="96">
        <f t="shared" si="0"/>
        <v>43582</v>
      </c>
      <c r="C32" s="105">
        <f>IF($B32='Harian-KORDES'!F$19,'Harian-KORDES'!F$20,0)</f>
        <v>0</v>
      </c>
      <c r="D32" s="105">
        <f>IF($B32='Harian-KORDES'!G$19,'Harian-KORDES'!G$20,0)</f>
        <v>0</v>
      </c>
      <c r="E32" s="105">
        <f>IF($B32='Harian-KORDES'!H$19,'Harian-KORDES'!H$20,0)</f>
        <v>0</v>
      </c>
      <c r="F32" s="105">
        <f>IF($B32='Harian-KORDES'!I$19,'Harian-KORDES'!I$20,0)</f>
        <v>0</v>
      </c>
      <c r="G32" s="105">
        <f>IF($B32='Harian-KORDES'!J$19,'Harian-KORDES'!J$20,0)</f>
        <v>0</v>
      </c>
      <c r="H32" s="105">
        <f>IF($B32='Harian-KORDES'!K$19,'Harian-KORDES'!K$20,0)</f>
        <v>0</v>
      </c>
      <c r="I32" s="105">
        <f>IF($B32='Harian-KORDES'!L$19,'Harian-KORDES'!L$20,0)</f>
        <v>0</v>
      </c>
      <c r="J32" s="105">
        <f>IF($B32='Harian-KORDES'!M$19,'Harian-KORDES'!M$20,0)</f>
        <v>0</v>
      </c>
      <c r="K32" s="105">
        <f>IF($B32='Harian-KORDES'!N$19,'Harian-KORDES'!N$20,0)</f>
        <v>0</v>
      </c>
      <c r="L32" s="105">
        <f>IF($B32='Harian-KORDES'!O$19,'Harian-KORDES'!O$20,0)</f>
        <v>0</v>
      </c>
      <c r="M32" s="100">
        <f t="shared" si="1"/>
        <v>0</v>
      </c>
      <c r="O32" s="96">
        <f t="shared" si="2"/>
        <v>43582</v>
      </c>
      <c r="P32" s="105">
        <f>IF($O32='Harian-KORDES'!F$61,'Harian-KORDES'!F$62,0)</f>
        <v>0</v>
      </c>
      <c r="Q32" s="105">
        <f>IF($O32='Harian-KORDES'!G$61,'Harian-KORDES'!G$62,0)</f>
        <v>0</v>
      </c>
      <c r="R32" s="105">
        <f>IF($O32='Harian-KORDES'!H$61,'Harian-KORDES'!H$62,0)</f>
        <v>0</v>
      </c>
      <c r="S32" s="105">
        <f>IF($O32='Harian-KORDES'!I$61,'Harian-KORDES'!I$62,0)</f>
        <v>0</v>
      </c>
      <c r="T32" s="105">
        <f>IF($O32='Harian-KORDES'!J$61,'Harian-KORDES'!J$62,0)</f>
        <v>0</v>
      </c>
      <c r="U32" s="105">
        <f>IF($O32='Harian-KORDES'!K$61,'Harian-KORDES'!K$62,0)</f>
        <v>0</v>
      </c>
      <c r="V32" s="105">
        <f>IF($O32='Harian-KORDES'!L$61,'Harian-KORDES'!L$62,0)</f>
        <v>0</v>
      </c>
      <c r="W32" s="105">
        <f>IF($O32='Harian-KORDES'!M$61,'Harian-KORDES'!M$62,0)</f>
        <v>0</v>
      </c>
      <c r="X32" s="105">
        <f>IF($O32='Harian-KORDES'!N$61,'Harian-KORDES'!N$62,0)</f>
        <v>0</v>
      </c>
      <c r="Y32" s="105">
        <f>IF($O32='Harian-KORDES'!O$61,'Harian-KORDES'!O$62,0)</f>
        <v>0</v>
      </c>
      <c r="Z32" s="100">
        <f t="shared" si="3"/>
        <v>0</v>
      </c>
      <c r="AB32" s="96">
        <f t="shared" si="4"/>
        <v>43582</v>
      </c>
      <c r="AC32" s="105">
        <f>IF($AB32='Harian-KORDES'!F$103,'Harian-KORDES'!F$104,0)</f>
        <v>0</v>
      </c>
      <c r="AD32" s="105">
        <f>IF($AB32='Harian-KORDES'!G$103,'Harian-KORDES'!G$104,0)</f>
        <v>0</v>
      </c>
      <c r="AE32" s="105">
        <f>IF($AB32='Harian-KORDES'!H$103,'Harian-KORDES'!H$104,0)</f>
        <v>0</v>
      </c>
      <c r="AF32" s="105">
        <f>IF($AB32='Harian-KORDES'!I$103,'Harian-KORDES'!I$104,0)</f>
        <v>0</v>
      </c>
      <c r="AG32" s="105">
        <f>IF($AB32='Harian-KORDES'!J$103,'Harian-KORDES'!J$104,0)</f>
        <v>0</v>
      </c>
      <c r="AH32" s="105">
        <f>IF($AB32='Harian-KORDES'!K$103,'Harian-KORDES'!K$104,0)</f>
        <v>0</v>
      </c>
      <c r="AI32" s="105">
        <f>IF($AB32='Harian-KORDES'!L$103,'Harian-KORDES'!L$104,0)</f>
        <v>0</v>
      </c>
      <c r="AJ32" s="105">
        <f>IF($AB32='Harian-KORDES'!M$103,'Harian-KORDES'!M$104,0)</f>
        <v>0</v>
      </c>
      <c r="AK32" s="105">
        <f>IF($AB32='Harian-KORDES'!N$103,'Harian-KORDES'!N$104,0)</f>
        <v>0</v>
      </c>
      <c r="AL32" s="105">
        <f>IF($AB32='Harian-KORDES'!O$103,'Harian-KORDES'!O$104,0)</f>
        <v>0</v>
      </c>
      <c r="AM32" s="100">
        <f t="shared" si="5"/>
        <v>0</v>
      </c>
    </row>
    <row r="33" spans="2:39" x14ac:dyDescent="0.2">
      <c r="B33" s="96">
        <f t="shared" si="0"/>
        <v>43583</v>
      </c>
      <c r="C33" s="105">
        <f>IF($B33='Harian-KORDES'!F$19,'Harian-KORDES'!F$20,0)</f>
        <v>0</v>
      </c>
      <c r="D33" s="105">
        <f>IF($B33='Harian-KORDES'!G$19,'Harian-KORDES'!G$20,0)</f>
        <v>10</v>
      </c>
      <c r="E33" s="105">
        <f>IF($B33='Harian-KORDES'!H$19,'Harian-KORDES'!H$20,0)</f>
        <v>0</v>
      </c>
      <c r="F33" s="105">
        <f>IF($B33='Harian-KORDES'!I$19,'Harian-KORDES'!I$20,0)</f>
        <v>0</v>
      </c>
      <c r="G33" s="105">
        <f>IF($B33='Harian-KORDES'!J$19,'Harian-KORDES'!J$20,0)</f>
        <v>0</v>
      </c>
      <c r="H33" s="105">
        <f>IF($B33='Harian-KORDES'!K$19,'Harian-KORDES'!K$20,0)</f>
        <v>0</v>
      </c>
      <c r="I33" s="105">
        <f>IF($B33='Harian-KORDES'!L$19,'Harian-KORDES'!L$20,0)</f>
        <v>0</v>
      </c>
      <c r="J33" s="105">
        <f>IF($B33='Harian-KORDES'!M$19,'Harian-KORDES'!M$20,0)</f>
        <v>0</v>
      </c>
      <c r="K33" s="105">
        <f>IF($B33='Harian-KORDES'!N$19,'Harian-KORDES'!N$20,0)</f>
        <v>0</v>
      </c>
      <c r="L33" s="105">
        <f>IF($B33='Harian-KORDES'!O$19,'Harian-KORDES'!O$20,0)</f>
        <v>0</v>
      </c>
      <c r="M33" s="100">
        <f t="shared" si="1"/>
        <v>10</v>
      </c>
      <c r="O33" s="96">
        <f t="shared" si="2"/>
        <v>43583</v>
      </c>
      <c r="P33" s="105">
        <f>IF($O33='Harian-KORDES'!F$61,'Harian-KORDES'!F$62,0)</f>
        <v>0</v>
      </c>
      <c r="Q33" s="105">
        <f>IF($O33='Harian-KORDES'!G$61,'Harian-KORDES'!G$62,0)</f>
        <v>0</v>
      </c>
      <c r="R33" s="105">
        <f>IF($O33='Harian-KORDES'!H$61,'Harian-KORDES'!H$62,0)</f>
        <v>0</v>
      </c>
      <c r="S33" s="105">
        <f>IF($O33='Harian-KORDES'!I$61,'Harian-KORDES'!I$62,0)</f>
        <v>0</v>
      </c>
      <c r="T33" s="105">
        <f>IF($O33='Harian-KORDES'!J$61,'Harian-KORDES'!J$62,0)</f>
        <v>0</v>
      </c>
      <c r="U33" s="105">
        <f>IF($O33='Harian-KORDES'!K$61,'Harian-KORDES'!K$62,0)</f>
        <v>0</v>
      </c>
      <c r="V33" s="105">
        <f>IF($O33='Harian-KORDES'!L$61,'Harian-KORDES'!L$62,0)</f>
        <v>0</v>
      </c>
      <c r="W33" s="105">
        <f>IF($O33='Harian-KORDES'!M$61,'Harian-KORDES'!M$62,0)</f>
        <v>0</v>
      </c>
      <c r="X33" s="105">
        <f>IF($O33='Harian-KORDES'!N$61,'Harian-KORDES'!N$62,0)</f>
        <v>0</v>
      </c>
      <c r="Y33" s="105">
        <f>IF($O33='Harian-KORDES'!O$61,'Harian-KORDES'!O$62,0)</f>
        <v>0</v>
      </c>
      <c r="Z33" s="100">
        <f t="shared" si="3"/>
        <v>0</v>
      </c>
      <c r="AB33" s="96">
        <f t="shared" si="4"/>
        <v>43583</v>
      </c>
      <c r="AC33" s="105">
        <f>IF($AB33='Harian-KORDES'!F$103,'Harian-KORDES'!F$104,0)</f>
        <v>0</v>
      </c>
      <c r="AD33" s="105">
        <f>IF($AB33='Harian-KORDES'!G$103,'Harian-KORDES'!G$104,0)</f>
        <v>0</v>
      </c>
      <c r="AE33" s="105">
        <f>IF($AB33='Harian-KORDES'!H$103,'Harian-KORDES'!H$104,0)</f>
        <v>0</v>
      </c>
      <c r="AF33" s="105">
        <f>IF($AB33='Harian-KORDES'!I$103,'Harian-KORDES'!I$104,0)</f>
        <v>0</v>
      </c>
      <c r="AG33" s="105">
        <f>IF($AB33='Harian-KORDES'!J$103,'Harian-KORDES'!J$104,0)</f>
        <v>0</v>
      </c>
      <c r="AH33" s="105">
        <f>IF($AB33='Harian-KORDES'!K$103,'Harian-KORDES'!K$104,0)</f>
        <v>0</v>
      </c>
      <c r="AI33" s="105">
        <f>IF($AB33='Harian-KORDES'!L$103,'Harian-KORDES'!L$104,0)</f>
        <v>0</v>
      </c>
      <c r="AJ33" s="105">
        <f>IF($AB33='Harian-KORDES'!M$103,'Harian-KORDES'!M$104,0)</f>
        <v>0</v>
      </c>
      <c r="AK33" s="105">
        <f>IF($AB33='Harian-KORDES'!N$103,'Harian-KORDES'!N$104,0)</f>
        <v>0</v>
      </c>
      <c r="AL33" s="105">
        <f>IF($AB33='Harian-KORDES'!O$103,'Harian-KORDES'!O$104,0)</f>
        <v>0</v>
      </c>
      <c r="AM33" s="100">
        <f t="shared" si="5"/>
        <v>0</v>
      </c>
    </row>
    <row r="34" spans="2:39" x14ac:dyDescent="0.2">
      <c r="B34" s="96">
        <f t="shared" si="0"/>
        <v>43584</v>
      </c>
      <c r="C34" s="105">
        <f>IF($B34='Harian-KORDES'!F$19,'Harian-KORDES'!F$20,0)</f>
        <v>0</v>
      </c>
      <c r="D34" s="105">
        <f>IF($B34='Harian-KORDES'!G$19,'Harian-KORDES'!G$20,0)</f>
        <v>0</v>
      </c>
      <c r="E34" s="105">
        <f>IF($B34='Harian-KORDES'!H$19,'Harian-KORDES'!H$20,0)</f>
        <v>0</v>
      </c>
      <c r="F34" s="105">
        <f>IF($B34='Harian-KORDES'!I$19,'Harian-KORDES'!I$20,0)</f>
        <v>0</v>
      </c>
      <c r="G34" s="105">
        <f>IF($B34='Harian-KORDES'!J$19,'Harian-KORDES'!J$20,0)</f>
        <v>0</v>
      </c>
      <c r="H34" s="105">
        <f>IF($B34='Harian-KORDES'!K$19,'Harian-KORDES'!K$20,0)</f>
        <v>0</v>
      </c>
      <c r="I34" s="105">
        <f>IF($B34='Harian-KORDES'!L$19,'Harian-KORDES'!L$20,0)</f>
        <v>0</v>
      </c>
      <c r="J34" s="105">
        <f>IF($B34='Harian-KORDES'!M$19,'Harian-KORDES'!M$20,0)</f>
        <v>0</v>
      </c>
      <c r="K34" s="105">
        <f>IF($B34='Harian-KORDES'!N$19,'Harian-KORDES'!N$20,0)</f>
        <v>0</v>
      </c>
      <c r="L34" s="105">
        <f>IF($B34='Harian-KORDES'!O$19,'Harian-KORDES'!O$20,0)</f>
        <v>0</v>
      </c>
      <c r="M34" s="100">
        <f t="shared" si="1"/>
        <v>0</v>
      </c>
      <c r="O34" s="96">
        <f t="shared" si="2"/>
        <v>43584</v>
      </c>
      <c r="P34" s="105">
        <f>IF($O34='Harian-KORDES'!F$61,'Harian-KORDES'!F$62,0)</f>
        <v>0</v>
      </c>
      <c r="Q34" s="105">
        <f>IF($O34='Harian-KORDES'!G$61,'Harian-KORDES'!G$62,0)</f>
        <v>0</v>
      </c>
      <c r="R34" s="105">
        <f>IF($O34='Harian-KORDES'!H$61,'Harian-KORDES'!H$62,0)</f>
        <v>0</v>
      </c>
      <c r="S34" s="105">
        <f>IF($O34='Harian-KORDES'!I$61,'Harian-KORDES'!I$62,0)</f>
        <v>0</v>
      </c>
      <c r="T34" s="105">
        <f>IF($O34='Harian-KORDES'!J$61,'Harian-KORDES'!J$62,0)</f>
        <v>0</v>
      </c>
      <c r="U34" s="105">
        <f>IF($O34='Harian-KORDES'!K$61,'Harian-KORDES'!K$62,0)</f>
        <v>0</v>
      </c>
      <c r="V34" s="105">
        <f>IF($O34='Harian-KORDES'!L$61,'Harian-KORDES'!L$62,0)</f>
        <v>0</v>
      </c>
      <c r="W34" s="105">
        <f>IF($O34='Harian-KORDES'!M$61,'Harian-KORDES'!M$62,0)</f>
        <v>0</v>
      </c>
      <c r="X34" s="105">
        <f>IF($O34='Harian-KORDES'!N$61,'Harian-KORDES'!N$62,0)</f>
        <v>0</v>
      </c>
      <c r="Y34" s="105">
        <f>IF($O34='Harian-KORDES'!O$61,'Harian-KORDES'!O$62,0)</f>
        <v>0</v>
      </c>
      <c r="Z34" s="100">
        <f t="shared" si="3"/>
        <v>0</v>
      </c>
      <c r="AB34" s="96">
        <f t="shared" si="4"/>
        <v>43584</v>
      </c>
      <c r="AC34" s="105">
        <f>IF($AB34='Harian-KORDES'!F$103,'Harian-KORDES'!F$104,0)</f>
        <v>0</v>
      </c>
      <c r="AD34" s="105">
        <f>IF($AB34='Harian-KORDES'!G$103,'Harian-KORDES'!G$104,0)</f>
        <v>0</v>
      </c>
      <c r="AE34" s="105">
        <f>IF($AB34='Harian-KORDES'!H$103,'Harian-KORDES'!H$104,0)</f>
        <v>0</v>
      </c>
      <c r="AF34" s="105">
        <f>IF($AB34='Harian-KORDES'!I$103,'Harian-KORDES'!I$104,0)</f>
        <v>0</v>
      </c>
      <c r="AG34" s="105">
        <f>IF($AB34='Harian-KORDES'!J$103,'Harian-KORDES'!J$104,0)</f>
        <v>0</v>
      </c>
      <c r="AH34" s="105">
        <f>IF($AB34='Harian-KORDES'!K$103,'Harian-KORDES'!K$104,0)</f>
        <v>0</v>
      </c>
      <c r="AI34" s="105">
        <f>IF($AB34='Harian-KORDES'!L$103,'Harian-KORDES'!L$104,0)</f>
        <v>0</v>
      </c>
      <c r="AJ34" s="105">
        <f>IF($AB34='Harian-KORDES'!M$103,'Harian-KORDES'!M$104,0)</f>
        <v>0</v>
      </c>
      <c r="AK34" s="105">
        <f>IF($AB34='Harian-KORDES'!N$103,'Harian-KORDES'!N$104,0)</f>
        <v>0</v>
      </c>
      <c r="AL34" s="105">
        <f>IF($AB34='Harian-KORDES'!O$103,'Harian-KORDES'!O$104,0)</f>
        <v>0</v>
      </c>
      <c r="AM34" s="100">
        <f t="shared" si="5"/>
        <v>0</v>
      </c>
    </row>
    <row r="35" spans="2:39" x14ac:dyDescent="0.2">
      <c r="B35" s="96">
        <f t="shared" si="0"/>
        <v>43585</v>
      </c>
      <c r="C35" s="105">
        <f>IF($B35='Harian-KORDES'!F$19,'Harian-KORDES'!F$20,0)</f>
        <v>0</v>
      </c>
      <c r="D35" s="105">
        <f>IF($B35='Harian-KORDES'!G$19,'Harian-KORDES'!G$20,0)</f>
        <v>0</v>
      </c>
      <c r="E35" s="105">
        <f>IF($B35='Harian-KORDES'!H$19,'Harian-KORDES'!H$20,0)</f>
        <v>0</v>
      </c>
      <c r="F35" s="105">
        <f>IF($B35='Harian-KORDES'!I$19,'Harian-KORDES'!I$20,0)</f>
        <v>0</v>
      </c>
      <c r="G35" s="105">
        <f>IF($B35='Harian-KORDES'!J$19,'Harian-KORDES'!J$20,0)</f>
        <v>0</v>
      </c>
      <c r="H35" s="105">
        <f>IF($B35='Harian-KORDES'!K$19,'Harian-KORDES'!K$20,0)</f>
        <v>0</v>
      </c>
      <c r="I35" s="105">
        <f>IF($B35='Harian-KORDES'!L$19,'Harian-KORDES'!L$20,0)</f>
        <v>0</v>
      </c>
      <c r="J35" s="105">
        <f>IF($B35='Harian-KORDES'!M$19,'Harian-KORDES'!M$20,0)</f>
        <v>0</v>
      </c>
      <c r="K35" s="105">
        <f>IF($B35='Harian-KORDES'!N$19,'Harian-KORDES'!N$20,0)</f>
        <v>0</v>
      </c>
      <c r="L35" s="105">
        <f>IF($B35='Harian-KORDES'!O$19,'Harian-KORDES'!O$20,0)</f>
        <v>0</v>
      </c>
      <c r="M35" s="100">
        <f t="shared" si="1"/>
        <v>0</v>
      </c>
      <c r="O35" s="96">
        <f t="shared" si="2"/>
        <v>43585</v>
      </c>
      <c r="P35" s="105">
        <f>IF($O35='Harian-KORDES'!F$61,'Harian-KORDES'!F$62,0)</f>
        <v>0</v>
      </c>
      <c r="Q35" s="105">
        <f>IF($O35='Harian-KORDES'!G$61,'Harian-KORDES'!G$62,0)</f>
        <v>0</v>
      </c>
      <c r="R35" s="105">
        <f>IF($O35='Harian-KORDES'!H$61,'Harian-KORDES'!H$62,0)</f>
        <v>0</v>
      </c>
      <c r="S35" s="105">
        <f>IF($O35='Harian-KORDES'!I$61,'Harian-KORDES'!I$62,0)</f>
        <v>0</v>
      </c>
      <c r="T35" s="105">
        <f>IF($O35='Harian-KORDES'!J$61,'Harian-KORDES'!J$62,0)</f>
        <v>0</v>
      </c>
      <c r="U35" s="105">
        <f>IF($O35='Harian-KORDES'!K$61,'Harian-KORDES'!K$62,0)</f>
        <v>0</v>
      </c>
      <c r="V35" s="105">
        <f>IF($O35='Harian-KORDES'!L$61,'Harian-KORDES'!L$62,0)</f>
        <v>0</v>
      </c>
      <c r="W35" s="105">
        <f>IF($O35='Harian-KORDES'!M$61,'Harian-KORDES'!M$62,0)</f>
        <v>0</v>
      </c>
      <c r="X35" s="105">
        <f>IF($O35='Harian-KORDES'!N$61,'Harian-KORDES'!N$62,0)</f>
        <v>0</v>
      </c>
      <c r="Y35" s="105">
        <f>IF($O35='Harian-KORDES'!O$61,'Harian-KORDES'!O$62,0)</f>
        <v>0</v>
      </c>
      <c r="Z35" s="100">
        <f t="shared" si="3"/>
        <v>0</v>
      </c>
      <c r="AB35" s="96">
        <f t="shared" si="4"/>
        <v>43585</v>
      </c>
      <c r="AC35" s="105">
        <f>IF($AB35='Harian-KORDES'!F$103,'Harian-KORDES'!F$104,0)</f>
        <v>0</v>
      </c>
      <c r="AD35" s="105">
        <f>IF($AB35='Harian-KORDES'!G$103,'Harian-KORDES'!G$104,0)</f>
        <v>0</v>
      </c>
      <c r="AE35" s="105">
        <f>IF($AB35='Harian-KORDES'!H$103,'Harian-KORDES'!H$104,0)</f>
        <v>0</v>
      </c>
      <c r="AF35" s="105">
        <f>IF($AB35='Harian-KORDES'!I$103,'Harian-KORDES'!I$104,0)</f>
        <v>0</v>
      </c>
      <c r="AG35" s="105">
        <f>IF($AB35='Harian-KORDES'!J$103,'Harian-KORDES'!J$104,0)</f>
        <v>0</v>
      </c>
      <c r="AH35" s="105">
        <f>IF($AB35='Harian-KORDES'!K$103,'Harian-KORDES'!K$104,0)</f>
        <v>0</v>
      </c>
      <c r="AI35" s="105">
        <f>IF($AB35='Harian-KORDES'!L$103,'Harian-KORDES'!L$104,0)</f>
        <v>0</v>
      </c>
      <c r="AJ35" s="105">
        <f>IF($AB35='Harian-KORDES'!M$103,'Harian-KORDES'!M$104,0)</f>
        <v>0</v>
      </c>
      <c r="AK35" s="105">
        <f>IF($AB35='Harian-KORDES'!N$103,'Harian-KORDES'!N$104,0)</f>
        <v>0</v>
      </c>
      <c r="AL35" s="105">
        <f>IF($AB35='Harian-KORDES'!O$103,'Harian-KORDES'!O$104,0)</f>
        <v>0</v>
      </c>
      <c r="AM35" s="100">
        <f t="shared" si="5"/>
        <v>0</v>
      </c>
    </row>
    <row r="36" spans="2:39" x14ac:dyDescent="0.2">
      <c r="B36" s="96">
        <f t="shared" si="0"/>
        <v>43586</v>
      </c>
      <c r="C36" s="105">
        <f>IF($B36='Harian-KORDES'!F$19,'Harian-KORDES'!F$20,0)</f>
        <v>0</v>
      </c>
      <c r="D36" s="105">
        <f>IF($B36='Harian-KORDES'!G$19,'Harian-KORDES'!G$20,0)</f>
        <v>0</v>
      </c>
      <c r="E36" s="105">
        <f>IF($B36='Harian-KORDES'!H$19,'Harian-KORDES'!H$20,0)</f>
        <v>0</v>
      </c>
      <c r="F36" s="105">
        <f>IF($B36='Harian-KORDES'!I$19,'Harian-KORDES'!I$20,0)</f>
        <v>0</v>
      </c>
      <c r="G36" s="105">
        <f>IF($B36='Harian-KORDES'!J$19,'Harian-KORDES'!J$20,0)</f>
        <v>0</v>
      </c>
      <c r="H36" s="105">
        <f>IF($B36='Harian-KORDES'!K$19,'Harian-KORDES'!K$20,0)</f>
        <v>0</v>
      </c>
      <c r="I36" s="105">
        <f>IF($B36='Harian-KORDES'!L$19,'Harian-KORDES'!L$20,0)</f>
        <v>0</v>
      </c>
      <c r="J36" s="105">
        <f>IF($B36='Harian-KORDES'!M$19,'Harian-KORDES'!M$20,0)</f>
        <v>0</v>
      </c>
      <c r="K36" s="105">
        <f>IF($B36='Harian-KORDES'!N$19,'Harian-KORDES'!N$20,0)</f>
        <v>0</v>
      </c>
      <c r="L36" s="105">
        <f>IF($B36='Harian-KORDES'!O$19,'Harian-KORDES'!O$20,0)</f>
        <v>0</v>
      </c>
      <c r="M36" s="100">
        <f t="shared" si="1"/>
        <v>0</v>
      </c>
      <c r="O36" s="96">
        <f t="shared" si="2"/>
        <v>43586</v>
      </c>
      <c r="P36" s="105">
        <f>IF($O36='Harian-KORDES'!F$61,'Harian-KORDES'!F$62,0)</f>
        <v>0</v>
      </c>
      <c r="Q36" s="105">
        <f>IF($O36='Harian-KORDES'!G$61,'Harian-KORDES'!G$62,0)</f>
        <v>0</v>
      </c>
      <c r="R36" s="105">
        <f>IF($O36='Harian-KORDES'!H$61,'Harian-KORDES'!H$62,0)</f>
        <v>0</v>
      </c>
      <c r="S36" s="105">
        <f>IF($O36='Harian-KORDES'!I$61,'Harian-KORDES'!I$62,0)</f>
        <v>0</v>
      </c>
      <c r="T36" s="105">
        <f>IF($O36='Harian-KORDES'!J$61,'Harian-KORDES'!J$62,0)</f>
        <v>0</v>
      </c>
      <c r="U36" s="105">
        <f>IF($O36='Harian-KORDES'!K$61,'Harian-KORDES'!K$62,0)</f>
        <v>0</v>
      </c>
      <c r="V36" s="105">
        <f>IF($O36='Harian-KORDES'!L$61,'Harian-KORDES'!L$62,0)</f>
        <v>0</v>
      </c>
      <c r="W36" s="105">
        <f>IF($O36='Harian-KORDES'!M$61,'Harian-KORDES'!M$62,0)</f>
        <v>0</v>
      </c>
      <c r="X36" s="105">
        <f>IF($O36='Harian-KORDES'!N$61,'Harian-KORDES'!N$62,0)</f>
        <v>0</v>
      </c>
      <c r="Y36" s="105">
        <f>IF($O36='Harian-KORDES'!O$61,'Harian-KORDES'!O$62,0)</f>
        <v>0</v>
      </c>
      <c r="Z36" s="100">
        <f t="shared" si="3"/>
        <v>0</v>
      </c>
      <c r="AB36" s="96">
        <f t="shared" si="4"/>
        <v>43586</v>
      </c>
      <c r="AC36" s="105">
        <f>IF($AB36='Harian-KORDES'!F$103,'Harian-KORDES'!F$104,0)</f>
        <v>0</v>
      </c>
      <c r="AD36" s="105">
        <f>IF($AB36='Harian-KORDES'!G$103,'Harian-KORDES'!G$104,0)</f>
        <v>0</v>
      </c>
      <c r="AE36" s="105">
        <f>IF($AB36='Harian-KORDES'!H$103,'Harian-KORDES'!H$104,0)</f>
        <v>450</v>
      </c>
      <c r="AF36" s="105">
        <f>IF($AB36='Harian-KORDES'!I$103,'Harian-KORDES'!I$104,0)</f>
        <v>0</v>
      </c>
      <c r="AG36" s="105">
        <f>IF($AB36='Harian-KORDES'!J$103,'Harian-KORDES'!J$104,0)</f>
        <v>0</v>
      </c>
      <c r="AH36" s="105">
        <f>IF($AB36='Harian-KORDES'!K$103,'Harian-KORDES'!K$104,0)</f>
        <v>0</v>
      </c>
      <c r="AI36" s="105">
        <f>IF($AB36='Harian-KORDES'!L$103,'Harian-KORDES'!L$104,0)</f>
        <v>0</v>
      </c>
      <c r="AJ36" s="105">
        <f>IF($AB36='Harian-KORDES'!M$103,'Harian-KORDES'!M$104,0)</f>
        <v>0</v>
      </c>
      <c r="AK36" s="105">
        <f>IF($AB36='Harian-KORDES'!N$103,'Harian-KORDES'!N$104,0)</f>
        <v>0</v>
      </c>
      <c r="AL36" s="105">
        <f>IF($AB36='Harian-KORDES'!O$103,'Harian-KORDES'!O$104,0)</f>
        <v>0</v>
      </c>
      <c r="AM36" s="100">
        <f t="shared" si="5"/>
        <v>450</v>
      </c>
    </row>
    <row r="37" spans="2:39" x14ac:dyDescent="0.2">
      <c r="B37" s="96">
        <f t="shared" si="0"/>
        <v>43587</v>
      </c>
      <c r="C37" s="105">
        <f>IF($B37='Harian-KORDES'!F$19,'Harian-KORDES'!F$20,0)</f>
        <v>0</v>
      </c>
      <c r="D37" s="105">
        <f>IF($B37='Harian-KORDES'!G$19,'Harian-KORDES'!G$20,0)</f>
        <v>0</v>
      </c>
      <c r="E37" s="105">
        <f>IF($B37='Harian-KORDES'!H$19,'Harian-KORDES'!H$20,0)</f>
        <v>0</v>
      </c>
      <c r="F37" s="105">
        <f>IF($B37='Harian-KORDES'!I$19,'Harian-KORDES'!I$20,0)</f>
        <v>0</v>
      </c>
      <c r="G37" s="105">
        <f>IF($B37='Harian-KORDES'!J$19,'Harian-KORDES'!J$20,0)</f>
        <v>0</v>
      </c>
      <c r="H37" s="105">
        <f>IF($B37='Harian-KORDES'!K$19,'Harian-KORDES'!K$20,0)</f>
        <v>0</v>
      </c>
      <c r="I37" s="105">
        <f>IF($B37='Harian-KORDES'!L$19,'Harian-KORDES'!L$20,0)</f>
        <v>0</v>
      </c>
      <c r="J37" s="105">
        <f>IF($B37='Harian-KORDES'!M$19,'Harian-KORDES'!M$20,0)</f>
        <v>0</v>
      </c>
      <c r="K37" s="105">
        <f>IF($B37='Harian-KORDES'!N$19,'Harian-KORDES'!N$20,0)</f>
        <v>0</v>
      </c>
      <c r="L37" s="105">
        <f>IF($B37='Harian-KORDES'!O$19,'Harian-KORDES'!O$20,0)</f>
        <v>0</v>
      </c>
      <c r="M37" s="100">
        <f t="shared" si="1"/>
        <v>0</v>
      </c>
      <c r="O37" s="96">
        <f t="shared" si="2"/>
        <v>43587</v>
      </c>
      <c r="P37" s="105">
        <f>IF($O37='Harian-KORDES'!F$61,'Harian-KORDES'!F$62,0)</f>
        <v>0</v>
      </c>
      <c r="Q37" s="105">
        <f>IF($O37='Harian-KORDES'!G$61,'Harian-KORDES'!G$62,0)</f>
        <v>0</v>
      </c>
      <c r="R37" s="105">
        <f>IF($O37='Harian-KORDES'!H$61,'Harian-KORDES'!H$62,0)</f>
        <v>0</v>
      </c>
      <c r="S37" s="105">
        <f>IF($O37='Harian-KORDES'!I$61,'Harian-KORDES'!I$62,0)</f>
        <v>0</v>
      </c>
      <c r="T37" s="105">
        <f>IF($O37='Harian-KORDES'!J$61,'Harian-KORDES'!J$62,0)</f>
        <v>0</v>
      </c>
      <c r="U37" s="105">
        <f>IF($O37='Harian-KORDES'!K$61,'Harian-KORDES'!K$62,0)</f>
        <v>0</v>
      </c>
      <c r="V37" s="105">
        <f>IF($O37='Harian-KORDES'!L$61,'Harian-KORDES'!L$62,0)</f>
        <v>0</v>
      </c>
      <c r="W37" s="105">
        <f>IF($O37='Harian-KORDES'!M$61,'Harian-KORDES'!M$62,0)</f>
        <v>0</v>
      </c>
      <c r="X37" s="105">
        <f>IF($O37='Harian-KORDES'!N$61,'Harian-KORDES'!N$62,0)</f>
        <v>0</v>
      </c>
      <c r="Y37" s="105">
        <f>IF($O37='Harian-KORDES'!O$61,'Harian-KORDES'!O$62,0)</f>
        <v>0</v>
      </c>
      <c r="Z37" s="100">
        <f t="shared" si="3"/>
        <v>0</v>
      </c>
      <c r="AB37" s="96">
        <f t="shared" si="4"/>
        <v>43587</v>
      </c>
      <c r="AC37" s="105">
        <f>IF($AB37='Harian-KORDES'!F$103,'Harian-KORDES'!F$104,0)</f>
        <v>0</v>
      </c>
      <c r="AD37" s="105">
        <f>IF($AB37='Harian-KORDES'!G$103,'Harian-KORDES'!G$104,0)</f>
        <v>0</v>
      </c>
      <c r="AE37" s="105">
        <f>IF($AB37='Harian-KORDES'!H$103,'Harian-KORDES'!H$104,0)</f>
        <v>0</v>
      </c>
      <c r="AF37" s="105">
        <f>IF($AB37='Harian-KORDES'!I$103,'Harian-KORDES'!I$104,0)</f>
        <v>0</v>
      </c>
      <c r="AG37" s="105">
        <f>IF($AB37='Harian-KORDES'!J$103,'Harian-KORDES'!J$104,0)</f>
        <v>0</v>
      </c>
      <c r="AH37" s="105">
        <f>IF($AB37='Harian-KORDES'!K$103,'Harian-KORDES'!K$104,0)</f>
        <v>0</v>
      </c>
      <c r="AI37" s="105">
        <f>IF($AB37='Harian-KORDES'!L$103,'Harian-KORDES'!L$104,0)</f>
        <v>0</v>
      </c>
      <c r="AJ37" s="105">
        <f>IF($AB37='Harian-KORDES'!M$103,'Harian-KORDES'!M$104,0)</f>
        <v>0</v>
      </c>
      <c r="AK37" s="105">
        <f>IF($AB37='Harian-KORDES'!N$103,'Harian-KORDES'!N$104,0)</f>
        <v>0</v>
      </c>
      <c r="AL37" s="105">
        <f>IF($AB37='Harian-KORDES'!O$103,'Harian-KORDES'!O$104,0)</f>
        <v>0</v>
      </c>
      <c r="AM37" s="100">
        <f t="shared" si="5"/>
        <v>0</v>
      </c>
    </row>
    <row r="38" spans="2:39" x14ac:dyDescent="0.2">
      <c r="B38" s="96">
        <f t="shared" si="0"/>
        <v>43588</v>
      </c>
      <c r="C38" s="105">
        <f>IF($B38='Harian-KORDES'!F$19,'Harian-KORDES'!F$20,0)</f>
        <v>0</v>
      </c>
      <c r="D38" s="105">
        <f>IF($B38='Harian-KORDES'!G$19,'Harian-KORDES'!G$20,0)</f>
        <v>0</v>
      </c>
      <c r="E38" s="105">
        <f>IF($B38='Harian-KORDES'!H$19,'Harian-KORDES'!H$20,0)</f>
        <v>0</v>
      </c>
      <c r="F38" s="105">
        <f>IF($B38='Harian-KORDES'!I$19,'Harian-KORDES'!I$20,0)</f>
        <v>0</v>
      </c>
      <c r="G38" s="105">
        <f>IF($B38='Harian-KORDES'!J$19,'Harian-KORDES'!J$20,0)</f>
        <v>0</v>
      </c>
      <c r="H38" s="105">
        <f>IF($B38='Harian-KORDES'!K$19,'Harian-KORDES'!K$20,0)</f>
        <v>0</v>
      </c>
      <c r="I38" s="105">
        <f>IF($B38='Harian-KORDES'!L$19,'Harian-KORDES'!L$20,0)</f>
        <v>0</v>
      </c>
      <c r="J38" s="105">
        <f>IF($B38='Harian-KORDES'!M$19,'Harian-KORDES'!M$20,0)</f>
        <v>0</v>
      </c>
      <c r="K38" s="105">
        <f>IF($B38='Harian-KORDES'!N$19,'Harian-KORDES'!N$20,0)</f>
        <v>0</v>
      </c>
      <c r="L38" s="105">
        <f>IF($B38='Harian-KORDES'!O$19,'Harian-KORDES'!O$20,0)</f>
        <v>0</v>
      </c>
      <c r="M38" s="100">
        <f t="shared" si="1"/>
        <v>0</v>
      </c>
      <c r="O38" s="96">
        <f t="shared" si="2"/>
        <v>43588</v>
      </c>
      <c r="P38" s="105">
        <f>IF($O38='Harian-KORDES'!F$61,'Harian-KORDES'!F$62,0)</f>
        <v>0</v>
      </c>
      <c r="Q38" s="105">
        <f>IF($O38='Harian-KORDES'!G$61,'Harian-KORDES'!G$62,0)</f>
        <v>0</v>
      </c>
      <c r="R38" s="105">
        <f>IF($O38='Harian-KORDES'!H$61,'Harian-KORDES'!H$62,0)</f>
        <v>0</v>
      </c>
      <c r="S38" s="105">
        <f>IF($O38='Harian-KORDES'!I$61,'Harian-KORDES'!I$62,0)</f>
        <v>0</v>
      </c>
      <c r="T38" s="105">
        <f>IF($O38='Harian-KORDES'!J$61,'Harian-KORDES'!J$62,0)</f>
        <v>0</v>
      </c>
      <c r="U38" s="105">
        <f>IF($O38='Harian-KORDES'!K$61,'Harian-KORDES'!K$62,0)</f>
        <v>0</v>
      </c>
      <c r="V38" s="105">
        <f>IF($O38='Harian-KORDES'!L$61,'Harian-KORDES'!L$62,0)</f>
        <v>0</v>
      </c>
      <c r="W38" s="105">
        <f>IF($O38='Harian-KORDES'!M$61,'Harian-KORDES'!M$62,0)</f>
        <v>0</v>
      </c>
      <c r="X38" s="105">
        <f>IF($O38='Harian-KORDES'!N$61,'Harian-KORDES'!N$62,0)</f>
        <v>0</v>
      </c>
      <c r="Y38" s="105">
        <f>IF($O38='Harian-KORDES'!O$61,'Harian-KORDES'!O$62,0)</f>
        <v>0</v>
      </c>
      <c r="Z38" s="100">
        <f t="shared" si="3"/>
        <v>0</v>
      </c>
      <c r="AB38" s="96">
        <f t="shared" si="4"/>
        <v>43588</v>
      </c>
      <c r="AC38" s="105">
        <f>IF($AB38='Harian-KORDES'!F$103,'Harian-KORDES'!F$104,0)</f>
        <v>0</v>
      </c>
      <c r="AD38" s="105">
        <f>IF($AB38='Harian-KORDES'!G$103,'Harian-KORDES'!G$104,0)</f>
        <v>0</v>
      </c>
      <c r="AE38" s="105">
        <f>IF($AB38='Harian-KORDES'!H$103,'Harian-KORDES'!H$104,0)</f>
        <v>0</v>
      </c>
      <c r="AF38" s="105">
        <f>IF($AB38='Harian-KORDES'!I$103,'Harian-KORDES'!I$104,0)</f>
        <v>0</v>
      </c>
      <c r="AG38" s="105">
        <f>IF($AB38='Harian-KORDES'!J$103,'Harian-KORDES'!J$104,0)</f>
        <v>0</v>
      </c>
      <c r="AH38" s="105">
        <f>IF($AB38='Harian-KORDES'!K$103,'Harian-KORDES'!K$104,0)</f>
        <v>0</v>
      </c>
      <c r="AI38" s="105">
        <f>IF($AB38='Harian-KORDES'!L$103,'Harian-KORDES'!L$104,0)</f>
        <v>0</v>
      </c>
      <c r="AJ38" s="105">
        <f>IF($AB38='Harian-KORDES'!M$103,'Harian-KORDES'!M$104,0)</f>
        <v>0</v>
      </c>
      <c r="AK38" s="105">
        <f>IF($AB38='Harian-KORDES'!N$103,'Harian-KORDES'!N$104,0)</f>
        <v>0</v>
      </c>
      <c r="AL38" s="105">
        <f>IF($AB38='Harian-KORDES'!O$103,'Harian-KORDES'!O$104,0)</f>
        <v>0</v>
      </c>
      <c r="AM38" s="100">
        <f t="shared" si="5"/>
        <v>0</v>
      </c>
    </row>
    <row r="39" spans="2:39" x14ac:dyDescent="0.2">
      <c r="B39" s="96">
        <f t="shared" si="0"/>
        <v>43589</v>
      </c>
      <c r="C39" s="105">
        <f>IF($B39='Harian-KORDES'!F$19,'Harian-KORDES'!F$20,0)</f>
        <v>0</v>
      </c>
      <c r="D39" s="105">
        <f>IF($B39='Harian-KORDES'!G$19,'Harian-KORDES'!G$20,0)</f>
        <v>0</v>
      </c>
      <c r="E39" s="105">
        <f>IF($B39='Harian-KORDES'!H$19,'Harian-KORDES'!H$20,0)</f>
        <v>0</v>
      </c>
      <c r="F39" s="105">
        <f>IF($B39='Harian-KORDES'!I$19,'Harian-KORDES'!I$20,0)</f>
        <v>0</v>
      </c>
      <c r="G39" s="105">
        <f>IF($B39='Harian-KORDES'!J$19,'Harian-KORDES'!J$20,0)</f>
        <v>0</v>
      </c>
      <c r="H39" s="105">
        <f>IF($B39='Harian-KORDES'!K$19,'Harian-KORDES'!K$20,0)</f>
        <v>0</v>
      </c>
      <c r="I39" s="105">
        <f>IF($B39='Harian-KORDES'!L$19,'Harian-KORDES'!L$20,0)</f>
        <v>0</v>
      </c>
      <c r="J39" s="105">
        <f>IF($B39='Harian-KORDES'!M$19,'Harian-KORDES'!M$20,0)</f>
        <v>0</v>
      </c>
      <c r="K39" s="105">
        <f>IF($B39='Harian-KORDES'!N$19,'Harian-KORDES'!N$20,0)</f>
        <v>0</v>
      </c>
      <c r="L39" s="105">
        <f>IF($B39='Harian-KORDES'!O$19,'Harian-KORDES'!O$20,0)</f>
        <v>0</v>
      </c>
      <c r="M39" s="100">
        <f t="shared" si="1"/>
        <v>0</v>
      </c>
      <c r="O39" s="96">
        <f t="shared" si="2"/>
        <v>43589</v>
      </c>
      <c r="P39" s="105">
        <f>IF($O39='Harian-KORDES'!F$61,'Harian-KORDES'!F$62,0)</f>
        <v>0</v>
      </c>
      <c r="Q39" s="105">
        <f>IF($O39='Harian-KORDES'!G$61,'Harian-KORDES'!G$62,0)</f>
        <v>0</v>
      </c>
      <c r="R39" s="105">
        <f>IF($O39='Harian-KORDES'!H$61,'Harian-KORDES'!H$62,0)</f>
        <v>0</v>
      </c>
      <c r="S39" s="105">
        <f>IF($O39='Harian-KORDES'!I$61,'Harian-KORDES'!I$62,0)</f>
        <v>0</v>
      </c>
      <c r="T39" s="105">
        <f>IF($O39='Harian-KORDES'!J$61,'Harian-KORDES'!J$62,0)</f>
        <v>0</v>
      </c>
      <c r="U39" s="105">
        <f>IF($O39='Harian-KORDES'!K$61,'Harian-KORDES'!K$62,0)</f>
        <v>0</v>
      </c>
      <c r="V39" s="105">
        <f>IF($O39='Harian-KORDES'!L$61,'Harian-KORDES'!L$62,0)</f>
        <v>0</v>
      </c>
      <c r="W39" s="105">
        <f>IF($O39='Harian-KORDES'!M$61,'Harian-KORDES'!M$62,0)</f>
        <v>0</v>
      </c>
      <c r="X39" s="105">
        <f>IF($O39='Harian-KORDES'!N$61,'Harian-KORDES'!N$62,0)</f>
        <v>0</v>
      </c>
      <c r="Y39" s="105">
        <f>IF($O39='Harian-KORDES'!O$61,'Harian-KORDES'!O$62,0)</f>
        <v>0</v>
      </c>
      <c r="Z39" s="100">
        <f t="shared" si="3"/>
        <v>0</v>
      </c>
      <c r="AB39" s="96">
        <f t="shared" si="4"/>
        <v>43589</v>
      </c>
      <c r="AC39" s="105">
        <f>IF($AB39='Harian-KORDES'!F$103,'Harian-KORDES'!F$104,0)</f>
        <v>0</v>
      </c>
      <c r="AD39" s="105">
        <f>IF($AB39='Harian-KORDES'!G$103,'Harian-KORDES'!G$104,0)</f>
        <v>0</v>
      </c>
      <c r="AE39" s="105">
        <f>IF($AB39='Harian-KORDES'!H$103,'Harian-KORDES'!H$104,0)</f>
        <v>0</v>
      </c>
      <c r="AF39" s="105">
        <f>IF($AB39='Harian-KORDES'!I$103,'Harian-KORDES'!I$104,0)</f>
        <v>0</v>
      </c>
      <c r="AG39" s="105">
        <f>IF($AB39='Harian-KORDES'!J$103,'Harian-KORDES'!J$104,0)</f>
        <v>0</v>
      </c>
      <c r="AH39" s="105">
        <f>IF($AB39='Harian-KORDES'!K$103,'Harian-KORDES'!K$104,0)</f>
        <v>0</v>
      </c>
      <c r="AI39" s="105">
        <f>IF($AB39='Harian-KORDES'!L$103,'Harian-KORDES'!L$104,0)</f>
        <v>0</v>
      </c>
      <c r="AJ39" s="105">
        <f>IF($AB39='Harian-KORDES'!M$103,'Harian-KORDES'!M$104,0)</f>
        <v>0</v>
      </c>
      <c r="AK39" s="105">
        <f>IF($AB39='Harian-KORDES'!N$103,'Harian-KORDES'!N$104,0)</f>
        <v>0</v>
      </c>
      <c r="AL39" s="105">
        <f>IF($AB39='Harian-KORDES'!O$103,'Harian-KORDES'!O$104,0)</f>
        <v>0</v>
      </c>
      <c r="AM39" s="100">
        <f t="shared" si="5"/>
        <v>0</v>
      </c>
    </row>
    <row r="40" spans="2:39" x14ac:dyDescent="0.2">
      <c r="B40" s="96">
        <f t="shared" si="0"/>
        <v>43590</v>
      </c>
      <c r="C40" s="105">
        <f>IF($B40='Harian-KORDES'!F$19,'Harian-KORDES'!F$20,0)</f>
        <v>0</v>
      </c>
      <c r="D40" s="105">
        <f>IF($B40='Harian-KORDES'!G$19,'Harian-KORDES'!G$20,0)</f>
        <v>0</v>
      </c>
      <c r="E40" s="105">
        <f>IF($B40='Harian-KORDES'!H$19,'Harian-KORDES'!H$20,0)</f>
        <v>0</v>
      </c>
      <c r="F40" s="105">
        <f>IF($B40='Harian-KORDES'!I$19,'Harian-KORDES'!I$20,0)</f>
        <v>45</v>
      </c>
      <c r="G40" s="105">
        <f>IF($B40='Harian-KORDES'!J$19,'Harian-KORDES'!J$20,0)</f>
        <v>0</v>
      </c>
      <c r="H40" s="105">
        <f>IF($B40='Harian-KORDES'!K$19,'Harian-KORDES'!K$20,0)</f>
        <v>0</v>
      </c>
      <c r="I40" s="105">
        <f>IF($B40='Harian-KORDES'!L$19,'Harian-KORDES'!L$20,0)</f>
        <v>0</v>
      </c>
      <c r="J40" s="105">
        <f>IF($B40='Harian-KORDES'!M$19,'Harian-KORDES'!M$20,0)</f>
        <v>0</v>
      </c>
      <c r="K40" s="105">
        <f>IF($B40='Harian-KORDES'!N$19,'Harian-KORDES'!N$20,0)</f>
        <v>0</v>
      </c>
      <c r="L40" s="105">
        <f>IF($B40='Harian-KORDES'!O$19,'Harian-KORDES'!O$20,0)</f>
        <v>0</v>
      </c>
      <c r="M40" s="100">
        <f t="shared" si="1"/>
        <v>45</v>
      </c>
      <c r="O40" s="96">
        <f t="shared" si="2"/>
        <v>43590</v>
      </c>
      <c r="P40" s="105">
        <f>IF($O40='Harian-KORDES'!F$61,'Harian-KORDES'!F$62,0)</f>
        <v>0</v>
      </c>
      <c r="Q40" s="105">
        <f>IF($O40='Harian-KORDES'!G$61,'Harian-KORDES'!G$62,0)</f>
        <v>0</v>
      </c>
      <c r="R40" s="105">
        <f>IF($O40='Harian-KORDES'!H$61,'Harian-KORDES'!H$62,0)</f>
        <v>0</v>
      </c>
      <c r="S40" s="105">
        <f>IF($O40='Harian-KORDES'!I$61,'Harian-KORDES'!I$62,0)</f>
        <v>0</v>
      </c>
      <c r="T40" s="105">
        <f>IF($O40='Harian-KORDES'!J$61,'Harian-KORDES'!J$62,0)</f>
        <v>0</v>
      </c>
      <c r="U40" s="105">
        <f>IF($O40='Harian-KORDES'!K$61,'Harian-KORDES'!K$62,0)</f>
        <v>0</v>
      </c>
      <c r="V40" s="105">
        <f>IF($O40='Harian-KORDES'!L$61,'Harian-KORDES'!L$62,0)</f>
        <v>0</v>
      </c>
      <c r="W40" s="105">
        <f>IF($O40='Harian-KORDES'!M$61,'Harian-KORDES'!M$62,0)</f>
        <v>0</v>
      </c>
      <c r="X40" s="105">
        <f>IF($O40='Harian-KORDES'!N$61,'Harian-KORDES'!N$62,0)</f>
        <v>0</v>
      </c>
      <c r="Y40" s="105">
        <f>IF($O40='Harian-KORDES'!O$61,'Harian-KORDES'!O$62,0)</f>
        <v>0</v>
      </c>
      <c r="Z40" s="100">
        <f t="shared" si="3"/>
        <v>0</v>
      </c>
      <c r="AB40" s="96">
        <f t="shared" si="4"/>
        <v>43590</v>
      </c>
      <c r="AC40" s="105">
        <f>IF($AB40='Harian-KORDES'!F$103,'Harian-KORDES'!F$104,0)</f>
        <v>0</v>
      </c>
      <c r="AD40" s="105">
        <f>IF($AB40='Harian-KORDES'!G$103,'Harian-KORDES'!G$104,0)</f>
        <v>0</v>
      </c>
      <c r="AE40" s="105">
        <f>IF($AB40='Harian-KORDES'!H$103,'Harian-KORDES'!H$104,0)</f>
        <v>0</v>
      </c>
      <c r="AF40" s="105">
        <f>IF($AB40='Harian-KORDES'!I$103,'Harian-KORDES'!I$104,0)</f>
        <v>0</v>
      </c>
      <c r="AG40" s="105">
        <f>IF($AB40='Harian-KORDES'!J$103,'Harian-KORDES'!J$104,0)</f>
        <v>0</v>
      </c>
      <c r="AH40" s="105">
        <f>IF($AB40='Harian-KORDES'!K$103,'Harian-KORDES'!K$104,0)</f>
        <v>0</v>
      </c>
      <c r="AI40" s="105">
        <f>IF($AB40='Harian-KORDES'!L$103,'Harian-KORDES'!L$104,0)</f>
        <v>0</v>
      </c>
      <c r="AJ40" s="105">
        <f>IF($AB40='Harian-KORDES'!M$103,'Harian-KORDES'!M$104,0)</f>
        <v>0</v>
      </c>
      <c r="AK40" s="105">
        <f>IF($AB40='Harian-KORDES'!N$103,'Harian-KORDES'!N$104,0)</f>
        <v>0</v>
      </c>
      <c r="AL40" s="105">
        <f>IF($AB40='Harian-KORDES'!O$103,'Harian-KORDES'!O$104,0)</f>
        <v>0</v>
      </c>
      <c r="AM40" s="100">
        <f t="shared" si="5"/>
        <v>0</v>
      </c>
    </row>
    <row r="41" spans="2:39" x14ac:dyDescent="0.2">
      <c r="B41" s="96">
        <f t="shared" si="0"/>
        <v>43591</v>
      </c>
      <c r="C41" s="105">
        <f>IF($B41='Harian-KORDES'!F$19,'Harian-KORDES'!F$20,0)</f>
        <v>0</v>
      </c>
      <c r="D41" s="105">
        <f>IF($B41='Harian-KORDES'!G$19,'Harian-KORDES'!G$20,0)</f>
        <v>0</v>
      </c>
      <c r="E41" s="105">
        <f>IF($B41='Harian-KORDES'!H$19,'Harian-KORDES'!H$20,0)</f>
        <v>0</v>
      </c>
      <c r="F41" s="105">
        <f>IF($B41='Harian-KORDES'!I$19,'Harian-KORDES'!I$20,0)</f>
        <v>0</v>
      </c>
      <c r="G41" s="105">
        <f>IF($B41='Harian-KORDES'!J$19,'Harian-KORDES'!J$20,0)</f>
        <v>0</v>
      </c>
      <c r="H41" s="105">
        <f>IF($B41='Harian-KORDES'!K$19,'Harian-KORDES'!K$20,0)</f>
        <v>0</v>
      </c>
      <c r="I41" s="105">
        <f>IF($B41='Harian-KORDES'!L$19,'Harian-KORDES'!L$20,0)</f>
        <v>0</v>
      </c>
      <c r="J41" s="105">
        <f>IF($B41='Harian-KORDES'!M$19,'Harian-KORDES'!M$20,0)</f>
        <v>0</v>
      </c>
      <c r="K41" s="105">
        <f>IF($B41='Harian-KORDES'!N$19,'Harian-KORDES'!N$20,0)</f>
        <v>0</v>
      </c>
      <c r="L41" s="105">
        <f>IF($B41='Harian-KORDES'!O$19,'Harian-KORDES'!O$20,0)</f>
        <v>0</v>
      </c>
      <c r="M41" s="100">
        <f t="shared" si="1"/>
        <v>0</v>
      </c>
      <c r="O41" s="96">
        <f t="shared" si="2"/>
        <v>43591</v>
      </c>
      <c r="P41" s="105">
        <f>IF($O41='Harian-KORDES'!F$61,'Harian-KORDES'!F$62,0)</f>
        <v>0</v>
      </c>
      <c r="Q41" s="105">
        <f>IF($O41='Harian-KORDES'!G$61,'Harian-KORDES'!G$62,0)</f>
        <v>0</v>
      </c>
      <c r="R41" s="105">
        <f>IF($O41='Harian-KORDES'!H$61,'Harian-KORDES'!H$62,0)</f>
        <v>0</v>
      </c>
      <c r="S41" s="105">
        <f>IF($O41='Harian-KORDES'!I$61,'Harian-KORDES'!I$62,0)</f>
        <v>0</v>
      </c>
      <c r="T41" s="105">
        <f>IF($O41='Harian-KORDES'!J$61,'Harian-KORDES'!J$62,0)</f>
        <v>0</v>
      </c>
      <c r="U41" s="105">
        <f>IF($O41='Harian-KORDES'!K$61,'Harian-KORDES'!K$62,0)</f>
        <v>0</v>
      </c>
      <c r="V41" s="105">
        <f>IF($O41='Harian-KORDES'!L$61,'Harian-KORDES'!L$62,0)</f>
        <v>0</v>
      </c>
      <c r="W41" s="105">
        <f>IF($O41='Harian-KORDES'!M$61,'Harian-KORDES'!M$62,0)</f>
        <v>0</v>
      </c>
      <c r="X41" s="105">
        <f>IF($O41='Harian-KORDES'!N$61,'Harian-KORDES'!N$62,0)</f>
        <v>0</v>
      </c>
      <c r="Y41" s="105">
        <f>IF($O41='Harian-KORDES'!O$61,'Harian-KORDES'!O$62,0)</f>
        <v>0</v>
      </c>
      <c r="Z41" s="100">
        <f t="shared" si="3"/>
        <v>0</v>
      </c>
      <c r="AB41" s="96">
        <f t="shared" si="4"/>
        <v>43591</v>
      </c>
      <c r="AC41" s="105">
        <f>IF($AB41='Harian-KORDES'!F$103,'Harian-KORDES'!F$104,0)</f>
        <v>0</v>
      </c>
      <c r="AD41" s="105">
        <f>IF($AB41='Harian-KORDES'!G$103,'Harian-KORDES'!G$104,0)</f>
        <v>0</v>
      </c>
      <c r="AE41" s="105">
        <f>IF($AB41='Harian-KORDES'!H$103,'Harian-KORDES'!H$104,0)</f>
        <v>0</v>
      </c>
      <c r="AF41" s="105">
        <f>IF($AB41='Harian-KORDES'!I$103,'Harian-KORDES'!I$104,0)</f>
        <v>0</v>
      </c>
      <c r="AG41" s="105">
        <f>IF($AB41='Harian-KORDES'!J$103,'Harian-KORDES'!J$104,0)</f>
        <v>0</v>
      </c>
      <c r="AH41" s="105">
        <f>IF($AB41='Harian-KORDES'!K$103,'Harian-KORDES'!K$104,0)</f>
        <v>0</v>
      </c>
      <c r="AI41" s="105">
        <f>IF($AB41='Harian-KORDES'!L$103,'Harian-KORDES'!L$104,0)</f>
        <v>0</v>
      </c>
      <c r="AJ41" s="105">
        <f>IF($AB41='Harian-KORDES'!M$103,'Harian-KORDES'!M$104,0)</f>
        <v>0</v>
      </c>
      <c r="AK41" s="105">
        <f>IF($AB41='Harian-KORDES'!N$103,'Harian-KORDES'!N$104,0)</f>
        <v>0</v>
      </c>
      <c r="AL41" s="105">
        <f>IF($AB41='Harian-KORDES'!O$103,'Harian-KORDES'!O$104,0)</f>
        <v>0</v>
      </c>
      <c r="AM41" s="100">
        <f t="shared" si="5"/>
        <v>0</v>
      </c>
    </row>
    <row r="42" spans="2:39" x14ac:dyDescent="0.2">
      <c r="B42" s="96">
        <f t="shared" si="0"/>
        <v>43592</v>
      </c>
      <c r="C42" s="105">
        <f>IF($B42='Harian-KORDES'!F$19,'Harian-KORDES'!F$20,0)</f>
        <v>0</v>
      </c>
      <c r="D42" s="105">
        <f>IF($B42='Harian-KORDES'!G$19,'Harian-KORDES'!G$20,0)</f>
        <v>0</v>
      </c>
      <c r="E42" s="105">
        <f>IF($B42='Harian-KORDES'!H$19,'Harian-KORDES'!H$20,0)</f>
        <v>0</v>
      </c>
      <c r="F42" s="105">
        <f>IF($B42='Harian-KORDES'!I$19,'Harian-KORDES'!I$20,0)</f>
        <v>0</v>
      </c>
      <c r="G42" s="105">
        <f>IF($B42='Harian-KORDES'!J$19,'Harian-KORDES'!J$20,0)</f>
        <v>0</v>
      </c>
      <c r="H42" s="105">
        <f>IF($B42='Harian-KORDES'!K$19,'Harian-KORDES'!K$20,0)</f>
        <v>0</v>
      </c>
      <c r="I42" s="105">
        <f>IF($B42='Harian-KORDES'!L$19,'Harian-KORDES'!L$20,0)</f>
        <v>0</v>
      </c>
      <c r="J42" s="105">
        <f>IF($B42='Harian-KORDES'!M$19,'Harian-KORDES'!M$20,0)</f>
        <v>0</v>
      </c>
      <c r="K42" s="105">
        <f>IF($B42='Harian-KORDES'!N$19,'Harian-KORDES'!N$20,0)</f>
        <v>0</v>
      </c>
      <c r="L42" s="105">
        <f>IF($B42='Harian-KORDES'!O$19,'Harian-KORDES'!O$20,0)</f>
        <v>0</v>
      </c>
      <c r="M42" s="100">
        <f t="shared" si="1"/>
        <v>0</v>
      </c>
      <c r="O42" s="96">
        <f t="shared" si="2"/>
        <v>43592</v>
      </c>
      <c r="P42" s="105">
        <f>IF($O42='Harian-KORDES'!F$61,'Harian-KORDES'!F$62,0)</f>
        <v>0</v>
      </c>
      <c r="Q42" s="105">
        <f>IF($O42='Harian-KORDES'!G$61,'Harian-KORDES'!G$62,0)</f>
        <v>0</v>
      </c>
      <c r="R42" s="105">
        <f>IF($O42='Harian-KORDES'!H$61,'Harian-KORDES'!H$62,0)</f>
        <v>0</v>
      </c>
      <c r="S42" s="105">
        <f>IF($O42='Harian-KORDES'!I$61,'Harian-KORDES'!I$62,0)</f>
        <v>0</v>
      </c>
      <c r="T42" s="105">
        <f>IF($O42='Harian-KORDES'!J$61,'Harian-KORDES'!J$62,0)</f>
        <v>0</v>
      </c>
      <c r="U42" s="105">
        <f>IF($O42='Harian-KORDES'!K$61,'Harian-KORDES'!K$62,0)</f>
        <v>0</v>
      </c>
      <c r="V42" s="105">
        <f>IF($O42='Harian-KORDES'!L$61,'Harian-KORDES'!L$62,0)</f>
        <v>0</v>
      </c>
      <c r="W42" s="105">
        <f>IF($O42='Harian-KORDES'!M$61,'Harian-KORDES'!M$62,0)</f>
        <v>0</v>
      </c>
      <c r="X42" s="105">
        <f>IF($O42='Harian-KORDES'!N$61,'Harian-KORDES'!N$62,0)</f>
        <v>0</v>
      </c>
      <c r="Y42" s="105">
        <f>IF($O42='Harian-KORDES'!O$61,'Harian-KORDES'!O$62,0)</f>
        <v>0</v>
      </c>
      <c r="Z42" s="100">
        <f t="shared" si="3"/>
        <v>0</v>
      </c>
      <c r="AB42" s="96">
        <f t="shared" si="4"/>
        <v>43592</v>
      </c>
      <c r="AC42" s="105">
        <f>IF($AB42='Harian-KORDES'!F$103,'Harian-KORDES'!F$104,0)</f>
        <v>0</v>
      </c>
      <c r="AD42" s="105">
        <f>IF($AB42='Harian-KORDES'!G$103,'Harian-KORDES'!G$104,0)</f>
        <v>0</v>
      </c>
      <c r="AE42" s="105">
        <f>IF($AB42='Harian-KORDES'!H$103,'Harian-KORDES'!H$104,0)</f>
        <v>0</v>
      </c>
      <c r="AF42" s="105">
        <f>IF($AB42='Harian-KORDES'!I$103,'Harian-KORDES'!I$104,0)</f>
        <v>0</v>
      </c>
      <c r="AG42" s="105">
        <f>IF($AB42='Harian-KORDES'!J$103,'Harian-KORDES'!J$104,0)</f>
        <v>0</v>
      </c>
      <c r="AH42" s="105">
        <f>IF($AB42='Harian-KORDES'!K$103,'Harian-KORDES'!K$104,0)</f>
        <v>0</v>
      </c>
      <c r="AI42" s="105">
        <f>IF($AB42='Harian-KORDES'!L$103,'Harian-KORDES'!L$104,0)</f>
        <v>0</v>
      </c>
      <c r="AJ42" s="105">
        <f>IF($AB42='Harian-KORDES'!M$103,'Harian-KORDES'!M$104,0)</f>
        <v>0</v>
      </c>
      <c r="AK42" s="105">
        <f>IF($AB42='Harian-KORDES'!N$103,'Harian-KORDES'!N$104,0)</f>
        <v>0</v>
      </c>
      <c r="AL42" s="105">
        <f>IF($AB42='Harian-KORDES'!O$103,'Harian-KORDES'!O$104,0)</f>
        <v>0</v>
      </c>
      <c r="AM42" s="100">
        <f t="shared" si="5"/>
        <v>0</v>
      </c>
    </row>
    <row r="43" spans="2:39" x14ac:dyDescent="0.2">
      <c r="B43" s="96">
        <f t="shared" si="0"/>
        <v>43593</v>
      </c>
      <c r="C43" s="105">
        <f>IF($B43='Harian-KORDES'!F$19,'Harian-KORDES'!F$20,0)</f>
        <v>0</v>
      </c>
      <c r="D43" s="105">
        <f>IF($B43='Harian-KORDES'!G$19,'Harian-KORDES'!G$20,0)</f>
        <v>0</v>
      </c>
      <c r="E43" s="105">
        <f>IF($B43='Harian-KORDES'!H$19,'Harian-KORDES'!H$20,0)</f>
        <v>0</v>
      </c>
      <c r="F43" s="105">
        <f>IF($B43='Harian-KORDES'!I$19,'Harian-KORDES'!I$20,0)</f>
        <v>0</v>
      </c>
      <c r="G43" s="105">
        <f>IF($B43='Harian-KORDES'!J$19,'Harian-KORDES'!J$20,0)</f>
        <v>0</v>
      </c>
      <c r="H43" s="105">
        <f>IF($B43='Harian-KORDES'!K$19,'Harian-KORDES'!K$20,0)</f>
        <v>0</v>
      </c>
      <c r="I43" s="105">
        <f>IF($B43='Harian-KORDES'!L$19,'Harian-KORDES'!L$20,0)</f>
        <v>0</v>
      </c>
      <c r="J43" s="105">
        <f>IF($B43='Harian-KORDES'!M$19,'Harian-KORDES'!M$20,0)</f>
        <v>0</v>
      </c>
      <c r="K43" s="105">
        <f>IF($B43='Harian-KORDES'!N$19,'Harian-KORDES'!N$20,0)</f>
        <v>0</v>
      </c>
      <c r="L43" s="105">
        <f>IF($B43='Harian-KORDES'!O$19,'Harian-KORDES'!O$20,0)</f>
        <v>0</v>
      </c>
      <c r="M43" s="100">
        <f t="shared" si="1"/>
        <v>0</v>
      </c>
      <c r="O43" s="96">
        <f t="shared" si="2"/>
        <v>43593</v>
      </c>
      <c r="P43" s="105">
        <f>IF($O43='Harian-KORDES'!F$61,'Harian-KORDES'!F$62,0)</f>
        <v>0</v>
      </c>
      <c r="Q43" s="105">
        <f>IF($O43='Harian-KORDES'!G$61,'Harian-KORDES'!G$62,0)</f>
        <v>0</v>
      </c>
      <c r="R43" s="105">
        <f>IF($O43='Harian-KORDES'!H$61,'Harian-KORDES'!H$62,0)</f>
        <v>0</v>
      </c>
      <c r="S43" s="105">
        <f>IF($O43='Harian-KORDES'!I$61,'Harian-KORDES'!I$62,0)</f>
        <v>0</v>
      </c>
      <c r="T43" s="105">
        <f>IF($O43='Harian-KORDES'!J$61,'Harian-KORDES'!J$62,0)</f>
        <v>0</v>
      </c>
      <c r="U43" s="105">
        <f>IF($O43='Harian-KORDES'!K$61,'Harian-KORDES'!K$62,0)</f>
        <v>0</v>
      </c>
      <c r="V43" s="105">
        <f>IF($O43='Harian-KORDES'!L$61,'Harian-KORDES'!L$62,0)</f>
        <v>0</v>
      </c>
      <c r="W43" s="105">
        <f>IF($O43='Harian-KORDES'!M$61,'Harian-KORDES'!M$62,0)</f>
        <v>0</v>
      </c>
      <c r="X43" s="105">
        <f>IF($O43='Harian-KORDES'!N$61,'Harian-KORDES'!N$62,0)</f>
        <v>0</v>
      </c>
      <c r="Y43" s="105">
        <f>IF($O43='Harian-KORDES'!O$61,'Harian-KORDES'!O$62,0)</f>
        <v>0</v>
      </c>
      <c r="Z43" s="100">
        <f t="shared" si="3"/>
        <v>0</v>
      </c>
      <c r="AB43" s="96">
        <f t="shared" si="4"/>
        <v>43593</v>
      </c>
      <c r="AC43" s="105">
        <f>IF($AB43='Harian-KORDES'!F$103,'Harian-KORDES'!F$104,0)</f>
        <v>0</v>
      </c>
      <c r="AD43" s="105">
        <f>IF($AB43='Harian-KORDES'!G$103,'Harian-KORDES'!G$104,0)</f>
        <v>0</v>
      </c>
      <c r="AE43" s="105">
        <f>IF($AB43='Harian-KORDES'!H$103,'Harian-KORDES'!H$104,0)</f>
        <v>0</v>
      </c>
      <c r="AF43" s="105">
        <f>IF($AB43='Harian-KORDES'!I$103,'Harian-KORDES'!I$104,0)</f>
        <v>0</v>
      </c>
      <c r="AG43" s="105">
        <f>IF($AB43='Harian-KORDES'!J$103,'Harian-KORDES'!J$104,0)</f>
        <v>0</v>
      </c>
      <c r="AH43" s="105">
        <f>IF($AB43='Harian-KORDES'!K$103,'Harian-KORDES'!K$104,0)</f>
        <v>0</v>
      </c>
      <c r="AI43" s="105">
        <f>IF($AB43='Harian-KORDES'!L$103,'Harian-KORDES'!L$104,0)</f>
        <v>0</v>
      </c>
      <c r="AJ43" s="105">
        <f>IF($AB43='Harian-KORDES'!M$103,'Harian-KORDES'!M$104,0)</f>
        <v>0</v>
      </c>
      <c r="AK43" s="105">
        <f>IF($AB43='Harian-KORDES'!N$103,'Harian-KORDES'!N$104,0)</f>
        <v>0</v>
      </c>
      <c r="AL43" s="105">
        <f>IF($AB43='Harian-KORDES'!O$103,'Harian-KORDES'!O$104,0)</f>
        <v>0</v>
      </c>
      <c r="AM43" s="100">
        <f t="shared" si="5"/>
        <v>0</v>
      </c>
    </row>
    <row r="44" spans="2:39" x14ac:dyDescent="0.2">
      <c r="B44" s="96">
        <f t="shared" si="0"/>
        <v>43594</v>
      </c>
      <c r="C44" s="105">
        <f>IF($B44='Harian-KORDES'!F$19,'Harian-KORDES'!F$20,0)</f>
        <v>0</v>
      </c>
      <c r="D44" s="105">
        <f>IF($B44='Harian-KORDES'!G$19,'Harian-KORDES'!G$20,0)</f>
        <v>0</v>
      </c>
      <c r="E44" s="105">
        <f>IF($B44='Harian-KORDES'!H$19,'Harian-KORDES'!H$20,0)</f>
        <v>0</v>
      </c>
      <c r="F44" s="105">
        <f>IF($B44='Harian-KORDES'!I$19,'Harian-KORDES'!I$20,0)</f>
        <v>0</v>
      </c>
      <c r="G44" s="105">
        <f>IF($B44='Harian-KORDES'!J$19,'Harian-KORDES'!J$20,0)</f>
        <v>0</v>
      </c>
      <c r="H44" s="105">
        <f>IF($B44='Harian-KORDES'!K$19,'Harian-KORDES'!K$20,0)</f>
        <v>0</v>
      </c>
      <c r="I44" s="105">
        <f>IF($B44='Harian-KORDES'!L$19,'Harian-KORDES'!L$20,0)</f>
        <v>0</v>
      </c>
      <c r="J44" s="105">
        <f>IF($B44='Harian-KORDES'!M$19,'Harian-KORDES'!M$20,0)</f>
        <v>0</v>
      </c>
      <c r="K44" s="105">
        <f>IF($B44='Harian-KORDES'!N$19,'Harian-KORDES'!N$20,0)</f>
        <v>0</v>
      </c>
      <c r="L44" s="105">
        <f>IF($B44='Harian-KORDES'!O$19,'Harian-KORDES'!O$20,0)</f>
        <v>0</v>
      </c>
      <c r="M44" s="100">
        <f t="shared" si="1"/>
        <v>0</v>
      </c>
      <c r="O44" s="96">
        <f t="shared" si="2"/>
        <v>43594</v>
      </c>
      <c r="P44" s="105">
        <f>IF($O44='Harian-KORDES'!F$61,'Harian-KORDES'!F$62,0)</f>
        <v>0</v>
      </c>
      <c r="Q44" s="105">
        <f>IF($O44='Harian-KORDES'!G$61,'Harian-KORDES'!G$62,0)</f>
        <v>0</v>
      </c>
      <c r="R44" s="105">
        <f>IF($O44='Harian-KORDES'!H$61,'Harian-KORDES'!H$62,0)</f>
        <v>0</v>
      </c>
      <c r="S44" s="105">
        <f>IF($O44='Harian-KORDES'!I$61,'Harian-KORDES'!I$62,0)</f>
        <v>0</v>
      </c>
      <c r="T44" s="105">
        <f>IF($O44='Harian-KORDES'!J$61,'Harian-KORDES'!J$62,0)</f>
        <v>0</v>
      </c>
      <c r="U44" s="105">
        <f>IF($O44='Harian-KORDES'!K$61,'Harian-KORDES'!K$62,0)</f>
        <v>0</v>
      </c>
      <c r="V44" s="105">
        <f>IF($O44='Harian-KORDES'!L$61,'Harian-KORDES'!L$62,0)</f>
        <v>0</v>
      </c>
      <c r="W44" s="105">
        <f>IF($O44='Harian-KORDES'!M$61,'Harian-KORDES'!M$62,0)</f>
        <v>0</v>
      </c>
      <c r="X44" s="105">
        <f>IF($O44='Harian-KORDES'!N$61,'Harian-KORDES'!N$62,0)</f>
        <v>0</v>
      </c>
      <c r="Y44" s="105">
        <f>IF($O44='Harian-KORDES'!O$61,'Harian-KORDES'!O$62,0)</f>
        <v>0</v>
      </c>
      <c r="Z44" s="100">
        <f t="shared" si="3"/>
        <v>0</v>
      </c>
      <c r="AB44" s="96">
        <f t="shared" si="4"/>
        <v>43594</v>
      </c>
      <c r="AC44" s="105">
        <f>IF($AB44='Harian-KORDES'!F$103,'Harian-KORDES'!F$104,0)</f>
        <v>0</v>
      </c>
      <c r="AD44" s="105">
        <f>IF($AB44='Harian-KORDES'!G$103,'Harian-KORDES'!G$104,0)</f>
        <v>0</v>
      </c>
      <c r="AE44" s="105">
        <f>IF($AB44='Harian-KORDES'!H$103,'Harian-KORDES'!H$104,0)</f>
        <v>0</v>
      </c>
      <c r="AF44" s="105">
        <f>IF($AB44='Harian-KORDES'!I$103,'Harian-KORDES'!I$104,0)</f>
        <v>0</v>
      </c>
      <c r="AG44" s="105">
        <f>IF($AB44='Harian-KORDES'!J$103,'Harian-KORDES'!J$104,0)</f>
        <v>0</v>
      </c>
      <c r="AH44" s="105">
        <f>IF($AB44='Harian-KORDES'!K$103,'Harian-KORDES'!K$104,0)</f>
        <v>0</v>
      </c>
      <c r="AI44" s="105">
        <f>IF($AB44='Harian-KORDES'!L$103,'Harian-KORDES'!L$104,0)</f>
        <v>0</v>
      </c>
      <c r="AJ44" s="105">
        <f>IF($AB44='Harian-KORDES'!M$103,'Harian-KORDES'!M$104,0)</f>
        <v>0</v>
      </c>
      <c r="AK44" s="105">
        <f>IF($AB44='Harian-KORDES'!N$103,'Harian-KORDES'!N$104,0)</f>
        <v>0</v>
      </c>
      <c r="AL44" s="105">
        <f>IF($AB44='Harian-KORDES'!O$103,'Harian-KORDES'!O$104,0)</f>
        <v>0</v>
      </c>
      <c r="AM44" s="100">
        <f t="shared" si="5"/>
        <v>0</v>
      </c>
    </row>
    <row r="45" spans="2:39" x14ac:dyDescent="0.2">
      <c r="B45" s="96">
        <f t="shared" si="0"/>
        <v>43595</v>
      </c>
      <c r="C45" s="105">
        <f>IF($B45='Harian-KORDES'!F$19,'Harian-KORDES'!F$20,0)</f>
        <v>0</v>
      </c>
      <c r="D45" s="105">
        <f>IF($B45='Harian-KORDES'!G$19,'Harian-KORDES'!G$20,0)</f>
        <v>0</v>
      </c>
      <c r="E45" s="105">
        <f>IF($B45='Harian-KORDES'!H$19,'Harian-KORDES'!H$20,0)</f>
        <v>0</v>
      </c>
      <c r="F45" s="105">
        <f>IF($B45='Harian-KORDES'!I$19,'Harian-KORDES'!I$20,0)</f>
        <v>0</v>
      </c>
      <c r="G45" s="105">
        <f>IF($B45='Harian-KORDES'!J$19,'Harian-KORDES'!J$20,0)</f>
        <v>0</v>
      </c>
      <c r="H45" s="105">
        <f>IF($B45='Harian-KORDES'!K$19,'Harian-KORDES'!K$20,0)</f>
        <v>0</v>
      </c>
      <c r="I45" s="105">
        <f>IF($B45='Harian-KORDES'!L$19,'Harian-KORDES'!L$20,0)</f>
        <v>0</v>
      </c>
      <c r="J45" s="105">
        <f>IF($B45='Harian-KORDES'!M$19,'Harian-KORDES'!M$20,0)</f>
        <v>0</v>
      </c>
      <c r="K45" s="105">
        <f>IF($B45='Harian-KORDES'!N$19,'Harian-KORDES'!N$20,0)</f>
        <v>0</v>
      </c>
      <c r="L45" s="105">
        <f>IF($B45='Harian-KORDES'!O$19,'Harian-KORDES'!O$20,0)</f>
        <v>0</v>
      </c>
      <c r="M45" s="100">
        <f t="shared" si="1"/>
        <v>0</v>
      </c>
      <c r="O45" s="96">
        <f t="shared" si="2"/>
        <v>43595</v>
      </c>
      <c r="P45" s="105">
        <f>IF($O45='Harian-KORDES'!F$61,'Harian-KORDES'!F$62,0)</f>
        <v>0</v>
      </c>
      <c r="Q45" s="105">
        <f>IF($O45='Harian-KORDES'!G$61,'Harian-KORDES'!G$62,0)</f>
        <v>0</v>
      </c>
      <c r="R45" s="105">
        <f>IF($O45='Harian-KORDES'!H$61,'Harian-KORDES'!H$62,0)</f>
        <v>0</v>
      </c>
      <c r="S45" s="105">
        <f>IF($O45='Harian-KORDES'!I$61,'Harian-KORDES'!I$62,0)</f>
        <v>0</v>
      </c>
      <c r="T45" s="105">
        <f>IF($O45='Harian-KORDES'!J$61,'Harian-KORDES'!J$62,0)</f>
        <v>0</v>
      </c>
      <c r="U45" s="105">
        <f>IF($O45='Harian-KORDES'!K$61,'Harian-KORDES'!K$62,0)</f>
        <v>0</v>
      </c>
      <c r="V45" s="105">
        <f>IF($O45='Harian-KORDES'!L$61,'Harian-KORDES'!L$62,0)</f>
        <v>0</v>
      </c>
      <c r="W45" s="105">
        <f>IF($O45='Harian-KORDES'!M$61,'Harian-KORDES'!M$62,0)</f>
        <v>0</v>
      </c>
      <c r="X45" s="105">
        <f>IF($O45='Harian-KORDES'!N$61,'Harian-KORDES'!N$62,0)</f>
        <v>0</v>
      </c>
      <c r="Y45" s="105">
        <f>IF($O45='Harian-KORDES'!O$61,'Harian-KORDES'!O$62,0)</f>
        <v>0</v>
      </c>
      <c r="Z45" s="100">
        <f t="shared" si="3"/>
        <v>0</v>
      </c>
      <c r="AB45" s="96">
        <f t="shared" si="4"/>
        <v>43595</v>
      </c>
      <c r="AC45" s="105">
        <f>IF($AB45='Harian-KORDES'!F$103,'Harian-KORDES'!F$104,0)</f>
        <v>0</v>
      </c>
      <c r="AD45" s="105">
        <f>IF($AB45='Harian-KORDES'!G$103,'Harian-KORDES'!G$104,0)</f>
        <v>0</v>
      </c>
      <c r="AE45" s="105">
        <f>IF($AB45='Harian-KORDES'!H$103,'Harian-KORDES'!H$104,0)</f>
        <v>0</v>
      </c>
      <c r="AF45" s="105">
        <f>IF($AB45='Harian-KORDES'!I$103,'Harian-KORDES'!I$104,0)</f>
        <v>0</v>
      </c>
      <c r="AG45" s="105">
        <f>IF($AB45='Harian-KORDES'!J$103,'Harian-KORDES'!J$104,0)</f>
        <v>0</v>
      </c>
      <c r="AH45" s="105">
        <f>IF($AB45='Harian-KORDES'!K$103,'Harian-KORDES'!K$104,0)</f>
        <v>0</v>
      </c>
      <c r="AI45" s="105">
        <f>IF($AB45='Harian-KORDES'!L$103,'Harian-KORDES'!L$104,0)</f>
        <v>0</v>
      </c>
      <c r="AJ45" s="105">
        <f>IF($AB45='Harian-KORDES'!M$103,'Harian-KORDES'!M$104,0)</f>
        <v>0</v>
      </c>
      <c r="AK45" s="105">
        <f>IF($AB45='Harian-KORDES'!N$103,'Harian-KORDES'!N$104,0)</f>
        <v>0</v>
      </c>
      <c r="AL45" s="105">
        <f>IF($AB45='Harian-KORDES'!O$103,'Harian-KORDES'!O$104,0)</f>
        <v>0</v>
      </c>
      <c r="AM45" s="100">
        <f t="shared" si="5"/>
        <v>0</v>
      </c>
    </row>
    <row r="46" spans="2:39" x14ac:dyDescent="0.2">
      <c r="B46" s="96">
        <f t="shared" si="0"/>
        <v>43596</v>
      </c>
      <c r="C46" s="105">
        <f>IF($B46='Harian-KORDES'!F$19,'Harian-KORDES'!F$20,0)</f>
        <v>0</v>
      </c>
      <c r="D46" s="105">
        <f>IF($B46='Harian-KORDES'!G$19,'Harian-KORDES'!G$20,0)</f>
        <v>0</v>
      </c>
      <c r="E46" s="105">
        <f>IF($B46='Harian-KORDES'!H$19,'Harian-KORDES'!H$20,0)</f>
        <v>0</v>
      </c>
      <c r="F46" s="105">
        <f>IF($B46='Harian-KORDES'!I$19,'Harian-KORDES'!I$20,0)</f>
        <v>0</v>
      </c>
      <c r="G46" s="105">
        <f>IF($B46='Harian-KORDES'!J$19,'Harian-KORDES'!J$20,0)</f>
        <v>0</v>
      </c>
      <c r="H46" s="105">
        <f>IF($B46='Harian-KORDES'!K$19,'Harian-KORDES'!K$20,0)</f>
        <v>0</v>
      </c>
      <c r="I46" s="105">
        <f>IF($B46='Harian-KORDES'!L$19,'Harian-KORDES'!L$20,0)</f>
        <v>0</v>
      </c>
      <c r="J46" s="105">
        <f>IF($B46='Harian-KORDES'!M$19,'Harian-KORDES'!M$20,0)</f>
        <v>0</v>
      </c>
      <c r="K46" s="105">
        <f>IF($B46='Harian-KORDES'!N$19,'Harian-KORDES'!N$20,0)</f>
        <v>0</v>
      </c>
      <c r="L46" s="105">
        <f>IF($B46='Harian-KORDES'!O$19,'Harian-KORDES'!O$20,0)</f>
        <v>0</v>
      </c>
      <c r="M46" s="100">
        <f t="shared" si="1"/>
        <v>0</v>
      </c>
      <c r="O46" s="96">
        <f t="shared" si="2"/>
        <v>43596</v>
      </c>
      <c r="P46" s="105">
        <f>IF($O46='Harian-KORDES'!F$61,'Harian-KORDES'!F$62,0)</f>
        <v>0</v>
      </c>
      <c r="Q46" s="105">
        <f>IF($O46='Harian-KORDES'!G$61,'Harian-KORDES'!G$62,0)</f>
        <v>0</v>
      </c>
      <c r="R46" s="105">
        <f>IF($O46='Harian-KORDES'!H$61,'Harian-KORDES'!H$62,0)</f>
        <v>0</v>
      </c>
      <c r="S46" s="105">
        <f>IF($O46='Harian-KORDES'!I$61,'Harian-KORDES'!I$62,0)</f>
        <v>0</v>
      </c>
      <c r="T46" s="105">
        <f>IF($O46='Harian-KORDES'!J$61,'Harian-KORDES'!J$62,0)</f>
        <v>0</v>
      </c>
      <c r="U46" s="105">
        <f>IF($O46='Harian-KORDES'!K$61,'Harian-KORDES'!K$62,0)</f>
        <v>0</v>
      </c>
      <c r="V46" s="105">
        <f>IF($O46='Harian-KORDES'!L$61,'Harian-KORDES'!L$62,0)</f>
        <v>0</v>
      </c>
      <c r="W46" s="105">
        <f>IF($O46='Harian-KORDES'!M$61,'Harian-KORDES'!M$62,0)</f>
        <v>0</v>
      </c>
      <c r="X46" s="105">
        <f>IF($O46='Harian-KORDES'!N$61,'Harian-KORDES'!N$62,0)</f>
        <v>0</v>
      </c>
      <c r="Y46" s="105">
        <f>IF($O46='Harian-KORDES'!O$61,'Harian-KORDES'!O$62,0)</f>
        <v>0</v>
      </c>
      <c r="Z46" s="100">
        <f t="shared" si="3"/>
        <v>0</v>
      </c>
      <c r="AB46" s="96">
        <f t="shared" si="4"/>
        <v>43596</v>
      </c>
      <c r="AC46" s="105">
        <f>IF($AB46='Harian-KORDES'!F$103,'Harian-KORDES'!F$104,0)</f>
        <v>0</v>
      </c>
      <c r="AD46" s="105">
        <f>IF($AB46='Harian-KORDES'!G$103,'Harian-KORDES'!G$104,0)</f>
        <v>0</v>
      </c>
      <c r="AE46" s="105">
        <f>IF($AB46='Harian-KORDES'!H$103,'Harian-KORDES'!H$104,0)</f>
        <v>0</v>
      </c>
      <c r="AF46" s="105">
        <f>IF($AB46='Harian-KORDES'!I$103,'Harian-KORDES'!I$104,0)</f>
        <v>0</v>
      </c>
      <c r="AG46" s="105">
        <f>IF($AB46='Harian-KORDES'!J$103,'Harian-KORDES'!J$104,0)</f>
        <v>0</v>
      </c>
      <c r="AH46" s="105">
        <f>IF($AB46='Harian-KORDES'!K$103,'Harian-KORDES'!K$104,0)</f>
        <v>0</v>
      </c>
      <c r="AI46" s="105">
        <f>IF($AB46='Harian-KORDES'!L$103,'Harian-KORDES'!L$104,0)</f>
        <v>0</v>
      </c>
      <c r="AJ46" s="105">
        <f>IF($AB46='Harian-KORDES'!M$103,'Harian-KORDES'!M$104,0)</f>
        <v>0</v>
      </c>
      <c r="AK46" s="105">
        <f>IF($AB46='Harian-KORDES'!N$103,'Harian-KORDES'!N$104,0)</f>
        <v>0</v>
      </c>
      <c r="AL46" s="105">
        <f>IF($AB46='Harian-KORDES'!O$103,'Harian-KORDES'!O$104,0)</f>
        <v>0</v>
      </c>
      <c r="AM46" s="100">
        <f t="shared" si="5"/>
        <v>0</v>
      </c>
    </row>
    <row r="47" spans="2:39" x14ac:dyDescent="0.2">
      <c r="B47" s="96">
        <f t="shared" si="0"/>
        <v>43597</v>
      </c>
      <c r="C47" s="105">
        <f>IF($B47='Harian-KORDES'!F$19,'Harian-KORDES'!F$20,0)</f>
        <v>0</v>
      </c>
      <c r="D47" s="105">
        <f>IF($B47='Harian-KORDES'!G$19,'Harian-KORDES'!G$20,0)</f>
        <v>0</v>
      </c>
      <c r="E47" s="105">
        <f>IF($B47='Harian-KORDES'!H$19,'Harian-KORDES'!H$20,0)</f>
        <v>0</v>
      </c>
      <c r="F47" s="105">
        <f>IF($B47='Harian-KORDES'!I$19,'Harian-KORDES'!I$20,0)</f>
        <v>0</v>
      </c>
      <c r="G47" s="105">
        <f>IF($B47='Harian-KORDES'!J$19,'Harian-KORDES'!J$20,0)</f>
        <v>0</v>
      </c>
      <c r="H47" s="105">
        <f>IF($B47='Harian-KORDES'!K$19,'Harian-KORDES'!K$20,0)</f>
        <v>0</v>
      </c>
      <c r="I47" s="105">
        <f>IF($B47='Harian-KORDES'!L$19,'Harian-KORDES'!L$20,0)</f>
        <v>0</v>
      </c>
      <c r="J47" s="105">
        <f>IF($B47='Harian-KORDES'!M$19,'Harian-KORDES'!M$20,0)</f>
        <v>0</v>
      </c>
      <c r="K47" s="105">
        <f>IF($B47='Harian-KORDES'!N$19,'Harian-KORDES'!N$20,0)</f>
        <v>0</v>
      </c>
      <c r="L47" s="105">
        <f>IF($B47='Harian-KORDES'!O$19,'Harian-KORDES'!O$20,0)</f>
        <v>0</v>
      </c>
      <c r="M47" s="100">
        <f t="shared" si="1"/>
        <v>0</v>
      </c>
      <c r="O47" s="96">
        <f t="shared" si="2"/>
        <v>43597</v>
      </c>
      <c r="P47" s="105">
        <f>IF($O47='Harian-KORDES'!F$61,'Harian-KORDES'!F$62,0)</f>
        <v>0</v>
      </c>
      <c r="Q47" s="105">
        <f>IF($O47='Harian-KORDES'!G$61,'Harian-KORDES'!G$62,0)</f>
        <v>0</v>
      </c>
      <c r="R47" s="105">
        <f>IF($O47='Harian-KORDES'!H$61,'Harian-KORDES'!H$62,0)</f>
        <v>0</v>
      </c>
      <c r="S47" s="105">
        <f>IF($O47='Harian-KORDES'!I$61,'Harian-KORDES'!I$62,0)</f>
        <v>0</v>
      </c>
      <c r="T47" s="105">
        <f>IF($O47='Harian-KORDES'!J$61,'Harian-KORDES'!J$62,0)</f>
        <v>0</v>
      </c>
      <c r="U47" s="105">
        <f>IF($O47='Harian-KORDES'!K$61,'Harian-KORDES'!K$62,0)</f>
        <v>0</v>
      </c>
      <c r="V47" s="105">
        <f>IF($O47='Harian-KORDES'!L$61,'Harian-KORDES'!L$62,0)</f>
        <v>0</v>
      </c>
      <c r="W47" s="105">
        <f>IF($O47='Harian-KORDES'!M$61,'Harian-KORDES'!M$62,0)</f>
        <v>0</v>
      </c>
      <c r="X47" s="105">
        <f>IF($O47='Harian-KORDES'!N$61,'Harian-KORDES'!N$62,0)</f>
        <v>0</v>
      </c>
      <c r="Y47" s="105">
        <f>IF($O47='Harian-KORDES'!O$61,'Harian-KORDES'!O$62,0)</f>
        <v>0</v>
      </c>
      <c r="Z47" s="100">
        <f t="shared" si="3"/>
        <v>0</v>
      </c>
      <c r="AB47" s="96">
        <f t="shared" si="4"/>
        <v>43597</v>
      </c>
      <c r="AC47" s="105">
        <f>IF($AB47='Harian-KORDES'!F$103,'Harian-KORDES'!F$104,0)</f>
        <v>0</v>
      </c>
      <c r="AD47" s="105">
        <f>IF($AB47='Harian-KORDES'!G$103,'Harian-KORDES'!G$104,0)</f>
        <v>0</v>
      </c>
      <c r="AE47" s="105">
        <f>IF($AB47='Harian-KORDES'!H$103,'Harian-KORDES'!H$104,0)</f>
        <v>0</v>
      </c>
      <c r="AF47" s="105">
        <f>IF($AB47='Harian-KORDES'!I$103,'Harian-KORDES'!I$104,0)</f>
        <v>0</v>
      </c>
      <c r="AG47" s="105">
        <f>IF($AB47='Harian-KORDES'!J$103,'Harian-KORDES'!J$104,0)</f>
        <v>0</v>
      </c>
      <c r="AH47" s="105">
        <f>IF($AB47='Harian-KORDES'!K$103,'Harian-KORDES'!K$104,0)</f>
        <v>0</v>
      </c>
      <c r="AI47" s="105">
        <f>IF($AB47='Harian-KORDES'!L$103,'Harian-KORDES'!L$104,0)</f>
        <v>0</v>
      </c>
      <c r="AJ47" s="105">
        <f>IF($AB47='Harian-KORDES'!M$103,'Harian-KORDES'!M$104,0)</f>
        <v>0</v>
      </c>
      <c r="AK47" s="105">
        <f>IF($AB47='Harian-KORDES'!N$103,'Harian-KORDES'!N$104,0)</f>
        <v>0</v>
      </c>
      <c r="AL47" s="105">
        <f>IF($AB47='Harian-KORDES'!O$103,'Harian-KORDES'!O$104,0)</f>
        <v>0</v>
      </c>
      <c r="AM47" s="100">
        <f t="shared" si="5"/>
        <v>0</v>
      </c>
    </row>
    <row r="48" spans="2:39" x14ac:dyDescent="0.2">
      <c r="B48" s="96">
        <f t="shared" si="0"/>
        <v>43598</v>
      </c>
      <c r="C48" s="105">
        <f>IF($B48='Harian-KORDES'!F$19,'Harian-KORDES'!F$20,0)</f>
        <v>0</v>
      </c>
      <c r="D48" s="105">
        <f>IF($B48='Harian-KORDES'!G$19,'Harian-KORDES'!G$20,0)</f>
        <v>0</v>
      </c>
      <c r="E48" s="105">
        <f>IF($B48='Harian-KORDES'!H$19,'Harian-KORDES'!H$20,0)</f>
        <v>0</v>
      </c>
      <c r="F48" s="105">
        <f>IF($B48='Harian-KORDES'!I$19,'Harian-KORDES'!I$20,0)</f>
        <v>0</v>
      </c>
      <c r="G48" s="105">
        <f>IF($B48='Harian-KORDES'!J$19,'Harian-KORDES'!J$20,0)</f>
        <v>0</v>
      </c>
      <c r="H48" s="105">
        <f>IF($B48='Harian-KORDES'!K$19,'Harian-KORDES'!K$20,0)</f>
        <v>0</v>
      </c>
      <c r="I48" s="105">
        <f>IF($B48='Harian-KORDES'!L$19,'Harian-KORDES'!L$20,0)</f>
        <v>0</v>
      </c>
      <c r="J48" s="105">
        <f>IF($B48='Harian-KORDES'!M$19,'Harian-KORDES'!M$20,0)</f>
        <v>0</v>
      </c>
      <c r="K48" s="105">
        <f>IF($B48='Harian-KORDES'!N$19,'Harian-KORDES'!N$20,0)</f>
        <v>0</v>
      </c>
      <c r="L48" s="105">
        <f>IF($B48='Harian-KORDES'!O$19,'Harian-KORDES'!O$20,0)</f>
        <v>0</v>
      </c>
      <c r="M48" s="100">
        <f t="shared" si="1"/>
        <v>0</v>
      </c>
      <c r="O48" s="96">
        <f t="shared" si="2"/>
        <v>43598</v>
      </c>
      <c r="P48" s="105">
        <f>IF($O48='Harian-KORDES'!F$61,'Harian-KORDES'!F$62,0)</f>
        <v>0</v>
      </c>
      <c r="Q48" s="105">
        <f>IF($O48='Harian-KORDES'!G$61,'Harian-KORDES'!G$62,0)</f>
        <v>0</v>
      </c>
      <c r="R48" s="105">
        <f>IF($O48='Harian-KORDES'!H$61,'Harian-KORDES'!H$62,0)</f>
        <v>0</v>
      </c>
      <c r="S48" s="105">
        <f>IF($O48='Harian-KORDES'!I$61,'Harian-KORDES'!I$62,0)</f>
        <v>0</v>
      </c>
      <c r="T48" s="105">
        <f>IF($O48='Harian-KORDES'!J$61,'Harian-KORDES'!J$62,0)</f>
        <v>0</v>
      </c>
      <c r="U48" s="105">
        <f>IF($O48='Harian-KORDES'!K$61,'Harian-KORDES'!K$62,0)</f>
        <v>0</v>
      </c>
      <c r="V48" s="105">
        <f>IF($O48='Harian-KORDES'!L$61,'Harian-KORDES'!L$62,0)</f>
        <v>0</v>
      </c>
      <c r="W48" s="105">
        <f>IF($O48='Harian-KORDES'!M$61,'Harian-KORDES'!M$62,0)</f>
        <v>0</v>
      </c>
      <c r="X48" s="105">
        <f>IF($O48='Harian-KORDES'!N$61,'Harian-KORDES'!N$62,0)</f>
        <v>0</v>
      </c>
      <c r="Y48" s="105">
        <f>IF($O48='Harian-KORDES'!O$61,'Harian-KORDES'!O$62,0)</f>
        <v>0</v>
      </c>
      <c r="Z48" s="100">
        <f t="shared" si="3"/>
        <v>0</v>
      </c>
      <c r="AB48" s="96">
        <f t="shared" si="4"/>
        <v>43598</v>
      </c>
      <c r="AC48" s="105">
        <f>IF($AB48='Harian-KORDES'!F$103,'Harian-KORDES'!F$104,0)</f>
        <v>0</v>
      </c>
      <c r="AD48" s="105">
        <f>IF($AB48='Harian-KORDES'!G$103,'Harian-KORDES'!G$104,0)</f>
        <v>0</v>
      </c>
      <c r="AE48" s="105">
        <f>IF($AB48='Harian-KORDES'!H$103,'Harian-KORDES'!H$104,0)</f>
        <v>0</v>
      </c>
      <c r="AF48" s="105">
        <f>IF($AB48='Harian-KORDES'!I$103,'Harian-KORDES'!I$104,0)</f>
        <v>0</v>
      </c>
      <c r="AG48" s="105">
        <f>IF($AB48='Harian-KORDES'!J$103,'Harian-KORDES'!J$104,0)</f>
        <v>0</v>
      </c>
      <c r="AH48" s="105">
        <f>IF($AB48='Harian-KORDES'!K$103,'Harian-KORDES'!K$104,0)</f>
        <v>0</v>
      </c>
      <c r="AI48" s="105">
        <f>IF($AB48='Harian-KORDES'!L$103,'Harian-KORDES'!L$104,0)</f>
        <v>0</v>
      </c>
      <c r="AJ48" s="105">
        <f>IF($AB48='Harian-KORDES'!M$103,'Harian-KORDES'!M$104,0)</f>
        <v>0</v>
      </c>
      <c r="AK48" s="105">
        <f>IF($AB48='Harian-KORDES'!N$103,'Harian-KORDES'!N$104,0)</f>
        <v>0</v>
      </c>
      <c r="AL48" s="105">
        <f>IF($AB48='Harian-KORDES'!O$103,'Harian-KORDES'!O$104,0)</f>
        <v>0</v>
      </c>
      <c r="AM48" s="100">
        <f t="shared" si="5"/>
        <v>0</v>
      </c>
    </row>
    <row r="49" spans="2:39" x14ac:dyDescent="0.2">
      <c r="B49" s="96">
        <f t="shared" si="0"/>
        <v>43599</v>
      </c>
      <c r="C49" s="105">
        <f>IF($B49='Harian-KORDES'!F$19,'Harian-KORDES'!F$20,0)</f>
        <v>0</v>
      </c>
      <c r="D49" s="105">
        <f>IF($B49='Harian-KORDES'!G$19,'Harian-KORDES'!G$20,0)</f>
        <v>0</v>
      </c>
      <c r="E49" s="105">
        <f>IF($B49='Harian-KORDES'!H$19,'Harian-KORDES'!H$20,0)</f>
        <v>0</v>
      </c>
      <c r="F49" s="105">
        <f>IF($B49='Harian-KORDES'!I$19,'Harian-KORDES'!I$20,0)</f>
        <v>0</v>
      </c>
      <c r="G49" s="105">
        <f>IF($B49='Harian-KORDES'!J$19,'Harian-KORDES'!J$20,0)</f>
        <v>0</v>
      </c>
      <c r="H49" s="105">
        <f>IF($B49='Harian-KORDES'!K$19,'Harian-KORDES'!K$20,0)</f>
        <v>0</v>
      </c>
      <c r="I49" s="105">
        <f>IF($B49='Harian-KORDES'!L$19,'Harian-KORDES'!L$20,0)</f>
        <v>0</v>
      </c>
      <c r="J49" s="105">
        <f>IF($B49='Harian-KORDES'!M$19,'Harian-KORDES'!M$20,0)</f>
        <v>0</v>
      </c>
      <c r="K49" s="105">
        <f>IF($B49='Harian-KORDES'!N$19,'Harian-KORDES'!N$20,0)</f>
        <v>0</v>
      </c>
      <c r="L49" s="105">
        <f>IF($B49='Harian-KORDES'!O$19,'Harian-KORDES'!O$20,0)</f>
        <v>0</v>
      </c>
      <c r="M49" s="100">
        <f t="shared" si="1"/>
        <v>0</v>
      </c>
      <c r="O49" s="96">
        <f t="shared" si="2"/>
        <v>43599</v>
      </c>
      <c r="P49" s="105">
        <f>IF($O49='Harian-KORDES'!F$61,'Harian-KORDES'!F$62,0)</f>
        <v>0</v>
      </c>
      <c r="Q49" s="105">
        <f>IF($O49='Harian-KORDES'!G$61,'Harian-KORDES'!G$62,0)</f>
        <v>0</v>
      </c>
      <c r="R49" s="105">
        <f>IF($O49='Harian-KORDES'!H$61,'Harian-KORDES'!H$62,0)</f>
        <v>0</v>
      </c>
      <c r="S49" s="105">
        <f>IF($O49='Harian-KORDES'!I$61,'Harian-KORDES'!I$62,0)</f>
        <v>0</v>
      </c>
      <c r="T49" s="105">
        <f>IF($O49='Harian-KORDES'!J$61,'Harian-KORDES'!J$62,0)</f>
        <v>0</v>
      </c>
      <c r="U49" s="105">
        <f>IF($O49='Harian-KORDES'!K$61,'Harian-KORDES'!K$62,0)</f>
        <v>0</v>
      </c>
      <c r="V49" s="105">
        <f>IF($O49='Harian-KORDES'!L$61,'Harian-KORDES'!L$62,0)</f>
        <v>0</v>
      </c>
      <c r="W49" s="105">
        <f>IF($O49='Harian-KORDES'!M$61,'Harian-KORDES'!M$62,0)</f>
        <v>0</v>
      </c>
      <c r="X49" s="105">
        <f>IF($O49='Harian-KORDES'!N$61,'Harian-KORDES'!N$62,0)</f>
        <v>0</v>
      </c>
      <c r="Y49" s="105">
        <f>IF($O49='Harian-KORDES'!O$61,'Harian-KORDES'!O$62,0)</f>
        <v>0</v>
      </c>
      <c r="Z49" s="100">
        <f t="shared" si="3"/>
        <v>0</v>
      </c>
      <c r="AB49" s="96">
        <f t="shared" si="4"/>
        <v>43599</v>
      </c>
      <c r="AC49" s="105">
        <f>IF($AB49='Harian-KORDES'!F$103,'Harian-KORDES'!F$104,0)</f>
        <v>0</v>
      </c>
      <c r="AD49" s="105">
        <f>IF($AB49='Harian-KORDES'!G$103,'Harian-KORDES'!G$104,0)</f>
        <v>0</v>
      </c>
      <c r="AE49" s="105">
        <f>IF($AB49='Harian-KORDES'!H$103,'Harian-KORDES'!H$104,0)</f>
        <v>0</v>
      </c>
      <c r="AF49" s="105">
        <f>IF($AB49='Harian-KORDES'!I$103,'Harian-KORDES'!I$104,0)</f>
        <v>0</v>
      </c>
      <c r="AG49" s="105">
        <f>IF($AB49='Harian-KORDES'!J$103,'Harian-KORDES'!J$104,0)</f>
        <v>0</v>
      </c>
      <c r="AH49" s="105">
        <f>IF($AB49='Harian-KORDES'!K$103,'Harian-KORDES'!K$104,0)</f>
        <v>0</v>
      </c>
      <c r="AI49" s="105">
        <f>IF($AB49='Harian-KORDES'!L$103,'Harian-KORDES'!L$104,0)</f>
        <v>0</v>
      </c>
      <c r="AJ49" s="105">
        <f>IF($AB49='Harian-KORDES'!M$103,'Harian-KORDES'!M$104,0)</f>
        <v>0</v>
      </c>
      <c r="AK49" s="105">
        <f>IF($AB49='Harian-KORDES'!N$103,'Harian-KORDES'!N$104,0)</f>
        <v>0</v>
      </c>
      <c r="AL49" s="105">
        <f>IF($AB49='Harian-KORDES'!O$103,'Harian-KORDES'!O$104,0)</f>
        <v>0</v>
      </c>
      <c r="AM49" s="100">
        <f t="shared" si="5"/>
        <v>0</v>
      </c>
    </row>
    <row r="50" spans="2:39" x14ac:dyDescent="0.2">
      <c r="B50" s="96">
        <f t="shared" si="0"/>
        <v>43600</v>
      </c>
      <c r="C50" s="105">
        <f>IF($B50='Harian-KORDES'!F$19,'Harian-KORDES'!F$20,0)</f>
        <v>0</v>
      </c>
      <c r="D50" s="105">
        <f>IF($B50='Harian-KORDES'!G$19,'Harian-KORDES'!G$20,0)</f>
        <v>0</v>
      </c>
      <c r="E50" s="105">
        <f>IF($B50='Harian-KORDES'!H$19,'Harian-KORDES'!H$20,0)</f>
        <v>0</v>
      </c>
      <c r="F50" s="105">
        <f>IF($B50='Harian-KORDES'!I$19,'Harian-KORDES'!I$20,0)</f>
        <v>0</v>
      </c>
      <c r="G50" s="105">
        <f>IF($B50='Harian-KORDES'!J$19,'Harian-KORDES'!J$20,0)</f>
        <v>0</v>
      </c>
      <c r="H50" s="105">
        <f>IF($B50='Harian-KORDES'!K$19,'Harian-KORDES'!K$20,0)</f>
        <v>0</v>
      </c>
      <c r="I50" s="105">
        <f>IF($B50='Harian-KORDES'!L$19,'Harian-KORDES'!L$20,0)</f>
        <v>0</v>
      </c>
      <c r="J50" s="105">
        <f>IF($B50='Harian-KORDES'!M$19,'Harian-KORDES'!M$20,0)</f>
        <v>0</v>
      </c>
      <c r="K50" s="105">
        <f>IF($B50='Harian-KORDES'!N$19,'Harian-KORDES'!N$20,0)</f>
        <v>0</v>
      </c>
      <c r="L50" s="105">
        <f>IF($B50='Harian-KORDES'!O$19,'Harian-KORDES'!O$20,0)</f>
        <v>0</v>
      </c>
      <c r="M50" s="100">
        <f t="shared" si="1"/>
        <v>0</v>
      </c>
      <c r="O50" s="96">
        <f t="shared" si="2"/>
        <v>43600</v>
      </c>
      <c r="P50" s="105">
        <f>IF($O50='Harian-KORDES'!F$61,'Harian-KORDES'!F$62,0)</f>
        <v>0</v>
      </c>
      <c r="Q50" s="105">
        <f>IF($O50='Harian-KORDES'!G$61,'Harian-KORDES'!G$62,0)</f>
        <v>0</v>
      </c>
      <c r="R50" s="105">
        <f>IF($O50='Harian-KORDES'!H$61,'Harian-KORDES'!H$62,0)</f>
        <v>0</v>
      </c>
      <c r="S50" s="105">
        <f>IF($O50='Harian-KORDES'!I$61,'Harian-KORDES'!I$62,0)</f>
        <v>0</v>
      </c>
      <c r="T50" s="105">
        <f>IF($O50='Harian-KORDES'!J$61,'Harian-KORDES'!J$62,0)</f>
        <v>0</v>
      </c>
      <c r="U50" s="105">
        <f>IF($O50='Harian-KORDES'!K$61,'Harian-KORDES'!K$62,0)</f>
        <v>0</v>
      </c>
      <c r="V50" s="105">
        <f>IF($O50='Harian-KORDES'!L$61,'Harian-KORDES'!L$62,0)</f>
        <v>0</v>
      </c>
      <c r="W50" s="105">
        <f>IF($O50='Harian-KORDES'!M$61,'Harian-KORDES'!M$62,0)</f>
        <v>0</v>
      </c>
      <c r="X50" s="105">
        <f>IF($O50='Harian-KORDES'!N$61,'Harian-KORDES'!N$62,0)</f>
        <v>0</v>
      </c>
      <c r="Y50" s="105">
        <f>IF($O50='Harian-KORDES'!O$61,'Harian-KORDES'!O$62,0)</f>
        <v>0</v>
      </c>
      <c r="Z50" s="100">
        <f t="shared" si="3"/>
        <v>0</v>
      </c>
      <c r="AB50" s="96">
        <f t="shared" si="4"/>
        <v>43600</v>
      </c>
      <c r="AC50" s="105">
        <f>IF($AB50='Harian-KORDES'!F$103,'Harian-KORDES'!F$104,0)</f>
        <v>0</v>
      </c>
      <c r="AD50" s="105">
        <f>IF($AB50='Harian-KORDES'!G$103,'Harian-KORDES'!G$104,0)</f>
        <v>0</v>
      </c>
      <c r="AE50" s="105">
        <f>IF($AB50='Harian-KORDES'!H$103,'Harian-KORDES'!H$104,0)</f>
        <v>0</v>
      </c>
      <c r="AF50" s="105">
        <f>IF($AB50='Harian-KORDES'!I$103,'Harian-KORDES'!I$104,0)</f>
        <v>0</v>
      </c>
      <c r="AG50" s="105">
        <f>IF($AB50='Harian-KORDES'!J$103,'Harian-KORDES'!J$104,0)</f>
        <v>0</v>
      </c>
      <c r="AH50" s="105">
        <f>IF($AB50='Harian-KORDES'!K$103,'Harian-KORDES'!K$104,0)</f>
        <v>0</v>
      </c>
      <c r="AI50" s="105">
        <f>IF($AB50='Harian-KORDES'!L$103,'Harian-KORDES'!L$104,0)</f>
        <v>0</v>
      </c>
      <c r="AJ50" s="105">
        <f>IF($AB50='Harian-KORDES'!M$103,'Harian-KORDES'!M$104,0)</f>
        <v>0</v>
      </c>
      <c r="AK50" s="105">
        <f>IF($AB50='Harian-KORDES'!N$103,'Harian-KORDES'!N$104,0)</f>
        <v>0</v>
      </c>
      <c r="AL50" s="105">
        <f>IF($AB50='Harian-KORDES'!O$103,'Harian-KORDES'!O$104,0)</f>
        <v>0</v>
      </c>
      <c r="AM50" s="100">
        <f t="shared" si="5"/>
        <v>0</v>
      </c>
    </row>
    <row r="51" spans="2:39" x14ac:dyDescent="0.2">
      <c r="B51" s="96">
        <f t="shared" si="0"/>
        <v>43601</v>
      </c>
      <c r="C51" s="105">
        <f>IF($B51='Harian-KORDES'!F$19,'Harian-KORDES'!F$20,0)</f>
        <v>0</v>
      </c>
      <c r="D51" s="105">
        <f>IF($B51='Harian-KORDES'!G$19,'Harian-KORDES'!G$20,0)</f>
        <v>0</v>
      </c>
      <c r="E51" s="105">
        <f>IF($B51='Harian-KORDES'!H$19,'Harian-KORDES'!H$20,0)</f>
        <v>0</v>
      </c>
      <c r="F51" s="105">
        <f>IF($B51='Harian-KORDES'!I$19,'Harian-KORDES'!I$20,0)</f>
        <v>0</v>
      </c>
      <c r="G51" s="105">
        <f>IF($B51='Harian-KORDES'!J$19,'Harian-KORDES'!J$20,0)</f>
        <v>0</v>
      </c>
      <c r="H51" s="105">
        <f>IF($B51='Harian-KORDES'!K$19,'Harian-KORDES'!K$20,0)</f>
        <v>0</v>
      </c>
      <c r="I51" s="105">
        <f>IF($B51='Harian-KORDES'!L$19,'Harian-KORDES'!L$20,0)</f>
        <v>0</v>
      </c>
      <c r="J51" s="105">
        <f>IF($B51='Harian-KORDES'!M$19,'Harian-KORDES'!M$20,0)</f>
        <v>0</v>
      </c>
      <c r="K51" s="105">
        <f>IF($B51='Harian-KORDES'!N$19,'Harian-KORDES'!N$20,0)</f>
        <v>0</v>
      </c>
      <c r="L51" s="105">
        <f>IF($B51='Harian-KORDES'!O$19,'Harian-KORDES'!O$20,0)</f>
        <v>0</v>
      </c>
      <c r="M51" s="100">
        <f t="shared" si="1"/>
        <v>0</v>
      </c>
      <c r="O51" s="96">
        <f t="shared" si="2"/>
        <v>43601</v>
      </c>
      <c r="P51" s="105">
        <f>IF($O51='Harian-KORDES'!F$61,'Harian-KORDES'!F$62,0)</f>
        <v>0</v>
      </c>
      <c r="Q51" s="105">
        <f>IF($O51='Harian-KORDES'!G$61,'Harian-KORDES'!G$62,0)</f>
        <v>0</v>
      </c>
      <c r="R51" s="105">
        <f>IF($O51='Harian-KORDES'!H$61,'Harian-KORDES'!H$62,0)</f>
        <v>0</v>
      </c>
      <c r="S51" s="105">
        <f>IF($O51='Harian-KORDES'!I$61,'Harian-KORDES'!I$62,0)</f>
        <v>0</v>
      </c>
      <c r="T51" s="105">
        <f>IF($O51='Harian-KORDES'!J$61,'Harian-KORDES'!J$62,0)</f>
        <v>0</v>
      </c>
      <c r="U51" s="105">
        <f>IF($O51='Harian-KORDES'!K$61,'Harian-KORDES'!K$62,0)</f>
        <v>0</v>
      </c>
      <c r="V51" s="105">
        <f>IF($O51='Harian-KORDES'!L$61,'Harian-KORDES'!L$62,0)</f>
        <v>0</v>
      </c>
      <c r="W51" s="105">
        <f>IF($O51='Harian-KORDES'!M$61,'Harian-KORDES'!M$62,0)</f>
        <v>0</v>
      </c>
      <c r="X51" s="105">
        <f>IF($O51='Harian-KORDES'!N$61,'Harian-KORDES'!N$62,0)</f>
        <v>0</v>
      </c>
      <c r="Y51" s="105">
        <f>IF($O51='Harian-KORDES'!O$61,'Harian-KORDES'!O$62,0)</f>
        <v>0</v>
      </c>
      <c r="Z51" s="100">
        <f t="shared" si="3"/>
        <v>0</v>
      </c>
      <c r="AB51" s="96">
        <f t="shared" si="4"/>
        <v>43601</v>
      </c>
      <c r="AC51" s="105">
        <f>IF($AB51='Harian-KORDES'!F$103,'Harian-KORDES'!F$104,0)</f>
        <v>0</v>
      </c>
      <c r="AD51" s="105">
        <f>IF($AB51='Harian-KORDES'!G$103,'Harian-KORDES'!G$104,0)</f>
        <v>0</v>
      </c>
      <c r="AE51" s="105">
        <f>IF($AB51='Harian-KORDES'!H$103,'Harian-KORDES'!H$104,0)</f>
        <v>0</v>
      </c>
      <c r="AF51" s="105">
        <f>IF($AB51='Harian-KORDES'!I$103,'Harian-KORDES'!I$104,0)</f>
        <v>0</v>
      </c>
      <c r="AG51" s="105">
        <f>IF($AB51='Harian-KORDES'!J$103,'Harian-KORDES'!J$104,0)</f>
        <v>0</v>
      </c>
      <c r="AH51" s="105">
        <f>IF($AB51='Harian-KORDES'!K$103,'Harian-KORDES'!K$104,0)</f>
        <v>0</v>
      </c>
      <c r="AI51" s="105">
        <f>IF($AB51='Harian-KORDES'!L$103,'Harian-KORDES'!L$104,0)</f>
        <v>0</v>
      </c>
      <c r="AJ51" s="105">
        <f>IF($AB51='Harian-KORDES'!M$103,'Harian-KORDES'!M$104,0)</f>
        <v>0</v>
      </c>
      <c r="AK51" s="105">
        <f>IF($AB51='Harian-KORDES'!N$103,'Harian-KORDES'!N$104,0)</f>
        <v>0</v>
      </c>
      <c r="AL51" s="105">
        <f>IF($AB51='Harian-KORDES'!O$103,'Harian-KORDES'!O$104,0)</f>
        <v>0</v>
      </c>
      <c r="AM51" s="100">
        <f t="shared" si="5"/>
        <v>0</v>
      </c>
    </row>
    <row r="52" spans="2:39" x14ac:dyDescent="0.2">
      <c r="B52" s="96">
        <f t="shared" si="0"/>
        <v>43602</v>
      </c>
      <c r="C52" s="105">
        <f>IF($B52='Harian-KORDES'!F$19,'Harian-KORDES'!F$20,0)</f>
        <v>0</v>
      </c>
      <c r="D52" s="105">
        <f>IF($B52='Harian-KORDES'!G$19,'Harian-KORDES'!G$20,0)</f>
        <v>0</v>
      </c>
      <c r="E52" s="105">
        <f>IF($B52='Harian-KORDES'!H$19,'Harian-KORDES'!H$20,0)</f>
        <v>0</v>
      </c>
      <c r="F52" s="105">
        <f>IF($B52='Harian-KORDES'!I$19,'Harian-KORDES'!I$20,0)</f>
        <v>0</v>
      </c>
      <c r="G52" s="105">
        <f>IF($B52='Harian-KORDES'!J$19,'Harian-KORDES'!J$20,0)</f>
        <v>0</v>
      </c>
      <c r="H52" s="105">
        <f>IF($B52='Harian-KORDES'!K$19,'Harian-KORDES'!K$20,0)</f>
        <v>0</v>
      </c>
      <c r="I52" s="105">
        <f>IF($B52='Harian-KORDES'!L$19,'Harian-KORDES'!L$20,0)</f>
        <v>0</v>
      </c>
      <c r="J52" s="105">
        <f>IF($B52='Harian-KORDES'!M$19,'Harian-KORDES'!M$20,0)</f>
        <v>0</v>
      </c>
      <c r="K52" s="105">
        <f>IF($B52='Harian-KORDES'!N$19,'Harian-KORDES'!N$20,0)</f>
        <v>0</v>
      </c>
      <c r="L52" s="105">
        <f>IF($B52='Harian-KORDES'!O$19,'Harian-KORDES'!O$20,0)</f>
        <v>0</v>
      </c>
      <c r="M52" s="100">
        <f t="shared" si="1"/>
        <v>0</v>
      </c>
      <c r="O52" s="96">
        <f t="shared" si="2"/>
        <v>43602</v>
      </c>
      <c r="P52" s="105">
        <f>IF($O52='Harian-KORDES'!F$61,'Harian-KORDES'!F$62,0)</f>
        <v>0</v>
      </c>
      <c r="Q52" s="105">
        <f>IF($O52='Harian-KORDES'!G$61,'Harian-KORDES'!G$62,0)</f>
        <v>0</v>
      </c>
      <c r="R52" s="105">
        <f>IF($O52='Harian-KORDES'!H$61,'Harian-KORDES'!H$62,0)</f>
        <v>0</v>
      </c>
      <c r="S52" s="105">
        <f>IF($O52='Harian-KORDES'!I$61,'Harian-KORDES'!I$62,0)</f>
        <v>0</v>
      </c>
      <c r="T52" s="105">
        <f>IF($O52='Harian-KORDES'!J$61,'Harian-KORDES'!J$62,0)</f>
        <v>0</v>
      </c>
      <c r="U52" s="105">
        <f>IF($O52='Harian-KORDES'!K$61,'Harian-KORDES'!K$62,0)</f>
        <v>0</v>
      </c>
      <c r="V52" s="105">
        <f>IF($O52='Harian-KORDES'!L$61,'Harian-KORDES'!L$62,0)</f>
        <v>0</v>
      </c>
      <c r="W52" s="105">
        <f>IF($O52='Harian-KORDES'!M$61,'Harian-KORDES'!M$62,0)</f>
        <v>0</v>
      </c>
      <c r="X52" s="105">
        <f>IF($O52='Harian-KORDES'!N$61,'Harian-KORDES'!N$62,0)</f>
        <v>0</v>
      </c>
      <c r="Y52" s="105">
        <f>IF($O52='Harian-KORDES'!O$61,'Harian-KORDES'!O$62,0)</f>
        <v>0</v>
      </c>
      <c r="Z52" s="100">
        <f t="shared" si="3"/>
        <v>0</v>
      </c>
      <c r="AB52" s="96">
        <f t="shared" si="4"/>
        <v>43602</v>
      </c>
      <c r="AC52" s="105">
        <f>IF($AB52='Harian-KORDES'!F$103,'Harian-KORDES'!F$104,0)</f>
        <v>0</v>
      </c>
      <c r="AD52" s="105">
        <f>IF($AB52='Harian-KORDES'!G$103,'Harian-KORDES'!G$104,0)</f>
        <v>0</v>
      </c>
      <c r="AE52" s="105">
        <f>IF($AB52='Harian-KORDES'!H$103,'Harian-KORDES'!H$104,0)</f>
        <v>0</v>
      </c>
      <c r="AF52" s="105">
        <f>IF($AB52='Harian-KORDES'!I$103,'Harian-KORDES'!I$104,0)</f>
        <v>0</v>
      </c>
      <c r="AG52" s="105">
        <f>IF($AB52='Harian-KORDES'!J$103,'Harian-KORDES'!J$104,0)</f>
        <v>0</v>
      </c>
      <c r="AH52" s="105">
        <f>IF($AB52='Harian-KORDES'!K$103,'Harian-KORDES'!K$104,0)</f>
        <v>0</v>
      </c>
      <c r="AI52" s="105">
        <f>IF($AB52='Harian-KORDES'!L$103,'Harian-KORDES'!L$104,0)</f>
        <v>0</v>
      </c>
      <c r="AJ52" s="105">
        <f>IF($AB52='Harian-KORDES'!M$103,'Harian-KORDES'!M$104,0)</f>
        <v>0</v>
      </c>
      <c r="AK52" s="105">
        <f>IF($AB52='Harian-KORDES'!N$103,'Harian-KORDES'!N$104,0)</f>
        <v>0</v>
      </c>
      <c r="AL52" s="105">
        <f>IF($AB52='Harian-KORDES'!O$103,'Harian-KORDES'!O$104,0)</f>
        <v>0</v>
      </c>
      <c r="AM52" s="100">
        <f t="shared" si="5"/>
        <v>0</v>
      </c>
    </row>
    <row r="53" spans="2:39" x14ac:dyDescent="0.2">
      <c r="B53" s="96">
        <f t="shared" si="0"/>
        <v>43603</v>
      </c>
      <c r="C53" s="105">
        <f>IF($B53='Harian-KORDES'!F$19,'Harian-KORDES'!F$20,0)</f>
        <v>0</v>
      </c>
      <c r="D53" s="105">
        <f>IF($B53='Harian-KORDES'!G$19,'Harian-KORDES'!G$20,0)</f>
        <v>0</v>
      </c>
      <c r="E53" s="105">
        <f>IF($B53='Harian-KORDES'!H$19,'Harian-KORDES'!H$20,0)</f>
        <v>0</v>
      </c>
      <c r="F53" s="105">
        <f>IF($B53='Harian-KORDES'!I$19,'Harian-KORDES'!I$20,0)</f>
        <v>0</v>
      </c>
      <c r="G53" s="105">
        <f>IF($B53='Harian-KORDES'!J$19,'Harian-KORDES'!J$20,0)</f>
        <v>0</v>
      </c>
      <c r="H53" s="105">
        <f>IF($B53='Harian-KORDES'!K$19,'Harian-KORDES'!K$20,0)</f>
        <v>0</v>
      </c>
      <c r="I53" s="105">
        <f>IF($B53='Harian-KORDES'!L$19,'Harian-KORDES'!L$20,0)</f>
        <v>0</v>
      </c>
      <c r="J53" s="105">
        <f>IF($B53='Harian-KORDES'!M$19,'Harian-KORDES'!M$20,0)</f>
        <v>0</v>
      </c>
      <c r="K53" s="105">
        <f>IF($B53='Harian-KORDES'!N$19,'Harian-KORDES'!N$20,0)</f>
        <v>0</v>
      </c>
      <c r="L53" s="105">
        <f>IF($B53='Harian-KORDES'!O$19,'Harian-KORDES'!O$20,0)</f>
        <v>0</v>
      </c>
      <c r="M53" s="100">
        <f t="shared" si="1"/>
        <v>0</v>
      </c>
      <c r="O53" s="96">
        <f t="shared" si="2"/>
        <v>43603</v>
      </c>
      <c r="P53" s="105">
        <f>IF($O53='Harian-KORDES'!F$61,'Harian-KORDES'!F$62,0)</f>
        <v>0</v>
      </c>
      <c r="Q53" s="105">
        <f>IF($O53='Harian-KORDES'!G$61,'Harian-KORDES'!G$62,0)</f>
        <v>0</v>
      </c>
      <c r="R53" s="105">
        <f>IF($O53='Harian-KORDES'!H$61,'Harian-KORDES'!H$62,0)</f>
        <v>0</v>
      </c>
      <c r="S53" s="105">
        <f>IF($O53='Harian-KORDES'!I$61,'Harian-KORDES'!I$62,0)</f>
        <v>0</v>
      </c>
      <c r="T53" s="105">
        <f>IF($O53='Harian-KORDES'!J$61,'Harian-KORDES'!J$62,0)</f>
        <v>0</v>
      </c>
      <c r="U53" s="105">
        <f>IF($O53='Harian-KORDES'!K$61,'Harian-KORDES'!K$62,0)</f>
        <v>0</v>
      </c>
      <c r="V53" s="105">
        <f>IF($O53='Harian-KORDES'!L$61,'Harian-KORDES'!L$62,0)</f>
        <v>0</v>
      </c>
      <c r="W53" s="105">
        <f>IF($O53='Harian-KORDES'!M$61,'Harian-KORDES'!M$62,0)</f>
        <v>0</v>
      </c>
      <c r="X53" s="105">
        <f>IF($O53='Harian-KORDES'!N$61,'Harian-KORDES'!N$62,0)</f>
        <v>0</v>
      </c>
      <c r="Y53" s="105">
        <f>IF($O53='Harian-KORDES'!O$61,'Harian-KORDES'!O$62,0)</f>
        <v>0</v>
      </c>
      <c r="Z53" s="100">
        <f t="shared" si="3"/>
        <v>0</v>
      </c>
      <c r="AB53" s="96">
        <f t="shared" si="4"/>
        <v>43603</v>
      </c>
      <c r="AC53" s="105">
        <f>IF($AB53='Harian-KORDES'!F$103,'Harian-KORDES'!F$104,0)</f>
        <v>0</v>
      </c>
      <c r="AD53" s="105">
        <f>IF($AB53='Harian-KORDES'!G$103,'Harian-KORDES'!G$104,0)</f>
        <v>0</v>
      </c>
      <c r="AE53" s="105">
        <f>IF($AB53='Harian-KORDES'!H$103,'Harian-KORDES'!H$104,0)</f>
        <v>0</v>
      </c>
      <c r="AF53" s="105">
        <f>IF($AB53='Harian-KORDES'!I$103,'Harian-KORDES'!I$104,0)</f>
        <v>0</v>
      </c>
      <c r="AG53" s="105">
        <f>IF($AB53='Harian-KORDES'!J$103,'Harian-KORDES'!J$104,0)</f>
        <v>0</v>
      </c>
      <c r="AH53" s="105">
        <f>IF($AB53='Harian-KORDES'!K$103,'Harian-KORDES'!K$104,0)</f>
        <v>0</v>
      </c>
      <c r="AI53" s="105">
        <f>IF($AB53='Harian-KORDES'!L$103,'Harian-KORDES'!L$104,0)</f>
        <v>0</v>
      </c>
      <c r="AJ53" s="105">
        <f>IF($AB53='Harian-KORDES'!M$103,'Harian-KORDES'!M$104,0)</f>
        <v>0</v>
      </c>
      <c r="AK53" s="105">
        <f>IF($AB53='Harian-KORDES'!N$103,'Harian-KORDES'!N$104,0)</f>
        <v>0</v>
      </c>
      <c r="AL53" s="105">
        <f>IF($AB53='Harian-KORDES'!O$103,'Harian-KORDES'!O$104,0)</f>
        <v>0</v>
      </c>
      <c r="AM53" s="100">
        <f t="shared" si="5"/>
        <v>0</v>
      </c>
    </row>
    <row r="54" spans="2:39" x14ac:dyDescent="0.2">
      <c r="B54" s="96">
        <f t="shared" si="0"/>
        <v>43604</v>
      </c>
      <c r="C54" s="105">
        <f>IF($B54='Harian-KORDES'!F$19,'Harian-KORDES'!F$20,0)</f>
        <v>0</v>
      </c>
      <c r="D54" s="105">
        <f>IF($B54='Harian-KORDES'!G$19,'Harian-KORDES'!G$20,0)</f>
        <v>0</v>
      </c>
      <c r="E54" s="105">
        <f>IF($B54='Harian-KORDES'!H$19,'Harian-KORDES'!H$20,0)</f>
        <v>0</v>
      </c>
      <c r="F54" s="105">
        <f>IF($B54='Harian-KORDES'!I$19,'Harian-KORDES'!I$20,0)</f>
        <v>0</v>
      </c>
      <c r="G54" s="105">
        <f>IF($B54='Harian-KORDES'!J$19,'Harian-KORDES'!J$20,0)</f>
        <v>0</v>
      </c>
      <c r="H54" s="105">
        <f>IF($B54='Harian-KORDES'!K$19,'Harian-KORDES'!K$20,0)</f>
        <v>0</v>
      </c>
      <c r="I54" s="105">
        <f>IF($B54='Harian-KORDES'!L$19,'Harian-KORDES'!L$20,0)</f>
        <v>0</v>
      </c>
      <c r="J54" s="105">
        <f>IF($B54='Harian-KORDES'!M$19,'Harian-KORDES'!M$20,0)</f>
        <v>0</v>
      </c>
      <c r="K54" s="105">
        <f>IF($B54='Harian-KORDES'!N$19,'Harian-KORDES'!N$20,0)</f>
        <v>0</v>
      </c>
      <c r="L54" s="105">
        <f>IF($B54='Harian-KORDES'!O$19,'Harian-KORDES'!O$20,0)</f>
        <v>0</v>
      </c>
      <c r="M54" s="100">
        <f t="shared" si="1"/>
        <v>0</v>
      </c>
      <c r="O54" s="96">
        <f t="shared" si="2"/>
        <v>43604</v>
      </c>
      <c r="P54" s="105">
        <f>IF($O54='Harian-KORDES'!F$61,'Harian-KORDES'!F$62,0)</f>
        <v>0</v>
      </c>
      <c r="Q54" s="105">
        <f>IF($O54='Harian-KORDES'!G$61,'Harian-KORDES'!G$62,0)</f>
        <v>0</v>
      </c>
      <c r="R54" s="105">
        <f>IF($O54='Harian-KORDES'!H$61,'Harian-KORDES'!H$62,0)</f>
        <v>0</v>
      </c>
      <c r="S54" s="105">
        <f>IF($O54='Harian-KORDES'!I$61,'Harian-KORDES'!I$62,0)</f>
        <v>0</v>
      </c>
      <c r="T54" s="105">
        <f>IF($O54='Harian-KORDES'!J$61,'Harian-KORDES'!J$62,0)</f>
        <v>0</v>
      </c>
      <c r="U54" s="105">
        <f>IF($O54='Harian-KORDES'!K$61,'Harian-KORDES'!K$62,0)</f>
        <v>0</v>
      </c>
      <c r="V54" s="105">
        <f>IF($O54='Harian-KORDES'!L$61,'Harian-KORDES'!L$62,0)</f>
        <v>0</v>
      </c>
      <c r="W54" s="105">
        <f>IF($O54='Harian-KORDES'!M$61,'Harian-KORDES'!M$62,0)</f>
        <v>0</v>
      </c>
      <c r="X54" s="105">
        <f>IF($O54='Harian-KORDES'!N$61,'Harian-KORDES'!N$62,0)</f>
        <v>0</v>
      </c>
      <c r="Y54" s="105">
        <f>IF($O54='Harian-KORDES'!O$61,'Harian-KORDES'!O$62,0)</f>
        <v>0</v>
      </c>
      <c r="Z54" s="100">
        <f t="shared" si="3"/>
        <v>0</v>
      </c>
      <c r="AB54" s="96">
        <f t="shared" si="4"/>
        <v>43604</v>
      </c>
      <c r="AC54" s="105">
        <f>IF($AB54='Harian-KORDES'!F$103,'Harian-KORDES'!F$104,0)</f>
        <v>0</v>
      </c>
      <c r="AD54" s="105">
        <f>IF($AB54='Harian-KORDES'!G$103,'Harian-KORDES'!G$104,0)</f>
        <v>0</v>
      </c>
      <c r="AE54" s="105">
        <f>IF($AB54='Harian-KORDES'!H$103,'Harian-KORDES'!H$104,0)</f>
        <v>0</v>
      </c>
      <c r="AF54" s="105">
        <f>IF($AB54='Harian-KORDES'!I$103,'Harian-KORDES'!I$104,0)</f>
        <v>0</v>
      </c>
      <c r="AG54" s="105">
        <f>IF($AB54='Harian-KORDES'!J$103,'Harian-KORDES'!J$104,0)</f>
        <v>0</v>
      </c>
      <c r="AH54" s="105">
        <f>IF($AB54='Harian-KORDES'!K$103,'Harian-KORDES'!K$104,0)</f>
        <v>0</v>
      </c>
      <c r="AI54" s="105">
        <f>IF($AB54='Harian-KORDES'!L$103,'Harian-KORDES'!L$104,0)</f>
        <v>0</v>
      </c>
      <c r="AJ54" s="105">
        <f>IF($AB54='Harian-KORDES'!M$103,'Harian-KORDES'!M$104,0)</f>
        <v>0</v>
      </c>
      <c r="AK54" s="105">
        <f>IF($AB54='Harian-KORDES'!N$103,'Harian-KORDES'!N$104,0)</f>
        <v>0</v>
      </c>
      <c r="AL54" s="105">
        <f>IF($AB54='Harian-KORDES'!O$103,'Harian-KORDES'!O$104,0)</f>
        <v>0</v>
      </c>
      <c r="AM54" s="100">
        <f t="shared" si="5"/>
        <v>0</v>
      </c>
    </row>
    <row r="55" spans="2:39" x14ac:dyDescent="0.2">
      <c r="B55" s="96">
        <f t="shared" si="0"/>
        <v>43605</v>
      </c>
      <c r="C55" s="105">
        <f>IF($B55='Harian-KORDES'!F$19,'Harian-KORDES'!F$20,0)</f>
        <v>0</v>
      </c>
      <c r="D55" s="105">
        <f>IF($B55='Harian-KORDES'!G$19,'Harian-KORDES'!G$20,0)</f>
        <v>0</v>
      </c>
      <c r="E55" s="105">
        <f>IF($B55='Harian-KORDES'!H$19,'Harian-KORDES'!H$20,0)</f>
        <v>0</v>
      </c>
      <c r="F55" s="105">
        <f>IF($B55='Harian-KORDES'!I$19,'Harian-KORDES'!I$20,0)</f>
        <v>0</v>
      </c>
      <c r="G55" s="105">
        <f>IF($B55='Harian-KORDES'!J$19,'Harian-KORDES'!J$20,0)</f>
        <v>0</v>
      </c>
      <c r="H55" s="105">
        <f>IF($B55='Harian-KORDES'!K$19,'Harian-KORDES'!K$20,0)</f>
        <v>0</v>
      </c>
      <c r="I55" s="105">
        <f>IF($B55='Harian-KORDES'!L$19,'Harian-KORDES'!L$20,0)</f>
        <v>0</v>
      </c>
      <c r="J55" s="105">
        <f>IF($B55='Harian-KORDES'!M$19,'Harian-KORDES'!M$20,0)</f>
        <v>0</v>
      </c>
      <c r="K55" s="105">
        <f>IF($B55='Harian-KORDES'!N$19,'Harian-KORDES'!N$20,0)</f>
        <v>0</v>
      </c>
      <c r="L55" s="105">
        <f>IF($B55='Harian-KORDES'!O$19,'Harian-KORDES'!O$20,0)</f>
        <v>0</v>
      </c>
      <c r="M55" s="100">
        <f t="shared" si="1"/>
        <v>0</v>
      </c>
      <c r="O55" s="96">
        <f t="shared" si="2"/>
        <v>43605</v>
      </c>
      <c r="P55" s="105">
        <f>IF($O55='Harian-KORDES'!F$61,'Harian-KORDES'!F$62,0)</f>
        <v>0</v>
      </c>
      <c r="Q55" s="105">
        <f>IF($O55='Harian-KORDES'!G$61,'Harian-KORDES'!G$62,0)</f>
        <v>0</v>
      </c>
      <c r="R55" s="105">
        <f>IF($O55='Harian-KORDES'!H$61,'Harian-KORDES'!H$62,0)</f>
        <v>0</v>
      </c>
      <c r="S55" s="105">
        <f>IF($O55='Harian-KORDES'!I$61,'Harian-KORDES'!I$62,0)</f>
        <v>0</v>
      </c>
      <c r="T55" s="105">
        <f>IF($O55='Harian-KORDES'!J$61,'Harian-KORDES'!J$62,0)</f>
        <v>0</v>
      </c>
      <c r="U55" s="105">
        <f>IF($O55='Harian-KORDES'!K$61,'Harian-KORDES'!K$62,0)</f>
        <v>0</v>
      </c>
      <c r="V55" s="105">
        <f>IF($O55='Harian-KORDES'!L$61,'Harian-KORDES'!L$62,0)</f>
        <v>0</v>
      </c>
      <c r="W55" s="105">
        <f>IF($O55='Harian-KORDES'!M$61,'Harian-KORDES'!M$62,0)</f>
        <v>0</v>
      </c>
      <c r="X55" s="105">
        <f>IF($O55='Harian-KORDES'!N$61,'Harian-KORDES'!N$62,0)</f>
        <v>0</v>
      </c>
      <c r="Y55" s="105">
        <f>IF($O55='Harian-KORDES'!O$61,'Harian-KORDES'!O$62,0)</f>
        <v>0</v>
      </c>
      <c r="Z55" s="100">
        <f t="shared" si="3"/>
        <v>0</v>
      </c>
      <c r="AB55" s="96">
        <f t="shared" si="4"/>
        <v>43605</v>
      </c>
      <c r="AC55" s="105">
        <f>IF($AB55='Harian-KORDES'!F$103,'Harian-KORDES'!F$104,0)</f>
        <v>0</v>
      </c>
      <c r="AD55" s="105">
        <f>IF($AB55='Harian-KORDES'!G$103,'Harian-KORDES'!G$104,0)</f>
        <v>0</v>
      </c>
      <c r="AE55" s="105">
        <f>IF($AB55='Harian-KORDES'!H$103,'Harian-KORDES'!H$104,0)</f>
        <v>0</v>
      </c>
      <c r="AF55" s="105">
        <f>IF($AB55='Harian-KORDES'!I$103,'Harian-KORDES'!I$104,0)</f>
        <v>0</v>
      </c>
      <c r="AG55" s="105">
        <f>IF($AB55='Harian-KORDES'!J$103,'Harian-KORDES'!J$104,0)</f>
        <v>0</v>
      </c>
      <c r="AH55" s="105">
        <f>IF($AB55='Harian-KORDES'!K$103,'Harian-KORDES'!K$104,0)</f>
        <v>0</v>
      </c>
      <c r="AI55" s="105">
        <f>IF($AB55='Harian-KORDES'!L$103,'Harian-KORDES'!L$104,0)</f>
        <v>0</v>
      </c>
      <c r="AJ55" s="105">
        <f>IF($AB55='Harian-KORDES'!M$103,'Harian-KORDES'!M$104,0)</f>
        <v>0</v>
      </c>
      <c r="AK55" s="105">
        <f>IF($AB55='Harian-KORDES'!N$103,'Harian-KORDES'!N$104,0)</f>
        <v>0</v>
      </c>
      <c r="AL55" s="105">
        <f>IF($AB55='Harian-KORDES'!O$103,'Harian-KORDES'!O$104,0)</f>
        <v>0</v>
      </c>
      <c r="AM55" s="100">
        <f t="shared" si="5"/>
        <v>0</v>
      </c>
    </row>
    <row r="56" spans="2:39" x14ac:dyDescent="0.2">
      <c r="B56" s="96">
        <f t="shared" si="0"/>
        <v>43606</v>
      </c>
      <c r="C56" s="105">
        <f>IF($B56='Harian-KORDES'!F$19,'Harian-KORDES'!F$20,0)</f>
        <v>0</v>
      </c>
      <c r="D56" s="105">
        <f>IF($B56='Harian-KORDES'!G$19,'Harian-KORDES'!G$20,0)</f>
        <v>0</v>
      </c>
      <c r="E56" s="105">
        <f>IF($B56='Harian-KORDES'!H$19,'Harian-KORDES'!H$20,0)</f>
        <v>0</v>
      </c>
      <c r="F56" s="105">
        <f>IF($B56='Harian-KORDES'!I$19,'Harian-KORDES'!I$20,0)</f>
        <v>0</v>
      </c>
      <c r="G56" s="105">
        <f>IF($B56='Harian-KORDES'!J$19,'Harian-KORDES'!J$20,0)</f>
        <v>0</v>
      </c>
      <c r="H56" s="105">
        <f>IF($B56='Harian-KORDES'!K$19,'Harian-KORDES'!K$20,0)</f>
        <v>0</v>
      </c>
      <c r="I56" s="105">
        <f>IF($B56='Harian-KORDES'!L$19,'Harian-KORDES'!L$20,0)</f>
        <v>0</v>
      </c>
      <c r="J56" s="105">
        <f>IF($B56='Harian-KORDES'!M$19,'Harian-KORDES'!M$20,0)</f>
        <v>0</v>
      </c>
      <c r="K56" s="105">
        <f>IF($B56='Harian-KORDES'!N$19,'Harian-KORDES'!N$20,0)</f>
        <v>0</v>
      </c>
      <c r="L56" s="105">
        <f>IF($B56='Harian-KORDES'!O$19,'Harian-KORDES'!O$20,0)</f>
        <v>0</v>
      </c>
      <c r="M56" s="100">
        <f t="shared" si="1"/>
        <v>0</v>
      </c>
      <c r="O56" s="96">
        <f t="shared" si="2"/>
        <v>43606</v>
      </c>
      <c r="P56" s="105">
        <f>IF($O56='Harian-KORDES'!F$61,'Harian-KORDES'!F$62,0)</f>
        <v>0</v>
      </c>
      <c r="Q56" s="105">
        <f>IF($O56='Harian-KORDES'!G$61,'Harian-KORDES'!G$62,0)</f>
        <v>0</v>
      </c>
      <c r="R56" s="105">
        <f>IF($O56='Harian-KORDES'!H$61,'Harian-KORDES'!H$62,0)</f>
        <v>0</v>
      </c>
      <c r="S56" s="105">
        <f>IF($O56='Harian-KORDES'!I$61,'Harian-KORDES'!I$62,0)</f>
        <v>0</v>
      </c>
      <c r="T56" s="105">
        <f>IF($O56='Harian-KORDES'!J$61,'Harian-KORDES'!J$62,0)</f>
        <v>0</v>
      </c>
      <c r="U56" s="105">
        <f>IF($O56='Harian-KORDES'!K$61,'Harian-KORDES'!K$62,0)</f>
        <v>0</v>
      </c>
      <c r="V56" s="105">
        <f>IF($O56='Harian-KORDES'!L$61,'Harian-KORDES'!L$62,0)</f>
        <v>0</v>
      </c>
      <c r="W56" s="105">
        <f>IF($O56='Harian-KORDES'!M$61,'Harian-KORDES'!M$62,0)</f>
        <v>0</v>
      </c>
      <c r="X56" s="105">
        <f>IF($O56='Harian-KORDES'!N$61,'Harian-KORDES'!N$62,0)</f>
        <v>0</v>
      </c>
      <c r="Y56" s="105">
        <f>IF($O56='Harian-KORDES'!O$61,'Harian-KORDES'!O$62,0)</f>
        <v>0</v>
      </c>
      <c r="Z56" s="100">
        <f t="shared" si="3"/>
        <v>0</v>
      </c>
      <c r="AB56" s="96">
        <f t="shared" si="4"/>
        <v>43606</v>
      </c>
      <c r="AC56" s="105">
        <f>IF($AB56='Harian-KORDES'!F$103,'Harian-KORDES'!F$104,0)</f>
        <v>0</v>
      </c>
      <c r="AD56" s="105">
        <f>IF($AB56='Harian-KORDES'!G$103,'Harian-KORDES'!G$104,0)</f>
        <v>0</v>
      </c>
      <c r="AE56" s="105">
        <f>IF($AB56='Harian-KORDES'!H$103,'Harian-KORDES'!H$104,0)</f>
        <v>0</v>
      </c>
      <c r="AF56" s="105">
        <f>IF($AB56='Harian-KORDES'!I$103,'Harian-KORDES'!I$104,0)</f>
        <v>0</v>
      </c>
      <c r="AG56" s="105">
        <f>IF($AB56='Harian-KORDES'!J$103,'Harian-KORDES'!J$104,0)</f>
        <v>0</v>
      </c>
      <c r="AH56" s="105">
        <f>IF($AB56='Harian-KORDES'!K$103,'Harian-KORDES'!K$104,0)</f>
        <v>0</v>
      </c>
      <c r="AI56" s="105">
        <f>IF($AB56='Harian-KORDES'!L$103,'Harian-KORDES'!L$104,0)</f>
        <v>0</v>
      </c>
      <c r="AJ56" s="105">
        <f>IF($AB56='Harian-KORDES'!M$103,'Harian-KORDES'!M$104,0)</f>
        <v>0</v>
      </c>
      <c r="AK56" s="105">
        <f>IF($AB56='Harian-KORDES'!N$103,'Harian-KORDES'!N$104,0)</f>
        <v>0</v>
      </c>
      <c r="AL56" s="105">
        <f>IF($AB56='Harian-KORDES'!O$103,'Harian-KORDES'!O$104,0)</f>
        <v>0</v>
      </c>
      <c r="AM56" s="100">
        <f t="shared" si="5"/>
        <v>0</v>
      </c>
    </row>
    <row r="57" spans="2:39" x14ac:dyDescent="0.2">
      <c r="B57" s="96">
        <f t="shared" si="0"/>
        <v>43607</v>
      </c>
      <c r="C57" s="105">
        <f>IF($B57='Harian-KORDES'!F$19,'Harian-KORDES'!F$20,0)</f>
        <v>0</v>
      </c>
      <c r="D57" s="105">
        <f>IF($B57='Harian-KORDES'!G$19,'Harian-KORDES'!G$20,0)</f>
        <v>0</v>
      </c>
      <c r="E57" s="105">
        <f>IF($B57='Harian-KORDES'!H$19,'Harian-KORDES'!H$20,0)</f>
        <v>0</v>
      </c>
      <c r="F57" s="105">
        <f>IF($B57='Harian-KORDES'!I$19,'Harian-KORDES'!I$20,0)</f>
        <v>0</v>
      </c>
      <c r="G57" s="105">
        <f>IF($B57='Harian-KORDES'!J$19,'Harian-KORDES'!J$20,0)</f>
        <v>0</v>
      </c>
      <c r="H57" s="105">
        <f>IF($B57='Harian-KORDES'!K$19,'Harian-KORDES'!K$20,0)</f>
        <v>0</v>
      </c>
      <c r="I57" s="105">
        <f>IF($B57='Harian-KORDES'!L$19,'Harian-KORDES'!L$20,0)</f>
        <v>0</v>
      </c>
      <c r="J57" s="105">
        <f>IF($B57='Harian-KORDES'!M$19,'Harian-KORDES'!M$20,0)</f>
        <v>0</v>
      </c>
      <c r="K57" s="105">
        <f>IF($B57='Harian-KORDES'!N$19,'Harian-KORDES'!N$20,0)</f>
        <v>0</v>
      </c>
      <c r="L57" s="105">
        <f>IF($B57='Harian-KORDES'!O$19,'Harian-KORDES'!O$20,0)</f>
        <v>0</v>
      </c>
      <c r="M57" s="100">
        <f t="shared" si="1"/>
        <v>0</v>
      </c>
      <c r="O57" s="96">
        <f t="shared" si="2"/>
        <v>43607</v>
      </c>
      <c r="P57" s="105">
        <f>IF($O57='Harian-KORDES'!F$61,'Harian-KORDES'!F$62,0)</f>
        <v>0</v>
      </c>
      <c r="Q57" s="105">
        <f>IF($O57='Harian-KORDES'!G$61,'Harian-KORDES'!G$62,0)</f>
        <v>0</v>
      </c>
      <c r="R57" s="105">
        <f>IF($O57='Harian-KORDES'!H$61,'Harian-KORDES'!H$62,0)</f>
        <v>0</v>
      </c>
      <c r="S57" s="105">
        <f>IF($O57='Harian-KORDES'!I$61,'Harian-KORDES'!I$62,0)</f>
        <v>0</v>
      </c>
      <c r="T57" s="105">
        <f>IF($O57='Harian-KORDES'!J$61,'Harian-KORDES'!J$62,0)</f>
        <v>0</v>
      </c>
      <c r="U57" s="105">
        <f>IF($O57='Harian-KORDES'!K$61,'Harian-KORDES'!K$62,0)</f>
        <v>0</v>
      </c>
      <c r="V57" s="105">
        <f>IF($O57='Harian-KORDES'!L$61,'Harian-KORDES'!L$62,0)</f>
        <v>0</v>
      </c>
      <c r="W57" s="105">
        <f>IF($O57='Harian-KORDES'!M$61,'Harian-KORDES'!M$62,0)</f>
        <v>0</v>
      </c>
      <c r="X57" s="105">
        <f>IF($O57='Harian-KORDES'!N$61,'Harian-KORDES'!N$62,0)</f>
        <v>0</v>
      </c>
      <c r="Y57" s="105">
        <f>IF($O57='Harian-KORDES'!O$61,'Harian-KORDES'!O$62,0)</f>
        <v>0</v>
      </c>
      <c r="Z57" s="100">
        <f t="shared" si="3"/>
        <v>0</v>
      </c>
      <c r="AB57" s="96">
        <f t="shared" si="4"/>
        <v>43607</v>
      </c>
      <c r="AC57" s="105">
        <f>IF($AB57='Harian-KORDES'!F$103,'Harian-KORDES'!F$104,0)</f>
        <v>0</v>
      </c>
      <c r="AD57" s="105">
        <f>IF($AB57='Harian-KORDES'!G$103,'Harian-KORDES'!G$104,0)</f>
        <v>0</v>
      </c>
      <c r="AE57" s="105">
        <f>IF($AB57='Harian-KORDES'!H$103,'Harian-KORDES'!H$104,0)</f>
        <v>0</v>
      </c>
      <c r="AF57" s="105">
        <f>IF($AB57='Harian-KORDES'!I$103,'Harian-KORDES'!I$104,0)</f>
        <v>0</v>
      </c>
      <c r="AG57" s="105">
        <f>IF($AB57='Harian-KORDES'!J$103,'Harian-KORDES'!J$104,0)</f>
        <v>0</v>
      </c>
      <c r="AH57" s="105">
        <f>IF($AB57='Harian-KORDES'!K$103,'Harian-KORDES'!K$104,0)</f>
        <v>0</v>
      </c>
      <c r="AI57" s="105">
        <f>IF($AB57='Harian-KORDES'!L$103,'Harian-KORDES'!L$104,0)</f>
        <v>0</v>
      </c>
      <c r="AJ57" s="105">
        <f>IF($AB57='Harian-KORDES'!M$103,'Harian-KORDES'!M$104,0)</f>
        <v>0</v>
      </c>
      <c r="AK57" s="105">
        <f>IF($AB57='Harian-KORDES'!N$103,'Harian-KORDES'!N$104,0)</f>
        <v>0</v>
      </c>
      <c r="AL57" s="105">
        <f>IF($AB57='Harian-KORDES'!O$103,'Harian-KORDES'!O$104,0)</f>
        <v>0</v>
      </c>
      <c r="AM57" s="100">
        <f t="shared" si="5"/>
        <v>0</v>
      </c>
    </row>
    <row r="58" spans="2:39" x14ac:dyDescent="0.2">
      <c r="B58" s="96">
        <f t="shared" si="0"/>
        <v>43608</v>
      </c>
      <c r="C58" s="105">
        <f>IF($B58='Harian-KORDES'!F$19,'Harian-KORDES'!F$20,0)</f>
        <v>0</v>
      </c>
      <c r="D58" s="105">
        <f>IF($B58='Harian-KORDES'!G$19,'Harian-KORDES'!G$20,0)</f>
        <v>0</v>
      </c>
      <c r="E58" s="105">
        <f>IF($B58='Harian-KORDES'!H$19,'Harian-KORDES'!H$20,0)</f>
        <v>0</v>
      </c>
      <c r="F58" s="105">
        <f>IF($B58='Harian-KORDES'!I$19,'Harian-KORDES'!I$20,0)</f>
        <v>0</v>
      </c>
      <c r="G58" s="105">
        <f>IF($B58='Harian-KORDES'!J$19,'Harian-KORDES'!J$20,0)</f>
        <v>0</v>
      </c>
      <c r="H58" s="105">
        <f>IF($B58='Harian-KORDES'!K$19,'Harian-KORDES'!K$20,0)</f>
        <v>0</v>
      </c>
      <c r="I58" s="105">
        <f>IF($B58='Harian-KORDES'!L$19,'Harian-KORDES'!L$20,0)</f>
        <v>0</v>
      </c>
      <c r="J58" s="105">
        <f>IF($B58='Harian-KORDES'!M$19,'Harian-KORDES'!M$20,0)</f>
        <v>0</v>
      </c>
      <c r="K58" s="105">
        <f>IF($B58='Harian-KORDES'!N$19,'Harian-KORDES'!N$20,0)</f>
        <v>0</v>
      </c>
      <c r="L58" s="105">
        <f>IF($B58='Harian-KORDES'!O$19,'Harian-KORDES'!O$20,0)</f>
        <v>0</v>
      </c>
      <c r="M58" s="100">
        <f t="shared" si="1"/>
        <v>0</v>
      </c>
      <c r="O58" s="96">
        <f t="shared" si="2"/>
        <v>43608</v>
      </c>
      <c r="P58" s="105">
        <f>IF($O58='Harian-KORDES'!F$61,'Harian-KORDES'!F$62,0)</f>
        <v>0</v>
      </c>
      <c r="Q58" s="105">
        <f>IF($O58='Harian-KORDES'!G$61,'Harian-KORDES'!G$62,0)</f>
        <v>0</v>
      </c>
      <c r="R58" s="105">
        <f>IF($O58='Harian-KORDES'!H$61,'Harian-KORDES'!H$62,0)</f>
        <v>0</v>
      </c>
      <c r="S58" s="105">
        <f>IF($O58='Harian-KORDES'!I$61,'Harian-KORDES'!I$62,0)</f>
        <v>0</v>
      </c>
      <c r="T58" s="105">
        <f>IF($O58='Harian-KORDES'!J$61,'Harian-KORDES'!J$62,0)</f>
        <v>0</v>
      </c>
      <c r="U58" s="105">
        <f>IF($O58='Harian-KORDES'!K$61,'Harian-KORDES'!K$62,0)</f>
        <v>0</v>
      </c>
      <c r="V58" s="105">
        <f>IF($O58='Harian-KORDES'!L$61,'Harian-KORDES'!L$62,0)</f>
        <v>0</v>
      </c>
      <c r="W58" s="105">
        <f>IF($O58='Harian-KORDES'!M$61,'Harian-KORDES'!M$62,0)</f>
        <v>0</v>
      </c>
      <c r="X58" s="105">
        <f>IF($O58='Harian-KORDES'!N$61,'Harian-KORDES'!N$62,0)</f>
        <v>0</v>
      </c>
      <c r="Y58" s="105">
        <f>IF($O58='Harian-KORDES'!O$61,'Harian-KORDES'!O$62,0)</f>
        <v>0</v>
      </c>
      <c r="Z58" s="100">
        <f t="shared" si="3"/>
        <v>0</v>
      </c>
      <c r="AB58" s="96">
        <f t="shared" si="4"/>
        <v>43608</v>
      </c>
      <c r="AC58" s="105">
        <f>IF($AB58='Harian-KORDES'!F$103,'Harian-KORDES'!F$104,0)</f>
        <v>0</v>
      </c>
      <c r="AD58" s="105">
        <f>IF($AB58='Harian-KORDES'!G$103,'Harian-KORDES'!G$104,0)</f>
        <v>0</v>
      </c>
      <c r="AE58" s="105">
        <f>IF($AB58='Harian-KORDES'!H$103,'Harian-KORDES'!H$104,0)</f>
        <v>0</v>
      </c>
      <c r="AF58" s="105">
        <f>IF($AB58='Harian-KORDES'!I$103,'Harian-KORDES'!I$104,0)</f>
        <v>0</v>
      </c>
      <c r="AG58" s="105">
        <f>IF($AB58='Harian-KORDES'!J$103,'Harian-KORDES'!J$104,0)</f>
        <v>0</v>
      </c>
      <c r="AH58" s="105">
        <f>IF($AB58='Harian-KORDES'!K$103,'Harian-KORDES'!K$104,0)</f>
        <v>0</v>
      </c>
      <c r="AI58" s="105">
        <f>IF($AB58='Harian-KORDES'!L$103,'Harian-KORDES'!L$104,0)</f>
        <v>0</v>
      </c>
      <c r="AJ58" s="105">
        <f>IF($AB58='Harian-KORDES'!M$103,'Harian-KORDES'!M$104,0)</f>
        <v>0</v>
      </c>
      <c r="AK58" s="105">
        <f>IF($AB58='Harian-KORDES'!N$103,'Harian-KORDES'!N$104,0)</f>
        <v>0</v>
      </c>
      <c r="AL58" s="105">
        <f>IF($AB58='Harian-KORDES'!O$103,'Harian-KORDES'!O$104,0)</f>
        <v>0</v>
      </c>
      <c r="AM58" s="100">
        <f t="shared" si="5"/>
        <v>0</v>
      </c>
    </row>
    <row r="59" spans="2:39" x14ac:dyDescent="0.2">
      <c r="B59" s="96">
        <f t="shared" si="0"/>
        <v>43609</v>
      </c>
      <c r="C59" s="105">
        <f>IF($B59='Harian-KORDES'!F$19,'Harian-KORDES'!F$20,0)</f>
        <v>0</v>
      </c>
      <c r="D59" s="105">
        <f>IF($B59='Harian-KORDES'!G$19,'Harian-KORDES'!G$20,0)</f>
        <v>0</v>
      </c>
      <c r="E59" s="105">
        <f>IF($B59='Harian-KORDES'!H$19,'Harian-KORDES'!H$20,0)</f>
        <v>0</v>
      </c>
      <c r="F59" s="105">
        <f>IF($B59='Harian-KORDES'!I$19,'Harian-KORDES'!I$20,0)</f>
        <v>0</v>
      </c>
      <c r="G59" s="105">
        <f>IF($B59='Harian-KORDES'!J$19,'Harian-KORDES'!J$20,0)</f>
        <v>0</v>
      </c>
      <c r="H59" s="105">
        <f>IF($B59='Harian-KORDES'!K$19,'Harian-KORDES'!K$20,0)</f>
        <v>0</v>
      </c>
      <c r="I59" s="105">
        <f>IF($B59='Harian-KORDES'!L$19,'Harian-KORDES'!L$20,0)</f>
        <v>0</v>
      </c>
      <c r="J59" s="105">
        <f>IF($B59='Harian-KORDES'!M$19,'Harian-KORDES'!M$20,0)</f>
        <v>0</v>
      </c>
      <c r="K59" s="105">
        <f>IF($B59='Harian-KORDES'!N$19,'Harian-KORDES'!N$20,0)</f>
        <v>0</v>
      </c>
      <c r="L59" s="105">
        <f>IF($B59='Harian-KORDES'!O$19,'Harian-KORDES'!O$20,0)</f>
        <v>0</v>
      </c>
      <c r="M59" s="100">
        <f t="shared" si="1"/>
        <v>0</v>
      </c>
      <c r="O59" s="96">
        <f t="shared" si="2"/>
        <v>43609</v>
      </c>
      <c r="P59" s="105">
        <f>IF($O59='Harian-KORDES'!F$61,'Harian-KORDES'!F$62,0)</f>
        <v>0</v>
      </c>
      <c r="Q59" s="105">
        <f>IF($O59='Harian-KORDES'!G$61,'Harian-KORDES'!G$62,0)</f>
        <v>0</v>
      </c>
      <c r="R59" s="105">
        <f>IF($O59='Harian-KORDES'!H$61,'Harian-KORDES'!H$62,0)</f>
        <v>0</v>
      </c>
      <c r="S59" s="105">
        <f>IF($O59='Harian-KORDES'!I$61,'Harian-KORDES'!I$62,0)</f>
        <v>0</v>
      </c>
      <c r="T59" s="105">
        <f>IF($O59='Harian-KORDES'!J$61,'Harian-KORDES'!J$62,0)</f>
        <v>0</v>
      </c>
      <c r="U59" s="105">
        <f>IF($O59='Harian-KORDES'!K$61,'Harian-KORDES'!K$62,0)</f>
        <v>0</v>
      </c>
      <c r="V59" s="105">
        <f>IF($O59='Harian-KORDES'!L$61,'Harian-KORDES'!L$62,0)</f>
        <v>0</v>
      </c>
      <c r="W59" s="105">
        <f>IF($O59='Harian-KORDES'!M$61,'Harian-KORDES'!M$62,0)</f>
        <v>0</v>
      </c>
      <c r="X59" s="105">
        <f>IF($O59='Harian-KORDES'!N$61,'Harian-KORDES'!N$62,0)</f>
        <v>0</v>
      </c>
      <c r="Y59" s="105">
        <f>IF($O59='Harian-KORDES'!O$61,'Harian-KORDES'!O$62,0)</f>
        <v>0</v>
      </c>
      <c r="Z59" s="100">
        <f t="shared" si="3"/>
        <v>0</v>
      </c>
      <c r="AB59" s="96">
        <f t="shared" si="4"/>
        <v>43609</v>
      </c>
      <c r="AC59" s="105">
        <f>IF($AB59='Harian-KORDES'!F$103,'Harian-KORDES'!F$104,0)</f>
        <v>0</v>
      </c>
      <c r="AD59" s="105">
        <f>IF($AB59='Harian-KORDES'!G$103,'Harian-KORDES'!G$104,0)</f>
        <v>0</v>
      </c>
      <c r="AE59" s="105">
        <f>IF($AB59='Harian-KORDES'!H$103,'Harian-KORDES'!H$104,0)</f>
        <v>0</v>
      </c>
      <c r="AF59" s="105">
        <f>IF($AB59='Harian-KORDES'!I$103,'Harian-KORDES'!I$104,0)</f>
        <v>0</v>
      </c>
      <c r="AG59" s="105">
        <f>IF($AB59='Harian-KORDES'!J$103,'Harian-KORDES'!J$104,0)</f>
        <v>0</v>
      </c>
      <c r="AH59" s="105">
        <f>IF($AB59='Harian-KORDES'!K$103,'Harian-KORDES'!K$104,0)</f>
        <v>0</v>
      </c>
      <c r="AI59" s="105">
        <f>IF($AB59='Harian-KORDES'!L$103,'Harian-KORDES'!L$104,0)</f>
        <v>0</v>
      </c>
      <c r="AJ59" s="105">
        <f>IF($AB59='Harian-KORDES'!M$103,'Harian-KORDES'!M$104,0)</f>
        <v>0</v>
      </c>
      <c r="AK59" s="105">
        <f>IF($AB59='Harian-KORDES'!N$103,'Harian-KORDES'!N$104,0)</f>
        <v>0</v>
      </c>
      <c r="AL59" s="105">
        <f>IF($AB59='Harian-KORDES'!O$103,'Harian-KORDES'!O$104,0)</f>
        <v>0</v>
      </c>
      <c r="AM59" s="100">
        <f t="shared" si="5"/>
        <v>0</v>
      </c>
    </row>
    <row r="60" spans="2:39" x14ac:dyDescent="0.2">
      <c r="B60" s="96">
        <f t="shared" si="0"/>
        <v>43610</v>
      </c>
      <c r="C60" s="105">
        <f>IF($B60='Harian-KORDES'!F$19,'Harian-KORDES'!F$20,0)</f>
        <v>0</v>
      </c>
      <c r="D60" s="105">
        <f>IF($B60='Harian-KORDES'!G$19,'Harian-KORDES'!G$20,0)</f>
        <v>0</v>
      </c>
      <c r="E60" s="105">
        <f>IF($B60='Harian-KORDES'!H$19,'Harian-KORDES'!H$20,0)</f>
        <v>0</v>
      </c>
      <c r="F60" s="105">
        <f>IF($B60='Harian-KORDES'!I$19,'Harian-KORDES'!I$20,0)</f>
        <v>0</v>
      </c>
      <c r="G60" s="105">
        <f>IF($B60='Harian-KORDES'!J$19,'Harian-KORDES'!J$20,0)</f>
        <v>0</v>
      </c>
      <c r="H60" s="105">
        <f>IF($B60='Harian-KORDES'!K$19,'Harian-KORDES'!K$20,0)</f>
        <v>0</v>
      </c>
      <c r="I60" s="105">
        <f>IF($B60='Harian-KORDES'!L$19,'Harian-KORDES'!L$20,0)</f>
        <v>0</v>
      </c>
      <c r="J60" s="105">
        <f>IF($B60='Harian-KORDES'!M$19,'Harian-KORDES'!M$20,0)</f>
        <v>0</v>
      </c>
      <c r="K60" s="105">
        <f>IF($B60='Harian-KORDES'!N$19,'Harian-KORDES'!N$20,0)</f>
        <v>0</v>
      </c>
      <c r="L60" s="105">
        <f>IF($B60='Harian-KORDES'!O$19,'Harian-KORDES'!O$20,0)</f>
        <v>0</v>
      </c>
      <c r="M60" s="100">
        <f t="shared" si="1"/>
        <v>0</v>
      </c>
      <c r="O60" s="96">
        <f t="shared" si="2"/>
        <v>43610</v>
      </c>
      <c r="P60" s="105">
        <f>IF($O60='Harian-KORDES'!F$61,'Harian-KORDES'!F$62,0)</f>
        <v>0</v>
      </c>
      <c r="Q60" s="105">
        <f>IF($O60='Harian-KORDES'!G$61,'Harian-KORDES'!G$62,0)</f>
        <v>0</v>
      </c>
      <c r="R60" s="105">
        <f>IF($O60='Harian-KORDES'!H$61,'Harian-KORDES'!H$62,0)</f>
        <v>0</v>
      </c>
      <c r="S60" s="105">
        <f>IF($O60='Harian-KORDES'!I$61,'Harian-KORDES'!I$62,0)</f>
        <v>0</v>
      </c>
      <c r="T60" s="105">
        <f>IF($O60='Harian-KORDES'!J$61,'Harian-KORDES'!J$62,0)</f>
        <v>0</v>
      </c>
      <c r="U60" s="105">
        <f>IF($O60='Harian-KORDES'!K$61,'Harian-KORDES'!K$62,0)</f>
        <v>0</v>
      </c>
      <c r="V60" s="105">
        <f>IF($O60='Harian-KORDES'!L$61,'Harian-KORDES'!L$62,0)</f>
        <v>0</v>
      </c>
      <c r="W60" s="105">
        <f>IF($O60='Harian-KORDES'!M$61,'Harian-KORDES'!M$62,0)</f>
        <v>0</v>
      </c>
      <c r="X60" s="105">
        <f>IF($O60='Harian-KORDES'!N$61,'Harian-KORDES'!N$62,0)</f>
        <v>0</v>
      </c>
      <c r="Y60" s="105">
        <f>IF($O60='Harian-KORDES'!O$61,'Harian-KORDES'!O$62,0)</f>
        <v>0</v>
      </c>
      <c r="Z60" s="100">
        <f t="shared" si="3"/>
        <v>0</v>
      </c>
      <c r="AB60" s="96">
        <f t="shared" si="4"/>
        <v>43610</v>
      </c>
      <c r="AC60" s="105">
        <f>IF($AB60='Harian-KORDES'!F$103,'Harian-KORDES'!F$104,0)</f>
        <v>0</v>
      </c>
      <c r="AD60" s="105">
        <f>IF($AB60='Harian-KORDES'!G$103,'Harian-KORDES'!G$104,0)</f>
        <v>0</v>
      </c>
      <c r="AE60" s="105">
        <f>IF($AB60='Harian-KORDES'!H$103,'Harian-KORDES'!H$104,0)</f>
        <v>0</v>
      </c>
      <c r="AF60" s="105">
        <f>IF($AB60='Harian-KORDES'!I$103,'Harian-KORDES'!I$104,0)</f>
        <v>0</v>
      </c>
      <c r="AG60" s="105">
        <f>IF($AB60='Harian-KORDES'!J$103,'Harian-KORDES'!J$104,0)</f>
        <v>0</v>
      </c>
      <c r="AH60" s="105">
        <f>IF($AB60='Harian-KORDES'!K$103,'Harian-KORDES'!K$104,0)</f>
        <v>0</v>
      </c>
      <c r="AI60" s="105">
        <f>IF($AB60='Harian-KORDES'!L$103,'Harian-KORDES'!L$104,0)</f>
        <v>0</v>
      </c>
      <c r="AJ60" s="105">
        <f>IF($AB60='Harian-KORDES'!M$103,'Harian-KORDES'!M$104,0)</f>
        <v>0</v>
      </c>
      <c r="AK60" s="105">
        <f>IF($AB60='Harian-KORDES'!N$103,'Harian-KORDES'!N$104,0)</f>
        <v>0</v>
      </c>
      <c r="AL60" s="105">
        <f>IF($AB60='Harian-KORDES'!O$103,'Harian-KORDES'!O$104,0)</f>
        <v>0</v>
      </c>
      <c r="AM60" s="100">
        <f t="shared" si="5"/>
        <v>0</v>
      </c>
    </row>
    <row r="61" spans="2:39" x14ac:dyDescent="0.2">
      <c r="B61" s="96">
        <f t="shared" si="0"/>
        <v>43611</v>
      </c>
      <c r="C61" s="105">
        <f>IF($B61='Harian-KORDES'!F$19,'Harian-KORDES'!F$20,0)</f>
        <v>0</v>
      </c>
      <c r="D61" s="105">
        <f>IF($B61='Harian-KORDES'!G$19,'Harian-KORDES'!G$20,0)</f>
        <v>0</v>
      </c>
      <c r="E61" s="105">
        <f>IF($B61='Harian-KORDES'!H$19,'Harian-KORDES'!H$20,0)</f>
        <v>0</v>
      </c>
      <c r="F61" s="105">
        <f>IF($B61='Harian-KORDES'!I$19,'Harian-KORDES'!I$20,0)</f>
        <v>0</v>
      </c>
      <c r="G61" s="105">
        <f>IF($B61='Harian-KORDES'!J$19,'Harian-KORDES'!J$20,0)</f>
        <v>0</v>
      </c>
      <c r="H61" s="105">
        <f>IF($B61='Harian-KORDES'!K$19,'Harian-KORDES'!K$20,0)</f>
        <v>0</v>
      </c>
      <c r="I61" s="105">
        <f>IF($B61='Harian-KORDES'!L$19,'Harian-KORDES'!L$20,0)</f>
        <v>0</v>
      </c>
      <c r="J61" s="105">
        <f>IF($B61='Harian-KORDES'!M$19,'Harian-KORDES'!M$20,0)</f>
        <v>0</v>
      </c>
      <c r="K61" s="105">
        <f>IF($B61='Harian-KORDES'!N$19,'Harian-KORDES'!N$20,0)</f>
        <v>0</v>
      </c>
      <c r="L61" s="105">
        <f>IF($B61='Harian-KORDES'!O$19,'Harian-KORDES'!O$20,0)</f>
        <v>0</v>
      </c>
      <c r="M61" s="100">
        <f t="shared" si="1"/>
        <v>0</v>
      </c>
      <c r="O61" s="96">
        <f t="shared" si="2"/>
        <v>43611</v>
      </c>
      <c r="P61" s="105">
        <f>IF($O61='Harian-KORDES'!F$61,'Harian-KORDES'!F$62,0)</f>
        <v>0</v>
      </c>
      <c r="Q61" s="105">
        <f>IF($O61='Harian-KORDES'!G$61,'Harian-KORDES'!G$62,0)</f>
        <v>0</v>
      </c>
      <c r="R61" s="105">
        <f>IF($O61='Harian-KORDES'!H$61,'Harian-KORDES'!H$62,0)</f>
        <v>0</v>
      </c>
      <c r="S61" s="105">
        <f>IF($O61='Harian-KORDES'!I$61,'Harian-KORDES'!I$62,0)</f>
        <v>0</v>
      </c>
      <c r="T61" s="105">
        <f>IF($O61='Harian-KORDES'!J$61,'Harian-KORDES'!J$62,0)</f>
        <v>0</v>
      </c>
      <c r="U61" s="105">
        <f>IF($O61='Harian-KORDES'!K$61,'Harian-KORDES'!K$62,0)</f>
        <v>0</v>
      </c>
      <c r="V61" s="105">
        <f>IF($O61='Harian-KORDES'!L$61,'Harian-KORDES'!L$62,0)</f>
        <v>0</v>
      </c>
      <c r="W61" s="105">
        <f>IF($O61='Harian-KORDES'!M$61,'Harian-KORDES'!M$62,0)</f>
        <v>0</v>
      </c>
      <c r="X61" s="105">
        <f>IF($O61='Harian-KORDES'!N$61,'Harian-KORDES'!N$62,0)</f>
        <v>0</v>
      </c>
      <c r="Y61" s="105">
        <f>IF($O61='Harian-KORDES'!O$61,'Harian-KORDES'!O$62,0)</f>
        <v>0</v>
      </c>
      <c r="Z61" s="100">
        <f t="shared" si="3"/>
        <v>0</v>
      </c>
      <c r="AB61" s="96">
        <f t="shared" si="4"/>
        <v>43611</v>
      </c>
      <c r="AC61" s="105">
        <f>IF($AB61='Harian-KORDES'!F$103,'Harian-KORDES'!F$104,0)</f>
        <v>0</v>
      </c>
      <c r="AD61" s="105">
        <f>IF($AB61='Harian-KORDES'!G$103,'Harian-KORDES'!G$104,0)</f>
        <v>0</v>
      </c>
      <c r="AE61" s="105">
        <f>IF($AB61='Harian-KORDES'!H$103,'Harian-KORDES'!H$104,0)</f>
        <v>0</v>
      </c>
      <c r="AF61" s="105">
        <f>IF($AB61='Harian-KORDES'!I$103,'Harian-KORDES'!I$104,0)</f>
        <v>0</v>
      </c>
      <c r="AG61" s="105">
        <f>IF($AB61='Harian-KORDES'!J$103,'Harian-KORDES'!J$104,0)</f>
        <v>0</v>
      </c>
      <c r="AH61" s="105">
        <f>IF($AB61='Harian-KORDES'!K$103,'Harian-KORDES'!K$104,0)</f>
        <v>0</v>
      </c>
      <c r="AI61" s="105">
        <f>IF($AB61='Harian-KORDES'!L$103,'Harian-KORDES'!L$104,0)</f>
        <v>0</v>
      </c>
      <c r="AJ61" s="105">
        <f>IF($AB61='Harian-KORDES'!M$103,'Harian-KORDES'!M$104,0)</f>
        <v>0</v>
      </c>
      <c r="AK61" s="105">
        <f>IF($AB61='Harian-KORDES'!N$103,'Harian-KORDES'!N$104,0)</f>
        <v>0</v>
      </c>
      <c r="AL61" s="105">
        <f>IF($AB61='Harian-KORDES'!O$103,'Harian-KORDES'!O$104,0)</f>
        <v>0</v>
      </c>
      <c r="AM61" s="100">
        <f t="shared" si="5"/>
        <v>0</v>
      </c>
    </row>
    <row r="62" spans="2:39" x14ac:dyDescent="0.2">
      <c r="B62" s="96">
        <f t="shared" si="0"/>
        <v>43612</v>
      </c>
      <c r="C62" s="105">
        <f>IF($B62='Harian-KORDES'!F$19,'Harian-KORDES'!F$20,0)</f>
        <v>0</v>
      </c>
      <c r="D62" s="105">
        <f>IF($B62='Harian-KORDES'!G$19,'Harian-KORDES'!G$20,0)</f>
        <v>0</v>
      </c>
      <c r="E62" s="105">
        <f>IF($B62='Harian-KORDES'!H$19,'Harian-KORDES'!H$20,0)</f>
        <v>0</v>
      </c>
      <c r="F62" s="105">
        <f>IF($B62='Harian-KORDES'!I$19,'Harian-KORDES'!I$20,0)</f>
        <v>0</v>
      </c>
      <c r="G62" s="105">
        <f>IF($B62='Harian-KORDES'!J$19,'Harian-KORDES'!J$20,0)</f>
        <v>0</v>
      </c>
      <c r="H62" s="105">
        <f>IF($B62='Harian-KORDES'!K$19,'Harian-KORDES'!K$20,0)</f>
        <v>0</v>
      </c>
      <c r="I62" s="105">
        <f>IF($B62='Harian-KORDES'!L$19,'Harian-KORDES'!L$20,0)</f>
        <v>0</v>
      </c>
      <c r="J62" s="105">
        <f>IF($B62='Harian-KORDES'!M$19,'Harian-KORDES'!M$20,0)</f>
        <v>0</v>
      </c>
      <c r="K62" s="105">
        <f>IF($B62='Harian-KORDES'!N$19,'Harian-KORDES'!N$20,0)</f>
        <v>0</v>
      </c>
      <c r="L62" s="105">
        <f>IF($B62='Harian-KORDES'!O$19,'Harian-KORDES'!O$20,0)</f>
        <v>0</v>
      </c>
      <c r="M62" s="100">
        <f t="shared" si="1"/>
        <v>0</v>
      </c>
      <c r="O62" s="96">
        <f t="shared" si="2"/>
        <v>43612</v>
      </c>
      <c r="P62" s="105">
        <f>IF($O62='Harian-KORDES'!F$61,'Harian-KORDES'!F$62,0)</f>
        <v>0</v>
      </c>
      <c r="Q62" s="105">
        <f>IF($O62='Harian-KORDES'!G$61,'Harian-KORDES'!G$62,0)</f>
        <v>0</v>
      </c>
      <c r="R62" s="105">
        <f>IF($O62='Harian-KORDES'!H$61,'Harian-KORDES'!H$62,0)</f>
        <v>0</v>
      </c>
      <c r="S62" s="105">
        <f>IF($O62='Harian-KORDES'!I$61,'Harian-KORDES'!I$62,0)</f>
        <v>0</v>
      </c>
      <c r="T62" s="105">
        <f>IF($O62='Harian-KORDES'!J$61,'Harian-KORDES'!J$62,0)</f>
        <v>0</v>
      </c>
      <c r="U62" s="105">
        <f>IF($O62='Harian-KORDES'!K$61,'Harian-KORDES'!K$62,0)</f>
        <v>0</v>
      </c>
      <c r="V62" s="105">
        <f>IF($O62='Harian-KORDES'!L$61,'Harian-KORDES'!L$62,0)</f>
        <v>0</v>
      </c>
      <c r="W62" s="105">
        <f>IF($O62='Harian-KORDES'!M$61,'Harian-KORDES'!M$62,0)</f>
        <v>0</v>
      </c>
      <c r="X62" s="105">
        <f>IF($O62='Harian-KORDES'!N$61,'Harian-KORDES'!N$62,0)</f>
        <v>0</v>
      </c>
      <c r="Y62" s="105">
        <f>IF($O62='Harian-KORDES'!O$61,'Harian-KORDES'!O$62,0)</f>
        <v>0</v>
      </c>
      <c r="Z62" s="100">
        <f t="shared" si="3"/>
        <v>0</v>
      </c>
      <c r="AB62" s="96">
        <f t="shared" si="4"/>
        <v>43612</v>
      </c>
      <c r="AC62" s="105">
        <f>IF($AB62='Harian-KORDES'!F$103,'Harian-KORDES'!F$104,0)</f>
        <v>0</v>
      </c>
      <c r="AD62" s="105">
        <f>IF($AB62='Harian-KORDES'!G$103,'Harian-KORDES'!G$104,0)</f>
        <v>0</v>
      </c>
      <c r="AE62" s="105">
        <f>IF($AB62='Harian-KORDES'!H$103,'Harian-KORDES'!H$104,0)</f>
        <v>0</v>
      </c>
      <c r="AF62" s="105">
        <f>IF($AB62='Harian-KORDES'!I$103,'Harian-KORDES'!I$104,0)</f>
        <v>0</v>
      </c>
      <c r="AG62" s="105">
        <f>IF($AB62='Harian-KORDES'!J$103,'Harian-KORDES'!J$104,0)</f>
        <v>0</v>
      </c>
      <c r="AH62" s="105">
        <f>IF($AB62='Harian-KORDES'!K$103,'Harian-KORDES'!K$104,0)</f>
        <v>0</v>
      </c>
      <c r="AI62" s="105">
        <f>IF($AB62='Harian-KORDES'!L$103,'Harian-KORDES'!L$104,0)</f>
        <v>0</v>
      </c>
      <c r="AJ62" s="105">
        <f>IF($AB62='Harian-KORDES'!M$103,'Harian-KORDES'!M$104,0)</f>
        <v>0</v>
      </c>
      <c r="AK62" s="105">
        <f>IF($AB62='Harian-KORDES'!N$103,'Harian-KORDES'!N$104,0)</f>
        <v>0</v>
      </c>
      <c r="AL62" s="105">
        <f>IF($AB62='Harian-KORDES'!O$103,'Harian-KORDES'!O$104,0)</f>
        <v>0</v>
      </c>
      <c r="AM62" s="100">
        <f t="shared" si="5"/>
        <v>0</v>
      </c>
    </row>
    <row r="63" spans="2:39" x14ac:dyDescent="0.2">
      <c r="B63" s="96">
        <f t="shared" si="0"/>
        <v>43613</v>
      </c>
      <c r="C63" s="105">
        <f>IF($B63='Harian-KORDES'!F$19,'Harian-KORDES'!F$20,0)</f>
        <v>0</v>
      </c>
      <c r="D63" s="105">
        <f>IF($B63='Harian-KORDES'!G$19,'Harian-KORDES'!G$20,0)</f>
        <v>0</v>
      </c>
      <c r="E63" s="105">
        <f>IF($B63='Harian-KORDES'!H$19,'Harian-KORDES'!H$20,0)</f>
        <v>0</v>
      </c>
      <c r="F63" s="105">
        <f>IF($B63='Harian-KORDES'!I$19,'Harian-KORDES'!I$20,0)</f>
        <v>0</v>
      </c>
      <c r="G63" s="105">
        <f>IF($B63='Harian-KORDES'!J$19,'Harian-KORDES'!J$20,0)</f>
        <v>0</v>
      </c>
      <c r="H63" s="105">
        <f>IF($B63='Harian-KORDES'!K$19,'Harian-KORDES'!K$20,0)</f>
        <v>0</v>
      </c>
      <c r="I63" s="105">
        <f>IF($B63='Harian-KORDES'!L$19,'Harian-KORDES'!L$20,0)</f>
        <v>0</v>
      </c>
      <c r="J63" s="105">
        <f>IF($B63='Harian-KORDES'!M$19,'Harian-KORDES'!M$20,0)</f>
        <v>0</v>
      </c>
      <c r="K63" s="105">
        <f>IF($B63='Harian-KORDES'!N$19,'Harian-KORDES'!N$20,0)</f>
        <v>0</v>
      </c>
      <c r="L63" s="105">
        <f>IF($B63='Harian-KORDES'!O$19,'Harian-KORDES'!O$20,0)</f>
        <v>0</v>
      </c>
      <c r="M63" s="100">
        <f t="shared" si="1"/>
        <v>0</v>
      </c>
      <c r="O63" s="96">
        <f t="shared" si="2"/>
        <v>43613</v>
      </c>
      <c r="P63" s="105">
        <f>IF($O63='Harian-KORDES'!F$61,'Harian-KORDES'!F$62,0)</f>
        <v>0</v>
      </c>
      <c r="Q63" s="105">
        <f>IF($O63='Harian-KORDES'!G$61,'Harian-KORDES'!G$62,0)</f>
        <v>0</v>
      </c>
      <c r="R63" s="105">
        <f>IF($O63='Harian-KORDES'!H$61,'Harian-KORDES'!H$62,0)</f>
        <v>0</v>
      </c>
      <c r="S63" s="105">
        <f>IF($O63='Harian-KORDES'!I$61,'Harian-KORDES'!I$62,0)</f>
        <v>0</v>
      </c>
      <c r="T63" s="105">
        <f>IF($O63='Harian-KORDES'!J$61,'Harian-KORDES'!J$62,0)</f>
        <v>0</v>
      </c>
      <c r="U63" s="105">
        <f>IF($O63='Harian-KORDES'!K$61,'Harian-KORDES'!K$62,0)</f>
        <v>0</v>
      </c>
      <c r="V63" s="105">
        <f>IF($O63='Harian-KORDES'!L$61,'Harian-KORDES'!L$62,0)</f>
        <v>0</v>
      </c>
      <c r="W63" s="105">
        <f>IF($O63='Harian-KORDES'!M$61,'Harian-KORDES'!M$62,0)</f>
        <v>0</v>
      </c>
      <c r="X63" s="105">
        <f>IF($O63='Harian-KORDES'!N$61,'Harian-KORDES'!N$62,0)</f>
        <v>0</v>
      </c>
      <c r="Y63" s="105">
        <f>IF($O63='Harian-KORDES'!O$61,'Harian-KORDES'!O$62,0)</f>
        <v>0</v>
      </c>
      <c r="Z63" s="100">
        <f t="shared" si="3"/>
        <v>0</v>
      </c>
      <c r="AB63" s="96">
        <f t="shared" si="4"/>
        <v>43613</v>
      </c>
      <c r="AC63" s="105">
        <f>IF($AB63='Harian-KORDES'!F$103,'Harian-KORDES'!F$104,0)</f>
        <v>0</v>
      </c>
      <c r="AD63" s="105">
        <f>IF($AB63='Harian-KORDES'!G$103,'Harian-KORDES'!G$104,0)</f>
        <v>0</v>
      </c>
      <c r="AE63" s="105">
        <f>IF($AB63='Harian-KORDES'!H$103,'Harian-KORDES'!H$104,0)</f>
        <v>0</v>
      </c>
      <c r="AF63" s="105">
        <f>IF($AB63='Harian-KORDES'!I$103,'Harian-KORDES'!I$104,0)</f>
        <v>0</v>
      </c>
      <c r="AG63" s="105">
        <f>IF($AB63='Harian-KORDES'!J$103,'Harian-KORDES'!J$104,0)</f>
        <v>0</v>
      </c>
      <c r="AH63" s="105">
        <f>IF($AB63='Harian-KORDES'!K$103,'Harian-KORDES'!K$104,0)</f>
        <v>0</v>
      </c>
      <c r="AI63" s="105">
        <f>IF($AB63='Harian-KORDES'!L$103,'Harian-KORDES'!L$104,0)</f>
        <v>0</v>
      </c>
      <c r="AJ63" s="105">
        <f>IF($AB63='Harian-KORDES'!M$103,'Harian-KORDES'!M$104,0)</f>
        <v>0</v>
      </c>
      <c r="AK63" s="105">
        <f>IF($AB63='Harian-KORDES'!N$103,'Harian-KORDES'!N$104,0)</f>
        <v>0</v>
      </c>
      <c r="AL63" s="105">
        <f>IF($AB63='Harian-KORDES'!O$103,'Harian-KORDES'!O$104,0)</f>
        <v>0</v>
      </c>
      <c r="AM63" s="100">
        <f t="shared" si="5"/>
        <v>0</v>
      </c>
    </row>
    <row r="64" spans="2:39" x14ac:dyDescent="0.2">
      <c r="B64" s="96">
        <f t="shared" si="0"/>
        <v>43614</v>
      </c>
      <c r="C64" s="105">
        <f>IF($B64='Harian-KORDES'!F$19,'Harian-KORDES'!F$20,0)</f>
        <v>0</v>
      </c>
      <c r="D64" s="105">
        <f>IF($B64='Harian-KORDES'!G$19,'Harian-KORDES'!G$20,0)</f>
        <v>0</v>
      </c>
      <c r="E64" s="105">
        <f>IF($B64='Harian-KORDES'!H$19,'Harian-KORDES'!H$20,0)</f>
        <v>0</v>
      </c>
      <c r="F64" s="105">
        <f>IF($B64='Harian-KORDES'!I$19,'Harian-KORDES'!I$20,0)</f>
        <v>0</v>
      </c>
      <c r="G64" s="105">
        <f>IF($B64='Harian-KORDES'!J$19,'Harian-KORDES'!J$20,0)</f>
        <v>0</v>
      </c>
      <c r="H64" s="105">
        <f>IF($B64='Harian-KORDES'!K$19,'Harian-KORDES'!K$20,0)</f>
        <v>0</v>
      </c>
      <c r="I64" s="105">
        <f>IF($B64='Harian-KORDES'!L$19,'Harian-KORDES'!L$20,0)</f>
        <v>0</v>
      </c>
      <c r="J64" s="105">
        <f>IF($B64='Harian-KORDES'!M$19,'Harian-KORDES'!M$20,0)</f>
        <v>0</v>
      </c>
      <c r="K64" s="105">
        <f>IF($B64='Harian-KORDES'!N$19,'Harian-KORDES'!N$20,0)</f>
        <v>0</v>
      </c>
      <c r="L64" s="105">
        <f>IF($B64='Harian-KORDES'!O$19,'Harian-KORDES'!O$20,0)</f>
        <v>0</v>
      </c>
      <c r="M64" s="100">
        <f t="shared" si="1"/>
        <v>0</v>
      </c>
      <c r="O64" s="96">
        <f t="shared" si="2"/>
        <v>43614</v>
      </c>
      <c r="P64" s="105">
        <f>IF($O64='Harian-KORDES'!F$61,'Harian-KORDES'!F$62,0)</f>
        <v>0</v>
      </c>
      <c r="Q64" s="105">
        <f>IF($O64='Harian-KORDES'!G$61,'Harian-KORDES'!G$62,0)</f>
        <v>0</v>
      </c>
      <c r="R64" s="105">
        <f>IF($O64='Harian-KORDES'!H$61,'Harian-KORDES'!H$62,0)</f>
        <v>0</v>
      </c>
      <c r="S64" s="105">
        <f>IF($O64='Harian-KORDES'!I$61,'Harian-KORDES'!I$62,0)</f>
        <v>0</v>
      </c>
      <c r="T64" s="105">
        <f>IF($O64='Harian-KORDES'!J$61,'Harian-KORDES'!J$62,0)</f>
        <v>0</v>
      </c>
      <c r="U64" s="105">
        <f>IF($O64='Harian-KORDES'!K$61,'Harian-KORDES'!K$62,0)</f>
        <v>0</v>
      </c>
      <c r="V64" s="105">
        <f>IF($O64='Harian-KORDES'!L$61,'Harian-KORDES'!L$62,0)</f>
        <v>0</v>
      </c>
      <c r="W64" s="105">
        <f>IF($O64='Harian-KORDES'!M$61,'Harian-KORDES'!M$62,0)</f>
        <v>0</v>
      </c>
      <c r="X64" s="105">
        <f>IF($O64='Harian-KORDES'!N$61,'Harian-KORDES'!N$62,0)</f>
        <v>0</v>
      </c>
      <c r="Y64" s="105">
        <f>IF($O64='Harian-KORDES'!O$61,'Harian-KORDES'!O$62,0)</f>
        <v>0</v>
      </c>
      <c r="Z64" s="100">
        <f t="shared" si="3"/>
        <v>0</v>
      </c>
      <c r="AB64" s="96">
        <f t="shared" si="4"/>
        <v>43614</v>
      </c>
      <c r="AC64" s="105">
        <f>IF($AB64='Harian-KORDES'!F$103,'Harian-KORDES'!F$104,0)</f>
        <v>0</v>
      </c>
      <c r="AD64" s="105">
        <f>IF($AB64='Harian-KORDES'!G$103,'Harian-KORDES'!G$104,0)</f>
        <v>0</v>
      </c>
      <c r="AE64" s="105">
        <f>IF($AB64='Harian-KORDES'!H$103,'Harian-KORDES'!H$104,0)</f>
        <v>0</v>
      </c>
      <c r="AF64" s="105">
        <f>IF($AB64='Harian-KORDES'!I$103,'Harian-KORDES'!I$104,0)</f>
        <v>0</v>
      </c>
      <c r="AG64" s="105">
        <f>IF($AB64='Harian-KORDES'!J$103,'Harian-KORDES'!J$104,0)</f>
        <v>0</v>
      </c>
      <c r="AH64" s="105">
        <f>IF($AB64='Harian-KORDES'!K$103,'Harian-KORDES'!K$104,0)</f>
        <v>0</v>
      </c>
      <c r="AI64" s="105">
        <f>IF($AB64='Harian-KORDES'!L$103,'Harian-KORDES'!L$104,0)</f>
        <v>0</v>
      </c>
      <c r="AJ64" s="105">
        <f>IF($AB64='Harian-KORDES'!M$103,'Harian-KORDES'!M$104,0)</f>
        <v>0</v>
      </c>
      <c r="AK64" s="105">
        <f>IF($AB64='Harian-KORDES'!N$103,'Harian-KORDES'!N$104,0)</f>
        <v>0</v>
      </c>
      <c r="AL64" s="105">
        <f>IF($AB64='Harian-KORDES'!O$103,'Harian-KORDES'!O$104,0)</f>
        <v>0</v>
      </c>
      <c r="AM64" s="100">
        <f t="shared" si="5"/>
        <v>0</v>
      </c>
    </row>
    <row r="65" spans="2:39" x14ac:dyDescent="0.2">
      <c r="B65" s="96">
        <f t="shared" si="0"/>
        <v>43615</v>
      </c>
      <c r="C65" s="105">
        <f>IF($B65='Harian-KORDES'!F$19,'Harian-KORDES'!F$20,0)</f>
        <v>0</v>
      </c>
      <c r="D65" s="105">
        <f>IF($B65='Harian-KORDES'!G$19,'Harian-KORDES'!G$20,0)</f>
        <v>0</v>
      </c>
      <c r="E65" s="105">
        <f>IF($B65='Harian-KORDES'!H$19,'Harian-KORDES'!H$20,0)</f>
        <v>0</v>
      </c>
      <c r="F65" s="105">
        <f>IF($B65='Harian-KORDES'!I$19,'Harian-KORDES'!I$20,0)</f>
        <v>0</v>
      </c>
      <c r="G65" s="105">
        <f>IF($B65='Harian-KORDES'!J$19,'Harian-KORDES'!J$20,0)</f>
        <v>0</v>
      </c>
      <c r="H65" s="105">
        <f>IF($B65='Harian-KORDES'!K$19,'Harian-KORDES'!K$20,0)</f>
        <v>0</v>
      </c>
      <c r="I65" s="105">
        <f>IF($B65='Harian-KORDES'!L$19,'Harian-KORDES'!L$20,0)</f>
        <v>0</v>
      </c>
      <c r="J65" s="105">
        <f>IF($B65='Harian-KORDES'!M$19,'Harian-KORDES'!M$20,0)</f>
        <v>0</v>
      </c>
      <c r="K65" s="105">
        <f>IF($B65='Harian-KORDES'!N$19,'Harian-KORDES'!N$20,0)</f>
        <v>0</v>
      </c>
      <c r="L65" s="105">
        <f>IF($B65='Harian-KORDES'!O$19,'Harian-KORDES'!O$20,0)</f>
        <v>0</v>
      </c>
      <c r="M65" s="100">
        <f t="shared" si="1"/>
        <v>0</v>
      </c>
      <c r="O65" s="96">
        <f t="shared" si="2"/>
        <v>43615</v>
      </c>
      <c r="P65" s="105">
        <f>IF($O65='Harian-KORDES'!F$61,'Harian-KORDES'!F$62,0)</f>
        <v>0</v>
      </c>
      <c r="Q65" s="105">
        <f>IF($O65='Harian-KORDES'!G$61,'Harian-KORDES'!G$62,0)</f>
        <v>0</v>
      </c>
      <c r="R65" s="105">
        <f>IF($O65='Harian-KORDES'!H$61,'Harian-KORDES'!H$62,0)</f>
        <v>0</v>
      </c>
      <c r="S65" s="105">
        <f>IF($O65='Harian-KORDES'!I$61,'Harian-KORDES'!I$62,0)</f>
        <v>0</v>
      </c>
      <c r="T65" s="105">
        <f>IF($O65='Harian-KORDES'!J$61,'Harian-KORDES'!J$62,0)</f>
        <v>0</v>
      </c>
      <c r="U65" s="105">
        <f>IF($O65='Harian-KORDES'!K$61,'Harian-KORDES'!K$62,0)</f>
        <v>0</v>
      </c>
      <c r="V65" s="105">
        <f>IF($O65='Harian-KORDES'!L$61,'Harian-KORDES'!L$62,0)</f>
        <v>0</v>
      </c>
      <c r="W65" s="105">
        <f>IF($O65='Harian-KORDES'!M$61,'Harian-KORDES'!M$62,0)</f>
        <v>0</v>
      </c>
      <c r="X65" s="105">
        <f>IF($O65='Harian-KORDES'!N$61,'Harian-KORDES'!N$62,0)</f>
        <v>0</v>
      </c>
      <c r="Y65" s="105">
        <f>IF($O65='Harian-KORDES'!O$61,'Harian-KORDES'!O$62,0)</f>
        <v>0</v>
      </c>
      <c r="Z65" s="100">
        <f t="shared" si="3"/>
        <v>0</v>
      </c>
      <c r="AB65" s="96">
        <f t="shared" si="4"/>
        <v>43615</v>
      </c>
      <c r="AC65" s="105">
        <f>IF($AB65='Harian-KORDES'!F$103,'Harian-KORDES'!F$104,0)</f>
        <v>0</v>
      </c>
      <c r="AD65" s="105">
        <f>IF($AB65='Harian-KORDES'!G$103,'Harian-KORDES'!G$104,0)</f>
        <v>0</v>
      </c>
      <c r="AE65" s="105">
        <f>IF($AB65='Harian-KORDES'!H$103,'Harian-KORDES'!H$104,0)</f>
        <v>0</v>
      </c>
      <c r="AF65" s="105">
        <f>IF($AB65='Harian-KORDES'!I$103,'Harian-KORDES'!I$104,0)</f>
        <v>0</v>
      </c>
      <c r="AG65" s="105">
        <f>IF($AB65='Harian-KORDES'!J$103,'Harian-KORDES'!J$104,0)</f>
        <v>0</v>
      </c>
      <c r="AH65" s="105">
        <f>IF($AB65='Harian-KORDES'!K$103,'Harian-KORDES'!K$104,0)</f>
        <v>0</v>
      </c>
      <c r="AI65" s="105">
        <f>IF($AB65='Harian-KORDES'!L$103,'Harian-KORDES'!L$104,0)</f>
        <v>0</v>
      </c>
      <c r="AJ65" s="105">
        <f>IF($AB65='Harian-KORDES'!M$103,'Harian-KORDES'!M$104,0)</f>
        <v>0</v>
      </c>
      <c r="AK65" s="105">
        <f>IF($AB65='Harian-KORDES'!N$103,'Harian-KORDES'!N$104,0)</f>
        <v>0</v>
      </c>
      <c r="AL65" s="105">
        <f>IF($AB65='Harian-KORDES'!O$103,'Harian-KORDES'!O$104,0)</f>
        <v>0</v>
      </c>
      <c r="AM65" s="100">
        <f t="shared" si="5"/>
        <v>0</v>
      </c>
    </row>
    <row r="66" spans="2:39" x14ac:dyDescent="0.2">
      <c r="B66" s="96">
        <f t="shared" si="0"/>
        <v>43616</v>
      </c>
      <c r="C66" s="105">
        <f>IF($B66='Harian-KORDES'!F$19,'Harian-KORDES'!F$20,0)</f>
        <v>0</v>
      </c>
      <c r="D66" s="105">
        <f>IF($B66='Harian-KORDES'!G$19,'Harian-KORDES'!G$20,0)</f>
        <v>0</v>
      </c>
      <c r="E66" s="105">
        <f>IF($B66='Harian-KORDES'!H$19,'Harian-KORDES'!H$20,0)</f>
        <v>0</v>
      </c>
      <c r="F66" s="105">
        <f>IF($B66='Harian-KORDES'!I$19,'Harian-KORDES'!I$20,0)</f>
        <v>0</v>
      </c>
      <c r="G66" s="105">
        <f>IF($B66='Harian-KORDES'!J$19,'Harian-KORDES'!J$20,0)</f>
        <v>0</v>
      </c>
      <c r="H66" s="105">
        <f>IF($B66='Harian-KORDES'!K$19,'Harian-KORDES'!K$20,0)</f>
        <v>0</v>
      </c>
      <c r="I66" s="105">
        <f>IF($B66='Harian-KORDES'!L$19,'Harian-KORDES'!L$20,0)</f>
        <v>0</v>
      </c>
      <c r="J66" s="105">
        <f>IF($B66='Harian-KORDES'!M$19,'Harian-KORDES'!M$20,0)</f>
        <v>0</v>
      </c>
      <c r="K66" s="105">
        <f>IF($B66='Harian-KORDES'!N$19,'Harian-KORDES'!N$20,0)</f>
        <v>0</v>
      </c>
      <c r="L66" s="105">
        <f>IF($B66='Harian-KORDES'!O$19,'Harian-KORDES'!O$20,0)</f>
        <v>0</v>
      </c>
      <c r="M66" s="100">
        <f t="shared" si="1"/>
        <v>0</v>
      </c>
      <c r="O66" s="96">
        <f t="shared" si="2"/>
        <v>43616</v>
      </c>
      <c r="P66" s="105">
        <f>IF($O66='Harian-KORDES'!F$61,'Harian-KORDES'!F$62,0)</f>
        <v>0</v>
      </c>
      <c r="Q66" s="105">
        <f>IF($O66='Harian-KORDES'!G$61,'Harian-KORDES'!G$62,0)</f>
        <v>0</v>
      </c>
      <c r="R66" s="105">
        <f>IF($O66='Harian-KORDES'!H$61,'Harian-KORDES'!H$62,0)</f>
        <v>0</v>
      </c>
      <c r="S66" s="105">
        <f>IF($O66='Harian-KORDES'!I$61,'Harian-KORDES'!I$62,0)</f>
        <v>0</v>
      </c>
      <c r="T66" s="105">
        <f>IF($O66='Harian-KORDES'!J$61,'Harian-KORDES'!J$62,0)</f>
        <v>0</v>
      </c>
      <c r="U66" s="105">
        <f>IF($O66='Harian-KORDES'!K$61,'Harian-KORDES'!K$62,0)</f>
        <v>0</v>
      </c>
      <c r="V66" s="105">
        <f>IF($O66='Harian-KORDES'!L$61,'Harian-KORDES'!L$62,0)</f>
        <v>0</v>
      </c>
      <c r="W66" s="105">
        <f>IF($O66='Harian-KORDES'!M$61,'Harian-KORDES'!M$62,0)</f>
        <v>0</v>
      </c>
      <c r="X66" s="105">
        <f>IF($O66='Harian-KORDES'!N$61,'Harian-KORDES'!N$62,0)</f>
        <v>0</v>
      </c>
      <c r="Y66" s="105">
        <f>IF($O66='Harian-KORDES'!O$61,'Harian-KORDES'!O$62,0)</f>
        <v>0</v>
      </c>
      <c r="Z66" s="100">
        <f t="shared" si="3"/>
        <v>0</v>
      </c>
      <c r="AB66" s="96">
        <f t="shared" si="4"/>
        <v>43616</v>
      </c>
      <c r="AC66" s="105">
        <f>IF($AB66='Harian-KORDES'!F$103,'Harian-KORDES'!F$104,0)</f>
        <v>0</v>
      </c>
      <c r="AD66" s="105">
        <f>IF($AB66='Harian-KORDES'!G$103,'Harian-KORDES'!G$104,0)</f>
        <v>0</v>
      </c>
      <c r="AE66" s="105">
        <f>IF($AB66='Harian-KORDES'!H$103,'Harian-KORDES'!H$104,0)</f>
        <v>0</v>
      </c>
      <c r="AF66" s="105">
        <f>IF($AB66='Harian-KORDES'!I$103,'Harian-KORDES'!I$104,0)</f>
        <v>0</v>
      </c>
      <c r="AG66" s="105">
        <f>IF($AB66='Harian-KORDES'!J$103,'Harian-KORDES'!J$104,0)</f>
        <v>0</v>
      </c>
      <c r="AH66" s="105">
        <f>IF($AB66='Harian-KORDES'!K$103,'Harian-KORDES'!K$104,0)</f>
        <v>0</v>
      </c>
      <c r="AI66" s="105">
        <f>IF($AB66='Harian-KORDES'!L$103,'Harian-KORDES'!L$104,0)</f>
        <v>0</v>
      </c>
      <c r="AJ66" s="105">
        <f>IF($AB66='Harian-KORDES'!M$103,'Harian-KORDES'!M$104,0)</f>
        <v>0</v>
      </c>
      <c r="AK66" s="105">
        <f>IF($AB66='Harian-KORDES'!N$103,'Harian-KORDES'!N$104,0)</f>
        <v>0</v>
      </c>
      <c r="AL66" s="105">
        <f>IF($AB66='Harian-KORDES'!O$103,'Harian-KORDES'!O$104,0)</f>
        <v>0</v>
      </c>
      <c r="AM66" s="100">
        <f t="shared" si="5"/>
        <v>0</v>
      </c>
    </row>
    <row r="67" spans="2:39" x14ac:dyDescent="0.2">
      <c r="B67" s="96">
        <f t="shared" si="0"/>
        <v>43617</v>
      </c>
      <c r="C67" s="105">
        <f>IF($B67='Harian-KORDES'!F$19,'Harian-KORDES'!F$20,0)</f>
        <v>0</v>
      </c>
      <c r="D67" s="105">
        <f>IF($B67='Harian-KORDES'!G$19,'Harian-KORDES'!G$20,0)</f>
        <v>0</v>
      </c>
      <c r="E67" s="105">
        <f>IF($B67='Harian-KORDES'!H$19,'Harian-KORDES'!H$20,0)</f>
        <v>0</v>
      </c>
      <c r="F67" s="105">
        <f>IF($B67='Harian-KORDES'!I$19,'Harian-KORDES'!I$20,0)</f>
        <v>0</v>
      </c>
      <c r="G67" s="105">
        <f>IF($B67='Harian-KORDES'!J$19,'Harian-KORDES'!J$20,0)</f>
        <v>0</v>
      </c>
      <c r="H67" s="105">
        <f>IF($B67='Harian-KORDES'!K$19,'Harian-KORDES'!K$20,0)</f>
        <v>0</v>
      </c>
      <c r="I67" s="105">
        <f>IF($B67='Harian-KORDES'!L$19,'Harian-KORDES'!L$20,0)</f>
        <v>0</v>
      </c>
      <c r="J67" s="105">
        <f>IF($B67='Harian-KORDES'!M$19,'Harian-KORDES'!M$20,0)</f>
        <v>0</v>
      </c>
      <c r="K67" s="105">
        <f>IF($B67='Harian-KORDES'!N$19,'Harian-KORDES'!N$20,0)</f>
        <v>0</v>
      </c>
      <c r="L67" s="105">
        <f>IF($B67='Harian-KORDES'!O$19,'Harian-KORDES'!O$20,0)</f>
        <v>0</v>
      </c>
      <c r="M67" s="100">
        <f t="shared" si="1"/>
        <v>0</v>
      </c>
      <c r="O67" s="96">
        <f t="shared" si="2"/>
        <v>43617</v>
      </c>
      <c r="P67" s="105">
        <f>IF($O67='Harian-KORDES'!F$61,'Harian-KORDES'!F$62,0)</f>
        <v>0</v>
      </c>
      <c r="Q67" s="105">
        <f>IF($O67='Harian-KORDES'!G$61,'Harian-KORDES'!G$62,0)</f>
        <v>0</v>
      </c>
      <c r="R67" s="105">
        <f>IF($O67='Harian-KORDES'!H$61,'Harian-KORDES'!H$62,0)</f>
        <v>0</v>
      </c>
      <c r="S67" s="105">
        <f>IF($O67='Harian-KORDES'!I$61,'Harian-KORDES'!I$62,0)</f>
        <v>0</v>
      </c>
      <c r="T67" s="105">
        <f>IF($O67='Harian-KORDES'!J$61,'Harian-KORDES'!J$62,0)</f>
        <v>0</v>
      </c>
      <c r="U67" s="105">
        <f>IF($O67='Harian-KORDES'!K$61,'Harian-KORDES'!K$62,0)</f>
        <v>0</v>
      </c>
      <c r="V67" s="105">
        <f>IF($O67='Harian-KORDES'!L$61,'Harian-KORDES'!L$62,0)</f>
        <v>0</v>
      </c>
      <c r="W67" s="105">
        <f>IF($O67='Harian-KORDES'!M$61,'Harian-KORDES'!M$62,0)</f>
        <v>0</v>
      </c>
      <c r="X67" s="105">
        <f>IF($O67='Harian-KORDES'!N$61,'Harian-KORDES'!N$62,0)</f>
        <v>0</v>
      </c>
      <c r="Y67" s="105">
        <f>IF($O67='Harian-KORDES'!O$61,'Harian-KORDES'!O$62,0)</f>
        <v>0</v>
      </c>
      <c r="Z67" s="100">
        <f t="shared" si="3"/>
        <v>0</v>
      </c>
      <c r="AB67" s="96">
        <f t="shared" si="4"/>
        <v>43617</v>
      </c>
      <c r="AC67" s="105">
        <f>IF($AB67='Harian-KORDES'!F$103,'Harian-KORDES'!F$104,0)</f>
        <v>0</v>
      </c>
      <c r="AD67" s="105">
        <f>IF($AB67='Harian-KORDES'!G$103,'Harian-KORDES'!G$104,0)</f>
        <v>0</v>
      </c>
      <c r="AE67" s="105">
        <f>IF($AB67='Harian-KORDES'!H$103,'Harian-KORDES'!H$104,0)</f>
        <v>0</v>
      </c>
      <c r="AF67" s="105">
        <f>IF($AB67='Harian-KORDES'!I$103,'Harian-KORDES'!I$104,0)</f>
        <v>0</v>
      </c>
      <c r="AG67" s="105">
        <f>IF($AB67='Harian-KORDES'!J$103,'Harian-KORDES'!J$104,0)</f>
        <v>0</v>
      </c>
      <c r="AH67" s="105">
        <f>IF($AB67='Harian-KORDES'!K$103,'Harian-KORDES'!K$104,0)</f>
        <v>0</v>
      </c>
      <c r="AI67" s="105">
        <f>IF($AB67='Harian-KORDES'!L$103,'Harian-KORDES'!L$104,0)</f>
        <v>0</v>
      </c>
      <c r="AJ67" s="105">
        <f>IF($AB67='Harian-KORDES'!M$103,'Harian-KORDES'!M$104,0)</f>
        <v>0</v>
      </c>
      <c r="AK67" s="105">
        <f>IF($AB67='Harian-KORDES'!N$103,'Harian-KORDES'!N$104,0)</f>
        <v>0</v>
      </c>
      <c r="AL67" s="105">
        <f>IF($AB67='Harian-KORDES'!O$103,'Harian-KORDES'!O$104,0)</f>
        <v>0</v>
      </c>
      <c r="AM67" s="100">
        <f t="shared" si="5"/>
        <v>0</v>
      </c>
    </row>
    <row r="68" spans="2:39" x14ac:dyDescent="0.2">
      <c r="B68" s="96">
        <f t="shared" si="0"/>
        <v>43618</v>
      </c>
      <c r="C68" s="105">
        <f>IF($B68='Harian-KORDES'!F$19,'Harian-KORDES'!F$20,0)</f>
        <v>0</v>
      </c>
      <c r="D68" s="105">
        <f>IF($B68='Harian-KORDES'!G$19,'Harian-KORDES'!G$20,0)</f>
        <v>0</v>
      </c>
      <c r="E68" s="105">
        <f>IF($B68='Harian-KORDES'!H$19,'Harian-KORDES'!H$20,0)</f>
        <v>0</v>
      </c>
      <c r="F68" s="105">
        <f>IF($B68='Harian-KORDES'!I$19,'Harian-KORDES'!I$20,0)</f>
        <v>0</v>
      </c>
      <c r="G68" s="105">
        <f>IF($B68='Harian-KORDES'!J$19,'Harian-KORDES'!J$20,0)</f>
        <v>0</v>
      </c>
      <c r="H68" s="105">
        <f>IF($B68='Harian-KORDES'!K$19,'Harian-KORDES'!K$20,0)</f>
        <v>0</v>
      </c>
      <c r="I68" s="105">
        <f>IF($B68='Harian-KORDES'!L$19,'Harian-KORDES'!L$20,0)</f>
        <v>0</v>
      </c>
      <c r="J68" s="105">
        <f>IF($B68='Harian-KORDES'!M$19,'Harian-KORDES'!M$20,0)</f>
        <v>0</v>
      </c>
      <c r="K68" s="105">
        <f>IF($B68='Harian-KORDES'!N$19,'Harian-KORDES'!N$20,0)</f>
        <v>0</v>
      </c>
      <c r="L68" s="105">
        <f>IF($B68='Harian-KORDES'!O$19,'Harian-KORDES'!O$20,0)</f>
        <v>0</v>
      </c>
      <c r="M68" s="100">
        <f t="shared" si="1"/>
        <v>0</v>
      </c>
      <c r="O68" s="96">
        <f t="shared" si="2"/>
        <v>43618</v>
      </c>
      <c r="P68" s="105">
        <f>IF($O68='Harian-KORDES'!F$61,'Harian-KORDES'!F$62,0)</f>
        <v>0</v>
      </c>
      <c r="Q68" s="105">
        <f>IF($O68='Harian-KORDES'!G$61,'Harian-KORDES'!G$62,0)</f>
        <v>0</v>
      </c>
      <c r="R68" s="105">
        <f>IF($O68='Harian-KORDES'!H$61,'Harian-KORDES'!H$62,0)</f>
        <v>0</v>
      </c>
      <c r="S68" s="105">
        <f>IF($O68='Harian-KORDES'!I$61,'Harian-KORDES'!I$62,0)</f>
        <v>0</v>
      </c>
      <c r="T68" s="105">
        <f>IF($O68='Harian-KORDES'!J$61,'Harian-KORDES'!J$62,0)</f>
        <v>0</v>
      </c>
      <c r="U68" s="105">
        <f>IF($O68='Harian-KORDES'!K$61,'Harian-KORDES'!K$62,0)</f>
        <v>0</v>
      </c>
      <c r="V68" s="105">
        <f>IF($O68='Harian-KORDES'!L$61,'Harian-KORDES'!L$62,0)</f>
        <v>0</v>
      </c>
      <c r="W68" s="105">
        <f>IF($O68='Harian-KORDES'!M$61,'Harian-KORDES'!M$62,0)</f>
        <v>0</v>
      </c>
      <c r="X68" s="105">
        <f>IF($O68='Harian-KORDES'!N$61,'Harian-KORDES'!N$62,0)</f>
        <v>0</v>
      </c>
      <c r="Y68" s="105">
        <f>IF($O68='Harian-KORDES'!O$61,'Harian-KORDES'!O$62,0)</f>
        <v>0</v>
      </c>
      <c r="Z68" s="100">
        <f t="shared" si="3"/>
        <v>0</v>
      </c>
      <c r="AB68" s="96">
        <f t="shared" si="4"/>
        <v>43618</v>
      </c>
      <c r="AC68" s="105">
        <f>IF($AB68='Harian-KORDES'!F$103,'Harian-KORDES'!F$104,0)</f>
        <v>0</v>
      </c>
      <c r="AD68" s="105">
        <f>IF($AB68='Harian-KORDES'!G$103,'Harian-KORDES'!G$104,0)</f>
        <v>0</v>
      </c>
      <c r="AE68" s="105">
        <f>IF($AB68='Harian-KORDES'!H$103,'Harian-KORDES'!H$104,0)</f>
        <v>0</v>
      </c>
      <c r="AF68" s="105">
        <f>IF($AB68='Harian-KORDES'!I$103,'Harian-KORDES'!I$104,0)</f>
        <v>0</v>
      </c>
      <c r="AG68" s="105">
        <f>IF($AB68='Harian-KORDES'!J$103,'Harian-KORDES'!J$104,0)</f>
        <v>0</v>
      </c>
      <c r="AH68" s="105">
        <f>IF($AB68='Harian-KORDES'!K$103,'Harian-KORDES'!K$104,0)</f>
        <v>0</v>
      </c>
      <c r="AI68" s="105">
        <f>IF($AB68='Harian-KORDES'!L$103,'Harian-KORDES'!L$104,0)</f>
        <v>0</v>
      </c>
      <c r="AJ68" s="105">
        <f>IF($AB68='Harian-KORDES'!M$103,'Harian-KORDES'!M$104,0)</f>
        <v>0</v>
      </c>
      <c r="AK68" s="105">
        <f>IF($AB68='Harian-KORDES'!N$103,'Harian-KORDES'!N$104,0)</f>
        <v>0</v>
      </c>
      <c r="AL68" s="105">
        <f>IF($AB68='Harian-KORDES'!O$103,'Harian-KORDES'!O$104,0)</f>
        <v>0</v>
      </c>
      <c r="AM68" s="100">
        <f t="shared" si="5"/>
        <v>0</v>
      </c>
    </row>
    <row r="69" spans="2:39" x14ac:dyDescent="0.2">
      <c r="B69" s="96">
        <f t="shared" si="0"/>
        <v>43619</v>
      </c>
      <c r="C69" s="105">
        <f>IF($B69='Harian-KORDES'!F$19,'Harian-KORDES'!F$20,0)</f>
        <v>0</v>
      </c>
      <c r="D69" s="105">
        <f>IF($B69='Harian-KORDES'!G$19,'Harian-KORDES'!G$20,0)</f>
        <v>0</v>
      </c>
      <c r="E69" s="105">
        <f>IF($B69='Harian-KORDES'!H$19,'Harian-KORDES'!H$20,0)</f>
        <v>0</v>
      </c>
      <c r="F69" s="105">
        <f>IF($B69='Harian-KORDES'!I$19,'Harian-KORDES'!I$20,0)</f>
        <v>0</v>
      </c>
      <c r="G69" s="105">
        <f>IF($B69='Harian-KORDES'!J$19,'Harian-KORDES'!J$20,0)</f>
        <v>0</v>
      </c>
      <c r="H69" s="105">
        <f>IF($B69='Harian-KORDES'!K$19,'Harian-KORDES'!K$20,0)</f>
        <v>0</v>
      </c>
      <c r="I69" s="105">
        <f>IF($B69='Harian-KORDES'!L$19,'Harian-KORDES'!L$20,0)</f>
        <v>0</v>
      </c>
      <c r="J69" s="105">
        <f>IF($B69='Harian-KORDES'!M$19,'Harian-KORDES'!M$20,0)</f>
        <v>0</v>
      </c>
      <c r="K69" s="105">
        <f>IF($B69='Harian-KORDES'!N$19,'Harian-KORDES'!N$20,0)</f>
        <v>0</v>
      </c>
      <c r="L69" s="105">
        <f>IF($B69='Harian-KORDES'!O$19,'Harian-KORDES'!O$20,0)</f>
        <v>0</v>
      </c>
      <c r="M69" s="100">
        <f t="shared" si="1"/>
        <v>0</v>
      </c>
      <c r="O69" s="96">
        <f t="shared" si="2"/>
        <v>43619</v>
      </c>
      <c r="P69" s="105">
        <f>IF($O69='Harian-KORDES'!F$61,'Harian-KORDES'!F$62,0)</f>
        <v>0</v>
      </c>
      <c r="Q69" s="105">
        <f>IF($O69='Harian-KORDES'!G$61,'Harian-KORDES'!G$62,0)</f>
        <v>0</v>
      </c>
      <c r="R69" s="105">
        <f>IF($O69='Harian-KORDES'!H$61,'Harian-KORDES'!H$62,0)</f>
        <v>0</v>
      </c>
      <c r="S69" s="105">
        <f>IF($O69='Harian-KORDES'!I$61,'Harian-KORDES'!I$62,0)</f>
        <v>0</v>
      </c>
      <c r="T69" s="105">
        <f>IF($O69='Harian-KORDES'!J$61,'Harian-KORDES'!J$62,0)</f>
        <v>0</v>
      </c>
      <c r="U69" s="105">
        <f>IF($O69='Harian-KORDES'!K$61,'Harian-KORDES'!K$62,0)</f>
        <v>0</v>
      </c>
      <c r="V69" s="105">
        <f>IF($O69='Harian-KORDES'!L$61,'Harian-KORDES'!L$62,0)</f>
        <v>0</v>
      </c>
      <c r="W69" s="105">
        <f>IF($O69='Harian-KORDES'!M$61,'Harian-KORDES'!M$62,0)</f>
        <v>0</v>
      </c>
      <c r="X69" s="105">
        <f>IF($O69='Harian-KORDES'!N$61,'Harian-KORDES'!N$62,0)</f>
        <v>0</v>
      </c>
      <c r="Y69" s="105">
        <f>IF($O69='Harian-KORDES'!O$61,'Harian-KORDES'!O$62,0)</f>
        <v>0</v>
      </c>
      <c r="Z69" s="100">
        <f t="shared" si="3"/>
        <v>0</v>
      </c>
      <c r="AB69" s="96">
        <f t="shared" si="4"/>
        <v>43619</v>
      </c>
      <c r="AC69" s="105">
        <f>IF($AB69='Harian-KORDES'!F$103,'Harian-KORDES'!F$104,0)</f>
        <v>0</v>
      </c>
      <c r="AD69" s="105">
        <f>IF($AB69='Harian-KORDES'!G$103,'Harian-KORDES'!G$104,0)</f>
        <v>0</v>
      </c>
      <c r="AE69" s="105">
        <f>IF($AB69='Harian-KORDES'!H$103,'Harian-KORDES'!H$104,0)</f>
        <v>0</v>
      </c>
      <c r="AF69" s="105">
        <f>IF($AB69='Harian-KORDES'!I$103,'Harian-KORDES'!I$104,0)</f>
        <v>0</v>
      </c>
      <c r="AG69" s="105">
        <f>IF($AB69='Harian-KORDES'!J$103,'Harian-KORDES'!J$104,0)</f>
        <v>0</v>
      </c>
      <c r="AH69" s="105">
        <f>IF($AB69='Harian-KORDES'!K$103,'Harian-KORDES'!K$104,0)</f>
        <v>0</v>
      </c>
      <c r="AI69" s="105">
        <f>IF($AB69='Harian-KORDES'!L$103,'Harian-KORDES'!L$104,0)</f>
        <v>0</v>
      </c>
      <c r="AJ69" s="105">
        <f>IF($AB69='Harian-KORDES'!M$103,'Harian-KORDES'!M$104,0)</f>
        <v>0</v>
      </c>
      <c r="AK69" s="105">
        <f>IF($AB69='Harian-KORDES'!N$103,'Harian-KORDES'!N$104,0)</f>
        <v>0</v>
      </c>
      <c r="AL69" s="105">
        <f>IF($AB69='Harian-KORDES'!O$103,'Harian-KORDES'!O$104,0)</f>
        <v>0</v>
      </c>
      <c r="AM69" s="100">
        <f t="shared" si="5"/>
        <v>0</v>
      </c>
    </row>
    <row r="70" spans="2:39" x14ac:dyDescent="0.2">
      <c r="B70" s="96">
        <f t="shared" si="0"/>
        <v>43620</v>
      </c>
      <c r="C70" s="105">
        <f>IF($B70='Harian-KORDES'!F$19,'Harian-KORDES'!F$20,0)</f>
        <v>0</v>
      </c>
      <c r="D70" s="105">
        <f>IF($B70='Harian-KORDES'!G$19,'Harian-KORDES'!G$20,0)</f>
        <v>0</v>
      </c>
      <c r="E70" s="105">
        <f>IF($B70='Harian-KORDES'!H$19,'Harian-KORDES'!H$20,0)</f>
        <v>0</v>
      </c>
      <c r="F70" s="105">
        <f>IF($B70='Harian-KORDES'!I$19,'Harian-KORDES'!I$20,0)</f>
        <v>0</v>
      </c>
      <c r="G70" s="105">
        <f>IF($B70='Harian-KORDES'!J$19,'Harian-KORDES'!J$20,0)</f>
        <v>0</v>
      </c>
      <c r="H70" s="105">
        <f>IF($B70='Harian-KORDES'!K$19,'Harian-KORDES'!K$20,0)</f>
        <v>0</v>
      </c>
      <c r="I70" s="105">
        <f>IF($B70='Harian-KORDES'!L$19,'Harian-KORDES'!L$20,0)</f>
        <v>0</v>
      </c>
      <c r="J70" s="105">
        <f>IF($B70='Harian-KORDES'!M$19,'Harian-KORDES'!M$20,0)</f>
        <v>0</v>
      </c>
      <c r="K70" s="105">
        <f>IF($B70='Harian-KORDES'!N$19,'Harian-KORDES'!N$20,0)</f>
        <v>0</v>
      </c>
      <c r="L70" s="105">
        <f>IF($B70='Harian-KORDES'!O$19,'Harian-KORDES'!O$20,0)</f>
        <v>0</v>
      </c>
      <c r="M70" s="100">
        <f t="shared" si="1"/>
        <v>0</v>
      </c>
      <c r="O70" s="96">
        <f t="shared" si="2"/>
        <v>43620</v>
      </c>
      <c r="P70" s="105">
        <f>IF($O70='Harian-KORDES'!F$61,'Harian-KORDES'!F$62,0)</f>
        <v>0</v>
      </c>
      <c r="Q70" s="105">
        <f>IF($O70='Harian-KORDES'!G$61,'Harian-KORDES'!G$62,0)</f>
        <v>0</v>
      </c>
      <c r="R70" s="105">
        <f>IF($O70='Harian-KORDES'!H$61,'Harian-KORDES'!H$62,0)</f>
        <v>0</v>
      </c>
      <c r="S70" s="105">
        <f>IF($O70='Harian-KORDES'!I$61,'Harian-KORDES'!I$62,0)</f>
        <v>0</v>
      </c>
      <c r="T70" s="105">
        <f>IF($O70='Harian-KORDES'!J$61,'Harian-KORDES'!J$62,0)</f>
        <v>0</v>
      </c>
      <c r="U70" s="105">
        <f>IF($O70='Harian-KORDES'!K$61,'Harian-KORDES'!K$62,0)</f>
        <v>0</v>
      </c>
      <c r="V70" s="105">
        <f>IF($O70='Harian-KORDES'!L$61,'Harian-KORDES'!L$62,0)</f>
        <v>0</v>
      </c>
      <c r="W70" s="105">
        <f>IF($O70='Harian-KORDES'!M$61,'Harian-KORDES'!M$62,0)</f>
        <v>0</v>
      </c>
      <c r="X70" s="105">
        <f>IF($O70='Harian-KORDES'!N$61,'Harian-KORDES'!N$62,0)</f>
        <v>0</v>
      </c>
      <c r="Y70" s="105">
        <f>IF($O70='Harian-KORDES'!O$61,'Harian-KORDES'!O$62,0)</f>
        <v>0</v>
      </c>
      <c r="Z70" s="100">
        <f t="shared" si="3"/>
        <v>0</v>
      </c>
      <c r="AB70" s="96">
        <f t="shared" si="4"/>
        <v>43620</v>
      </c>
      <c r="AC70" s="105">
        <f>IF($AB70='Harian-KORDES'!F$103,'Harian-KORDES'!F$104,0)</f>
        <v>0</v>
      </c>
      <c r="AD70" s="105">
        <f>IF($AB70='Harian-KORDES'!G$103,'Harian-KORDES'!G$104,0)</f>
        <v>0</v>
      </c>
      <c r="AE70" s="105">
        <f>IF($AB70='Harian-KORDES'!H$103,'Harian-KORDES'!H$104,0)</f>
        <v>0</v>
      </c>
      <c r="AF70" s="105">
        <f>IF($AB70='Harian-KORDES'!I$103,'Harian-KORDES'!I$104,0)</f>
        <v>0</v>
      </c>
      <c r="AG70" s="105">
        <f>IF($AB70='Harian-KORDES'!J$103,'Harian-KORDES'!J$104,0)</f>
        <v>0</v>
      </c>
      <c r="AH70" s="105">
        <f>IF($AB70='Harian-KORDES'!K$103,'Harian-KORDES'!K$104,0)</f>
        <v>0</v>
      </c>
      <c r="AI70" s="105">
        <f>IF($AB70='Harian-KORDES'!L$103,'Harian-KORDES'!L$104,0)</f>
        <v>0</v>
      </c>
      <c r="AJ70" s="105">
        <f>IF($AB70='Harian-KORDES'!M$103,'Harian-KORDES'!M$104,0)</f>
        <v>0</v>
      </c>
      <c r="AK70" s="105">
        <f>IF($AB70='Harian-KORDES'!N$103,'Harian-KORDES'!N$104,0)</f>
        <v>0</v>
      </c>
      <c r="AL70" s="105">
        <f>IF($AB70='Harian-KORDES'!O$103,'Harian-KORDES'!O$104,0)</f>
        <v>0</v>
      </c>
      <c r="AM70" s="100">
        <f t="shared" si="5"/>
        <v>0</v>
      </c>
    </row>
    <row r="71" spans="2:39" x14ac:dyDescent="0.2">
      <c r="B71" s="96">
        <f t="shared" si="0"/>
        <v>43621</v>
      </c>
      <c r="C71" s="105">
        <f>IF($B71='Harian-KORDES'!F$19,'Harian-KORDES'!F$20,0)</f>
        <v>0</v>
      </c>
      <c r="D71" s="105">
        <f>IF($B71='Harian-KORDES'!G$19,'Harian-KORDES'!G$20,0)</f>
        <v>0</v>
      </c>
      <c r="E71" s="105">
        <f>IF($B71='Harian-KORDES'!H$19,'Harian-KORDES'!H$20,0)</f>
        <v>0</v>
      </c>
      <c r="F71" s="105">
        <f>IF($B71='Harian-KORDES'!I$19,'Harian-KORDES'!I$20,0)</f>
        <v>0</v>
      </c>
      <c r="G71" s="105">
        <f>IF($B71='Harian-KORDES'!J$19,'Harian-KORDES'!J$20,0)</f>
        <v>0</v>
      </c>
      <c r="H71" s="105">
        <f>IF($B71='Harian-KORDES'!K$19,'Harian-KORDES'!K$20,0)</f>
        <v>0</v>
      </c>
      <c r="I71" s="105">
        <f>IF($B71='Harian-KORDES'!L$19,'Harian-KORDES'!L$20,0)</f>
        <v>0</v>
      </c>
      <c r="J71" s="105">
        <f>IF($B71='Harian-KORDES'!M$19,'Harian-KORDES'!M$20,0)</f>
        <v>0</v>
      </c>
      <c r="K71" s="105">
        <f>IF($B71='Harian-KORDES'!N$19,'Harian-KORDES'!N$20,0)</f>
        <v>0</v>
      </c>
      <c r="L71" s="105">
        <f>IF($B71='Harian-KORDES'!O$19,'Harian-KORDES'!O$20,0)</f>
        <v>0</v>
      </c>
      <c r="M71" s="100">
        <f t="shared" si="1"/>
        <v>0</v>
      </c>
      <c r="O71" s="96">
        <f t="shared" si="2"/>
        <v>43621</v>
      </c>
      <c r="P71" s="105">
        <f>IF($O71='Harian-KORDES'!F$61,'Harian-KORDES'!F$62,0)</f>
        <v>0</v>
      </c>
      <c r="Q71" s="105">
        <f>IF($O71='Harian-KORDES'!G$61,'Harian-KORDES'!G$62,0)</f>
        <v>0</v>
      </c>
      <c r="R71" s="105">
        <f>IF($O71='Harian-KORDES'!H$61,'Harian-KORDES'!H$62,0)</f>
        <v>0</v>
      </c>
      <c r="S71" s="105">
        <f>IF($O71='Harian-KORDES'!I$61,'Harian-KORDES'!I$62,0)</f>
        <v>0</v>
      </c>
      <c r="T71" s="105">
        <f>IF($O71='Harian-KORDES'!J$61,'Harian-KORDES'!J$62,0)</f>
        <v>0</v>
      </c>
      <c r="U71" s="105">
        <f>IF($O71='Harian-KORDES'!K$61,'Harian-KORDES'!K$62,0)</f>
        <v>0</v>
      </c>
      <c r="V71" s="105">
        <f>IF($O71='Harian-KORDES'!L$61,'Harian-KORDES'!L$62,0)</f>
        <v>0</v>
      </c>
      <c r="W71" s="105">
        <f>IF($O71='Harian-KORDES'!M$61,'Harian-KORDES'!M$62,0)</f>
        <v>0</v>
      </c>
      <c r="X71" s="105">
        <f>IF($O71='Harian-KORDES'!N$61,'Harian-KORDES'!N$62,0)</f>
        <v>0</v>
      </c>
      <c r="Y71" s="105">
        <f>IF($O71='Harian-KORDES'!O$61,'Harian-KORDES'!O$62,0)</f>
        <v>0</v>
      </c>
      <c r="Z71" s="100">
        <f t="shared" si="3"/>
        <v>0</v>
      </c>
      <c r="AB71" s="96">
        <f t="shared" si="4"/>
        <v>43621</v>
      </c>
      <c r="AC71" s="105">
        <f>IF($AB71='Harian-KORDES'!F$103,'Harian-KORDES'!F$104,0)</f>
        <v>0</v>
      </c>
      <c r="AD71" s="105">
        <f>IF($AB71='Harian-KORDES'!G$103,'Harian-KORDES'!G$104,0)</f>
        <v>0</v>
      </c>
      <c r="AE71" s="105">
        <f>IF($AB71='Harian-KORDES'!H$103,'Harian-KORDES'!H$104,0)</f>
        <v>0</v>
      </c>
      <c r="AF71" s="105">
        <f>IF($AB71='Harian-KORDES'!I$103,'Harian-KORDES'!I$104,0)</f>
        <v>0</v>
      </c>
      <c r="AG71" s="105">
        <f>IF($AB71='Harian-KORDES'!J$103,'Harian-KORDES'!J$104,0)</f>
        <v>0</v>
      </c>
      <c r="AH71" s="105">
        <f>IF($AB71='Harian-KORDES'!K$103,'Harian-KORDES'!K$104,0)</f>
        <v>0</v>
      </c>
      <c r="AI71" s="105">
        <f>IF($AB71='Harian-KORDES'!L$103,'Harian-KORDES'!L$104,0)</f>
        <v>0</v>
      </c>
      <c r="AJ71" s="105">
        <f>IF($AB71='Harian-KORDES'!M$103,'Harian-KORDES'!M$104,0)</f>
        <v>0</v>
      </c>
      <c r="AK71" s="105">
        <f>IF($AB71='Harian-KORDES'!N$103,'Harian-KORDES'!N$104,0)</f>
        <v>0</v>
      </c>
      <c r="AL71" s="105">
        <f>IF($AB71='Harian-KORDES'!O$103,'Harian-KORDES'!O$104,0)</f>
        <v>0</v>
      </c>
      <c r="AM71" s="100">
        <f t="shared" si="5"/>
        <v>0</v>
      </c>
    </row>
    <row r="72" spans="2:39" x14ac:dyDescent="0.2">
      <c r="B72" s="96">
        <f t="shared" ref="B72:B105" si="6">B71+1</f>
        <v>43622</v>
      </c>
      <c r="C72" s="105">
        <f>IF($B72='Harian-KORDES'!F$19,'Harian-KORDES'!F$20,0)</f>
        <v>0</v>
      </c>
      <c r="D72" s="105">
        <f>IF($B72='Harian-KORDES'!G$19,'Harian-KORDES'!G$20,0)</f>
        <v>0</v>
      </c>
      <c r="E72" s="105">
        <f>IF($B72='Harian-KORDES'!H$19,'Harian-KORDES'!H$20,0)</f>
        <v>0</v>
      </c>
      <c r="F72" s="105">
        <f>IF($B72='Harian-KORDES'!I$19,'Harian-KORDES'!I$20,0)</f>
        <v>0</v>
      </c>
      <c r="G72" s="105">
        <f>IF($B72='Harian-KORDES'!J$19,'Harian-KORDES'!J$20,0)</f>
        <v>0</v>
      </c>
      <c r="H72" s="105">
        <f>IF($B72='Harian-KORDES'!K$19,'Harian-KORDES'!K$20,0)</f>
        <v>0</v>
      </c>
      <c r="I72" s="105">
        <f>IF($B72='Harian-KORDES'!L$19,'Harian-KORDES'!L$20,0)</f>
        <v>0</v>
      </c>
      <c r="J72" s="105">
        <f>IF($B72='Harian-KORDES'!M$19,'Harian-KORDES'!M$20,0)</f>
        <v>0</v>
      </c>
      <c r="K72" s="105">
        <f>IF($B72='Harian-KORDES'!N$19,'Harian-KORDES'!N$20,0)</f>
        <v>0</v>
      </c>
      <c r="L72" s="105">
        <f>IF($B72='Harian-KORDES'!O$19,'Harian-KORDES'!O$20,0)</f>
        <v>0</v>
      </c>
      <c r="M72" s="100">
        <f t="shared" ref="M72:M105" si="7">SUM(C72:L72)</f>
        <v>0</v>
      </c>
      <c r="O72" s="96">
        <f t="shared" ref="O72:O105" si="8">O71+1</f>
        <v>43622</v>
      </c>
      <c r="P72" s="105">
        <f>IF($O72='Harian-KORDES'!F$61,'Harian-KORDES'!F$62,0)</f>
        <v>0</v>
      </c>
      <c r="Q72" s="105">
        <f>IF($O72='Harian-KORDES'!G$61,'Harian-KORDES'!G$62,0)</f>
        <v>0</v>
      </c>
      <c r="R72" s="105">
        <f>IF($O72='Harian-KORDES'!H$61,'Harian-KORDES'!H$62,0)</f>
        <v>0</v>
      </c>
      <c r="S72" s="105">
        <f>IF($O72='Harian-KORDES'!I$61,'Harian-KORDES'!I$62,0)</f>
        <v>0</v>
      </c>
      <c r="T72" s="105">
        <f>IF($O72='Harian-KORDES'!J$61,'Harian-KORDES'!J$62,0)</f>
        <v>0</v>
      </c>
      <c r="U72" s="105">
        <f>IF($O72='Harian-KORDES'!K$61,'Harian-KORDES'!K$62,0)</f>
        <v>0</v>
      </c>
      <c r="V72" s="105">
        <f>IF($O72='Harian-KORDES'!L$61,'Harian-KORDES'!L$62,0)</f>
        <v>0</v>
      </c>
      <c r="W72" s="105">
        <f>IF($O72='Harian-KORDES'!M$61,'Harian-KORDES'!M$62,0)</f>
        <v>0</v>
      </c>
      <c r="X72" s="105">
        <f>IF($O72='Harian-KORDES'!N$61,'Harian-KORDES'!N$62,0)</f>
        <v>0</v>
      </c>
      <c r="Y72" s="105">
        <f>IF($O72='Harian-KORDES'!O$61,'Harian-KORDES'!O$62,0)</f>
        <v>0</v>
      </c>
      <c r="Z72" s="100">
        <f t="shared" ref="Z72:Z105" si="9">SUM(P72:Y72)</f>
        <v>0</v>
      </c>
      <c r="AB72" s="96">
        <f t="shared" ref="AB72:AB105" si="10">AB71+1</f>
        <v>43622</v>
      </c>
      <c r="AC72" s="105">
        <f>IF($AB72='Harian-KORDES'!F$103,'Harian-KORDES'!F$104,0)</f>
        <v>0</v>
      </c>
      <c r="AD72" s="105">
        <f>IF($AB72='Harian-KORDES'!G$103,'Harian-KORDES'!G$104,0)</f>
        <v>0</v>
      </c>
      <c r="AE72" s="105">
        <f>IF($AB72='Harian-KORDES'!H$103,'Harian-KORDES'!H$104,0)</f>
        <v>0</v>
      </c>
      <c r="AF72" s="105">
        <f>IF($AB72='Harian-KORDES'!I$103,'Harian-KORDES'!I$104,0)</f>
        <v>0</v>
      </c>
      <c r="AG72" s="105">
        <f>IF($AB72='Harian-KORDES'!J$103,'Harian-KORDES'!J$104,0)</f>
        <v>0</v>
      </c>
      <c r="AH72" s="105">
        <f>IF($AB72='Harian-KORDES'!K$103,'Harian-KORDES'!K$104,0)</f>
        <v>0</v>
      </c>
      <c r="AI72" s="105">
        <f>IF($AB72='Harian-KORDES'!L$103,'Harian-KORDES'!L$104,0)</f>
        <v>0</v>
      </c>
      <c r="AJ72" s="105">
        <f>IF($AB72='Harian-KORDES'!M$103,'Harian-KORDES'!M$104,0)</f>
        <v>0</v>
      </c>
      <c r="AK72" s="105">
        <f>IF($AB72='Harian-KORDES'!N$103,'Harian-KORDES'!N$104,0)</f>
        <v>0</v>
      </c>
      <c r="AL72" s="105">
        <f>IF($AB72='Harian-KORDES'!O$103,'Harian-KORDES'!O$104,0)</f>
        <v>0</v>
      </c>
      <c r="AM72" s="100">
        <f t="shared" ref="AM72:AM105" si="11">SUM(AC72:AL72)</f>
        <v>0</v>
      </c>
    </row>
    <row r="73" spans="2:39" x14ac:dyDescent="0.2">
      <c r="B73" s="96">
        <f t="shared" si="6"/>
        <v>43623</v>
      </c>
      <c r="C73" s="105">
        <f>IF($B73='Harian-KORDES'!F$19,'Harian-KORDES'!F$20,0)</f>
        <v>0</v>
      </c>
      <c r="D73" s="105">
        <f>IF($B73='Harian-KORDES'!G$19,'Harian-KORDES'!G$20,0)</f>
        <v>0</v>
      </c>
      <c r="E73" s="105">
        <f>IF($B73='Harian-KORDES'!H$19,'Harian-KORDES'!H$20,0)</f>
        <v>0</v>
      </c>
      <c r="F73" s="105">
        <f>IF($B73='Harian-KORDES'!I$19,'Harian-KORDES'!I$20,0)</f>
        <v>0</v>
      </c>
      <c r="G73" s="105">
        <f>IF($B73='Harian-KORDES'!J$19,'Harian-KORDES'!J$20,0)</f>
        <v>0</v>
      </c>
      <c r="H73" s="105">
        <f>IF($B73='Harian-KORDES'!K$19,'Harian-KORDES'!K$20,0)</f>
        <v>0</v>
      </c>
      <c r="I73" s="105">
        <f>IF($B73='Harian-KORDES'!L$19,'Harian-KORDES'!L$20,0)</f>
        <v>0</v>
      </c>
      <c r="J73" s="105">
        <f>IF($B73='Harian-KORDES'!M$19,'Harian-KORDES'!M$20,0)</f>
        <v>0</v>
      </c>
      <c r="K73" s="105">
        <f>IF($B73='Harian-KORDES'!N$19,'Harian-KORDES'!N$20,0)</f>
        <v>0</v>
      </c>
      <c r="L73" s="105">
        <f>IF($B73='Harian-KORDES'!O$19,'Harian-KORDES'!O$20,0)</f>
        <v>0</v>
      </c>
      <c r="M73" s="100">
        <f t="shared" si="7"/>
        <v>0</v>
      </c>
      <c r="O73" s="96">
        <f t="shared" si="8"/>
        <v>43623</v>
      </c>
      <c r="P73" s="105">
        <f>IF($O73='Harian-KORDES'!F$61,'Harian-KORDES'!F$62,0)</f>
        <v>0</v>
      </c>
      <c r="Q73" s="105">
        <f>IF($O73='Harian-KORDES'!G$61,'Harian-KORDES'!G$62,0)</f>
        <v>0</v>
      </c>
      <c r="R73" s="105">
        <f>IF($O73='Harian-KORDES'!H$61,'Harian-KORDES'!H$62,0)</f>
        <v>0</v>
      </c>
      <c r="S73" s="105">
        <f>IF($O73='Harian-KORDES'!I$61,'Harian-KORDES'!I$62,0)</f>
        <v>0</v>
      </c>
      <c r="T73" s="105">
        <f>IF($O73='Harian-KORDES'!J$61,'Harian-KORDES'!J$62,0)</f>
        <v>0</v>
      </c>
      <c r="U73" s="105">
        <f>IF($O73='Harian-KORDES'!K$61,'Harian-KORDES'!K$62,0)</f>
        <v>0</v>
      </c>
      <c r="V73" s="105">
        <f>IF($O73='Harian-KORDES'!L$61,'Harian-KORDES'!L$62,0)</f>
        <v>0</v>
      </c>
      <c r="W73" s="105">
        <f>IF($O73='Harian-KORDES'!M$61,'Harian-KORDES'!M$62,0)</f>
        <v>0</v>
      </c>
      <c r="X73" s="105">
        <f>IF($O73='Harian-KORDES'!N$61,'Harian-KORDES'!N$62,0)</f>
        <v>0</v>
      </c>
      <c r="Y73" s="105">
        <f>IF($O73='Harian-KORDES'!O$61,'Harian-KORDES'!O$62,0)</f>
        <v>0</v>
      </c>
      <c r="Z73" s="100">
        <f t="shared" si="9"/>
        <v>0</v>
      </c>
      <c r="AB73" s="96">
        <f t="shared" si="10"/>
        <v>43623</v>
      </c>
      <c r="AC73" s="105">
        <f>IF($AB73='Harian-KORDES'!F$103,'Harian-KORDES'!F$104,0)</f>
        <v>0</v>
      </c>
      <c r="AD73" s="105">
        <f>IF($AB73='Harian-KORDES'!G$103,'Harian-KORDES'!G$104,0)</f>
        <v>0</v>
      </c>
      <c r="AE73" s="105">
        <f>IF($AB73='Harian-KORDES'!H$103,'Harian-KORDES'!H$104,0)</f>
        <v>0</v>
      </c>
      <c r="AF73" s="105">
        <f>IF($AB73='Harian-KORDES'!I$103,'Harian-KORDES'!I$104,0)</f>
        <v>0</v>
      </c>
      <c r="AG73" s="105">
        <f>IF($AB73='Harian-KORDES'!J$103,'Harian-KORDES'!J$104,0)</f>
        <v>0</v>
      </c>
      <c r="AH73" s="105">
        <f>IF($AB73='Harian-KORDES'!K$103,'Harian-KORDES'!K$104,0)</f>
        <v>0</v>
      </c>
      <c r="AI73" s="105">
        <f>IF($AB73='Harian-KORDES'!L$103,'Harian-KORDES'!L$104,0)</f>
        <v>0</v>
      </c>
      <c r="AJ73" s="105">
        <f>IF($AB73='Harian-KORDES'!M$103,'Harian-KORDES'!M$104,0)</f>
        <v>0</v>
      </c>
      <c r="AK73" s="105">
        <f>IF($AB73='Harian-KORDES'!N$103,'Harian-KORDES'!N$104,0)</f>
        <v>0</v>
      </c>
      <c r="AL73" s="105">
        <f>IF($AB73='Harian-KORDES'!O$103,'Harian-KORDES'!O$104,0)</f>
        <v>0</v>
      </c>
      <c r="AM73" s="100">
        <f t="shared" si="11"/>
        <v>0</v>
      </c>
    </row>
    <row r="74" spans="2:39" x14ac:dyDescent="0.2">
      <c r="B74" s="96">
        <f t="shared" si="6"/>
        <v>43624</v>
      </c>
      <c r="C74" s="105">
        <f>IF($B74='Harian-KORDES'!F$19,'Harian-KORDES'!F$20,0)</f>
        <v>0</v>
      </c>
      <c r="D74" s="105">
        <f>IF($B74='Harian-KORDES'!G$19,'Harian-KORDES'!G$20,0)</f>
        <v>0</v>
      </c>
      <c r="E74" s="105">
        <f>IF($B74='Harian-KORDES'!H$19,'Harian-KORDES'!H$20,0)</f>
        <v>0</v>
      </c>
      <c r="F74" s="105">
        <f>IF($B74='Harian-KORDES'!I$19,'Harian-KORDES'!I$20,0)</f>
        <v>0</v>
      </c>
      <c r="G74" s="105">
        <f>IF($B74='Harian-KORDES'!J$19,'Harian-KORDES'!J$20,0)</f>
        <v>0</v>
      </c>
      <c r="H74" s="105">
        <f>IF($B74='Harian-KORDES'!K$19,'Harian-KORDES'!K$20,0)</f>
        <v>0</v>
      </c>
      <c r="I74" s="105">
        <f>IF($B74='Harian-KORDES'!L$19,'Harian-KORDES'!L$20,0)</f>
        <v>0</v>
      </c>
      <c r="J74" s="105">
        <f>IF($B74='Harian-KORDES'!M$19,'Harian-KORDES'!M$20,0)</f>
        <v>0</v>
      </c>
      <c r="K74" s="105">
        <f>IF($B74='Harian-KORDES'!N$19,'Harian-KORDES'!N$20,0)</f>
        <v>0</v>
      </c>
      <c r="L74" s="105">
        <f>IF($B74='Harian-KORDES'!O$19,'Harian-KORDES'!O$20,0)</f>
        <v>0</v>
      </c>
      <c r="M74" s="100">
        <f t="shared" si="7"/>
        <v>0</v>
      </c>
      <c r="O74" s="96">
        <f t="shared" si="8"/>
        <v>43624</v>
      </c>
      <c r="P74" s="105">
        <f>IF($O74='Harian-KORDES'!F$61,'Harian-KORDES'!F$62,0)</f>
        <v>0</v>
      </c>
      <c r="Q74" s="105">
        <f>IF($O74='Harian-KORDES'!G$61,'Harian-KORDES'!G$62,0)</f>
        <v>0</v>
      </c>
      <c r="R74" s="105">
        <f>IF($O74='Harian-KORDES'!H$61,'Harian-KORDES'!H$62,0)</f>
        <v>0</v>
      </c>
      <c r="S74" s="105">
        <f>IF($O74='Harian-KORDES'!I$61,'Harian-KORDES'!I$62,0)</f>
        <v>0</v>
      </c>
      <c r="T74" s="105">
        <f>IF($O74='Harian-KORDES'!J$61,'Harian-KORDES'!J$62,0)</f>
        <v>0</v>
      </c>
      <c r="U74" s="105">
        <f>IF($O74='Harian-KORDES'!K$61,'Harian-KORDES'!K$62,0)</f>
        <v>0</v>
      </c>
      <c r="V74" s="105">
        <f>IF($O74='Harian-KORDES'!L$61,'Harian-KORDES'!L$62,0)</f>
        <v>0</v>
      </c>
      <c r="W74" s="105">
        <f>IF($O74='Harian-KORDES'!M$61,'Harian-KORDES'!M$62,0)</f>
        <v>0</v>
      </c>
      <c r="X74" s="105">
        <f>IF($O74='Harian-KORDES'!N$61,'Harian-KORDES'!N$62,0)</f>
        <v>0</v>
      </c>
      <c r="Y74" s="105">
        <f>IF($O74='Harian-KORDES'!O$61,'Harian-KORDES'!O$62,0)</f>
        <v>0</v>
      </c>
      <c r="Z74" s="100">
        <f t="shared" si="9"/>
        <v>0</v>
      </c>
      <c r="AB74" s="96">
        <f t="shared" si="10"/>
        <v>43624</v>
      </c>
      <c r="AC74" s="105">
        <f>IF($AB74='Harian-KORDES'!F$103,'Harian-KORDES'!F$104,0)</f>
        <v>0</v>
      </c>
      <c r="AD74" s="105">
        <f>IF($AB74='Harian-KORDES'!G$103,'Harian-KORDES'!G$104,0)</f>
        <v>0</v>
      </c>
      <c r="AE74" s="105">
        <f>IF($AB74='Harian-KORDES'!H$103,'Harian-KORDES'!H$104,0)</f>
        <v>0</v>
      </c>
      <c r="AF74" s="105">
        <f>IF($AB74='Harian-KORDES'!I$103,'Harian-KORDES'!I$104,0)</f>
        <v>0</v>
      </c>
      <c r="AG74" s="105">
        <f>IF($AB74='Harian-KORDES'!J$103,'Harian-KORDES'!J$104,0)</f>
        <v>0</v>
      </c>
      <c r="AH74" s="105">
        <f>IF($AB74='Harian-KORDES'!K$103,'Harian-KORDES'!K$104,0)</f>
        <v>0</v>
      </c>
      <c r="AI74" s="105">
        <f>IF($AB74='Harian-KORDES'!L$103,'Harian-KORDES'!L$104,0)</f>
        <v>0</v>
      </c>
      <c r="AJ74" s="105">
        <f>IF($AB74='Harian-KORDES'!M$103,'Harian-KORDES'!M$104,0)</f>
        <v>0</v>
      </c>
      <c r="AK74" s="105">
        <f>IF($AB74='Harian-KORDES'!N$103,'Harian-KORDES'!N$104,0)</f>
        <v>0</v>
      </c>
      <c r="AL74" s="105">
        <f>IF($AB74='Harian-KORDES'!O$103,'Harian-KORDES'!O$104,0)</f>
        <v>0</v>
      </c>
      <c r="AM74" s="100">
        <f t="shared" si="11"/>
        <v>0</v>
      </c>
    </row>
    <row r="75" spans="2:39" x14ac:dyDescent="0.2">
      <c r="B75" s="96">
        <f t="shared" si="6"/>
        <v>43625</v>
      </c>
      <c r="C75" s="105">
        <f>IF($B75='Harian-KORDES'!F$19,'Harian-KORDES'!F$20,0)</f>
        <v>0</v>
      </c>
      <c r="D75" s="105">
        <f>IF($B75='Harian-KORDES'!G$19,'Harian-KORDES'!G$20,0)</f>
        <v>0</v>
      </c>
      <c r="E75" s="105">
        <f>IF($B75='Harian-KORDES'!H$19,'Harian-KORDES'!H$20,0)</f>
        <v>0</v>
      </c>
      <c r="F75" s="105">
        <f>IF($B75='Harian-KORDES'!I$19,'Harian-KORDES'!I$20,0)</f>
        <v>0</v>
      </c>
      <c r="G75" s="105">
        <f>IF($B75='Harian-KORDES'!J$19,'Harian-KORDES'!J$20,0)</f>
        <v>0</v>
      </c>
      <c r="H75" s="105">
        <f>IF($B75='Harian-KORDES'!K$19,'Harian-KORDES'!K$20,0)</f>
        <v>0</v>
      </c>
      <c r="I75" s="105">
        <f>IF($B75='Harian-KORDES'!L$19,'Harian-KORDES'!L$20,0)</f>
        <v>0</v>
      </c>
      <c r="J75" s="105">
        <f>IF($B75='Harian-KORDES'!M$19,'Harian-KORDES'!M$20,0)</f>
        <v>0</v>
      </c>
      <c r="K75" s="105">
        <f>IF($B75='Harian-KORDES'!N$19,'Harian-KORDES'!N$20,0)</f>
        <v>0</v>
      </c>
      <c r="L75" s="105">
        <f>IF($B75='Harian-KORDES'!O$19,'Harian-KORDES'!O$20,0)</f>
        <v>0</v>
      </c>
      <c r="M75" s="100">
        <f t="shared" si="7"/>
        <v>0</v>
      </c>
      <c r="O75" s="96">
        <f t="shared" si="8"/>
        <v>43625</v>
      </c>
      <c r="P75" s="105">
        <f>IF($O75='Harian-KORDES'!F$61,'Harian-KORDES'!F$62,0)</f>
        <v>0</v>
      </c>
      <c r="Q75" s="105">
        <f>IF($O75='Harian-KORDES'!G$61,'Harian-KORDES'!G$62,0)</f>
        <v>0</v>
      </c>
      <c r="R75" s="105">
        <f>IF($O75='Harian-KORDES'!H$61,'Harian-KORDES'!H$62,0)</f>
        <v>0</v>
      </c>
      <c r="S75" s="105">
        <f>IF($O75='Harian-KORDES'!I$61,'Harian-KORDES'!I$62,0)</f>
        <v>0</v>
      </c>
      <c r="T75" s="105">
        <f>IF($O75='Harian-KORDES'!J$61,'Harian-KORDES'!J$62,0)</f>
        <v>0</v>
      </c>
      <c r="U75" s="105">
        <f>IF($O75='Harian-KORDES'!K$61,'Harian-KORDES'!K$62,0)</f>
        <v>0</v>
      </c>
      <c r="V75" s="105">
        <f>IF($O75='Harian-KORDES'!L$61,'Harian-KORDES'!L$62,0)</f>
        <v>0</v>
      </c>
      <c r="W75" s="105">
        <f>IF($O75='Harian-KORDES'!M$61,'Harian-KORDES'!M$62,0)</f>
        <v>0</v>
      </c>
      <c r="X75" s="105">
        <f>IF($O75='Harian-KORDES'!N$61,'Harian-KORDES'!N$62,0)</f>
        <v>0</v>
      </c>
      <c r="Y75" s="105">
        <f>IF($O75='Harian-KORDES'!O$61,'Harian-KORDES'!O$62,0)</f>
        <v>0</v>
      </c>
      <c r="Z75" s="100">
        <f t="shared" si="9"/>
        <v>0</v>
      </c>
      <c r="AB75" s="96">
        <f t="shared" si="10"/>
        <v>43625</v>
      </c>
      <c r="AC75" s="105">
        <f>IF($AB75='Harian-KORDES'!F$103,'Harian-KORDES'!F$104,0)</f>
        <v>0</v>
      </c>
      <c r="AD75" s="105">
        <f>IF($AB75='Harian-KORDES'!G$103,'Harian-KORDES'!G$104,0)</f>
        <v>0</v>
      </c>
      <c r="AE75" s="105">
        <f>IF($AB75='Harian-KORDES'!H$103,'Harian-KORDES'!H$104,0)</f>
        <v>0</v>
      </c>
      <c r="AF75" s="105">
        <f>IF($AB75='Harian-KORDES'!I$103,'Harian-KORDES'!I$104,0)</f>
        <v>0</v>
      </c>
      <c r="AG75" s="105">
        <f>IF($AB75='Harian-KORDES'!J$103,'Harian-KORDES'!J$104,0)</f>
        <v>0</v>
      </c>
      <c r="AH75" s="105">
        <f>IF($AB75='Harian-KORDES'!K$103,'Harian-KORDES'!K$104,0)</f>
        <v>0</v>
      </c>
      <c r="AI75" s="105">
        <f>IF($AB75='Harian-KORDES'!L$103,'Harian-KORDES'!L$104,0)</f>
        <v>0</v>
      </c>
      <c r="AJ75" s="105">
        <f>IF($AB75='Harian-KORDES'!M$103,'Harian-KORDES'!M$104,0)</f>
        <v>0</v>
      </c>
      <c r="AK75" s="105">
        <f>IF($AB75='Harian-KORDES'!N$103,'Harian-KORDES'!N$104,0)</f>
        <v>0</v>
      </c>
      <c r="AL75" s="105">
        <f>IF($AB75='Harian-KORDES'!O$103,'Harian-KORDES'!O$104,0)</f>
        <v>0</v>
      </c>
      <c r="AM75" s="100">
        <f t="shared" si="11"/>
        <v>0</v>
      </c>
    </row>
    <row r="76" spans="2:39" x14ac:dyDescent="0.2">
      <c r="B76" s="96">
        <f t="shared" si="6"/>
        <v>43626</v>
      </c>
      <c r="C76" s="105">
        <f>IF($B76='Harian-KORDES'!F$19,'Harian-KORDES'!F$20,0)</f>
        <v>0</v>
      </c>
      <c r="D76" s="105">
        <f>IF($B76='Harian-KORDES'!G$19,'Harian-KORDES'!G$20,0)</f>
        <v>0</v>
      </c>
      <c r="E76" s="105">
        <f>IF($B76='Harian-KORDES'!H$19,'Harian-KORDES'!H$20,0)</f>
        <v>0</v>
      </c>
      <c r="F76" s="105">
        <f>IF($B76='Harian-KORDES'!I$19,'Harian-KORDES'!I$20,0)</f>
        <v>0</v>
      </c>
      <c r="G76" s="105">
        <f>IF($B76='Harian-KORDES'!J$19,'Harian-KORDES'!J$20,0)</f>
        <v>0</v>
      </c>
      <c r="H76" s="105">
        <f>IF($B76='Harian-KORDES'!K$19,'Harian-KORDES'!K$20,0)</f>
        <v>0</v>
      </c>
      <c r="I76" s="105">
        <f>IF($B76='Harian-KORDES'!L$19,'Harian-KORDES'!L$20,0)</f>
        <v>0</v>
      </c>
      <c r="J76" s="105">
        <f>IF($B76='Harian-KORDES'!M$19,'Harian-KORDES'!M$20,0)</f>
        <v>0</v>
      </c>
      <c r="K76" s="105">
        <f>IF($B76='Harian-KORDES'!N$19,'Harian-KORDES'!N$20,0)</f>
        <v>0</v>
      </c>
      <c r="L76" s="105">
        <f>IF($B76='Harian-KORDES'!O$19,'Harian-KORDES'!O$20,0)</f>
        <v>0</v>
      </c>
      <c r="M76" s="100">
        <f t="shared" si="7"/>
        <v>0</v>
      </c>
      <c r="O76" s="96">
        <f t="shared" si="8"/>
        <v>43626</v>
      </c>
      <c r="P76" s="105">
        <f>IF($O76='Harian-KORDES'!F$61,'Harian-KORDES'!F$62,0)</f>
        <v>0</v>
      </c>
      <c r="Q76" s="105">
        <f>IF($O76='Harian-KORDES'!G$61,'Harian-KORDES'!G$62,0)</f>
        <v>0</v>
      </c>
      <c r="R76" s="105">
        <f>IF($O76='Harian-KORDES'!H$61,'Harian-KORDES'!H$62,0)</f>
        <v>0</v>
      </c>
      <c r="S76" s="105">
        <f>IF($O76='Harian-KORDES'!I$61,'Harian-KORDES'!I$62,0)</f>
        <v>0</v>
      </c>
      <c r="T76" s="105">
        <f>IF($O76='Harian-KORDES'!J$61,'Harian-KORDES'!J$62,0)</f>
        <v>0</v>
      </c>
      <c r="U76" s="105">
        <f>IF($O76='Harian-KORDES'!K$61,'Harian-KORDES'!K$62,0)</f>
        <v>0</v>
      </c>
      <c r="V76" s="105">
        <f>IF($O76='Harian-KORDES'!L$61,'Harian-KORDES'!L$62,0)</f>
        <v>0</v>
      </c>
      <c r="W76" s="105">
        <f>IF($O76='Harian-KORDES'!M$61,'Harian-KORDES'!M$62,0)</f>
        <v>0</v>
      </c>
      <c r="X76" s="105">
        <f>IF($O76='Harian-KORDES'!N$61,'Harian-KORDES'!N$62,0)</f>
        <v>0</v>
      </c>
      <c r="Y76" s="105">
        <f>IF($O76='Harian-KORDES'!O$61,'Harian-KORDES'!O$62,0)</f>
        <v>0</v>
      </c>
      <c r="Z76" s="100">
        <f t="shared" si="9"/>
        <v>0</v>
      </c>
      <c r="AB76" s="96">
        <f t="shared" si="10"/>
        <v>43626</v>
      </c>
      <c r="AC76" s="105">
        <f>IF($AB76='Harian-KORDES'!F$103,'Harian-KORDES'!F$104,0)</f>
        <v>0</v>
      </c>
      <c r="AD76" s="105">
        <f>IF($AB76='Harian-KORDES'!G$103,'Harian-KORDES'!G$104,0)</f>
        <v>0</v>
      </c>
      <c r="AE76" s="105">
        <f>IF($AB76='Harian-KORDES'!H$103,'Harian-KORDES'!H$104,0)</f>
        <v>0</v>
      </c>
      <c r="AF76" s="105">
        <f>IF($AB76='Harian-KORDES'!I$103,'Harian-KORDES'!I$104,0)</f>
        <v>0</v>
      </c>
      <c r="AG76" s="105">
        <f>IF($AB76='Harian-KORDES'!J$103,'Harian-KORDES'!J$104,0)</f>
        <v>0</v>
      </c>
      <c r="AH76" s="105">
        <f>IF($AB76='Harian-KORDES'!K$103,'Harian-KORDES'!K$104,0)</f>
        <v>0</v>
      </c>
      <c r="AI76" s="105">
        <f>IF($AB76='Harian-KORDES'!L$103,'Harian-KORDES'!L$104,0)</f>
        <v>0</v>
      </c>
      <c r="AJ76" s="105">
        <f>IF($AB76='Harian-KORDES'!M$103,'Harian-KORDES'!M$104,0)</f>
        <v>0</v>
      </c>
      <c r="AK76" s="105">
        <f>IF($AB76='Harian-KORDES'!N$103,'Harian-KORDES'!N$104,0)</f>
        <v>0</v>
      </c>
      <c r="AL76" s="105">
        <f>IF($AB76='Harian-KORDES'!O$103,'Harian-KORDES'!O$104,0)</f>
        <v>0</v>
      </c>
      <c r="AM76" s="100">
        <f t="shared" si="11"/>
        <v>0</v>
      </c>
    </row>
    <row r="77" spans="2:39" x14ac:dyDescent="0.2">
      <c r="B77" s="96">
        <f t="shared" si="6"/>
        <v>43627</v>
      </c>
      <c r="C77" s="105">
        <f>IF($B77='Harian-KORDES'!F$19,'Harian-KORDES'!F$20,0)</f>
        <v>0</v>
      </c>
      <c r="D77" s="105">
        <f>IF($B77='Harian-KORDES'!G$19,'Harian-KORDES'!G$20,0)</f>
        <v>0</v>
      </c>
      <c r="E77" s="105">
        <f>IF($B77='Harian-KORDES'!H$19,'Harian-KORDES'!H$20,0)</f>
        <v>0</v>
      </c>
      <c r="F77" s="105">
        <f>IF($B77='Harian-KORDES'!I$19,'Harian-KORDES'!I$20,0)</f>
        <v>0</v>
      </c>
      <c r="G77" s="105">
        <f>IF($B77='Harian-KORDES'!J$19,'Harian-KORDES'!J$20,0)</f>
        <v>0</v>
      </c>
      <c r="H77" s="105">
        <f>IF($B77='Harian-KORDES'!K$19,'Harian-KORDES'!K$20,0)</f>
        <v>0</v>
      </c>
      <c r="I77" s="105">
        <f>IF($B77='Harian-KORDES'!L$19,'Harian-KORDES'!L$20,0)</f>
        <v>0</v>
      </c>
      <c r="J77" s="105">
        <f>IF($B77='Harian-KORDES'!M$19,'Harian-KORDES'!M$20,0)</f>
        <v>0</v>
      </c>
      <c r="K77" s="105">
        <f>IF($B77='Harian-KORDES'!N$19,'Harian-KORDES'!N$20,0)</f>
        <v>0</v>
      </c>
      <c r="L77" s="105">
        <f>IF($B77='Harian-KORDES'!O$19,'Harian-KORDES'!O$20,0)</f>
        <v>0</v>
      </c>
      <c r="M77" s="100">
        <f t="shared" si="7"/>
        <v>0</v>
      </c>
      <c r="O77" s="96">
        <f t="shared" si="8"/>
        <v>43627</v>
      </c>
      <c r="P77" s="105">
        <f>IF($O77='Harian-KORDES'!F$61,'Harian-KORDES'!F$62,0)</f>
        <v>0</v>
      </c>
      <c r="Q77" s="105">
        <f>IF($O77='Harian-KORDES'!G$61,'Harian-KORDES'!G$62,0)</f>
        <v>0</v>
      </c>
      <c r="R77" s="105">
        <f>IF($O77='Harian-KORDES'!H$61,'Harian-KORDES'!H$62,0)</f>
        <v>0</v>
      </c>
      <c r="S77" s="105">
        <f>IF($O77='Harian-KORDES'!I$61,'Harian-KORDES'!I$62,0)</f>
        <v>0</v>
      </c>
      <c r="T77" s="105">
        <f>IF($O77='Harian-KORDES'!J$61,'Harian-KORDES'!J$62,0)</f>
        <v>0</v>
      </c>
      <c r="U77" s="105">
        <f>IF($O77='Harian-KORDES'!K$61,'Harian-KORDES'!K$62,0)</f>
        <v>0</v>
      </c>
      <c r="V77" s="105">
        <f>IF($O77='Harian-KORDES'!L$61,'Harian-KORDES'!L$62,0)</f>
        <v>0</v>
      </c>
      <c r="W77" s="105">
        <f>IF($O77='Harian-KORDES'!M$61,'Harian-KORDES'!M$62,0)</f>
        <v>0</v>
      </c>
      <c r="X77" s="105">
        <f>IF($O77='Harian-KORDES'!N$61,'Harian-KORDES'!N$62,0)</f>
        <v>0</v>
      </c>
      <c r="Y77" s="105">
        <f>IF($O77='Harian-KORDES'!O$61,'Harian-KORDES'!O$62,0)</f>
        <v>0</v>
      </c>
      <c r="Z77" s="100">
        <f t="shared" si="9"/>
        <v>0</v>
      </c>
      <c r="AB77" s="96">
        <f t="shared" si="10"/>
        <v>43627</v>
      </c>
      <c r="AC77" s="105">
        <f>IF($AB77='Harian-KORDES'!F$103,'Harian-KORDES'!F$104,0)</f>
        <v>0</v>
      </c>
      <c r="AD77" s="105">
        <f>IF($AB77='Harian-KORDES'!G$103,'Harian-KORDES'!G$104,0)</f>
        <v>0</v>
      </c>
      <c r="AE77" s="105">
        <f>IF($AB77='Harian-KORDES'!H$103,'Harian-KORDES'!H$104,0)</f>
        <v>0</v>
      </c>
      <c r="AF77" s="105">
        <f>IF($AB77='Harian-KORDES'!I$103,'Harian-KORDES'!I$104,0)</f>
        <v>0</v>
      </c>
      <c r="AG77" s="105">
        <f>IF($AB77='Harian-KORDES'!J$103,'Harian-KORDES'!J$104,0)</f>
        <v>0</v>
      </c>
      <c r="AH77" s="105">
        <f>IF($AB77='Harian-KORDES'!K$103,'Harian-KORDES'!K$104,0)</f>
        <v>0</v>
      </c>
      <c r="AI77" s="105">
        <f>IF($AB77='Harian-KORDES'!L$103,'Harian-KORDES'!L$104,0)</f>
        <v>0</v>
      </c>
      <c r="AJ77" s="105">
        <f>IF($AB77='Harian-KORDES'!M$103,'Harian-KORDES'!M$104,0)</f>
        <v>0</v>
      </c>
      <c r="AK77" s="105">
        <f>IF($AB77='Harian-KORDES'!N$103,'Harian-KORDES'!N$104,0)</f>
        <v>0</v>
      </c>
      <c r="AL77" s="105">
        <f>IF($AB77='Harian-KORDES'!O$103,'Harian-KORDES'!O$104,0)</f>
        <v>0</v>
      </c>
      <c r="AM77" s="100">
        <f t="shared" si="11"/>
        <v>0</v>
      </c>
    </row>
    <row r="78" spans="2:39" x14ac:dyDescent="0.2">
      <c r="B78" s="96">
        <f t="shared" si="6"/>
        <v>43628</v>
      </c>
      <c r="C78" s="105">
        <f>IF($B78='Harian-KORDES'!F$19,'Harian-KORDES'!F$20,0)</f>
        <v>0</v>
      </c>
      <c r="D78" s="105">
        <f>IF($B78='Harian-KORDES'!G$19,'Harian-KORDES'!G$20,0)</f>
        <v>0</v>
      </c>
      <c r="E78" s="105">
        <f>IF($B78='Harian-KORDES'!H$19,'Harian-KORDES'!H$20,0)</f>
        <v>0</v>
      </c>
      <c r="F78" s="105">
        <f>IF($B78='Harian-KORDES'!I$19,'Harian-KORDES'!I$20,0)</f>
        <v>0</v>
      </c>
      <c r="G78" s="105">
        <f>IF($B78='Harian-KORDES'!J$19,'Harian-KORDES'!J$20,0)</f>
        <v>0</v>
      </c>
      <c r="H78" s="105">
        <f>IF($B78='Harian-KORDES'!K$19,'Harian-KORDES'!K$20,0)</f>
        <v>0</v>
      </c>
      <c r="I78" s="105">
        <f>IF($B78='Harian-KORDES'!L$19,'Harian-KORDES'!L$20,0)</f>
        <v>0</v>
      </c>
      <c r="J78" s="105">
        <f>IF($B78='Harian-KORDES'!M$19,'Harian-KORDES'!M$20,0)</f>
        <v>0</v>
      </c>
      <c r="K78" s="105">
        <f>IF($B78='Harian-KORDES'!N$19,'Harian-KORDES'!N$20,0)</f>
        <v>0</v>
      </c>
      <c r="L78" s="105">
        <f>IF($B78='Harian-KORDES'!O$19,'Harian-KORDES'!O$20,0)</f>
        <v>0</v>
      </c>
      <c r="M78" s="100">
        <f t="shared" si="7"/>
        <v>0</v>
      </c>
      <c r="O78" s="96">
        <f t="shared" si="8"/>
        <v>43628</v>
      </c>
      <c r="P78" s="105">
        <f>IF($O78='Harian-KORDES'!F$61,'Harian-KORDES'!F$62,0)</f>
        <v>0</v>
      </c>
      <c r="Q78" s="105">
        <f>IF($O78='Harian-KORDES'!G$61,'Harian-KORDES'!G$62,0)</f>
        <v>0</v>
      </c>
      <c r="R78" s="105">
        <f>IF($O78='Harian-KORDES'!H$61,'Harian-KORDES'!H$62,0)</f>
        <v>0</v>
      </c>
      <c r="S78" s="105">
        <f>IF($O78='Harian-KORDES'!I$61,'Harian-KORDES'!I$62,0)</f>
        <v>0</v>
      </c>
      <c r="T78" s="105">
        <f>IF($O78='Harian-KORDES'!J$61,'Harian-KORDES'!J$62,0)</f>
        <v>0</v>
      </c>
      <c r="U78" s="105">
        <f>IF($O78='Harian-KORDES'!K$61,'Harian-KORDES'!K$62,0)</f>
        <v>0</v>
      </c>
      <c r="V78" s="105">
        <f>IF($O78='Harian-KORDES'!L$61,'Harian-KORDES'!L$62,0)</f>
        <v>0</v>
      </c>
      <c r="W78" s="105">
        <f>IF($O78='Harian-KORDES'!M$61,'Harian-KORDES'!M$62,0)</f>
        <v>0</v>
      </c>
      <c r="X78" s="105">
        <f>IF($O78='Harian-KORDES'!N$61,'Harian-KORDES'!N$62,0)</f>
        <v>0</v>
      </c>
      <c r="Y78" s="105">
        <f>IF($O78='Harian-KORDES'!O$61,'Harian-KORDES'!O$62,0)</f>
        <v>0</v>
      </c>
      <c r="Z78" s="100">
        <f t="shared" si="9"/>
        <v>0</v>
      </c>
      <c r="AB78" s="96">
        <f t="shared" si="10"/>
        <v>43628</v>
      </c>
      <c r="AC78" s="105">
        <f>IF($AB78='Harian-KORDES'!F$103,'Harian-KORDES'!F$104,0)</f>
        <v>0</v>
      </c>
      <c r="AD78" s="105">
        <f>IF($AB78='Harian-KORDES'!G$103,'Harian-KORDES'!G$104,0)</f>
        <v>0</v>
      </c>
      <c r="AE78" s="105">
        <f>IF($AB78='Harian-KORDES'!H$103,'Harian-KORDES'!H$104,0)</f>
        <v>0</v>
      </c>
      <c r="AF78" s="105">
        <f>IF($AB78='Harian-KORDES'!I$103,'Harian-KORDES'!I$104,0)</f>
        <v>0</v>
      </c>
      <c r="AG78" s="105">
        <f>IF($AB78='Harian-KORDES'!J$103,'Harian-KORDES'!J$104,0)</f>
        <v>0</v>
      </c>
      <c r="AH78" s="105">
        <f>IF($AB78='Harian-KORDES'!K$103,'Harian-KORDES'!K$104,0)</f>
        <v>0</v>
      </c>
      <c r="AI78" s="105">
        <f>IF($AB78='Harian-KORDES'!L$103,'Harian-KORDES'!L$104,0)</f>
        <v>0</v>
      </c>
      <c r="AJ78" s="105">
        <f>IF($AB78='Harian-KORDES'!M$103,'Harian-KORDES'!M$104,0)</f>
        <v>0</v>
      </c>
      <c r="AK78" s="105">
        <f>IF($AB78='Harian-KORDES'!N$103,'Harian-KORDES'!N$104,0)</f>
        <v>0</v>
      </c>
      <c r="AL78" s="105">
        <f>IF($AB78='Harian-KORDES'!O$103,'Harian-KORDES'!O$104,0)</f>
        <v>0</v>
      </c>
      <c r="AM78" s="100">
        <f t="shared" si="11"/>
        <v>0</v>
      </c>
    </row>
    <row r="79" spans="2:39" x14ac:dyDescent="0.2">
      <c r="B79" s="96">
        <f t="shared" si="6"/>
        <v>43629</v>
      </c>
      <c r="C79" s="105">
        <f>IF($B79='Harian-KORDES'!F$19,'Harian-KORDES'!F$20,0)</f>
        <v>0</v>
      </c>
      <c r="D79" s="105">
        <f>IF($B79='Harian-KORDES'!G$19,'Harian-KORDES'!G$20,0)</f>
        <v>0</v>
      </c>
      <c r="E79" s="105">
        <f>IF($B79='Harian-KORDES'!H$19,'Harian-KORDES'!H$20,0)</f>
        <v>0</v>
      </c>
      <c r="F79" s="105">
        <f>IF($B79='Harian-KORDES'!I$19,'Harian-KORDES'!I$20,0)</f>
        <v>0</v>
      </c>
      <c r="G79" s="105">
        <f>IF($B79='Harian-KORDES'!J$19,'Harian-KORDES'!J$20,0)</f>
        <v>0</v>
      </c>
      <c r="H79" s="105">
        <f>IF($B79='Harian-KORDES'!K$19,'Harian-KORDES'!K$20,0)</f>
        <v>0</v>
      </c>
      <c r="I79" s="105">
        <f>IF($B79='Harian-KORDES'!L$19,'Harian-KORDES'!L$20,0)</f>
        <v>0</v>
      </c>
      <c r="J79" s="105">
        <f>IF($B79='Harian-KORDES'!M$19,'Harian-KORDES'!M$20,0)</f>
        <v>0</v>
      </c>
      <c r="K79" s="105">
        <f>IF($B79='Harian-KORDES'!N$19,'Harian-KORDES'!N$20,0)</f>
        <v>0</v>
      </c>
      <c r="L79" s="105">
        <f>IF($B79='Harian-KORDES'!O$19,'Harian-KORDES'!O$20,0)</f>
        <v>0</v>
      </c>
      <c r="M79" s="100">
        <f t="shared" si="7"/>
        <v>0</v>
      </c>
      <c r="O79" s="96">
        <f t="shared" si="8"/>
        <v>43629</v>
      </c>
      <c r="P79" s="105">
        <f>IF($O79='Harian-KORDES'!F$61,'Harian-KORDES'!F$62,0)</f>
        <v>0</v>
      </c>
      <c r="Q79" s="105">
        <f>IF($O79='Harian-KORDES'!G$61,'Harian-KORDES'!G$62,0)</f>
        <v>0</v>
      </c>
      <c r="R79" s="105">
        <f>IF($O79='Harian-KORDES'!H$61,'Harian-KORDES'!H$62,0)</f>
        <v>0</v>
      </c>
      <c r="S79" s="105">
        <f>IF($O79='Harian-KORDES'!I$61,'Harian-KORDES'!I$62,0)</f>
        <v>0</v>
      </c>
      <c r="T79" s="105">
        <f>IF($O79='Harian-KORDES'!J$61,'Harian-KORDES'!J$62,0)</f>
        <v>0</v>
      </c>
      <c r="U79" s="105">
        <f>IF($O79='Harian-KORDES'!K$61,'Harian-KORDES'!K$62,0)</f>
        <v>0</v>
      </c>
      <c r="V79" s="105">
        <f>IF($O79='Harian-KORDES'!L$61,'Harian-KORDES'!L$62,0)</f>
        <v>0</v>
      </c>
      <c r="W79" s="105">
        <f>IF($O79='Harian-KORDES'!M$61,'Harian-KORDES'!M$62,0)</f>
        <v>0</v>
      </c>
      <c r="X79" s="105">
        <f>IF($O79='Harian-KORDES'!N$61,'Harian-KORDES'!N$62,0)</f>
        <v>0</v>
      </c>
      <c r="Y79" s="105">
        <f>IF($O79='Harian-KORDES'!O$61,'Harian-KORDES'!O$62,0)</f>
        <v>0</v>
      </c>
      <c r="Z79" s="100">
        <f t="shared" si="9"/>
        <v>0</v>
      </c>
      <c r="AB79" s="96">
        <f t="shared" si="10"/>
        <v>43629</v>
      </c>
      <c r="AC79" s="105">
        <f>IF($AB79='Harian-KORDES'!F$103,'Harian-KORDES'!F$104,0)</f>
        <v>0</v>
      </c>
      <c r="AD79" s="105">
        <f>IF($AB79='Harian-KORDES'!G$103,'Harian-KORDES'!G$104,0)</f>
        <v>0</v>
      </c>
      <c r="AE79" s="105">
        <f>IF($AB79='Harian-KORDES'!H$103,'Harian-KORDES'!H$104,0)</f>
        <v>0</v>
      </c>
      <c r="AF79" s="105">
        <f>IF($AB79='Harian-KORDES'!I$103,'Harian-KORDES'!I$104,0)</f>
        <v>0</v>
      </c>
      <c r="AG79" s="105">
        <f>IF($AB79='Harian-KORDES'!J$103,'Harian-KORDES'!J$104,0)</f>
        <v>0</v>
      </c>
      <c r="AH79" s="105">
        <f>IF($AB79='Harian-KORDES'!K$103,'Harian-KORDES'!K$104,0)</f>
        <v>0</v>
      </c>
      <c r="AI79" s="105">
        <f>IF($AB79='Harian-KORDES'!L$103,'Harian-KORDES'!L$104,0)</f>
        <v>0</v>
      </c>
      <c r="AJ79" s="105">
        <f>IF($AB79='Harian-KORDES'!M$103,'Harian-KORDES'!M$104,0)</f>
        <v>0</v>
      </c>
      <c r="AK79" s="105">
        <f>IF($AB79='Harian-KORDES'!N$103,'Harian-KORDES'!N$104,0)</f>
        <v>0</v>
      </c>
      <c r="AL79" s="105">
        <f>IF($AB79='Harian-KORDES'!O$103,'Harian-KORDES'!O$104,0)</f>
        <v>0</v>
      </c>
      <c r="AM79" s="100">
        <f t="shared" si="11"/>
        <v>0</v>
      </c>
    </row>
    <row r="80" spans="2:39" x14ac:dyDescent="0.2">
      <c r="B80" s="96">
        <f t="shared" si="6"/>
        <v>43630</v>
      </c>
      <c r="C80" s="105">
        <f>IF($B80='Harian-KORDES'!F$19,'Harian-KORDES'!F$20,0)</f>
        <v>0</v>
      </c>
      <c r="D80" s="105">
        <f>IF($B80='Harian-KORDES'!G$19,'Harian-KORDES'!G$20,0)</f>
        <v>0</v>
      </c>
      <c r="E80" s="105">
        <f>IF($B80='Harian-KORDES'!H$19,'Harian-KORDES'!H$20,0)</f>
        <v>0</v>
      </c>
      <c r="F80" s="105">
        <f>IF($B80='Harian-KORDES'!I$19,'Harian-KORDES'!I$20,0)</f>
        <v>0</v>
      </c>
      <c r="G80" s="105">
        <f>IF($B80='Harian-KORDES'!J$19,'Harian-KORDES'!J$20,0)</f>
        <v>0</v>
      </c>
      <c r="H80" s="105">
        <f>IF($B80='Harian-KORDES'!K$19,'Harian-KORDES'!K$20,0)</f>
        <v>0</v>
      </c>
      <c r="I80" s="105">
        <f>IF($B80='Harian-KORDES'!L$19,'Harian-KORDES'!L$20,0)</f>
        <v>0</v>
      </c>
      <c r="J80" s="105">
        <f>IF($B80='Harian-KORDES'!M$19,'Harian-KORDES'!M$20,0)</f>
        <v>0</v>
      </c>
      <c r="K80" s="105">
        <f>IF($B80='Harian-KORDES'!N$19,'Harian-KORDES'!N$20,0)</f>
        <v>0</v>
      </c>
      <c r="L80" s="105">
        <f>IF($B80='Harian-KORDES'!O$19,'Harian-KORDES'!O$20,0)</f>
        <v>0</v>
      </c>
      <c r="M80" s="100">
        <f t="shared" si="7"/>
        <v>0</v>
      </c>
      <c r="O80" s="96">
        <f t="shared" si="8"/>
        <v>43630</v>
      </c>
      <c r="P80" s="105">
        <f>IF($O80='Harian-KORDES'!F$61,'Harian-KORDES'!F$62,0)</f>
        <v>0</v>
      </c>
      <c r="Q80" s="105">
        <f>IF($O80='Harian-KORDES'!G$61,'Harian-KORDES'!G$62,0)</f>
        <v>0</v>
      </c>
      <c r="R80" s="105">
        <f>IF($O80='Harian-KORDES'!H$61,'Harian-KORDES'!H$62,0)</f>
        <v>0</v>
      </c>
      <c r="S80" s="105">
        <f>IF($O80='Harian-KORDES'!I$61,'Harian-KORDES'!I$62,0)</f>
        <v>0</v>
      </c>
      <c r="T80" s="105">
        <f>IF($O80='Harian-KORDES'!J$61,'Harian-KORDES'!J$62,0)</f>
        <v>0</v>
      </c>
      <c r="U80" s="105">
        <f>IF($O80='Harian-KORDES'!K$61,'Harian-KORDES'!K$62,0)</f>
        <v>0</v>
      </c>
      <c r="V80" s="105">
        <f>IF($O80='Harian-KORDES'!L$61,'Harian-KORDES'!L$62,0)</f>
        <v>0</v>
      </c>
      <c r="W80" s="105">
        <f>IF($O80='Harian-KORDES'!M$61,'Harian-KORDES'!M$62,0)</f>
        <v>0</v>
      </c>
      <c r="X80" s="105">
        <f>IF($O80='Harian-KORDES'!N$61,'Harian-KORDES'!N$62,0)</f>
        <v>0</v>
      </c>
      <c r="Y80" s="105">
        <f>IF($O80='Harian-KORDES'!O$61,'Harian-KORDES'!O$62,0)</f>
        <v>0</v>
      </c>
      <c r="Z80" s="100">
        <f t="shared" si="9"/>
        <v>0</v>
      </c>
      <c r="AB80" s="96">
        <f t="shared" si="10"/>
        <v>43630</v>
      </c>
      <c r="AC80" s="105">
        <f>IF($AB80='Harian-KORDES'!F$103,'Harian-KORDES'!F$104,0)</f>
        <v>0</v>
      </c>
      <c r="AD80" s="105">
        <f>IF($AB80='Harian-KORDES'!G$103,'Harian-KORDES'!G$104,0)</f>
        <v>0</v>
      </c>
      <c r="AE80" s="105">
        <f>IF($AB80='Harian-KORDES'!H$103,'Harian-KORDES'!H$104,0)</f>
        <v>0</v>
      </c>
      <c r="AF80" s="105">
        <f>IF($AB80='Harian-KORDES'!I$103,'Harian-KORDES'!I$104,0)</f>
        <v>0</v>
      </c>
      <c r="AG80" s="105">
        <f>IF($AB80='Harian-KORDES'!J$103,'Harian-KORDES'!J$104,0)</f>
        <v>0</v>
      </c>
      <c r="AH80" s="105">
        <f>IF($AB80='Harian-KORDES'!K$103,'Harian-KORDES'!K$104,0)</f>
        <v>0</v>
      </c>
      <c r="AI80" s="105">
        <f>IF($AB80='Harian-KORDES'!L$103,'Harian-KORDES'!L$104,0)</f>
        <v>0</v>
      </c>
      <c r="AJ80" s="105">
        <f>IF($AB80='Harian-KORDES'!M$103,'Harian-KORDES'!M$104,0)</f>
        <v>0</v>
      </c>
      <c r="AK80" s="105">
        <f>IF($AB80='Harian-KORDES'!N$103,'Harian-KORDES'!N$104,0)</f>
        <v>0</v>
      </c>
      <c r="AL80" s="105">
        <f>IF($AB80='Harian-KORDES'!O$103,'Harian-KORDES'!O$104,0)</f>
        <v>0</v>
      </c>
      <c r="AM80" s="100">
        <f t="shared" si="11"/>
        <v>0</v>
      </c>
    </row>
    <row r="81" spans="2:39" x14ac:dyDescent="0.2">
      <c r="B81" s="96">
        <f t="shared" si="6"/>
        <v>43631</v>
      </c>
      <c r="C81" s="105">
        <f>IF($B81='Harian-KORDES'!F$19,'Harian-KORDES'!F$20,0)</f>
        <v>0</v>
      </c>
      <c r="D81" s="105">
        <f>IF($B81='Harian-KORDES'!G$19,'Harian-KORDES'!G$20,0)</f>
        <v>0</v>
      </c>
      <c r="E81" s="105">
        <f>IF($B81='Harian-KORDES'!H$19,'Harian-KORDES'!H$20,0)</f>
        <v>0</v>
      </c>
      <c r="F81" s="105">
        <f>IF($B81='Harian-KORDES'!I$19,'Harian-KORDES'!I$20,0)</f>
        <v>0</v>
      </c>
      <c r="G81" s="105">
        <f>IF($B81='Harian-KORDES'!J$19,'Harian-KORDES'!J$20,0)</f>
        <v>0</v>
      </c>
      <c r="H81" s="105">
        <f>IF($B81='Harian-KORDES'!K$19,'Harian-KORDES'!K$20,0)</f>
        <v>0</v>
      </c>
      <c r="I81" s="105">
        <f>IF($B81='Harian-KORDES'!L$19,'Harian-KORDES'!L$20,0)</f>
        <v>0</v>
      </c>
      <c r="J81" s="105">
        <f>IF($B81='Harian-KORDES'!M$19,'Harian-KORDES'!M$20,0)</f>
        <v>0</v>
      </c>
      <c r="K81" s="105">
        <f>IF($B81='Harian-KORDES'!N$19,'Harian-KORDES'!N$20,0)</f>
        <v>0</v>
      </c>
      <c r="L81" s="105">
        <f>IF($B81='Harian-KORDES'!O$19,'Harian-KORDES'!O$20,0)</f>
        <v>0</v>
      </c>
      <c r="M81" s="100">
        <f t="shared" si="7"/>
        <v>0</v>
      </c>
      <c r="O81" s="96">
        <f t="shared" si="8"/>
        <v>43631</v>
      </c>
      <c r="P81" s="105">
        <f>IF($O81='Harian-KORDES'!F$61,'Harian-KORDES'!F$62,0)</f>
        <v>0</v>
      </c>
      <c r="Q81" s="105">
        <f>IF($O81='Harian-KORDES'!G$61,'Harian-KORDES'!G$62,0)</f>
        <v>0</v>
      </c>
      <c r="R81" s="105">
        <f>IF($O81='Harian-KORDES'!H$61,'Harian-KORDES'!H$62,0)</f>
        <v>0</v>
      </c>
      <c r="S81" s="105">
        <f>IF($O81='Harian-KORDES'!I$61,'Harian-KORDES'!I$62,0)</f>
        <v>0</v>
      </c>
      <c r="T81" s="105">
        <f>IF($O81='Harian-KORDES'!J$61,'Harian-KORDES'!J$62,0)</f>
        <v>0</v>
      </c>
      <c r="U81" s="105">
        <f>IF($O81='Harian-KORDES'!K$61,'Harian-KORDES'!K$62,0)</f>
        <v>0</v>
      </c>
      <c r="V81" s="105">
        <f>IF($O81='Harian-KORDES'!L$61,'Harian-KORDES'!L$62,0)</f>
        <v>0</v>
      </c>
      <c r="W81" s="105">
        <f>IF($O81='Harian-KORDES'!M$61,'Harian-KORDES'!M$62,0)</f>
        <v>0</v>
      </c>
      <c r="X81" s="105">
        <f>IF($O81='Harian-KORDES'!N$61,'Harian-KORDES'!N$62,0)</f>
        <v>0</v>
      </c>
      <c r="Y81" s="105">
        <f>IF($O81='Harian-KORDES'!O$61,'Harian-KORDES'!O$62,0)</f>
        <v>0</v>
      </c>
      <c r="Z81" s="100">
        <f t="shared" si="9"/>
        <v>0</v>
      </c>
      <c r="AB81" s="96">
        <f t="shared" si="10"/>
        <v>43631</v>
      </c>
      <c r="AC81" s="105">
        <f>IF($AB81='Harian-KORDES'!F$103,'Harian-KORDES'!F$104,0)</f>
        <v>0</v>
      </c>
      <c r="AD81" s="105">
        <f>IF($AB81='Harian-KORDES'!G$103,'Harian-KORDES'!G$104,0)</f>
        <v>0</v>
      </c>
      <c r="AE81" s="105">
        <f>IF($AB81='Harian-KORDES'!H$103,'Harian-KORDES'!H$104,0)</f>
        <v>0</v>
      </c>
      <c r="AF81" s="105">
        <f>IF($AB81='Harian-KORDES'!I$103,'Harian-KORDES'!I$104,0)</f>
        <v>0</v>
      </c>
      <c r="AG81" s="105">
        <f>IF($AB81='Harian-KORDES'!J$103,'Harian-KORDES'!J$104,0)</f>
        <v>0</v>
      </c>
      <c r="AH81" s="105">
        <f>IF($AB81='Harian-KORDES'!K$103,'Harian-KORDES'!K$104,0)</f>
        <v>0</v>
      </c>
      <c r="AI81" s="105">
        <f>IF($AB81='Harian-KORDES'!L$103,'Harian-KORDES'!L$104,0)</f>
        <v>0</v>
      </c>
      <c r="AJ81" s="105">
        <f>IF($AB81='Harian-KORDES'!M$103,'Harian-KORDES'!M$104,0)</f>
        <v>0</v>
      </c>
      <c r="AK81" s="105">
        <f>IF($AB81='Harian-KORDES'!N$103,'Harian-KORDES'!N$104,0)</f>
        <v>0</v>
      </c>
      <c r="AL81" s="105">
        <f>IF($AB81='Harian-KORDES'!O$103,'Harian-KORDES'!O$104,0)</f>
        <v>0</v>
      </c>
      <c r="AM81" s="100">
        <f t="shared" si="11"/>
        <v>0</v>
      </c>
    </row>
    <row r="82" spans="2:39" x14ac:dyDescent="0.2">
      <c r="B82" s="96">
        <f t="shared" si="6"/>
        <v>43632</v>
      </c>
      <c r="C82" s="105">
        <f>IF($B82='Harian-KORDES'!F$19,'Harian-KORDES'!F$20,0)</f>
        <v>0</v>
      </c>
      <c r="D82" s="105">
        <f>IF($B82='Harian-KORDES'!G$19,'Harian-KORDES'!G$20,0)</f>
        <v>0</v>
      </c>
      <c r="E82" s="105">
        <f>IF($B82='Harian-KORDES'!H$19,'Harian-KORDES'!H$20,0)</f>
        <v>0</v>
      </c>
      <c r="F82" s="105">
        <f>IF($B82='Harian-KORDES'!I$19,'Harian-KORDES'!I$20,0)</f>
        <v>0</v>
      </c>
      <c r="G82" s="105">
        <f>IF($B82='Harian-KORDES'!J$19,'Harian-KORDES'!J$20,0)</f>
        <v>0</v>
      </c>
      <c r="H82" s="105">
        <f>IF($B82='Harian-KORDES'!K$19,'Harian-KORDES'!K$20,0)</f>
        <v>0</v>
      </c>
      <c r="I82" s="105">
        <f>IF($B82='Harian-KORDES'!L$19,'Harian-KORDES'!L$20,0)</f>
        <v>0</v>
      </c>
      <c r="J82" s="105">
        <f>IF($B82='Harian-KORDES'!M$19,'Harian-KORDES'!M$20,0)</f>
        <v>0</v>
      </c>
      <c r="K82" s="105">
        <f>IF($B82='Harian-KORDES'!N$19,'Harian-KORDES'!N$20,0)</f>
        <v>0</v>
      </c>
      <c r="L82" s="105">
        <f>IF($B82='Harian-KORDES'!O$19,'Harian-KORDES'!O$20,0)</f>
        <v>0</v>
      </c>
      <c r="M82" s="100">
        <f t="shared" si="7"/>
        <v>0</v>
      </c>
      <c r="O82" s="96">
        <f t="shared" si="8"/>
        <v>43632</v>
      </c>
      <c r="P82" s="105">
        <f>IF($O82='Harian-KORDES'!F$61,'Harian-KORDES'!F$62,0)</f>
        <v>0</v>
      </c>
      <c r="Q82" s="105">
        <f>IF($O82='Harian-KORDES'!G$61,'Harian-KORDES'!G$62,0)</f>
        <v>0</v>
      </c>
      <c r="R82" s="105">
        <f>IF($O82='Harian-KORDES'!H$61,'Harian-KORDES'!H$62,0)</f>
        <v>0</v>
      </c>
      <c r="S82" s="105">
        <f>IF($O82='Harian-KORDES'!I$61,'Harian-KORDES'!I$62,0)</f>
        <v>0</v>
      </c>
      <c r="T82" s="105">
        <f>IF($O82='Harian-KORDES'!J$61,'Harian-KORDES'!J$62,0)</f>
        <v>0</v>
      </c>
      <c r="U82" s="105">
        <f>IF($O82='Harian-KORDES'!K$61,'Harian-KORDES'!K$62,0)</f>
        <v>0</v>
      </c>
      <c r="V82" s="105">
        <f>IF($O82='Harian-KORDES'!L$61,'Harian-KORDES'!L$62,0)</f>
        <v>0</v>
      </c>
      <c r="W82" s="105">
        <f>IF($O82='Harian-KORDES'!M$61,'Harian-KORDES'!M$62,0)</f>
        <v>0</v>
      </c>
      <c r="X82" s="105">
        <f>IF($O82='Harian-KORDES'!N$61,'Harian-KORDES'!N$62,0)</f>
        <v>0</v>
      </c>
      <c r="Y82" s="105">
        <f>IF($O82='Harian-KORDES'!O$61,'Harian-KORDES'!O$62,0)</f>
        <v>0</v>
      </c>
      <c r="Z82" s="100">
        <f t="shared" si="9"/>
        <v>0</v>
      </c>
      <c r="AB82" s="96">
        <f t="shared" si="10"/>
        <v>43632</v>
      </c>
      <c r="AC82" s="105">
        <f>IF($AB82='Harian-KORDES'!F$103,'Harian-KORDES'!F$104,0)</f>
        <v>0</v>
      </c>
      <c r="AD82" s="105">
        <f>IF($AB82='Harian-KORDES'!G$103,'Harian-KORDES'!G$104,0)</f>
        <v>0</v>
      </c>
      <c r="AE82" s="105">
        <f>IF($AB82='Harian-KORDES'!H$103,'Harian-KORDES'!H$104,0)</f>
        <v>0</v>
      </c>
      <c r="AF82" s="105">
        <f>IF($AB82='Harian-KORDES'!I$103,'Harian-KORDES'!I$104,0)</f>
        <v>0</v>
      </c>
      <c r="AG82" s="105">
        <f>IF($AB82='Harian-KORDES'!J$103,'Harian-KORDES'!J$104,0)</f>
        <v>0</v>
      </c>
      <c r="AH82" s="105">
        <f>IF($AB82='Harian-KORDES'!K$103,'Harian-KORDES'!K$104,0)</f>
        <v>0</v>
      </c>
      <c r="AI82" s="105">
        <f>IF($AB82='Harian-KORDES'!L$103,'Harian-KORDES'!L$104,0)</f>
        <v>0</v>
      </c>
      <c r="AJ82" s="105">
        <f>IF($AB82='Harian-KORDES'!M$103,'Harian-KORDES'!M$104,0)</f>
        <v>0</v>
      </c>
      <c r="AK82" s="105">
        <f>IF($AB82='Harian-KORDES'!N$103,'Harian-KORDES'!N$104,0)</f>
        <v>0</v>
      </c>
      <c r="AL82" s="105">
        <f>IF($AB82='Harian-KORDES'!O$103,'Harian-KORDES'!O$104,0)</f>
        <v>0</v>
      </c>
      <c r="AM82" s="100">
        <f t="shared" si="11"/>
        <v>0</v>
      </c>
    </row>
    <row r="83" spans="2:39" x14ac:dyDescent="0.2">
      <c r="B83" s="96">
        <f t="shared" si="6"/>
        <v>43633</v>
      </c>
      <c r="C83" s="105">
        <f>IF($B83='Harian-KORDES'!F$19,'Harian-KORDES'!F$20,0)</f>
        <v>0</v>
      </c>
      <c r="D83" s="105">
        <f>IF($B83='Harian-KORDES'!G$19,'Harian-KORDES'!G$20,0)</f>
        <v>0</v>
      </c>
      <c r="E83" s="105">
        <f>IF($B83='Harian-KORDES'!H$19,'Harian-KORDES'!H$20,0)</f>
        <v>0</v>
      </c>
      <c r="F83" s="105">
        <f>IF($B83='Harian-KORDES'!I$19,'Harian-KORDES'!I$20,0)</f>
        <v>0</v>
      </c>
      <c r="G83" s="105">
        <f>IF($B83='Harian-KORDES'!J$19,'Harian-KORDES'!J$20,0)</f>
        <v>0</v>
      </c>
      <c r="H83" s="105">
        <f>IF($B83='Harian-KORDES'!K$19,'Harian-KORDES'!K$20,0)</f>
        <v>0</v>
      </c>
      <c r="I83" s="105">
        <f>IF($B83='Harian-KORDES'!L$19,'Harian-KORDES'!L$20,0)</f>
        <v>0</v>
      </c>
      <c r="J83" s="105">
        <f>IF($B83='Harian-KORDES'!M$19,'Harian-KORDES'!M$20,0)</f>
        <v>0</v>
      </c>
      <c r="K83" s="105">
        <f>IF($B83='Harian-KORDES'!N$19,'Harian-KORDES'!N$20,0)</f>
        <v>0</v>
      </c>
      <c r="L83" s="105">
        <f>IF($B83='Harian-KORDES'!O$19,'Harian-KORDES'!O$20,0)</f>
        <v>0</v>
      </c>
      <c r="M83" s="100">
        <f t="shared" si="7"/>
        <v>0</v>
      </c>
      <c r="O83" s="96">
        <f t="shared" si="8"/>
        <v>43633</v>
      </c>
      <c r="P83" s="105">
        <f>IF($O83='Harian-KORDES'!F$61,'Harian-KORDES'!F$62,0)</f>
        <v>0</v>
      </c>
      <c r="Q83" s="105">
        <f>IF($O83='Harian-KORDES'!G$61,'Harian-KORDES'!G$62,0)</f>
        <v>0</v>
      </c>
      <c r="R83" s="105">
        <f>IF($O83='Harian-KORDES'!H$61,'Harian-KORDES'!H$62,0)</f>
        <v>0</v>
      </c>
      <c r="S83" s="105">
        <f>IF($O83='Harian-KORDES'!I$61,'Harian-KORDES'!I$62,0)</f>
        <v>0</v>
      </c>
      <c r="T83" s="105">
        <f>IF($O83='Harian-KORDES'!J$61,'Harian-KORDES'!J$62,0)</f>
        <v>0</v>
      </c>
      <c r="U83" s="105">
        <f>IF($O83='Harian-KORDES'!K$61,'Harian-KORDES'!K$62,0)</f>
        <v>0</v>
      </c>
      <c r="V83" s="105">
        <f>IF($O83='Harian-KORDES'!L$61,'Harian-KORDES'!L$62,0)</f>
        <v>0</v>
      </c>
      <c r="W83" s="105">
        <f>IF($O83='Harian-KORDES'!M$61,'Harian-KORDES'!M$62,0)</f>
        <v>0</v>
      </c>
      <c r="X83" s="105">
        <f>IF($O83='Harian-KORDES'!N$61,'Harian-KORDES'!N$62,0)</f>
        <v>0</v>
      </c>
      <c r="Y83" s="105">
        <f>IF($O83='Harian-KORDES'!O$61,'Harian-KORDES'!O$62,0)</f>
        <v>0</v>
      </c>
      <c r="Z83" s="100">
        <f t="shared" si="9"/>
        <v>0</v>
      </c>
      <c r="AB83" s="96">
        <f t="shared" si="10"/>
        <v>43633</v>
      </c>
      <c r="AC83" s="105">
        <f>IF($AB83='Harian-KORDES'!F$103,'Harian-KORDES'!F$104,0)</f>
        <v>0</v>
      </c>
      <c r="AD83" s="105">
        <f>IF($AB83='Harian-KORDES'!G$103,'Harian-KORDES'!G$104,0)</f>
        <v>0</v>
      </c>
      <c r="AE83" s="105">
        <f>IF($AB83='Harian-KORDES'!H$103,'Harian-KORDES'!H$104,0)</f>
        <v>0</v>
      </c>
      <c r="AF83" s="105">
        <f>IF($AB83='Harian-KORDES'!I$103,'Harian-KORDES'!I$104,0)</f>
        <v>0</v>
      </c>
      <c r="AG83" s="105">
        <f>IF($AB83='Harian-KORDES'!J$103,'Harian-KORDES'!J$104,0)</f>
        <v>0</v>
      </c>
      <c r="AH83" s="105">
        <f>IF($AB83='Harian-KORDES'!K$103,'Harian-KORDES'!K$104,0)</f>
        <v>0</v>
      </c>
      <c r="AI83" s="105">
        <f>IF($AB83='Harian-KORDES'!L$103,'Harian-KORDES'!L$104,0)</f>
        <v>0</v>
      </c>
      <c r="AJ83" s="105">
        <f>IF($AB83='Harian-KORDES'!M$103,'Harian-KORDES'!M$104,0)</f>
        <v>0</v>
      </c>
      <c r="AK83" s="105">
        <f>IF($AB83='Harian-KORDES'!N$103,'Harian-KORDES'!N$104,0)</f>
        <v>0</v>
      </c>
      <c r="AL83" s="105">
        <f>IF($AB83='Harian-KORDES'!O$103,'Harian-KORDES'!O$104,0)</f>
        <v>0</v>
      </c>
      <c r="AM83" s="100">
        <f t="shared" si="11"/>
        <v>0</v>
      </c>
    </row>
    <row r="84" spans="2:39" x14ac:dyDescent="0.2">
      <c r="B84" s="96">
        <f t="shared" si="6"/>
        <v>43634</v>
      </c>
      <c r="C84" s="105">
        <f>IF($B84='Harian-KORDES'!F$19,'Harian-KORDES'!F$20,0)</f>
        <v>0</v>
      </c>
      <c r="D84" s="105">
        <f>IF($B84='Harian-KORDES'!G$19,'Harian-KORDES'!G$20,0)</f>
        <v>0</v>
      </c>
      <c r="E84" s="105">
        <f>IF($B84='Harian-KORDES'!H$19,'Harian-KORDES'!H$20,0)</f>
        <v>0</v>
      </c>
      <c r="F84" s="105">
        <f>IF($B84='Harian-KORDES'!I$19,'Harian-KORDES'!I$20,0)</f>
        <v>0</v>
      </c>
      <c r="G84" s="105">
        <f>IF($B84='Harian-KORDES'!J$19,'Harian-KORDES'!J$20,0)</f>
        <v>0</v>
      </c>
      <c r="H84" s="105">
        <f>IF($B84='Harian-KORDES'!K$19,'Harian-KORDES'!K$20,0)</f>
        <v>0</v>
      </c>
      <c r="I84" s="105">
        <f>IF($B84='Harian-KORDES'!L$19,'Harian-KORDES'!L$20,0)</f>
        <v>0</v>
      </c>
      <c r="J84" s="105">
        <f>IF($B84='Harian-KORDES'!M$19,'Harian-KORDES'!M$20,0)</f>
        <v>0</v>
      </c>
      <c r="K84" s="105">
        <f>IF($B84='Harian-KORDES'!N$19,'Harian-KORDES'!N$20,0)</f>
        <v>0</v>
      </c>
      <c r="L84" s="105">
        <f>IF($B84='Harian-KORDES'!O$19,'Harian-KORDES'!O$20,0)</f>
        <v>0</v>
      </c>
      <c r="M84" s="100">
        <f t="shared" si="7"/>
        <v>0</v>
      </c>
      <c r="O84" s="96">
        <f t="shared" si="8"/>
        <v>43634</v>
      </c>
      <c r="P84" s="105">
        <f>IF($O84='Harian-KORDES'!F$61,'Harian-KORDES'!F$62,0)</f>
        <v>0</v>
      </c>
      <c r="Q84" s="105">
        <f>IF($O84='Harian-KORDES'!G$61,'Harian-KORDES'!G$62,0)</f>
        <v>0</v>
      </c>
      <c r="R84" s="105">
        <f>IF($O84='Harian-KORDES'!H$61,'Harian-KORDES'!H$62,0)</f>
        <v>0</v>
      </c>
      <c r="S84" s="105">
        <f>IF($O84='Harian-KORDES'!I$61,'Harian-KORDES'!I$62,0)</f>
        <v>0</v>
      </c>
      <c r="T84" s="105">
        <f>IF($O84='Harian-KORDES'!J$61,'Harian-KORDES'!J$62,0)</f>
        <v>0</v>
      </c>
      <c r="U84" s="105">
        <f>IF($O84='Harian-KORDES'!K$61,'Harian-KORDES'!K$62,0)</f>
        <v>0</v>
      </c>
      <c r="V84" s="105">
        <f>IF($O84='Harian-KORDES'!L$61,'Harian-KORDES'!L$62,0)</f>
        <v>0</v>
      </c>
      <c r="W84" s="105">
        <f>IF($O84='Harian-KORDES'!M$61,'Harian-KORDES'!M$62,0)</f>
        <v>0</v>
      </c>
      <c r="X84" s="105">
        <f>IF($O84='Harian-KORDES'!N$61,'Harian-KORDES'!N$62,0)</f>
        <v>0</v>
      </c>
      <c r="Y84" s="105">
        <f>IF($O84='Harian-KORDES'!O$61,'Harian-KORDES'!O$62,0)</f>
        <v>0</v>
      </c>
      <c r="Z84" s="100">
        <f t="shared" si="9"/>
        <v>0</v>
      </c>
      <c r="AB84" s="96">
        <f t="shared" si="10"/>
        <v>43634</v>
      </c>
      <c r="AC84" s="105">
        <f>IF($AB84='Harian-KORDES'!F$103,'Harian-KORDES'!F$104,0)</f>
        <v>0</v>
      </c>
      <c r="AD84" s="105">
        <f>IF($AB84='Harian-KORDES'!G$103,'Harian-KORDES'!G$104,0)</f>
        <v>0</v>
      </c>
      <c r="AE84" s="105">
        <f>IF($AB84='Harian-KORDES'!H$103,'Harian-KORDES'!H$104,0)</f>
        <v>0</v>
      </c>
      <c r="AF84" s="105">
        <f>IF($AB84='Harian-KORDES'!I$103,'Harian-KORDES'!I$104,0)</f>
        <v>0</v>
      </c>
      <c r="AG84" s="105">
        <f>IF($AB84='Harian-KORDES'!J$103,'Harian-KORDES'!J$104,0)</f>
        <v>0</v>
      </c>
      <c r="AH84" s="105">
        <f>IF($AB84='Harian-KORDES'!K$103,'Harian-KORDES'!K$104,0)</f>
        <v>0</v>
      </c>
      <c r="AI84" s="105">
        <f>IF($AB84='Harian-KORDES'!L$103,'Harian-KORDES'!L$104,0)</f>
        <v>0</v>
      </c>
      <c r="AJ84" s="105">
        <f>IF($AB84='Harian-KORDES'!M$103,'Harian-KORDES'!M$104,0)</f>
        <v>0</v>
      </c>
      <c r="AK84" s="105">
        <f>IF($AB84='Harian-KORDES'!N$103,'Harian-KORDES'!N$104,0)</f>
        <v>0</v>
      </c>
      <c r="AL84" s="105">
        <f>IF($AB84='Harian-KORDES'!O$103,'Harian-KORDES'!O$104,0)</f>
        <v>0</v>
      </c>
      <c r="AM84" s="100">
        <f t="shared" si="11"/>
        <v>0</v>
      </c>
    </row>
    <row r="85" spans="2:39" x14ac:dyDescent="0.2">
      <c r="B85" s="96">
        <f t="shared" si="6"/>
        <v>43635</v>
      </c>
      <c r="C85" s="105">
        <f>IF($B85='Harian-KORDES'!F$19,'Harian-KORDES'!F$20,0)</f>
        <v>0</v>
      </c>
      <c r="D85" s="105">
        <f>IF($B85='Harian-KORDES'!G$19,'Harian-KORDES'!G$20,0)</f>
        <v>0</v>
      </c>
      <c r="E85" s="105">
        <f>IF($B85='Harian-KORDES'!H$19,'Harian-KORDES'!H$20,0)</f>
        <v>0</v>
      </c>
      <c r="F85" s="105">
        <f>IF($B85='Harian-KORDES'!I$19,'Harian-KORDES'!I$20,0)</f>
        <v>0</v>
      </c>
      <c r="G85" s="105">
        <f>IF($B85='Harian-KORDES'!J$19,'Harian-KORDES'!J$20,0)</f>
        <v>0</v>
      </c>
      <c r="H85" s="105">
        <f>IF($B85='Harian-KORDES'!K$19,'Harian-KORDES'!K$20,0)</f>
        <v>0</v>
      </c>
      <c r="I85" s="105">
        <f>IF($B85='Harian-KORDES'!L$19,'Harian-KORDES'!L$20,0)</f>
        <v>0</v>
      </c>
      <c r="J85" s="105">
        <f>IF($B85='Harian-KORDES'!M$19,'Harian-KORDES'!M$20,0)</f>
        <v>0</v>
      </c>
      <c r="K85" s="105">
        <f>IF($B85='Harian-KORDES'!N$19,'Harian-KORDES'!N$20,0)</f>
        <v>0</v>
      </c>
      <c r="L85" s="105">
        <f>IF($B85='Harian-KORDES'!O$19,'Harian-KORDES'!O$20,0)</f>
        <v>0</v>
      </c>
      <c r="M85" s="100">
        <f t="shared" si="7"/>
        <v>0</v>
      </c>
      <c r="O85" s="96">
        <f t="shared" si="8"/>
        <v>43635</v>
      </c>
      <c r="P85" s="105">
        <f>IF($O85='Harian-KORDES'!F$61,'Harian-KORDES'!F$62,0)</f>
        <v>0</v>
      </c>
      <c r="Q85" s="105">
        <f>IF($O85='Harian-KORDES'!G$61,'Harian-KORDES'!G$62,0)</f>
        <v>0</v>
      </c>
      <c r="R85" s="105">
        <f>IF($O85='Harian-KORDES'!H$61,'Harian-KORDES'!H$62,0)</f>
        <v>0</v>
      </c>
      <c r="S85" s="105">
        <f>IF($O85='Harian-KORDES'!I$61,'Harian-KORDES'!I$62,0)</f>
        <v>0</v>
      </c>
      <c r="T85" s="105">
        <f>IF($O85='Harian-KORDES'!J$61,'Harian-KORDES'!J$62,0)</f>
        <v>0</v>
      </c>
      <c r="U85" s="105">
        <f>IF($O85='Harian-KORDES'!K$61,'Harian-KORDES'!K$62,0)</f>
        <v>0</v>
      </c>
      <c r="V85" s="105">
        <f>IF($O85='Harian-KORDES'!L$61,'Harian-KORDES'!L$62,0)</f>
        <v>0</v>
      </c>
      <c r="W85" s="105">
        <f>IF($O85='Harian-KORDES'!M$61,'Harian-KORDES'!M$62,0)</f>
        <v>0</v>
      </c>
      <c r="X85" s="105">
        <f>IF($O85='Harian-KORDES'!N$61,'Harian-KORDES'!N$62,0)</f>
        <v>0</v>
      </c>
      <c r="Y85" s="105">
        <f>IF($O85='Harian-KORDES'!O$61,'Harian-KORDES'!O$62,0)</f>
        <v>0</v>
      </c>
      <c r="Z85" s="100">
        <f t="shared" si="9"/>
        <v>0</v>
      </c>
      <c r="AB85" s="96">
        <f t="shared" si="10"/>
        <v>43635</v>
      </c>
      <c r="AC85" s="105">
        <f>IF($AB85='Harian-KORDES'!F$103,'Harian-KORDES'!F$104,0)</f>
        <v>0</v>
      </c>
      <c r="AD85" s="105">
        <f>IF($AB85='Harian-KORDES'!G$103,'Harian-KORDES'!G$104,0)</f>
        <v>0</v>
      </c>
      <c r="AE85" s="105">
        <f>IF($AB85='Harian-KORDES'!H$103,'Harian-KORDES'!H$104,0)</f>
        <v>0</v>
      </c>
      <c r="AF85" s="105">
        <f>IF($AB85='Harian-KORDES'!I$103,'Harian-KORDES'!I$104,0)</f>
        <v>0</v>
      </c>
      <c r="AG85" s="105">
        <f>IF($AB85='Harian-KORDES'!J$103,'Harian-KORDES'!J$104,0)</f>
        <v>0</v>
      </c>
      <c r="AH85" s="105">
        <f>IF($AB85='Harian-KORDES'!K$103,'Harian-KORDES'!K$104,0)</f>
        <v>0</v>
      </c>
      <c r="AI85" s="105">
        <f>IF($AB85='Harian-KORDES'!L$103,'Harian-KORDES'!L$104,0)</f>
        <v>0</v>
      </c>
      <c r="AJ85" s="105">
        <f>IF($AB85='Harian-KORDES'!M$103,'Harian-KORDES'!M$104,0)</f>
        <v>0</v>
      </c>
      <c r="AK85" s="105">
        <f>IF($AB85='Harian-KORDES'!N$103,'Harian-KORDES'!N$104,0)</f>
        <v>0</v>
      </c>
      <c r="AL85" s="105">
        <f>IF($AB85='Harian-KORDES'!O$103,'Harian-KORDES'!O$104,0)</f>
        <v>0</v>
      </c>
      <c r="AM85" s="100">
        <f t="shared" si="11"/>
        <v>0</v>
      </c>
    </row>
    <row r="86" spans="2:39" x14ac:dyDescent="0.2">
      <c r="B86" s="96">
        <f t="shared" si="6"/>
        <v>43636</v>
      </c>
      <c r="C86" s="105">
        <f>IF($B86='Harian-KORDES'!F$19,'Harian-KORDES'!F$20,0)</f>
        <v>0</v>
      </c>
      <c r="D86" s="105">
        <f>IF($B86='Harian-KORDES'!G$19,'Harian-KORDES'!G$20,0)</f>
        <v>0</v>
      </c>
      <c r="E86" s="105">
        <f>IF($B86='Harian-KORDES'!H$19,'Harian-KORDES'!H$20,0)</f>
        <v>0</v>
      </c>
      <c r="F86" s="105">
        <f>IF($B86='Harian-KORDES'!I$19,'Harian-KORDES'!I$20,0)</f>
        <v>0</v>
      </c>
      <c r="G86" s="105">
        <f>IF($B86='Harian-KORDES'!J$19,'Harian-KORDES'!J$20,0)</f>
        <v>0</v>
      </c>
      <c r="H86" s="105">
        <f>IF($B86='Harian-KORDES'!K$19,'Harian-KORDES'!K$20,0)</f>
        <v>0</v>
      </c>
      <c r="I86" s="105">
        <f>IF($B86='Harian-KORDES'!L$19,'Harian-KORDES'!L$20,0)</f>
        <v>0</v>
      </c>
      <c r="J86" s="105">
        <f>IF($B86='Harian-KORDES'!M$19,'Harian-KORDES'!M$20,0)</f>
        <v>0</v>
      </c>
      <c r="K86" s="105">
        <f>IF($B86='Harian-KORDES'!N$19,'Harian-KORDES'!N$20,0)</f>
        <v>0</v>
      </c>
      <c r="L86" s="105">
        <f>IF($B86='Harian-KORDES'!O$19,'Harian-KORDES'!O$20,0)</f>
        <v>0</v>
      </c>
      <c r="M86" s="100">
        <f t="shared" si="7"/>
        <v>0</v>
      </c>
      <c r="O86" s="96">
        <f t="shared" si="8"/>
        <v>43636</v>
      </c>
      <c r="P86" s="105">
        <f>IF($O86='Harian-KORDES'!F$61,'Harian-KORDES'!F$62,0)</f>
        <v>0</v>
      </c>
      <c r="Q86" s="105">
        <f>IF($O86='Harian-KORDES'!G$61,'Harian-KORDES'!G$62,0)</f>
        <v>0</v>
      </c>
      <c r="R86" s="105">
        <f>IF($O86='Harian-KORDES'!H$61,'Harian-KORDES'!H$62,0)</f>
        <v>0</v>
      </c>
      <c r="S86" s="105">
        <f>IF($O86='Harian-KORDES'!I$61,'Harian-KORDES'!I$62,0)</f>
        <v>0</v>
      </c>
      <c r="T86" s="105">
        <f>IF($O86='Harian-KORDES'!J$61,'Harian-KORDES'!J$62,0)</f>
        <v>0</v>
      </c>
      <c r="U86" s="105">
        <f>IF($O86='Harian-KORDES'!K$61,'Harian-KORDES'!K$62,0)</f>
        <v>0</v>
      </c>
      <c r="V86" s="105">
        <f>IF($O86='Harian-KORDES'!L$61,'Harian-KORDES'!L$62,0)</f>
        <v>0</v>
      </c>
      <c r="W86" s="105">
        <f>IF($O86='Harian-KORDES'!M$61,'Harian-KORDES'!M$62,0)</f>
        <v>0</v>
      </c>
      <c r="X86" s="105">
        <f>IF($O86='Harian-KORDES'!N$61,'Harian-KORDES'!N$62,0)</f>
        <v>0</v>
      </c>
      <c r="Y86" s="105">
        <f>IF($O86='Harian-KORDES'!O$61,'Harian-KORDES'!O$62,0)</f>
        <v>0</v>
      </c>
      <c r="Z86" s="100">
        <f t="shared" si="9"/>
        <v>0</v>
      </c>
      <c r="AB86" s="96">
        <f t="shared" si="10"/>
        <v>43636</v>
      </c>
      <c r="AC86" s="105">
        <f>IF($AB86='Harian-KORDES'!F$103,'Harian-KORDES'!F$104,0)</f>
        <v>0</v>
      </c>
      <c r="AD86" s="105">
        <f>IF($AB86='Harian-KORDES'!G$103,'Harian-KORDES'!G$104,0)</f>
        <v>0</v>
      </c>
      <c r="AE86" s="105">
        <f>IF($AB86='Harian-KORDES'!H$103,'Harian-KORDES'!H$104,0)</f>
        <v>0</v>
      </c>
      <c r="AF86" s="105">
        <f>IF($AB86='Harian-KORDES'!I$103,'Harian-KORDES'!I$104,0)</f>
        <v>0</v>
      </c>
      <c r="AG86" s="105">
        <f>IF($AB86='Harian-KORDES'!J$103,'Harian-KORDES'!J$104,0)</f>
        <v>0</v>
      </c>
      <c r="AH86" s="105">
        <f>IF($AB86='Harian-KORDES'!K$103,'Harian-KORDES'!K$104,0)</f>
        <v>0</v>
      </c>
      <c r="AI86" s="105">
        <f>IF($AB86='Harian-KORDES'!L$103,'Harian-KORDES'!L$104,0)</f>
        <v>0</v>
      </c>
      <c r="AJ86" s="105">
        <f>IF($AB86='Harian-KORDES'!M$103,'Harian-KORDES'!M$104,0)</f>
        <v>0</v>
      </c>
      <c r="AK86" s="105">
        <f>IF($AB86='Harian-KORDES'!N$103,'Harian-KORDES'!N$104,0)</f>
        <v>0</v>
      </c>
      <c r="AL86" s="105">
        <f>IF($AB86='Harian-KORDES'!O$103,'Harian-KORDES'!O$104,0)</f>
        <v>0</v>
      </c>
      <c r="AM86" s="100">
        <f t="shared" si="11"/>
        <v>0</v>
      </c>
    </row>
    <row r="87" spans="2:39" x14ac:dyDescent="0.2">
      <c r="B87" s="96">
        <f t="shared" si="6"/>
        <v>43637</v>
      </c>
      <c r="C87" s="105">
        <f>IF($B87='Harian-KORDES'!F$19,'Harian-KORDES'!F$20,0)</f>
        <v>0</v>
      </c>
      <c r="D87" s="105">
        <f>IF($B87='Harian-KORDES'!G$19,'Harian-KORDES'!G$20,0)</f>
        <v>0</v>
      </c>
      <c r="E87" s="105">
        <f>IF($B87='Harian-KORDES'!H$19,'Harian-KORDES'!H$20,0)</f>
        <v>0</v>
      </c>
      <c r="F87" s="105">
        <f>IF($B87='Harian-KORDES'!I$19,'Harian-KORDES'!I$20,0)</f>
        <v>0</v>
      </c>
      <c r="G87" s="105">
        <f>IF($B87='Harian-KORDES'!J$19,'Harian-KORDES'!J$20,0)</f>
        <v>0</v>
      </c>
      <c r="H87" s="105">
        <f>IF($B87='Harian-KORDES'!K$19,'Harian-KORDES'!K$20,0)</f>
        <v>0</v>
      </c>
      <c r="I87" s="105">
        <f>IF($B87='Harian-KORDES'!L$19,'Harian-KORDES'!L$20,0)</f>
        <v>0</v>
      </c>
      <c r="J87" s="105">
        <f>IF($B87='Harian-KORDES'!M$19,'Harian-KORDES'!M$20,0)</f>
        <v>0</v>
      </c>
      <c r="K87" s="105">
        <f>IF($B87='Harian-KORDES'!N$19,'Harian-KORDES'!N$20,0)</f>
        <v>0</v>
      </c>
      <c r="L87" s="105">
        <f>IF($B87='Harian-KORDES'!O$19,'Harian-KORDES'!O$20,0)</f>
        <v>0</v>
      </c>
      <c r="M87" s="100">
        <f t="shared" si="7"/>
        <v>0</v>
      </c>
      <c r="O87" s="96">
        <f t="shared" si="8"/>
        <v>43637</v>
      </c>
      <c r="P87" s="105">
        <f>IF($O87='Harian-KORDES'!F$61,'Harian-KORDES'!F$62,0)</f>
        <v>0</v>
      </c>
      <c r="Q87" s="105">
        <f>IF($O87='Harian-KORDES'!G$61,'Harian-KORDES'!G$62,0)</f>
        <v>0</v>
      </c>
      <c r="R87" s="105">
        <f>IF($O87='Harian-KORDES'!H$61,'Harian-KORDES'!H$62,0)</f>
        <v>0</v>
      </c>
      <c r="S87" s="105">
        <f>IF($O87='Harian-KORDES'!I$61,'Harian-KORDES'!I$62,0)</f>
        <v>0</v>
      </c>
      <c r="T87" s="105">
        <f>IF($O87='Harian-KORDES'!J$61,'Harian-KORDES'!J$62,0)</f>
        <v>0</v>
      </c>
      <c r="U87" s="105">
        <f>IF($O87='Harian-KORDES'!K$61,'Harian-KORDES'!K$62,0)</f>
        <v>0</v>
      </c>
      <c r="V87" s="105">
        <f>IF($O87='Harian-KORDES'!L$61,'Harian-KORDES'!L$62,0)</f>
        <v>0</v>
      </c>
      <c r="W87" s="105">
        <f>IF($O87='Harian-KORDES'!M$61,'Harian-KORDES'!M$62,0)</f>
        <v>0</v>
      </c>
      <c r="X87" s="105">
        <f>IF($O87='Harian-KORDES'!N$61,'Harian-KORDES'!N$62,0)</f>
        <v>0</v>
      </c>
      <c r="Y87" s="105">
        <f>IF($O87='Harian-KORDES'!O$61,'Harian-KORDES'!O$62,0)</f>
        <v>0</v>
      </c>
      <c r="Z87" s="100">
        <f t="shared" si="9"/>
        <v>0</v>
      </c>
      <c r="AB87" s="96">
        <f t="shared" si="10"/>
        <v>43637</v>
      </c>
      <c r="AC87" s="105">
        <f>IF($AB87='Harian-KORDES'!F$103,'Harian-KORDES'!F$104,0)</f>
        <v>0</v>
      </c>
      <c r="AD87" s="105">
        <f>IF($AB87='Harian-KORDES'!G$103,'Harian-KORDES'!G$104,0)</f>
        <v>0</v>
      </c>
      <c r="AE87" s="105">
        <f>IF($AB87='Harian-KORDES'!H$103,'Harian-KORDES'!H$104,0)</f>
        <v>0</v>
      </c>
      <c r="AF87" s="105">
        <f>IF($AB87='Harian-KORDES'!I$103,'Harian-KORDES'!I$104,0)</f>
        <v>0</v>
      </c>
      <c r="AG87" s="105">
        <f>IF($AB87='Harian-KORDES'!J$103,'Harian-KORDES'!J$104,0)</f>
        <v>0</v>
      </c>
      <c r="AH87" s="105">
        <f>IF($AB87='Harian-KORDES'!K$103,'Harian-KORDES'!K$104,0)</f>
        <v>0</v>
      </c>
      <c r="AI87" s="105">
        <f>IF($AB87='Harian-KORDES'!L$103,'Harian-KORDES'!L$104,0)</f>
        <v>0</v>
      </c>
      <c r="AJ87" s="105">
        <f>IF($AB87='Harian-KORDES'!M$103,'Harian-KORDES'!M$104,0)</f>
        <v>0</v>
      </c>
      <c r="AK87" s="105">
        <f>IF($AB87='Harian-KORDES'!N$103,'Harian-KORDES'!N$104,0)</f>
        <v>0</v>
      </c>
      <c r="AL87" s="105">
        <f>IF($AB87='Harian-KORDES'!O$103,'Harian-KORDES'!O$104,0)</f>
        <v>0</v>
      </c>
      <c r="AM87" s="100">
        <f t="shared" si="11"/>
        <v>0</v>
      </c>
    </row>
    <row r="88" spans="2:39" x14ac:dyDescent="0.2">
      <c r="B88" s="96">
        <f t="shared" si="6"/>
        <v>43638</v>
      </c>
      <c r="C88" s="105">
        <f>IF($B88='Harian-KORDES'!F$19,'Harian-KORDES'!F$20,0)</f>
        <v>0</v>
      </c>
      <c r="D88" s="105">
        <f>IF($B88='Harian-KORDES'!G$19,'Harian-KORDES'!G$20,0)</f>
        <v>0</v>
      </c>
      <c r="E88" s="105">
        <f>IF($B88='Harian-KORDES'!H$19,'Harian-KORDES'!H$20,0)</f>
        <v>0</v>
      </c>
      <c r="F88" s="105">
        <f>IF($B88='Harian-KORDES'!I$19,'Harian-KORDES'!I$20,0)</f>
        <v>0</v>
      </c>
      <c r="G88" s="105">
        <f>IF($B88='Harian-KORDES'!J$19,'Harian-KORDES'!J$20,0)</f>
        <v>0</v>
      </c>
      <c r="H88" s="105">
        <f>IF($B88='Harian-KORDES'!K$19,'Harian-KORDES'!K$20,0)</f>
        <v>0</v>
      </c>
      <c r="I88" s="105">
        <f>IF($B88='Harian-KORDES'!L$19,'Harian-KORDES'!L$20,0)</f>
        <v>0</v>
      </c>
      <c r="J88" s="105">
        <f>IF($B88='Harian-KORDES'!M$19,'Harian-KORDES'!M$20,0)</f>
        <v>0</v>
      </c>
      <c r="K88" s="105">
        <f>IF($B88='Harian-KORDES'!N$19,'Harian-KORDES'!N$20,0)</f>
        <v>0</v>
      </c>
      <c r="L88" s="105">
        <f>IF($B88='Harian-KORDES'!O$19,'Harian-KORDES'!O$20,0)</f>
        <v>0</v>
      </c>
      <c r="M88" s="100">
        <f t="shared" si="7"/>
        <v>0</v>
      </c>
      <c r="O88" s="96">
        <f t="shared" si="8"/>
        <v>43638</v>
      </c>
      <c r="P88" s="105">
        <f>IF($O88='Harian-KORDES'!F$61,'Harian-KORDES'!F$62,0)</f>
        <v>0</v>
      </c>
      <c r="Q88" s="105">
        <f>IF($O88='Harian-KORDES'!G$61,'Harian-KORDES'!G$62,0)</f>
        <v>0</v>
      </c>
      <c r="R88" s="105">
        <f>IF($O88='Harian-KORDES'!H$61,'Harian-KORDES'!H$62,0)</f>
        <v>0</v>
      </c>
      <c r="S88" s="105">
        <f>IF($O88='Harian-KORDES'!I$61,'Harian-KORDES'!I$62,0)</f>
        <v>0</v>
      </c>
      <c r="T88" s="105">
        <f>IF($O88='Harian-KORDES'!J$61,'Harian-KORDES'!J$62,0)</f>
        <v>0</v>
      </c>
      <c r="U88" s="105">
        <f>IF($O88='Harian-KORDES'!K$61,'Harian-KORDES'!K$62,0)</f>
        <v>0</v>
      </c>
      <c r="V88" s="105">
        <f>IF($O88='Harian-KORDES'!L$61,'Harian-KORDES'!L$62,0)</f>
        <v>0</v>
      </c>
      <c r="W88" s="105">
        <f>IF($O88='Harian-KORDES'!M$61,'Harian-KORDES'!M$62,0)</f>
        <v>0</v>
      </c>
      <c r="X88" s="105">
        <f>IF($O88='Harian-KORDES'!N$61,'Harian-KORDES'!N$62,0)</f>
        <v>0</v>
      </c>
      <c r="Y88" s="105">
        <f>IF($O88='Harian-KORDES'!O$61,'Harian-KORDES'!O$62,0)</f>
        <v>0</v>
      </c>
      <c r="Z88" s="100">
        <f t="shared" si="9"/>
        <v>0</v>
      </c>
      <c r="AB88" s="96">
        <f t="shared" si="10"/>
        <v>43638</v>
      </c>
      <c r="AC88" s="105">
        <f>IF($AB88='Harian-KORDES'!F$103,'Harian-KORDES'!F$104,0)</f>
        <v>0</v>
      </c>
      <c r="AD88" s="105">
        <f>IF($AB88='Harian-KORDES'!G$103,'Harian-KORDES'!G$104,0)</f>
        <v>0</v>
      </c>
      <c r="AE88" s="105">
        <f>IF($AB88='Harian-KORDES'!H$103,'Harian-KORDES'!H$104,0)</f>
        <v>0</v>
      </c>
      <c r="AF88" s="105">
        <f>IF($AB88='Harian-KORDES'!I$103,'Harian-KORDES'!I$104,0)</f>
        <v>0</v>
      </c>
      <c r="AG88" s="105">
        <f>IF($AB88='Harian-KORDES'!J$103,'Harian-KORDES'!J$104,0)</f>
        <v>0</v>
      </c>
      <c r="AH88" s="105">
        <f>IF($AB88='Harian-KORDES'!K$103,'Harian-KORDES'!K$104,0)</f>
        <v>0</v>
      </c>
      <c r="AI88" s="105">
        <f>IF($AB88='Harian-KORDES'!L$103,'Harian-KORDES'!L$104,0)</f>
        <v>0</v>
      </c>
      <c r="AJ88" s="105">
        <f>IF($AB88='Harian-KORDES'!M$103,'Harian-KORDES'!M$104,0)</f>
        <v>0</v>
      </c>
      <c r="AK88" s="105">
        <f>IF($AB88='Harian-KORDES'!N$103,'Harian-KORDES'!N$104,0)</f>
        <v>0</v>
      </c>
      <c r="AL88" s="105">
        <f>IF($AB88='Harian-KORDES'!O$103,'Harian-KORDES'!O$104,0)</f>
        <v>0</v>
      </c>
      <c r="AM88" s="100">
        <f t="shared" si="11"/>
        <v>0</v>
      </c>
    </row>
    <row r="89" spans="2:39" x14ac:dyDescent="0.2">
      <c r="B89" s="96">
        <f t="shared" si="6"/>
        <v>43639</v>
      </c>
      <c r="C89" s="105">
        <f>IF($B89='Harian-KORDES'!F$19,'Harian-KORDES'!F$20,0)</f>
        <v>0</v>
      </c>
      <c r="D89" s="105">
        <f>IF($B89='Harian-KORDES'!G$19,'Harian-KORDES'!G$20,0)</f>
        <v>0</v>
      </c>
      <c r="E89" s="105">
        <f>IF($B89='Harian-KORDES'!H$19,'Harian-KORDES'!H$20,0)</f>
        <v>0</v>
      </c>
      <c r="F89" s="105">
        <f>IF($B89='Harian-KORDES'!I$19,'Harian-KORDES'!I$20,0)</f>
        <v>0</v>
      </c>
      <c r="G89" s="105">
        <f>IF($B89='Harian-KORDES'!J$19,'Harian-KORDES'!J$20,0)</f>
        <v>0</v>
      </c>
      <c r="H89" s="105">
        <f>IF($B89='Harian-KORDES'!K$19,'Harian-KORDES'!K$20,0)</f>
        <v>0</v>
      </c>
      <c r="I89" s="105">
        <f>IF($B89='Harian-KORDES'!L$19,'Harian-KORDES'!L$20,0)</f>
        <v>0</v>
      </c>
      <c r="J89" s="105">
        <f>IF($B89='Harian-KORDES'!M$19,'Harian-KORDES'!M$20,0)</f>
        <v>0</v>
      </c>
      <c r="K89" s="105">
        <f>IF($B89='Harian-KORDES'!N$19,'Harian-KORDES'!N$20,0)</f>
        <v>0</v>
      </c>
      <c r="L89" s="105">
        <f>IF($B89='Harian-KORDES'!O$19,'Harian-KORDES'!O$20,0)</f>
        <v>0</v>
      </c>
      <c r="M89" s="100">
        <f t="shared" si="7"/>
        <v>0</v>
      </c>
      <c r="O89" s="96">
        <f t="shared" si="8"/>
        <v>43639</v>
      </c>
      <c r="P89" s="105">
        <f>IF($O89='Harian-KORDES'!F$61,'Harian-KORDES'!F$62,0)</f>
        <v>0</v>
      </c>
      <c r="Q89" s="105">
        <f>IF($O89='Harian-KORDES'!G$61,'Harian-KORDES'!G$62,0)</f>
        <v>0</v>
      </c>
      <c r="R89" s="105">
        <f>IF($O89='Harian-KORDES'!H$61,'Harian-KORDES'!H$62,0)</f>
        <v>0</v>
      </c>
      <c r="S89" s="105">
        <f>IF($O89='Harian-KORDES'!I$61,'Harian-KORDES'!I$62,0)</f>
        <v>0</v>
      </c>
      <c r="T89" s="105">
        <f>IF($O89='Harian-KORDES'!J$61,'Harian-KORDES'!J$62,0)</f>
        <v>0</v>
      </c>
      <c r="U89" s="105">
        <f>IF($O89='Harian-KORDES'!K$61,'Harian-KORDES'!K$62,0)</f>
        <v>0</v>
      </c>
      <c r="V89" s="105">
        <f>IF($O89='Harian-KORDES'!L$61,'Harian-KORDES'!L$62,0)</f>
        <v>0</v>
      </c>
      <c r="W89" s="105">
        <f>IF($O89='Harian-KORDES'!M$61,'Harian-KORDES'!M$62,0)</f>
        <v>0</v>
      </c>
      <c r="X89" s="105">
        <f>IF($O89='Harian-KORDES'!N$61,'Harian-KORDES'!N$62,0)</f>
        <v>0</v>
      </c>
      <c r="Y89" s="105">
        <f>IF($O89='Harian-KORDES'!O$61,'Harian-KORDES'!O$62,0)</f>
        <v>0</v>
      </c>
      <c r="Z89" s="100">
        <f t="shared" si="9"/>
        <v>0</v>
      </c>
      <c r="AB89" s="96">
        <f t="shared" si="10"/>
        <v>43639</v>
      </c>
      <c r="AC89" s="105">
        <f>IF($AB89='Harian-KORDES'!F$103,'Harian-KORDES'!F$104,0)</f>
        <v>0</v>
      </c>
      <c r="AD89" s="105">
        <f>IF($AB89='Harian-KORDES'!G$103,'Harian-KORDES'!G$104,0)</f>
        <v>0</v>
      </c>
      <c r="AE89" s="105">
        <f>IF($AB89='Harian-KORDES'!H$103,'Harian-KORDES'!H$104,0)</f>
        <v>0</v>
      </c>
      <c r="AF89" s="105">
        <f>IF($AB89='Harian-KORDES'!I$103,'Harian-KORDES'!I$104,0)</f>
        <v>0</v>
      </c>
      <c r="AG89" s="105">
        <f>IF($AB89='Harian-KORDES'!J$103,'Harian-KORDES'!J$104,0)</f>
        <v>0</v>
      </c>
      <c r="AH89" s="105">
        <f>IF($AB89='Harian-KORDES'!K$103,'Harian-KORDES'!K$104,0)</f>
        <v>0</v>
      </c>
      <c r="AI89" s="105">
        <f>IF($AB89='Harian-KORDES'!L$103,'Harian-KORDES'!L$104,0)</f>
        <v>0</v>
      </c>
      <c r="AJ89" s="105">
        <f>IF($AB89='Harian-KORDES'!M$103,'Harian-KORDES'!M$104,0)</f>
        <v>0</v>
      </c>
      <c r="AK89" s="105">
        <f>IF($AB89='Harian-KORDES'!N$103,'Harian-KORDES'!N$104,0)</f>
        <v>0</v>
      </c>
      <c r="AL89" s="105">
        <f>IF($AB89='Harian-KORDES'!O$103,'Harian-KORDES'!O$104,0)</f>
        <v>0</v>
      </c>
      <c r="AM89" s="100">
        <f t="shared" si="11"/>
        <v>0</v>
      </c>
    </row>
    <row r="90" spans="2:39" x14ac:dyDescent="0.2">
      <c r="B90" s="96">
        <f t="shared" si="6"/>
        <v>43640</v>
      </c>
      <c r="C90" s="105">
        <f>IF($B90='Harian-KORDES'!F$19,'Harian-KORDES'!F$20,0)</f>
        <v>0</v>
      </c>
      <c r="D90" s="105">
        <f>IF($B90='Harian-KORDES'!G$19,'Harian-KORDES'!G$20,0)</f>
        <v>0</v>
      </c>
      <c r="E90" s="105">
        <f>IF($B90='Harian-KORDES'!H$19,'Harian-KORDES'!H$20,0)</f>
        <v>0</v>
      </c>
      <c r="F90" s="105">
        <f>IF($B90='Harian-KORDES'!I$19,'Harian-KORDES'!I$20,0)</f>
        <v>0</v>
      </c>
      <c r="G90" s="105">
        <f>IF($B90='Harian-KORDES'!J$19,'Harian-KORDES'!J$20,0)</f>
        <v>0</v>
      </c>
      <c r="H90" s="105">
        <f>IF($B90='Harian-KORDES'!K$19,'Harian-KORDES'!K$20,0)</f>
        <v>0</v>
      </c>
      <c r="I90" s="105">
        <f>IF($B90='Harian-KORDES'!L$19,'Harian-KORDES'!L$20,0)</f>
        <v>0</v>
      </c>
      <c r="J90" s="105">
        <f>IF($B90='Harian-KORDES'!M$19,'Harian-KORDES'!M$20,0)</f>
        <v>0</v>
      </c>
      <c r="K90" s="105">
        <f>IF($B90='Harian-KORDES'!N$19,'Harian-KORDES'!N$20,0)</f>
        <v>0</v>
      </c>
      <c r="L90" s="105">
        <f>IF($B90='Harian-KORDES'!O$19,'Harian-KORDES'!O$20,0)</f>
        <v>0</v>
      </c>
      <c r="M90" s="100">
        <f t="shared" si="7"/>
        <v>0</v>
      </c>
      <c r="O90" s="96">
        <f t="shared" si="8"/>
        <v>43640</v>
      </c>
      <c r="P90" s="105">
        <f>IF($O90='Harian-KORDES'!F$61,'Harian-KORDES'!F$62,0)</f>
        <v>0</v>
      </c>
      <c r="Q90" s="105">
        <f>IF($O90='Harian-KORDES'!G$61,'Harian-KORDES'!G$62,0)</f>
        <v>0</v>
      </c>
      <c r="R90" s="105">
        <f>IF($O90='Harian-KORDES'!H$61,'Harian-KORDES'!H$62,0)</f>
        <v>0</v>
      </c>
      <c r="S90" s="105">
        <f>IF($O90='Harian-KORDES'!I$61,'Harian-KORDES'!I$62,0)</f>
        <v>0</v>
      </c>
      <c r="T90" s="105">
        <f>IF($O90='Harian-KORDES'!J$61,'Harian-KORDES'!J$62,0)</f>
        <v>0</v>
      </c>
      <c r="U90" s="105">
        <f>IF($O90='Harian-KORDES'!K$61,'Harian-KORDES'!K$62,0)</f>
        <v>0</v>
      </c>
      <c r="V90" s="105">
        <f>IF($O90='Harian-KORDES'!L$61,'Harian-KORDES'!L$62,0)</f>
        <v>0</v>
      </c>
      <c r="W90" s="105">
        <f>IF($O90='Harian-KORDES'!M$61,'Harian-KORDES'!M$62,0)</f>
        <v>0</v>
      </c>
      <c r="X90" s="105">
        <f>IF($O90='Harian-KORDES'!N$61,'Harian-KORDES'!N$62,0)</f>
        <v>0</v>
      </c>
      <c r="Y90" s="105">
        <f>IF($O90='Harian-KORDES'!O$61,'Harian-KORDES'!O$62,0)</f>
        <v>0</v>
      </c>
      <c r="Z90" s="100">
        <f t="shared" si="9"/>
        <v>0</v>
      </c>
      <c r="AB90" s="96">
        <f t="shared" si="10"/>
        <v>43640</v>
      </c>
      <c r="AC90" s="105">
        <f>IF($AB90='Harian-KORDES'!F$103,'Harian-KORDES'!F$104,0)</f>
        <v>0</v>
      </c>
      <c r="AD90" s="105">
        <f>IF($AB90='Harian-KORDES'!G$103,'Harian-KORDES'!G$104,0)</f>
        <v>0</v>
      </c>
      <c r="AE90" s="105">
        <f>IF($AB90='Harian-KORDES'!H$103,'Harian-KORDES'!H$104,0)</f>
        <v>0</v>
      </c>
      <c r="AF90" s="105">
        <f>IF($AB90='Harian-KORDES'!I$103,'Harian-KORDES'!I$104,0)</f>
        <v>0</v>
      </c>
      <c r="AG90" s="105">
        <f>IF($AB90='Harian-KORDES'!J$103,'Harian-KORDES'!J$104,0)</f>
        <v>0</v>
      </c>
      <c r="AH90" s="105">
        <f>IF($AB90='Harian-KORDES'!K$103,'Harian-KORDES'!K$104,0)</f>
        <v>0</v>
      </c>
      <c r="AI90" s="105">
        <f>IF($AB90='Harian-KORDES'!L$103,'Harian-KORDES'!L$104,0)</f>
        <v>0</v>
      </c>
      <c r="AJ90" s="105">
        <f>IF($AB90='Harian-KORDES'!M$103,'Harian-KORDES'!M$104,0)</f>
        <v>0</v>
      </c>
      <c r="AK90" s="105">
        <f>IF($AB90='Harian-KORDES'!N$103,'Harian-KORDES'!N$104,0)</f>
        <v>0</v>
      </c>
      <c r="AL90" s="105">
        <f>IF($AB90='Harian-KORDES'!O$103,'Harian-KORDES'!O$104,0)</f>
        <v>0</v>
      </c>
      <c r="AM90" s="100">
        <f t="shared" si="11"/>
        <v>0</v>
      </c>
    </row>
    <row r="91" spans="2:39" x14ac:dyDescent="0.2">
      <c r="B91" s="96">
        <f t="shared" si="6"/>
        <v>43641</v>
      </c>
      <c r="C91" s="105">
        <f>IF($B91='Harian-KORDES'!F$19,'Harian-KORDES'!F$20,0)</f>
        <v>0</v>
      </c>
      <c r="D91" s="105">
        <f>IF($B91='Harian-KORDES'!G$19,'Harian-KORDES'!G$20,0)</f>
        <v>0</v>
      </c>
      <c r="E91" s="105">
        <f>IF($B91='Harian-KORDES'!H$19,'Harian-KORDES'!H$20,0)</f>
        <v>0</v>
      </c>
      <c r="F91" s="105">
        <f>IF($B91='Harian-KORDES'!I$19,'Harian-KORDES'!I$20,0)</f>
        <v>0</v>
      </c>
      <c r="G91" s="105">
        <f>IF($B91='Harian-KORDES'!J$19,'Harian-KORDES'!J$20,0)</f>
        <v>0</v>
      </c>
      <c r="H91" s="105">
        <f>IF($B91='Harian-KORDES'!K$19,'Harian-KORDES'!K$20,0)</f>
        <v>0</v>
      </c>
      <c r="I91" s="105">
        <f>IF($B91='Harian-KORDES'!L$19,'Harian-KORDES'!L$20,0)</f>
        <v>0</v>
      </c>
      <c r="J91" s="105">
        <f>IF($B91='Harian-KORDES'!M$19,'Harian-KORDES'!M$20,0)</f>
        <v>0</v>
      </c>
      <c r="K91" s="105">
        <f>IF($B91='Harian-KORDES'!N$19,'Harian-KORDES'!N$20,0)</f>
        <v>0</v>
      </c>
      <c r="L91" s="105">
        <f>IF($B91='Harian-KORDES'!O$19,'Harian-KORDES'!O$20,0)</f>
        <v>0</v>
      </c>
      <c r="M91" s="100">
        <f t="shared" si="7"/>
        <v>0</v>
      </c>
      <c r="O91" s="96">
        <f t="shared" si="8"/>
        <v>43641</v>
      </c>
      <c r="P91" s="105">
        <f>IF($O91='Harian-KORDES'!F$61,'Harian-KORDES'!F$62,0)</f>
        <v>0</v>
      </c>
      <c r="Q91" s="105">
        <f>IF($O91='Harian-KORDES'!G$61,'Harian-KORDES'!G$62,0)</f>
        <v>0</v>
      </c>
      <c r="R91" s="105">
        <f>IF($O91='Harian-KORDES'!H$61,'Harian-KORDES'!H$62,0)</f>
        <v>0</v>
      </c>
      <c r="S91" s="105">
        <f>IF($O91='Harian-KORDES'!I$61,'Harian-KORDES'!I$62,0)</f>
        <v>0</v>
      </c>
      <c r="T91" s="105">
        <f>IF($O91='Harian-KORDES'!J$61,'Harian-KORDES'!J$62,0)</f>
        <v>0</v>
      </c>
      <c r="U91" s="105">
        <f>IF($O91='Harian-KORDES'!K$61,'Harian-KORDES'!K$62,0)</f>
        <v>0</v>
      </c>
      <c r="V91" s="105">
        <f>IF($O91='Harian-KORDES'!L$61,'Harian-KORDES'!L$62,0)</f>
        <v>0</v>
      </c>
      <c r="W91" s="105">
        <f>IF($O91='Harian-KORDES'!M$61,'Harian-KORDES'!M$62,0)</f>
        <v>0</v>
      </c>
      <c r="X91" s="105">
        <f>IF($O91='Harian-KORDES'!N$61,'Harian-KORDES'!N$62,0)</f>
        <v>0</v>
      </c>
      <c r="Y91" s="105">
        <f>IF($O91='Harian-KORDES'!O$61,'Harian-KORDES'!O$62,0)</f>
        <v>0</v>
      </c>
      <c r="Z91" s="100">
        <f t="shared" si="9"/>
        <v>0</v>
      </c>
      <c r="AB91" s="96">
        <f t="shared" si="10"/>
        <v>43641</v>
      </c>
      <c r="AC91" s="105">
        <f>IF($AB91='Harian-KORDES'!F$103,'Harian-KORDES'!F$104,0)</f>
        <v>0</v>
      </c>
      <c r="AD91" s="105">
        <f>IF($AB91='Harian-KORDES'!G$103,'Harian-KORDES'!G$104,0)</f>
        <v>0</v>
      </c>
      <c r="AE91" s="105">
        <f>IF($AB91='Harian-KORDES'!H$103,'Harian-KORDES'!H$104,0)</f>
        <v>0</v>
      </c>
      <c r="AF91" s="105">
        <f>IF($AB91='Harian-KORDES'!I$103,'Harian-KORDES'!I$104,0)</f>
        <v>0</v>
      </c>
      <c r="AG91" s="105">
        <f>IF($AB91='Harian-KORDES'!J$103,'Harian-KORDES'!J$104,0)</f>
        <v>0</v>
      </c>
      <c r="AH91" s="105">
        <f>IF($AB91='Harian-KORDES'!K$103,'Harian-KORDES'!K$104,0)</f>
        <v>0</v>
      </c>
      <c r="AI91" s="105">
        <f>IF($AB91='Harian-KORDES'!L$103,'Harian-KORDES'!L$104,0)</f>
        <v>0</v>
      </c>
      <c r="AJ91" s="105">
        <f>IF($AB91='Harian-KORDES'!M$103,'Harian-KORDES'!M$104,0)</f>
        <v>0</v>
      </c>
      <c r="AK91" s="105">
        <f>IF($AB91='Harian-KORDES'!N$103,'Harian-KORDES'!N$104,0)</f>
        <v>0</v>
      </c>
      <c r="AL91" s="105">
        <f>IF($AB91='Harian-KORDES'!O$103,'Harian-KORDES'!O$104,0)</f>
        <v>0</v>
      </c>
      <c r="AM91" s="100">
        <f t="shared" si="11"/>
        <v>0</v>
      </c>
    </row>
    <row r="92" spans="2:39" x14ac:dyDescent="0.2">
      <c r="B92" s="96">
        <f t="shared" si="6"/>
        <v>43642</v>
      </c>
      <c r="C92" s="105">
        <f>IF($B92='Harian-KORDES'!F$19,'Harian-KORDES'!F$20,0)</f>
        <v>0</v>
      </c>
      <c r="D92" s="105">
        <f>IF($B92='Harian-KORDES'!G$19,'Harian-KORDES'!G$20,0)</f>
        <v>0</v>
      </c>
      <c r="E92" s="105">
        <f>IF($B92='Harian-KORDES'!H$19,'Harian-KORDES'!H$20,0)</f>
        <v>0</v>
      </c>
      <c r="F92" s="105">
        <f>IF($B92='Harian-KORDES'!I$19,'Harian-KORDES'!I$20,0)</f>
        <v>0</v>
      </c>
      <c r="G92" s="105">
        <f>IF($B92='Harian-KORDES'!J$19,'Harian-KORDES'!J$20,0)</f>
        <v>0</v>
      </c>
      <c r="H92" s="105">
        <f>IF($B92='Harian-KORDES'!K$19,'Harian-KORDES'!K$20,0)</f>
        <v>0</v>
      </c>
      <c r="I92" s="105">
        <f>IF($B92='Harian-KORDES'!L$19,'Harian-KORDES'!L$20,0)</f>
        <v>0</v>
      </c>
      <c r="J92" s="105">
        <f>IF($B92='Harian-KORDES'!M$19,'Harian-KORDES'!M$20,0)</f>
        <v>0</v>
      </c>
      <c r="K92" s="105">
        <f>IF($B92='Harian-KORDES'!N$19,'Harian-KORDES'!N$20,0)</f>
        <v>0</v>
      </c>
      <c r="L92" s="105">
        <f>IF($B92='Harian-KORDES'!O$19,'Harian-KORDES'!O$20,0)</f>
        <v>0</v>
      </c>
      <c r="M92" s="100">
        <f t="shared" si="7"/>
        <v>0</v>
      </c>
      <c r="O92" s="96">
        <f t="shared" si="8"/>
        <v>43642</v>
      </c>
      <c r="P92" s="105">
        <f>IF($O92='Harian-KORDES'!F$61,'Harian-KORDES'!F$62,0)</f>
        <v>0</v>
      </c>
      <c r="Q92" s="105">
        <f>IF($O92='Harian-KORDES'!G$61,'Harian-KORDES'!G$62,0)</f>
        <v>0</v>
      </c>
      <c r="R92" s="105">
        <f>IF($O92='Harian-KORDES'!H$61,'Harian-KORDES'!H$62,0)</f>
        <v>0</v>
      </c>
      <c r="S92" s="105">
        <f>IF($O92='Harian-KORDES'!I$61,'Harian-KORDES'!I$62,0)</f>
        <v>0</v>
      </c>
      <c r="T92" s="105">
        <f>IF($O92='Harian-KORDES'!J$61,'Harian-KORDES'!J$62,0)</f>
        <v>0</v>
      </c>
      <c r="U92" s="105">
        <f>IF($O92='Harian-KORDES'!K$61,'Harian-KORDES'!K$62,0)</f>
        <v>0</v>
      </c>
      <c r="V92" s="105">
        <f>IF($O92='Harian-KORDES'!L$61,'Harian-KORDES'!L$62,0)</f>
        <v>0</v>
      </c>
      <c r="W92" s="105">
        <f>IF($O92='Harian-KORDES'!M$61,'Harian-KORDES'!M$62,0)</f>
        <v>0</v>
      </c>
      <c r="X92" s="105">
        <f>IF($O92='Harian-KORDES'!N$61,'Harian-KORDES'!N$62,0)</f>
        <v>0</v>
      </c>
      <c r="Y92" s="105">
        <f>IF($O92='Harian-KORDES'!O$61,'Harian-KORDES'!O$62,0)</f>
        <v>0</v>
      </c>
      <c r="Z92" s="100">
        <f t="shared" si="9"/>
        <v>0</v>
      </c>
      <c r="AB92" s="96">
        <f t="shared" si="10"/>
        <v>43642</v>
      </c>
      <c r="AC92" s="105">
        <f>IF($AB92='Harian-KORDES'!F$103,'Harian-KORDES'!F$104,0)</f>
        <v>0</v>
      </c>
      <c r="AD92" s="105">
        <f>IF($AB92='Harian-KORDES'!G$103,'Harian-KORDES'!G$104,0)</f>
        <v>0</v>
      </c>
      <c r="AE92" s="105">
        <f>IF($AB92='Harian-KORDES'!H$103,'Harian-KORDES'!H$104,0)</f>
        <v>0</v>
      </c>
      <c r="AF92" s="105">
        <f>IF($AB92='Harian-KORDES'!I$103,'Harian-KORDES'!I$104,0)</f>
        <v>0</v>
      </c>
      <c r="AG92" s="105">
        <f>IF($AB92='Harian-KORDES'!J$103,'Harian-KORDES'!J$104,0)</f>
        <v>0</v>
      </c>
      <c r="AH92" s="105">
        <f>IF($AB92='Harian-KORDES'!K$103,'Harian-KORDES'!K$104,0)</f>
        <v>0</v>
      </c>
      <c r="AI92" s="105">
        <f>IF($AB92='Harian-KORDES'!L$103,'Harian-KORDES'!L$104,0)</f>
        <v>0</v>
      </c>
      <c r="AJ92" s="105">
        <f>IF($AB92='Harian-KORDES'!M$103,'Harian-KORDES'!M$104,0)</f>
        <v>0</v>
      </c>
      <c r="AK92" s="105">
        <f>IF($AB92='Harian-KORDES'!N$103,'Harian-KORDES'!N$104,0)</f>
        <v>0</v>
      </c>
      <c r="AL92" s="105">
        <f>IF($AB92='Harian-KORDES'!O$103,'Harian-KORDES'!O$104,0)</f>
        <v>0</v>
      </c>
      <c r="AM92" s="100">
        <f t="shared" si="11"/>
        <v>0</v>
      </c>
    </row>
    <row r="93" spans="2:39" x14ac:dyDescent="0.2">
      <c r="B93" s="96">
        <f t="shared" si="6"/>
        <v>43643</v>
      </c>
      <c r="C93" s="105">
        <f>IF($B93='Harian-KORDES'!F$19,'Harian-KORDES'!F$20,0)</f>
        <v>0</v>
      </c>
      <c r="D93" s="105">
        <f>IF($B93='Harian-KORDES'!G$19,'Harian-KORDES'!G$20,0)</f>
        <v>0</v>
      </c>
      <c r="E93" s="105">
        <f>IF($B93='Harian-KORDES'!H$19,'Harian-KORDES'!H$20,0)</f>
        <v>0</v>
      </c>
      <c r="F93" s="105">
        <f>IF($B93='Harian-KORDES'!I$19,'Harian-KORDES'!I$20,0)</f>
        <v>0</v>
      </c>
      <c r="G93" s="105">
        <f>IF($B93='Harian-KORDES'!J$19,'Harian-KORDES'!J$20,0)</f>
        <v>0</v>
      </c>
      <c r="H93" s="105">
        <f>IF($B93='Harian-KORDES'!K$19,'Harian-KORDES'!K$20,0)</f>
        <v>0</v>
      </c>
      <c r="I93" s="105">
        <f>IF($B93='Harian-KORDES'!L$19,'Harian-KORDES'!L$20,0)</f>
        <v>0</v>
      </c>
      <c r="J93" s="105">
        <f>IF($B93='Harian-KORDES'!M$19,'Harian-KORDES'!M$20,0)</f>
        <v>0</v>
      </c>
      <c r="K93" s="105">
        <f>IF($B93='Harian-KORDES'!N$19,'Harian-KORDES'!N$20,0)</f>
        <v>0</v>
      </c>
      <c r="L93" s="105">
        <f>IF($B93='Harian-KORDES'!O$19,'Harian-KORDES'!O$20,0)</f>
        <v>0</v>
      </c>
      <c r="M93" s="100">
        <f t="shared" si="7"/>
        <v>0</v>
      </c>
      <c r="O93" s="96">
        <f t="shared" si="8"/>
        <v>43643</v>
      </c>
      <c r="P93" s="105">
        <f>IF($O93='Harian-KORDES'!F$61,'Harian-KORDES'!F$62,0)</f>
        <v>0</v>
      </c>
      <c r="Q93" s="105">
        <f>IF($O93='Harian-KORDES'!G$61,'Harian-KORDES'!G$62,0)</f>
        <v>0</v>
      </c>
      <c r="R93" s="105">
        <f>IF($O93='Harian-KORDES'!H$61,'Harian-KORDES'!H$62,0)</f>
        <v>0</v>
      </c>
      <c r="S93" s="105">
        <f>IF($O93='Harian-KORDES'!I$61,'Harian-KORDES'!I$62,0)</f>
        <v>0</v>
      </c>
      <c r="T93" s="105">
        <f>IF($O93='Harian-KORDES'!J$61,'Harian-KORDES'!J$62,0)</f>
        <v>0</v>
      </c>
      <c r="U93" s="105">
        <f>IF($O93='Harian-KORDES'!K$61,'Harian-KORDES'!K$62,0)</f>
        <v>0</v>
      </c>
      <c r="V93" s="105">
        <f>IF($O93='Harian-KORDES'!L$61,'Harian-KORDES'!L$62,0)</f>
        <v>0</v>
      </c>
      <c r="W93" s="105">
        <f>IF($O93='Harian-KORDES'!M$61,'Harian-KORDES'!M$62,0)</f>
        <v>0</v>
      </c>
      <c r="X93" s="105">
        <f>IF($O93='Harian-KORDES'!N$61,'Harian-KORDES'!N$62,0)</f>
        <v>0</v>
      </c>
      <c r="Y93" s="105">
        <f>IF($O93='Harian-KORDES'!O$61,'Harian-KORDES'!O$62,0)</f>
        <v>0</v>
      </c>
      <c r="Z93" s="100">
        <f t="shared" si="9"/>
        <v>0</v>
      </c>
      <c r="AB93" s="96">
        <f t="shared" si="10"/>
        <v>43643</v>
      </c>
      <c r="AC93" s="105">
        <f>IF($AB93='Harian-KORDES'!F$103,'Harian-KORDES'!F$104,0)</f>
        <v>0</v>
      </c>
      <c r="AD93" s="105">
        <f>IF($AB93='Harian-KORDES'!G$103,'Harian-KORDES'!G$104,0)</f>
        <v>0</v>
      </c>
      <c r="AE93" s="105">
        <f>IF($AB93='Harian-KORDES'!H$103,'Harian-KORDES'!H$104,0)</f>
        <v>0</v>
      </c>
      <c r="AF93" s="105">
        <f>IF($AB93='Harian-KORDES'!I$103,'Harian-KORDES'!I$104,0)</f>
        <v>0</v>
      </c>
      <c r="AG93" s="105">
        <f>IF($AB93='Harian-KORDES'!J$103,'Harian-KORDES'!J$104,0)</f>
        <v>0</v>
      </c>
      <c r="AH93" s="105">
        <f>IF($AB93='Harian-KORDES'!K$103,'Harian-KORDES'!K$104,0)</f>
        <v>0</v>
      </c>
      <c r="AI93" s="105">
        <f>IF($AB93='Harian-KORDES'!L$103,'Harian-KORDES'!L$104,0)</f>
        <v>0</v>
      </c>
      <c r="AJ93" s="105">
        <f>IF($AB93='Harian-KORDES'!M$103,'Harian-KORDES'!M$104,0)</f>
        <v>0</v>
      </c>
      <c r="AK93" s="105">
        <f>IF($AB93='Harian-KORDES'!N$103,'Harian-KORDES'!N$104,0)</f>
        <v>0</v>
      </c>
      <c r="AL93" s="105">
        <f>IF($AB93='Harian-KORDES'!O$103,'Harian-KORDES'!O$104,0)</f>
        <v>0</v>
      </c>
      <c r="AM93" s="100">
        <f t="shared" si="11"/>
        <v>0</v>
      </c>
    </row>
    <row r="94" spans="2:39" x14ac:dyDescent="0.2">
      <c r="B94" s="96">
        <f t="shared" si="6"/>
        <v>43644</v>
      </c>
      <c r="C94" s="105">
        <f>IF($B94='Harian-KORDES'!F$19,'Harian-KORDES'!F$20,0)</f>
        <v>0</v>
      </c>
      <c r="D94" s="105">
        <f>IF($B94='Harian-KORDES'!G$19,'Harian-KORDES'!G$20,0)</f>
        <v>0</v>
      </c>
      <c r="E94" s="105">
        <f>IF($B94='Harian-KORDES'!H$19,'Harian-KORDES'!H$20,0)</f>
        <v>0</v>
      </c>
      <c r="F94" s="105">
        <f>IF($B94='Harian-KORDES'!I$19,'Harian-KORDES'!I$20,0)</f>
        <v>0</v>
      </c>
      <c r="G94" s="105">
        <f>IF($B94='Harian-KORDES'!J$19,'Harian-KORDES'!J$20,0)</f>
        <v>0</v>
      </c>
      <c r="H94" s="105">
        <f>IF($B94='Harian-KORDES'!K$19,'Harian-KORDES'!K$20,0)</f>
        <v>0</v>
      </c>
      <c r="I94" s="105">
        <f>IF($B94='Harian-KORDES'!L$19,'Harian-KORDES'!L$20,0)</f>
        <v>0</v>
      </c>
      <c r="J94" s="105">
        <f>IF($B94='Harian-KORDES'!M$19,'Harian-KORDES'!M$20,0)</f>
        <v>0</v>
      </c>
      <c r="K94" s="105">
        <f>IF($B94='Harian-KORDES'!N$19,'Harian-KORDES'!N$20,0)</f>
        <v>0</v>
      </c>
      <c r="L94" s="105">
        <f>IF($B94='Harian-KORDES'!O$19,'Harian-KORDES'!O$20,0)</f>
        <v>0</v>
      </c>
      <c r="M94" s="100">
        <f t="shared" si="7"/>
        <v>0</v>
      </c>
      <c r="O94" s="96">
        <f t="shared" si="8"/>
        <v>43644</v>
      </c>
      <c r="P94" s="105">
        <f>IF($O94='Harian-KORDES'!F$61,'Harian-KORDES'!F$62,0)</f>
        <v>0</v>
      </c>
      <c r="Q94" s="105">
        <f>IF($O94='Harian-KORDES'!G$61,'Harian-KORDES'!G$62,0)</f>
        <v>0</v>
      </c>
      <c r="R94" s="105">
        <f>IF($O94='Harian-KORDES'!H$61,'Harian-KORDES'!H$62,0)</f>
        <v>0</v>
      </c>
      <c r="S94" s="105">
        <f>IF($O94='Harian-KORDES'!I$61,'Harian-KORDES'!I$62,0)</f>
        <v>0</v>
      </c>
      <c r="T94" s="105">
        <f>IF($O94='Harian-KORDES'!J$61,'Harian-KORDES'!J$62,0)</f>
        <v>0</v>
      </c>
      <c r="U94" s="105">
        <f>IF($O94='Harian-KORDES'!K$61,'Harian-KORDES'!K$62,0)</f>
        <v>0</v>
      </c>
      <c r="V94" s="105">
        <f>IF($O94='Harian-KORDES'!L$61,'Harian-KORDES'!L$62,0)</f>
        <v>0</v>
      </c>
      <c r="W94" s="105">
        <f>IF($O94='Harian-KORDES'!M$61,'Harian-KORDES'!M$62,0)</f>
        <v>0</v>
      </c>
      <c r="X94" s="105">
        <f>IF($O94='Harian-KORDES'!N$61,'Harian-KORDES'!N$62,0)</f>
        <v>0</v>
      </c>
      <c r="Y94" s="105">
        <f>IF($O94='Harian-KORDES'!O$61,'Harian-KORDES'!O$62,0)</f>
        <v>0</v>
      </c>
      <c r="Z94" s="100">
        <f t="shared" si="9"/>
        <v>0</v>
      </c>
      <c r="AB94" s="96">
        <f t="shared" si="10"/>
        <v>43644</v>
      </c>
      <c r="AC94" s="105">
        <f>IF($AB94='Harian-KORDES'!F$103,'Harian-KORDES'!F$104,0)</f>
        <v>0</v>
      </c>
      <c r="AD94" s="105">
        <f>IF($AB94='Harian-KORDES'!G$103,'Harian-KORDES'!G$104,0)</f>
        <v>0</v>
      </c>
      <c r="AE94" s="105">
        <f>IF($AB94='Harian-KORDES'!H$103,'Harian-KORDES'!H$104,0)</f>
        <v>0</v>
      </c>
      <c r="AF94" s="105">
        <f>IF($AB94='Harian-KORDES'!I$103,'Harian-KORDES'!I$104,0)</f>
        <v>0</v>
      </c>
      <c r="AG94" s="105">
        <f>IF($AB94='Harian-KORDES'!J$103,'Harian-KORDES'!J$104,0)</f>
        <v>0</v>
      </c>
      <c r="AH94" s="105">
        <f>IF($AB94='Harian-KORDES'!K$103,'Harian-KORDES'!K$104,0)</f>
        <v>0</v>
      </c>
      <c r="AI94" s="105">
        <f>IF($AB94='Harian-KORDES'!L$103,'Harian-KORDES'!L$104,0)</f>
        <v>0</v>
      </c>
      <c r="AJ94" s="105">
        <f>IF($AB94='Harian-KORDES'!M$103,'Harian-KORDES'!M$104,0)</f>
        <v>0</v>
      </c>
      <c r="AK94" s="105">
        <f>IF($AB94='Harian-KORDES'!N$103,'Harian-KORDES'!N$104,0)</f>
        <v>0</v>
      </c>
      <c r="AL94" s="105">
        <f>IF($AB94='Harian-KORDES'!O$103,'Harian-KORDES'!O$104,0)</f>
        <v>0</v>
      </c>
      <c r="AM94" s="100">
        <f t="shared" si="11"/>
        <v>0</v>
      </c>
    </row>
    <row r="95" spans="2:39" x14ac:dyDescent="0.2">
      <c r="B95" s="96">
        <f t="shared" si="6"/>
        <v>43645</v>
      </c>
      <c r="C95" s="105">
        <f>IF($B95='Harian-KORDES'!F$19,'Harian-KORDES'!F$20,0)</f>
        <v>0</v>
      </c>
      <c r="D95" s="105">
        <f>IF($B95='Harian-KORDES'!G$19,'Harian-KORDES'!G$20,0)</f>
        <v>0</v>
      </c>
      <c r="E95" s="105">
        <f>IF($B95='Harian-KORDES'!H$19,'Harian-KORDES'!H$20,0)</f>
        <v>0</v>
      </c>
      <c r="F95" s="105">
        <f>IF($B95='Harian-KORDES'!I$19,'Harian-KORDES'!I$20,0)</f>
        <v>0</v>
      </c>
      <c r="G95" s="105">
        <f>IF($B95='Harian-KORDES'!J$19,'Harian-KORDES'!J$20,0)</f>
        <v>0</v>
      </c>
      <c r="H95" s="105">
        <f>IF($B95='Harian-KORDES'!K$19,'Harian-KORDES'!K$20,0)</f>
        <v>0</v>
      </c>
      <c r="I95" s="105">
        <f>IF($B95='Harian-KORDES'!L$19,'Harian-KORDES'!L$20,0)</f>
        <v>0</v>
      </c>
      <c r="J95" s="105">
        <f>IF($B95='Harian-KORDES'!M$19,'Harian-KORDES'!M$20,0)</f>
        <v>0</v>
      </c>
      <c r="K95" s="105">
        <f>IF($B95='Harian-KORDES'!N$19,'Harian-KORDES'!N$20,0)</f>
        <v>0</v>
      </c>
      <c r="L95" s="105">
        <f>IF($B95='Harian-KORDES'!O$19,'Harian-KORDES'!O$20,0)</f>
        <v>0</v>
      </c>
      <c r="M95" s="100">
        <f t="shared" si="7"/>
        <v>0</v>
      </c>
      <c r="O95" s="96">
        <f t="shared" si="8"/>
        <v>43645</v>
      </c>
      <c r="P95" s="105">
        <f>IF($O95='Harian-KORDES'!F$61,'Harian-KORDES'!F$62,0)</f>
        <v>0</v>
      </c>
      <c r="Q95" s="105">
        <f>IF($O95='Harian-KORDES'!G$61,'Harian-KORDES'!G$62,0)</f>
        <v>0</v>
      </c>
      <c r="R95" s="105">
        <f>IF($O95='Harian-KORDES'!H$61,'Harian-KORDES'!H$62,0)</f>
        <v>0</v>
      </c>
      <c r="S95" s="105">
        <f>IF($O95='Harian-KORDES'!I$61,'Harian-KORDES'!I$62,0)</f>
        <v>0</v>
      </c>
      <c r="T95" s="105">
        <f>IF($O95='Harian-KORDES'!J$61,'Harian-KORDES'!J$62,0)</f>
        <v>0</v>
      </c>
      <c r="U95" s="105">
        <f>IF($O95='Harian-KORDES'!K$61,'Harian-KORDES'!K$62,0)</f>
        <v>0</v>
      </c>
      <c r="V95" s="105">
        <f>IF($O95='Harian-KORDES'!L$61,'Harian-KORDES'!L$62,0)</f>
        <v>0</v>
      </c>
      <c r="W95" s="105">
        <f>IF($O95='Harian-KORDES'!M$61,'Harian-KORDES'!M$62,0)</f>
        <v>0</v>
      </c>
      <c r="X95" s="105">
        <f>IF($O95='Harian-KORDES'!N$61,'Harian-KORDES'!N$62,0)</f>
        <v>0</v>
      </c>
      <c r="Y95" s="105">
        <f>IF($O95='Harian-KORDES'!O$61,'Harian-KORDES'!O$62,0)</f>
        <v>0</v>
      </c>
      <c r="Z95" s="100">
        <f t="shared" si="9"/>
        <v>0</v>
      </c>
      <c r="AB95" s="96">
        <f t="shared" si="10"/>
        <v>43645</v>
      </c>
      <c r="AC95" s="105">
        <f>IF($AB95='Harian-KORDES'!F$103,'Harian-KORDES'!F$104,0)</f>
        <v>0</v>
      </c>
      <c r="AD95" s="105">
        <f>IF($AB95='Harian-KORDES'!G$103,'Harian-KORDES'!G$104,0)</f>
        <v>0</v>
      </c>
      <c r="AE95" s="105">
        <f>IF($AB95='Harian-KORDES'!H$103,'Harian-KORDES'!H$104,0)</f>
        <v>0</v>
      </c>
      <c r="AF95" s="105">
        <f>IF($AB95='Harian-KORDES'!I$103,'Harian-KORDES'!I$104,0)</f>
        <v>0</v>
      </c>
      <c r="AG95" s="105">
        <f>IF($AB95='Harian-KORDES'!J$103,'Harian-KORDES'!J$104,0)</f>
        <v>0</v>
      </c>
      <c r="AH95" s="105">
        <f>IF($AB95='Harian-KORDES'!K$103,'Harian-KORDES'!K$104,0)</f>
        <v>0</v>
      </c>
      <c r="AI95" s="105">
        <f>IF($AB95='Harian-KORDES'!L$103,'Harian-KORDES'!L$104,0)</f>
        <v>0</v>
      </c>
      <c r="AJ95" s="105">
        <f>IF($AB95='Harian-KORDES'!M$103,'Harian-KORDES'!M$104,0)</f>
        <v>0</v>
      </c>
      <c r="AK95" s="105">
        <f>IF($AB95='Harian-KORDES'!N$103,'Harian-KORDES'!N$104,0)</f>
        <v>0</v>
      </c>
      <c r="AL95" s="105">
        <f>IF($AB95='Harian-KORDES'!O$103,'Harian-KORDES'!O$104,0)</f>
        <v>0</v>
      </c>
      <c r="AM95" s="100">
        <f t="shared" si="11"/>
        <v>0</v>
      </c>
    </row>
    <row r="96" spans="2:39" x14ac:dyDescent="0.2">
      <c r="B96" s="96">
        <f t="shared" si="6"/>
        <v>43646</v>
      </c>
      <c r="C96" s="105">
        <f>IF($B96='Harian-KORDES'!F$19,'Harian-KORDES'!F$20,0)</f>
        <v>0</v>
      </c>
      <c r="D96" s="105">
        <f>IF($B96='Harian-KORDES'!G$19,'Harian-KORDES'!G$20,0)</f>
        <v>0</v>
      </c>
      <c r="E96" s="105">
        <f>IF($B96='Harian-KORDES'!H$19,'Harian-KORDES'!H$20,0)</f>
        <v>0</v>
      </c>
      <c r="F96" s="105">
        <f>IF($B96='Harian-KORDES'!I$19,'Harian-KORDES'!I$20,0)</f>
        <v>0</v>
      </c>
      <c r="G96" s="105">
        <f>IF($B96='Harian-KORDES'!J$19,'Harian-KORDES'!J$20,0)</f>
        <v>0</v>
      </c>
      <c r="H96" s="105">
        <f>IF($B96='Harian-KORDES'!K$19,'Harian-KORDES'!K$20,0)</f>
        <v>0</v>
      </c>
      <c r="I96" s="105">
        <f>IF($B96='Harian-KORDES'!L$19,'Harian-KORDES'!L$20,0)</f>
        <v>0</v>
      </c>
      <c r="J96" s="105">
        <f>IF($B96='Harian-KORDES'!M$19,'Harian-KORDES'!M$20,0)</f>
        <v>0</v>
      </c>
      <c r="K96" s="105">
        <f>IF($B96='Harian-KORDES'!N$19,'Harian-KORDES'!N$20,0)</f>
        <v>0</v>
      </c>
      <c r="L96" s="105">
        <f>IF($B96='Harian-KORDES'!O$19,'Harian-KORDES'!O$20,0)</f>
        <v>0</v>
      </c>
      <c r="M96" s="100">
        <f t="shared" si="7"/>
        <v>0</v>
      </c>
      <c r="O96" s="96">
        <f t="shared" si="8"/>
        <v>43646</v>
      </c>
      <c r="P96" s="105">
        <f>IF($O96='Harian-KORDES'!F$61,'Harian-KORDES'!F$62,0)</f>
        <v>0</v>
      </c>
      <c r="Q96" s="105">
        <f>IF($O96='Harian-KORDES'!G$61,'Harian-KORDES'!G$62,0)</f>
        <v>0</v>
      </c>
      <c r="R96" s="105">
        <f>IF($O96='Harian-KORDES'!H$61,'Harian-KORDES'!H$62,0)</f>
        <v>0</v>
      </c>
      <c r="S96" s="105">
        <f>IF($O96='Harian-KORDES'!I$61,'Harian-KORDES'!I$62,0)</f>
        <v>0</v>
      </c>
      <c r="T96" s="105">
        <f>IF($O96='Harian-KORDES'!J$61,'Harian-KORDES'!J$62,0)</f>
        <v>0</v>
      </c>
      <c r="U96" s="105">
        <f>IF($O96='Harian-KORDES'!K$61,'Harian-KORDES'!K$62,0)</f>
        <v>0</v>
      </c>
      <c r="V96" s="105">
        <f>IF($O96='Harian-KORDES'!L$61,'Harian-KORDES'!L$62,0)</f>
        <v>0</v>
      </c>
      <c r="W96" s="105">
        <f>IF($O96='Harian-KORDES'!M$61,'Harian-KORDES'!M$62,0)</f>
        <v>0</v>
      </c>
      <c r="X96" s="105">
        <f>IF($O96='Harian-KORDES'!N$61,'Harian-KORDES'!N$62,0)</f>
        <v>0</v>
      </c>
      <c r="Y96" s="105">
        <f>IF($O96='Harian-KORDES'!O$61,'Harian-KORDES'!O$62,0)</f>
        <v>0</v>
      </c>
      <c r="Z96" s="100">
        <f t="shared" si="9"/>
        <v>0</v>
      </c>
      <c r="AB96" s="96">
        <f t="shared" si="10"/>
        <v>43646</v>
      </c>
      <c r="AC96" s="105">
        <f>IF($AB96='Harian-KORDES'!F$103,'Harian-KORDES'!F$104,0)</f>
        <v>0</v>
      </c>
      <c r="AD96" s="105">
        <f>IF($AB96='Harian-KORDES'!G$103,'Harian-KORDES'!G$104,0)</f>
        <v>0</v>
      </c>
      <c r="AE96" s="105">
        <f>IF($AB96='Harian-KORDES'!H$103,'Harian-KORDES'!H$104,0)</f>
        <v>0</v>
      </c>
      <c r="AF96" s="105">
        <f>IF($AB96='Harian-KORDES'!I$103,'Harian-KORDES'!I$104,0)</f>
        <v>0</v>
      </c>
      <c r="AG96" s="105">
        <f>IF($AB96='Harian-KORDES'!J$103,'Harian-KORDES'!J$104,0)</f>
        <v>0</v>
      </c>
      <c r="AH96" s="105">
        <f>IF($AB96='Harian-KORDES'!K$103,'Harian-KORDES'!K$104,0)</f>
        <v>0</v>
      </c>
      <c r="AI96" s="105">
        <f>IF($AB96='Harian-KORDES'!L$103,'Harian-KORDES'!L$104,0)</f>
        <v>0</v>
      </c>
      <c r="AJ96" s="105">
        <f>IF($AB96='Harian-KORDES'!M$103,'Harian-KORDES'!M$104,0)</f>
        <v>0</v>
      </c>
      <c r="AK96" s="105">
        <f>IF($AB96='Harian-KORDES'!N$103,'Harian-KORDES'!N$104,0)</f>
        <v>0</v>
      </c>
      <c r="AL96" s="105">
        <f>IF($AB96='Harian-KORDES'!O$103,'Harian-KORDES'!O$104,0)</f>
        <v>0</v>
      </c>
      <c r="AM96" s="100">
        <f t="shared" si="11"/>
        <v>0</v>
      </c>
    </row>
    <row r="97" spans="2:39" x14ac:dyDescent="0.2">
      <c r="B97" s="96">
        <f t="shared" si="6"/>
        <v>43647</v>
      </c>
      <c r="C97" s="105">
        <f>IF($B97='Harian-KORDES'!F$19,'Harian-KORDES'!F$20,0)</f>
        <v>0</v>
      </c>
      <c r="D97" s="105">
        <f>IF($B97='Harian-KORDES'!G$19,'Harian-KORDES'!G$20,0)</f>
        <v>0</v>
      </c>
      <c r="E97" s="105">
        <f>IF($B97='Harian-KORDES'!H$19,'Harian-KORDES'!H$20,0)</f>
        <v>0</v>
      </c>
      <c r="F97" s="105">
        <f>IF($B97='Harian-KORDES'!I$19,'Harian-KORDES'!I$20,0)</f>
        <v>0</v>
      </c>
      <c r="G97" s="105">
        <f>IF($B97='Harian-KORDES'!J$19,'Harian-KORDES'!J$20,0)</f>
        <v>0</v>
      </c>
      <c r="H97" s="105">
        <f>IF($B97='Harian-KORDES'!K$19,'Harian-KORDES'!K$20,0)</f>
        <v>0</v>
      </c>
      <c r="I97" s="105">
        <f>IF($B97='Harian-KORDES'!L$19,'Harian-KORDES'!L$20,0)</f>
        <v>0</v>
      </c>
      <c r="J97" s="105">
        <f>IF($B97='Harian-KORDES'!M$19,'Harian-KORDES'!M$20,0)</f>
        <v>0</v>
      </c>
      <c r="K97" s="105">
        <f>IF($B97='Harian-KORDES'!N$19,'Harian-KORDES'!N$20,0)</f>
        <v>0</v>
      </c>
      <c r="L97" s="105">
        <f>IF($B97='Harian-KORDES'!O$19,'Harian-KORDES'!O$20,0)</f>
        <v>0</v>
      </c>
      <c r="M97" s="100">
        <f t="shared" si="7"/>
        <v>0</v>
      </c>
      <c r="O97" s="96">
        <f t="shared" si="8"/>
        <v>43647</v>
      </c>
      <c r="P97" s="105">
        <f>IF($O97='Harian-KORDES'!F$61,'Harian-KORDES'!F$62,0)</f>
        <v>0</v>
      </c>
      <c r="Q97" s="105">
        <f>IF($O97='Harian-KORDES'!G$61,'Harian-KORDES'!G$62,0)</f>
        <v>0</v>
      </c>
      <c r="R97" s="105">
        <f>IF($O97='Harian-KORDES'!H$61,'Harian-KORDES'!H$62,0)</f>
        <v>0</v>
      </c>
      <c r="S97" s="105">
        <f>IF($O97='Harian-KORDES'!I$61,'Harian-KORDES'!I$62,0)</f>
        <v>0</v>
      </c>
      <c r="T97" s="105">
        <f>IF($O97='Harian-KORDES'!J$61,'Harian-KORDES'!J$62,0)</f>
        <v>0</v>
      </c>
      <c r="U97" s="105">
        <f>IF($O97='Harian-KORDES'!K$61,'Harian-KORDES'!K$62,0)</f>
        <v>0</v>
      </c>
      <c r="V97" s="105">
        <f>IF($O97='Harian-KORDES'!L$61,'Harian-KORDES'!L$62,0)</f>
        <v>0</v>
      </c>
      <c r="W97" s="105">
        <f>IF($O97='Harian-KORDES'!M$61,'Harian-KORDES'!M$62,0)</f>
        <v>0</v>
      </c>
      <c r="X97" s="105">
        <f>IF($O97='Harian-KORDES'!N$61,'Harian-KORDES'!N$62,0)</f>
        <v>0</v>
      </c>
      <c r="Y97" s="105">
        <f>IF($O97='Harian-KORDES'!O$61,'Harian-KORDES'!O$62,0)</f>
        <v>0</v>
      </c>
      <c r="Z97" s="100">
        <f t="shared" si="9"/>
        <v>0</v>
      </c>
      <c r="AB97" s="96">
        <f t="shared" si="10"/>
        <v>43647</v>
      </c>
      <c r="AC97" s="105">
        <f>IF($AB97='Harian-KORDES'!F$103,'Harian-KORDES'!F$104,0)</f>
        <v>0</v>
      </c>
      <c r="AD97" s="105">
        <f>IF($AB97='Harian-KORDES'!G$103,'Harian-KORDES'!G$104,0)</f>
        <v>0</v>
      </c>
      <c r="AE97" s="105">
        <f>IF($AB97='Harian-KORDES'!H$103,'Harian-KORDES'!H$104,0)</f>
        <v>0</v>
      </c>
      <c r="AF97" s="105">
        <f>IF($AB97='Harian-KORDES'!I$103,'Harian-KORDES'!I$104,0)</f>
        <v>0</v>
      </c>
      <c r="AG97" s="105">
        <f>IF($AB97='Harian-KORDES'!J$103,'Harian-KORDES'!J$104,0)</f>
        <v>0</v>
      </c>
      <c r="AH97" s="105">
        <f>IF($AB97='Harian-KORDES'!K$103,'Harian-KORDES'!K$104,0)</f>
        <v>0</v>
      </c>
      <c r="AI97" s="105">
        <f>IF($AB97='Harian-KORDES'!L$103,'Harian-KORDES'!L$104,0)</f>
        <v>0</v>
      </c>
      <c r="AJ97" s="105">
        <f>IF($AB97='Harian-KORDES'!M$103,'Harian-KORDES'!M$104,0)</f>
        <v>0</v>
      </c>
      <c r="AK97" s="105">
        <f>IF($AB97='Harian-KORDES'!N$103,'Harian-KORDES'!N$104,0)</f>
        <v>0</v>
      </c>
      <c r="AL97" s="105">
        <f>IF($AB97='Harian-KORDES'!O$103,'Harian-KORDES'!O$104,0)</f>
        <v>0</v>
      </c>
      <c r="AM97" s="100">
        <f t="shared" si="11"/>
        <v>0</v>
      </c>
    </row>
    <row r="98" spans="2:39" x14ac:dyDescent="0.2">
      <c r="B98" s="96">
        <f t="shared" si="6"/>
        <v>43648</v>
      </c>
      <c r="C98" s="105">
        <f>IF($B98='Harian-KORDES'!F$19,'Harian-KORDES'!F$20,0)</f>
        <v>0</v>
      </c>
      <c r="D98" s="105">
        <f>IF($B98='Harian-KORDES'!G$19,'Harian-KORDES'!G$20,0)</f>
        <v>0</v>
      </c>
      <c r="E98" s="105">
        <f>IF($B98='Harian-KORDES'!H$19,'Harian-KORDES'!H$20,0)</f>
        <v>0</v>
      </c>
      <c r="F98" s="105">
        <f>IF($B98='Harian-KORDES'!I$19,'Harian-KORDES'!I$20,0)</f>
        <v>0</v>
      </c>
      <c r="G98" s="105">
        <f>IF($B98='Harian-KORDES'!J$19,'Harian-KORDES'!J$20,0)</f>
        <v>0</v>
      </c>
      <c r="H98" s="105">
        <f>IF($B98='Harian-KORDES'!K$19,'Harian-KORDES'!K$20,0)</f>
        <v>0</v>
      </c>
      <c r="I98" s="105">
        <f>IF($B98='Harian-KORDES'!L$19,'Harian-KORDES'!L$20,0)</f>
        <v>0</v>
      </c>
      <c r="J98" s="105">
        <f>IF($B98='Harian-KORDES'!M$19,'Harian-KORDES'!M$20,0)</f>
        <v>0</v>
      </c>
      <c r="K98" s="105">
        <f>IF($B98='Harian-KORDES'!N$19,'Harian-KORDES'!N$20,0)</f>
        <v>0</v>
      </c>
      <c r="L98" s="105">
        <f>IF($B98='Harian-KORDES'!O$19,'Harian-KORDES'!O$20,0)</f>
        <v>0</v>
      </c>
      <c r="M98" s="100">
        <f t="shared" si="7"/>
        <v>0</v>
      </c>
      <c r="O98" s="96">
        <f t="shared" si="8"/>
        <v>43648</v>
      </c>
      <c r="P98" s="105">
        <f>IF($O98='Harian-KORDES'!F$61,'Harian-KORDES'!F$62,0)</f>
        <v>0</v>
      </c>
      <c r="Q98" s="105">
        <f>IF($O98='Harian-KORDES'!G$61,'Harian-KORDES'!G$62,0)</f>
        <v>0</v>
      </c>
      <c r="R98" s="105">
        <f>IF($O98='Harian-KORDES'!H$61,'Harian-KORDES'!H$62,0)</f>
        <v>0</v>
      </c>
      <c r="S98" s="105">
        <f>IF($O98='Harian-KORDES'!I$61,'Harian-KORDES'!I$62,0)</f>
        <v>0</v>
      </c>
      <c r="T98" s="105">
        <f>IF($O98='Harian-KORDES'!J$61,'Harian-KORDES'!J$62,0)</f>
        <v>0</v>
      </c>
      <c r="U98" s="105">
        <f>IF($O98='Harian-KORDES'!K$61,'Harian-KORDES'!K$62,0)</f>
        <v>0</v>
      </c>
      <c r="V98" s="105">
        <f>IF($O98='Harian-KORDES'!L$61,'Harian-KORDES'!L$62,0)</f>
        <v>0</v>
      </c>
      <c r="W98" s="105">
        <f>IF($O98='Harian-KORDES'!M$61,'Harian-KORDES'!M$62,0)</f>
        <v>0</v>
      </c>
      <c r="X98" s="105">
        <f>IF($O98='Harian-KORDES'!N$61,'Harian-KORDES'!N$62,0)</f>
        <v>0</v>
      </c>
      <c r="Y98" s="105">
        <f>IF($O98='Harian-KORDES'!O$61,'Harian-KORDES'!O$62,0)</f>
        <v>0</v>
      </c>
      <c r="Z98" s="100">
        <f t="shared" si="9"/>
        <v>0</v>
      </c>
      <c r="AB98" s="96">
        <f t="shared" si="10"/>
        <v>43648</v>
      </c>
      <c r="AC98" s="105">
        <f>IF($AB98='Harian-KORDES'!F$103,'Harian-KORDES'!F$104,0)</f>
        <v>0</v>
      </c>
      <c r="AD98" s="105">
        <f>IF($AB98='Harian-KORDES'!G$103,'Harian-KORDES'!G$104,0)</f>
        <v>0</v>
      </c>
      <c r="AE98" s="105">
        <f>IF($AB98='Harian-KORDES'!H$103,'Harian-KORDES'!H$104,0)</f>
        <v>0</v>
      </c>
      <c r="AF98" s="105">
        <f>IF($AB98='Harian-KORDES'!I$103,'Harian-KORDES'!I$104,0)</f>
        <v>0</v>
      </c>
      <c r="AG98" s="105">
        <f>IF($AB98='Harian-KORDES'!J$103,'Harian-KORDES'!J$104,0)</f>
        <v>0</v>
      </c>
      <c r="AH98" s="105">
        <f>IF($AB98='Harian-KORDES'!K$103,'Harian-KORDES'!K$104,0)</f>
        <v>0</v>
      </c>
      <c r="AI98" s="105">
        <f>IF($AB98='Harian-KORDES'!L$103,'Harian-KORDES'!L$104,0)</f>
        <v>0</v>
      </c>
      <c r="AJ98" s="105">
        <f>IF($AB98='Harian-KORDES'!M$103,'Harian-KORDES'!M$104,0)</f>
        <v>0</v>
      </c>
      <c r="AK98" s="105">
        <f>IF($AB98='Harian-KORDES'!N$103,'Harian-KORDES'!N$104,0)</f>
        <v>0</v>
      </c>
      <c r="AL98" s="105">
        <f>IF($AB98='Harian-KORDES'!O$103,'Harian-KORDES'!O$104,0)</f>
        <v>0</v>
      </c>
      <c r="AM98" s="100">
        <f t="shared" si="11"/>
        <v>0</v>
      </c>
    </row>
    <row r="99" spans="2:39" x14ac:dyDescent="0.2">
      <c r="B99" s="96">
        <f t="shared" si="6"/>
        <v>43649</v>
      </c>
      <c r="C99" s="105">
        <f>IF($B99='Harian-KORDES'!F$19,'Harian-KORDES'!F$20,0)</f>
        <v>0</v>
      </c>
      <c r="D99" s="105">
        <f>IF($B99='Harian-KORDES'!G$19,'Harian-KORDES'!G$20,0)</f>
        <v>0</v>
      </c>
      <c r="E99" s="105">
        <f>IF($B99='Harian-KORDES'!H$19,'Harian-KORDES'!H$20,0)</f>
        <v>0</v>
      </c>
      <c r="F99" s="105">
        <f>IF($B99='Harian-KORDES'!I$19,'Harian-KORDES'!I$20,0)</f>
        <v>0</v>
      </c>
      <c r="G99" s="105">
        <f>IF($B99='Harian-KORDES'!J$19,'Harian-KORDES'!J$20,0)</f>
        <v>0</v>
      </c>
      <c r="H99" s="105">
        <f>IF($B99='Harian-KORDES'!K$19,'Harian-KORDES'!K$20,0)</f>
        <v>0</v>
      </c>
      <c r="I99" s="105">
        <f>IF($B99='Harian-KORDES'!L$19,'Harian-KORDES'!L$20,0)</f>
        <v>0</v>
      </c>
      <c r="J99" s="105">
        <f>IF($B99='Harian-KORDES'!M$19,'Harian-KORDES'!M$20,0)</f>
        <v>0</v>
      </c>
      <c r="K99" s="105">
        <f>IF($B99='Harian-KORDES'!N$19,'Harian-KORDES'!N$20,0)</f>
        <v>0</v>
      </c>
      <c r="L99" s="105">
        <f>IF($B99='Harian-KORDES'!O$19,'Harian-KORDES'!O$20,0)</f>
        <v>0</v>
      </c>
      <c r="M99" s="100">
        <f t="shared" si="7"/>
        <v>0</v>
      </c>
      <c r="O99" s="96">
        <f t="shared" si="8"/>
        <v>43649</v>
      </c>
      <c r="P99" s="105">
        <f>IF($O99='Harian-KORDES'!F$61,'Harian-KORDES'!F$62,0)</f>
        <v>0</v>
      </c>
      <c r="Q99" s="105">
        <f>IF($O99='Harian-KORDES'!G$61,'Harian-KORDES'!G$62,0)</f>
        <v>0</v>
      </c>
      <c r="R99" s="105">
        <f>IF($O99='Harian-KORDES'!H$61,'Harian-KORDES'!H$62,0)</f>
        <v>0</v>
      </c>
      <c r="S99" s="105">
        <f>IF($O99='Harian-KORDES'!I$61,'Harian-KORDES'!I$62,0)</f>
        <v>0</v>
      </c>
      <c r="T99" s="105">
        <f>IF($O99='Harian-KORDES'!J$61,'Harian-KORDES'!J$62,0)</f>
        <v>0</v>
      </c>
      <c r="U99" s="105">
        <f>IF($O99='Harian-KORDES'!K$61,'Harian-KORDES'!K$62,0)</f>
        <v>0</v>
      </c>
      <c r="V99" s="105">
        <f>IF($O99='Harian-KORDES'!L$61,'Harian-KORDES'!L$62,0)</f>
        <v>0</v>
      </c>
      <c r="W99" s="105">
        <f>IF($O99='Harian-KORDES'!M$61,'Harian-KORDES'!M$62,0)</f>
        <v>0</v>
      </c>
      <c r="X99" s="105">
        <f>IF($O99='Harian-KORDES'!N$61,'Harian-KORDES'!N$62,0)</f>
        <v>0</v>
      </c>
      <c r="Y99" s="105">
        <f>IF($O99='Harian-KORDES'!O$61,'Harian-KORDES'!O$62,0)</f>
        <v>0</v>
      </c>
      <c r="Z99" s="100">
        <f t="shared" si="9"/>
        <v>0</v>
      </c>
      <c r="AB99" s="96">
        <f t="shared" si="10"/>
        <v>43649</v>
      </c>
      <c r="AC99" s="105">
        <f>IF($AB99='Harian-KORDES'!F$103,'Harian-KORDES'!F$104,0)</f>
        <v>0</v>
      </c>
      <c r="AD99" s="105">
        <f>IF($AB99='Harian-KORDES'!G$103,'Harian-KORDES'!G$104,0)</f>
        <v>0</v>
      </c>
      <c r="AE99" s="105">
        <f>IF($AB99='Harian-KORDES'!H$103,'Harian-KORDES'!H$104,0)</f>
        <v>0</v>
      </c>
      <c r="AF99" s="105">
        <f>IF($AB99='Harian-KORDES'!I$103,'Harian-KORDES'!I$104,0)</f>
        <v>0</v>
      </c>
      <c r="AG99" s="105">
        <f>IF($AB99='Harian-KORDES'!J$103,'Harian-KORDES'!J$104,0)</f>
        <v>0</v>
      </c>
      <c r="AH99" s="105">
        <f>IF($AB99='Harian-KORDES'!K$103,'Harian-KORDES'!K$104,0)</f>
        <v>0</v>
      </c>
      <c r="AI99" s="105">
        <f>IF($AB99='Harian-KORDES'!L$103,'Harian-KORDES'!L$104,0)</f>
        <v>0</v>
      </c>
      <c r="AJ99" s="105">
        <f>IF($AB99='Harian-KORDES'!M$103,'Harian-KORDES'!M$104,0)</f>
        <v>0</v>
      </c>
      <c r="AK99" s="105">
        <f>IF($AB99='Harian-KORDES'!N$103,'Harian-KORDES'!N$104,0)</f>
        <v>0</v>
      </c>
      <c r="AL99" s="105">
        <f>IF($AB99='Harian-KORDES'!O$103,'Harian-KORDES'!O$104,0)</f>
        <v>0</v>
      </c>
      <c r="AM99" s="100">
        <f t="shared" si="11"/>
        <v>0</v>
      </c>
    </row>
    <row r="100" spans="2:39" x14ac:dyDescent="0.2">
      <c r="B100" s="96">
        <f t="shared" si="6"/>
        <v>43650</v>
      </c>
      <c r="C100" s="105">
        <f>IF($B100='Harian-KORDES'!F$19,'Harian-KORDES'!F$20,0)</f>
        <v>0</v>
      </c>
      <c r="D100" s="105">
        <f>IF($B100='Harian-KORDES'!G$19,'Harian-KORDES'!G$20,0)</f>
        <v>0</v>
      </c>
      <c r="E100" s="105">
        <f>IF($B100='Harian-KORDES'!H$19,'Harian-KORDES'!H$20,0)</f>
        <v>0</v>
      </c>
      <c r="F100" s="105">
        <f>IF($B100='Harian-KORDES'!I$19,'Harian-KORDES'!I$20,0)</f>
        <v>0</v>
      </c>
      <c r="G100" s="105">
        <f>IF($B100='Harian-KORDES'!J$19,'Harian-KORDES'!J$20,0)</f>
        <v>0</v>
      </c>
      <c r="H100" s="105">
        <f>IF($B100='Harian-KORDES'!K$19,'Harian-KORDES'!K$20,0)</f>
        <v>0</v>
      </c>
      <c r="I100" s="105">
        <f>IF($B100='Harian-KORDES'!L$19,'Harian-KORDES'!L$20,0)</f>
        <v>0</v>
      </c>
      <c r="J100" s="105">
        <f>IF($B100='Harian-KORDES'!M$19,'Harian-KORDES'!M$20,0)</f>
        <v>0</v>
      </c>
      <c r="K100" s="105">
        <f>IF($B100='Harian-KORDES'!N$19,'Harian-KORDES'!N$20,0)</f>
        <v>0</v>
      </c>
      <c r="L100" s="105">
        <f>IF($B100='Harian-KORDES'!O$19,'Harian-KORDES'!O$20,0)</f>
        <v>0</v>
      </c>
      <c r="M100" s="100">
        <f t="shared" si="7"/>
        <v>0</v>
      </c>
      <c r="O100" s="96">
        <f t="shared" si="8"/>
        <v>43650</v>
      </c>
      <c r="P100" s="105">
        <f>IF($O100='Harian-KORDES'!F$61,'Harian-KORDES'!F$62,0)</f>
        <v>0</v>
      </c>
      <c r="Q100" s="105">
        <f>IF($O100='Harian-KORDES'!G$61,'Harian-KORDES'!G$62,0)</f>
        <v>0</v>
      </c>
      <c r="R100" s="105">
        <f>IF($O100='Harian-KORDES'!H$61,'Harian-KORDES'!H$62,0)</f>
        <v>0</v>
      </c>
      <c r="S100" s="105">
        <f>IF($O100='Harian-KORDES'!I$61,'Harian-KORDES'!I$62,0)</f>
        <v>0</v>
      </c>
      <c r="T100" s="105">
        <f>IF($O100='Harian-KORDES'!J$61,'Harian-KORDES'!J$62,0)</f>
        <v>0</v>
      </c>
      <c r="U100" s="105">
        <f>IF($O100='Harian-KORDES'!K$61,'Harian-KORDES'!K$62,0)</f>
        <v>0</v>
      </c>
      <c r="V100" s="105">
        <f>IF($O100='Harian-KORDES'!L$61,'Harian-KORDES'!L$62,0)</f>
        <v>0</v>
      </c>
      <c r="W100" s="105">
        <f>IF($O100='Harian-KORDES'!M$61,'Harian-KORDES'!M$62,0)</f>
        <v>0</v>
      </c>
      <c r="X100" s="105">
        <f>IF($O100='Harian-KORDES'!N$61,'Harian-KORDES'!N$62,0)</f>
        <v>0</v>
      </c>
      <c r="Y100" s="105">
        <f>IF($O100='Harian-KORDES'!O$61,'Harian-KORDES'!O$62,0)</f>
        <v>0</v>
      </c>
      <c r="Z100" s="100">
        <f t="shared" si="9"/>
        <v>0</v>
      </c>
      <c r="AB100" s="96">
        <f t="shared" si="10"/>
        <v>43650</v>
      </c>
      <c r="AC100" s="105">
        <f>IF($AB100='Harian-KORDES'!F$103,'Harian-KORDES'!F$104,0)</f>
        <v>0</v>
      </c>
      <c r="AD100" s="105">
        <f>IF($AB100='Harian-KORDES'!G$103,'Harian-KORDES'!G$104,0)</f>
        <v>0</v>
      </c>
      <c r="AE100" s="105">
        <f>IF($AB100='Harian-KORDES'!H$103,'Harian-KORDES'!H$104,0)</f>
        <v>0</v>
      </c>
      <c r="AF100" s="105">
        <f>IF($AB100='Harian-KORDES'!I$103,'Harian-KORDES'!I$104,0)</f>
        <v>0</v>
      </c>
      <c r="AG100" s="105">
        <f>IF($AB100='Harian-KORDES'!J$103,'Harian-KORDES'!J$104,0)</f>
        <v>0</v>
      </c>
      <c r="AH100" s="105">
        <f>IF($AB100='Harian-KORDES'!K$103,'Harian-KORDES'!K$104,0)</f>
        <v>0</v>
      </c>
      <c r="AI100" s="105">
        <f>IF($AB100='Harian-KORDES'!L$103,'Harian-KORDES'!L$104,0)</f>
        <v>0</v>
      </c>
      <c r="AJ100" s="105">
        <f>IF($AB100='Harian-KORDES'!M$103,'Harian-KORDES'!M$104,0)</f>
        <v>0</v>
      </c>
      <c r="AK100" s="105">
        <f>IF($AB100='Harian-KORDES'!N$103,'Harian-KORDES'!N$104,0)</f>
        <v>0</v>
      </c>
      <c r="AL100" s="105">
        <f>IF($AB100='Harian-KORDES'!O$103,'Harian-KORDES'!O$104,0)</f>
        <v>0</v>
      </c>
      <c r="AM100" s="100">
        <f t="shared" si="11"/>
        <v>0</v>
      </c>
    </row>
    <row r="101" spans="2:39" x14ac:dyDescent="0.2">
      <c r="B101" s="96">
        <f t="shared" si="6"/>
        <v>43651</v>
      </c>
      <c r="C101" s="105">
        <f>IF($B101='Harian-KORDES'!F$19,'Harian-KORDES'!F$20,0)</f>
        <v>0</v>
      </c>
      <c r="D101" s="105">
        <f>IF($B101='Harian-KORDES'!G$19,'Harian-KORDES'!G$20,0)</f>
        <v>0</v>
      </c>
      <c r="E101" s="105">
        <f>IF($B101='Harian-KORDES'!H$19,'Harian-KORDES'!H$20,0)</f>
        <v>0</v>
      </c>
      <c r="F101" s="105">
        <f>IF($B101='Harian-KORDES'!I$19,'Harian-KORDES'!I$20,0)</f>
        <v>0</v>
      </c>
      <c r="G101" s="105">
        <f>IF($B101='Harian-KORDES'!J$19,'Harian-KORDES'!J$20,0)</f>
        <v>0</v>
      </c>
      <c r="H101" s="105">
        <f>IF($B101='Harian-KORDES'!K$19,'Harian-KORDES'!K$20,0)</f>
        <v>0</v>
      </c>
      <c r="I101" s="105">
        <f>IF($B101='Harian-KORDES'!L$19,'Harian-KORDES'!L$20,0)</f>
        <v>0</v>
      </c>
      <c r="J101" s="105">
        <f>IF($B101='Harian-KORDES'!M$19,'Harian-KORDES'!M$20,0)</f>
        <v>0</v>
      </c>
      <c r="K101" s="105">
        <f>IF($B101='Harian-KORDES'!N$19,'Harian-KORDES'!N$20,0)</f>
        <v>0</v>
      </c>
      <c r="L101" s="105">
        <f>IF($B101='Harian-KORDES'!O$19,'Harian-KORDES'!O$20,0)</f>
        <v>0</v>
      </c>
      <c r="M101" s="100">
        <f t="shared" si="7"/>
        <v>0</v>
      </c>
      <c r="O101" s="96">
        <f t="shared" si="8"/>
        <v>43651</v>
      </c>
      <c r="P101" s="105">
        <f>IF($O101='Harian-KORDES'!F$61,'Harian-KORDES'!F$62,0)</f>
        <v>0</v>
      </c>
      <c r="Q101" s="105">
        <f>IF($O101='Harian-KORDES'!G$61,'Harian-KORDES'!G$62,0)</f>
        <v>0</v>
      </c>
      <c r="R101" s="105">
        <f>IF($O101='Harian-KORDES'!H$61,'Harian-KORDES'!H$62,0)</f>
        <v>0</v>
      </c>
      <c r="S101" s="105">
        <f>IF($O101='Harian-KORDES'!I$61,'Harian-KORDES'!I$62,0)</f>
        <v>0</v>
      </c>
      <c r="T101" s="105">
        <f>IF($O101='Harian-KORDES'!J$61,'Harian-KORDES'!J$62,0)</f>
        <v>0</v>
      </c>
      <c r="U101" s="105">
        <f>IF($O101='Harian-KORDES'!K$61,'Harian-KORDES'!K$62,0)</f>
        <v>0</v>
      </c>
      <c r="V101" s="105">
        <f>IF($O101='Harian-KORDES'!L$61,'Harian-KORDES'!L$62,0)</f>
        <v>0</v>
      </c>
      <c r="W101" s="105">
        <f>IF($O101='Harian-KORDES'!M$61,'Harian-KORDES'!M$62,0)</f>
        <v>0</v>
      </c>
      <c r="X101" s="105">
        <f>IF($O101='Harian-KORDES'!N$61,'Harian-KORDES'!N$62,0)</f>
        <v>0</v>
      </c>
      <c r="Y101" s="105">
        <f>IF($O101='Harian-KORDES'!O$61,'Harian-KORDES'!O$62,0)</f>
        <v>0</v>
      </c>
      <c r="Z101" s="100">
        <f t="shared" si="9"/>
        <v>0</v>
      </c>
      <c r="AB101" s="96">
        <f t="shared" si="10"/>
        <v>43651</v>
      </c>
      <c r="AC101" s="105">
        <f>IF($AB101='Harian-KORDES'!F$103,'Harian-KORDES'!F$104,0)</f>
        <v>0</v>
      </c>
      <c r="AD101" s="105">
        <f>IF($AB101='Harian-KORDES'!G$103,'Harian-KORDES'!G$104,0)</f>
        <v>0</v>
      </c>
      <c r="AE101" s="105">
        <f>IF($AB101='Harian-KORDES'!H$103,'Harian-KORDES'!H$104,0)</f>
        <v>0</v>
      </c>
      <c r="AF101" s="105">
        <f>IF($AB101='Harian-KORDES'!I$103,'Harian-KORDES'!I$104,0)</f>
        <v>0</v>
      </c>
      <c r="AG101" s="105">
        <f>IF($AB101='Harian-KORDES'!J$103,'Harian-KORDES'!J$104,0)</f>
        <v>0</v>
      </c>
      <c r="AH101" s="105">
        <f>IF($AB101='Harian-KORDES'!K$103,'Harian-KORDES'!K$104,0)</f>
        <v>0</v>
      </c>
      <c r="AI101" s="105">
        <f>IF($AB101='Harian-KORDES'!L$103,'Harian-KORDES'!L$104,0)</f>
        <v>0</v>
      </c>
      <c r="AJ101" s="105">
        <f>IF($AB101='Harian-KORDES'!M$103,'Harian-KORDES'!M$104,0)</f>
        <v>0</v>
      </c>
      <c r="AK101" s="105">
        <f>IF($AB101='Harian-KORDES'!N$103,'Harian-KORDES'!N$104,0)</f>
        <v>0</v>
      </c>
      <c r="AL101" s="105">
        <f>IF($AB101='Harian-KORDES'!O$103,'Harian-KORDES'!O$104,0)</f>
        <v>0</v>
      </c>
      <c r="AM101" s="100">
        <f t="shared" si="11"/>
        <v>0</v>
      </c>
    </row>
    <row r="102" spans="2:39" x14ac:dyDescent="0.2">
      <c r="B102" s="96">
        <f t="shared" si="6"/>
        <v>43652</v>
      </c>
      <c r="C102" s="105">
        <f>IF($B102='Harian-KORDES'!F$19,'Harian-KORDES'!F$20,0)</f>
        <v>0</v>
      </c>
      <c r="D102" s="105">
        <f>IF($B102='Harian-KORDES'!G$19,'Harian-KORDES'!G$20,0)</f>
        <v>0</v>
      </c>
      <c r="E102" s="105">
        <f>IF($B102='Harian-KORDES'!H$19,'Harian-KORDES'!H$20,0)</f>
        <v>0</v>
      </c>
      <c r="F102" s="105">
        <f>IF($B102='Harian-KORDES'!I$19,'Harian-KORDES'!I$20,0)</f>
        <v>0</v>
      </c>
      <c r="G102" s="105">
        <f>IF($B102='Harian-KORDES'!J$19,'Harian-KORDES'!J$20,0)</f>
        <v>0</v>
      </c>
      <c r="H102" s="105">
        <f>IF($B102='Harian-KORDES'!K$19,'Harian-KORDES'!K$20,0)</f>
        <v>0</v>
      </c>
      <c r="I102" s="105">
        <f>IF($B102='Harian-KORDES'!L$19,'Harian-KORDES'!L$20,0)</f>
        <v>0</v>
      </c>
      <c r="J102" s="105">
        <f>IF($B102='Harian-KORDES'!M$19,'Harian-KORDES'!M$20,0)</f>
        <v>0</v>
      </c>
      <c r="K102" s="105">
        <f>IF($B102='Harian-KORDES'!N$19,'Harian-KORDES'!N$20,0)</f>
        <v>0</v>
      </c>
      <c r="L102" s="105">
        <f>IF($B102='Harian-KORDES'!O$19,'Harian-KORDES'!O$20,0)</f>
        <v>0</v>
      </c>
      <c r="M102" s="100">
        <f t="shared" si="7"/>
        <v>0</v>
      </c>
      <c r="O102" s="96">
        <f t="shared" si="8"/>
        <v>43652</v>
      </c>
      <c r="P102" s="105">
        <f>IF($O102='Harian-KORDES'!F$61,'Harian-KORDES'!F$62,0)</f>
        <v>0</v>
      </c>
      <c r="Q102" s="105">
        <f>IF($O102='Harian-KORDES'!G$61,'Harian-KORDES'!G$62,0)</f>
        <v>0</v>
      </c>
      <c r="R102" s="105">
        <f>IF($O102='Harian-KORDES'!H$61,'Harian-KORDES'!H$62,0)</f>
        <v>0</v>
      </c>
      <c r="S102" s="105">
        <f>IF($O102='Harian-KORDES'!I$61,'Harian-KORDES'!I$62,0)</f>
        <v>0</v>
      </c>
      <c r="T102" s="105">
        <f>IF($O102='Harian-KORDES'!J$61,'Harian-KORDES'!J$62,0)</f>
        <v>0</v>
      </c>
      <c r="U102" s="105">
        <f>IF($O102='Harian-KORDES'!K$61,'Harian-KORDES'!K$62,0)</f>
        <v>0</v>
      </c>
      <c r="V102" s="105">
        <f>IF($O102='Harian-KORDES'!L$61,'Harian-KORDES'!L$62,0)</f>
        <v>0</v>
      </c>
      <c r="W102" s="105">
        <f>IF($O102='Harian-KORDES'!M$61,'Harian-KORDES'!M$62,0)</f>
        <v>0</v>
      </c>
      <c r="X102" s="105">
        <f>IF($O102='Harian-KORDES'!N$61,'Harian-KORDES'!N$62,0)</f>
        <v>0</v>
      </c>
      <c r="Y102" s="105">
        <f>IF($O102='Harian-KORDES'!O$61,'Harian-KORDES'!O$62,0)</f>
        <v>0</v>
      </c>
      <c r="Z102" s="100">
        <f t="shared" si="9"/>
        <v>0</v>
      </c>
      <c r="AB102" s="96">
        <f t="shared" si="10"/>
        <v>43652</v>
      </c>
      <c r="AC102" s="105">
        <f>IF($AB102='Harian-KORDES'!F$103,'Harian-KORDES'!F$104,0)</f>
        <v>0</v>
      </c>
      <c r="AD102" s="105">
        <f>IF($AB102='Harian-KORDES'!G$103,'Harian-KORDES'!G$104,0)</f>
        <v>0</v>
      </c>
      <c r="AE102" s="105">
        <f>IF($AB102='Harian-KORDES'!H$103,'Harian-KORDES'!H$104,0)</f>
        <v>0</v>
      </c>
      <c r="AF102" s="105">
        <f>IF($AB102='Harian-KORDES'!I$103,'Harian-KORDES'!I$104,0)</f>
        <v>0</v>
      </c>
      <c r="AG102" s="105">
        <f>IF($AB102='Harian-KORDES'!J$103,'Harian-KORDES'!J$104,0)</f>
        <v>0</v>
      </c>
      <c r="AH102" s="105">
        <f>IF($AB102='Harian-KORDES'!K$103,'Harian-KORDES'!K$104,0)</f>
        <v>0</v>
      </c>
      <c r="AI102" s="105">
        <f>IF($AB102='Harian-KORDES'!L$103,'Harian-KORDES'!L$104,0)</f>
        <v>0</v>
      </c>
      <c r="AJ102" s="105">
        <f>IF($AB102='Harian-KORDES'!M$103,'Harian-KORDES'!M$104,0)</f>
        <v>0</v>
      </c>
      <c r="AK102" s="105">
        <f>IF($AB102='Harian-KORDES'!N$103,'Harian-KORDES'!N$104,0)</f>
        <v>0</v>
      </c>
      <c r="AL102" s="105">
        <f>IF($AB102='Harian-KORDES'!O$103,'Harian-KORDES'!O$104,0)</f>
        <v>0</v>
      </c>
      <c r="AM102" s="100">
        <f t="shared" si="11"/>
        <v>0</v>
      </c>
    </row>
    <row r="103" spans="2:39" x14ac:dyDescent="0.2">
      <c r="B103" s="96">
        <f t="shared" si="6"/>
        <v>43653</v>
      </c>
      <c r="C103" s="105">
        <f>IF($B103='Harian-KORDES'!F$19,'Harian-KORDES'!F$20,0)</f>
        <v>0</v>
      </c>
      <c r="D103" s="105">
        <f>IF($B103='Harian-KORDES'!G$19,'Harian-KORDES'!G$20,0)</f>
        <v>0</v>
      </c>
      <c r="E103" s="105">
        <f>IF($B103='Harian-KORDES'!H$19,'Harian-KORDES'!H$20,0)</f>
        <v>0</v>
      </c>
      <c r="F103" s="105">
        <f>IF($B103='Harian-KORDES'!I$19,'Harian-KORDES'!I$20,0)</f>
        <v>0</v>
      </c>
      <c r="G103" s="105">
        <f>IF($B103='Harian-KORDES'!J$19,'Harian-KORDES'!J$20,0)</f>
        <v>0</v>
      </c>
      <c r="H103" s="105">
        <f>IF($B103='Harian-KORDES'!K$19,'Harian-KORDES'!K$20,0)</f>
        <v>0</v>
      </c>
      <c r="I103" s="105">
        <f>IF($B103='Harian-KORDES'!L$19,'Harian-KORDES'!L$20,0)</f>
        <v>0</v>
      </c>
      <c r="J103" s="105">
        <f>IF($B103='Harian-KORDES'!M$19,'Harian-KORDES'!M$20,0)</f>
        <v>0</v>
      </c>
      <c r="K103" s="105">
        <f>IF($B103='Harian-KORDES'!N$19,'Harian-KORDES'!N$20,0)</f>
        <v>0</v>
      </c>
      <c r="L103" s="105">
        <f>IF($B103='Harian-KORDES'!O$19,'Harian-KORDES'!O$20,0)</f>
        <v>0</v>
      </c>
      <c r="M103" s="100">
        <f t="shared" si="7"/>
        <v>0</v>
      </c>
      <c r="O103" s="96">
        <f t="shared" si="8"/>
        <v>43653</v>
      </c>
      <c r="P103" s="105">
        <f>IF($O103='Harian-KORDES'!F$61,'Harian-KORDES'!F$62,0)</f>
        <v>0</v>
      </c>
      <c r="Q103" s="105">
        <f>IF($O103='Harian-KORDES'!G$61,'Harian-KORDES'!G$62,0)</f>
        <v>0</v>
      </c>
      <c r="R103" s="105">
        <f>IF($O103='Harian-KORDES'!H$61,'Harian-KORDES'!H$62,0)</f>
        <v>0</v>
      </c>
      <c r="S103" s="105">
        <f>IF($O103='Harian-KORDES'!I$61,'Harian-KORDES'!I$62,0)</f>
        <v>0</v>
      </c>
      <c r="T103" s="105">
        <f>IF($O103='Harian-KORDES'!J$61,'Harian-KORDES'!J$62,0)</f>
        <v>0</v>
      </c>
      <c r="U103" s="105">
        <f>IF($O103='Harian-KORDES'!K$61,'Harian-KORDES'!K$62,0)</f>
        <v>0</v>
      </c>
      <c r="V103" s="105">
        <f>IF($O103='Harian-KORDES'!L$61,'Harian-KORDES'!L$62,0)</f>
        <v>0</v>
      </c>
      <c r="W103" s="105">
        <f>IF($O103='Harian-KORDES'!M$61,'Harian-KORDES'!M$62,0)</f>
        <v>0</v>
      </c>
      <c r="X103" s="105">
        <f>IF($O103='Harian-KORDES'!N$61,'Harian-KORDES'!N$62,0)</f>
        <v>0</v>
      </c>
      <c r="Y103" s="105">
        <f>IF($O103='Harian-KORDES'!O$61,'Harian-KORDES'!O$62,0)</f>
        <v>0</v>
      </c>
      <c r="Z103" s="100">
        <f t="shared" si="9"/>
        <v>0</v>
      </c>
      <c r="AB103" s="96">
        <f t="shared" si="10"/>
        <v>43653</v>
      </c>
      <c r="AC103" s="105">
        <f>IF($AB103='Harian-KORDES'!F$103,'Harian-KORDES'!F$104,0)</f>
        <v>0</v>
      </c>
      <c r="AD103" s="105">
        <f>IF($AB103='Harian-KORDES'!G$103,'Harian-KORDES'!G$104,0)</f>
        <v>0</v>
      </c>
      <c r="AE103" s="105">
        <f>IF($AB103='Harian-KORDES'!H$103,'Harian-KORDES'!H$104,0)</f>
        <v>0</v>
      </c>
      <c r="AF103" s="105">
        <f>IF($AB103='Harian-KORDES'!I$103,'Harian-KORDES'!I$104,0)</f>
        <v>0</v>
      </c>
      <c r="AG103" s="105">
        <f>IF($AB103='Harian-KORDES'!J$103,'Harian-KORDES'!J$104,0)</f>
        <v>0</v>
      </c>
      <c r="AH103" s="105">
        <f>IF($AB103='Harian-KORDES'!K$103,'Harian-KORDES'!K$104,0)</f>
        <v>0</v>
      </c>
      <c r="AI103" s="105">
        <f>IF($AB103='Harian-KORDES'!L$103,'Harian-KORDES'!L$104,0)</f>
        <v>0</v>
      </c>
      <c r="AJ103" s="105">
        <f>IF($AB103='Harian-KORDES'!M$103,'Harian-KORDES'!M$104,0)</f>
        <v>0</v>
      </c>
      <c r="AK103" s="105">
        <f>IF($AB103='Harian-KORDES'!N$103,'Harian-KORDES'!N$104,0)</f>
        <v>0</v>
      </c>
      <c r="AL103" s="105">
        <f>IF($AB103='Harian-KORDES'!O$103,'Harian-KORDES'!O$104,0)</f>
        <v>0</v>
      </c>
      <c r="AM103" s="100">
        <f t="shared" si="11"/>
        <v>0</v>
      </c>
    </row>
    <row r="104" spans="2:39" x14ac:dyDescent="0.2">
      <c r="B104" s="96">
        <f t="shared" si="6"/>
        <v>43654</v>
      </c>
      <c r="C104" s="105">
        <f>IF($B104='Harian-KORDES'!F$19,'Harian-KORDES'!F$20,0)</f>
        <v>0</v>
      </c>
      <c r="D104" s="105">
        <f>IF($B104='Harian-KORDES'!G$19,'Harian-KORDES'!G$20,0)</f>
        <v>0</v>
      </c>
      <c r="E104" s="105">
        <f>IF($B104='Harian-KORDES'!H$19,'Harian-KORDES'!H$20,0)</f>
        <v>0</v>
      </c>
      <c r="F104" s="105">
        <f>IF($B104='Harian-KORDES'!I$19,'Harian-KORDES'!I$20,0)</f>
        <v>0</v>
      </c>
      <c r="G104" s="105">
        <f>IF($B104='Harian-KORDES'!J$19,'Harian-KORDES'!J$20,0)</f>
        <v>0</v>
      </c>
      <c r="H104" s="105">
        <f>IF($B104='Harian-KORDES'!K$19,'Harian-KORDES'!K$20,0)</f>
        <v>0</v>
      </c>
      <c r="I104" s="105">
        <f>IF($B104='Harian-KORDES'!L$19,'Harian-KORDES'!L$20,0)</f>
        <v>0</v>
      </c>
      <c r="J104" s="105">
        <f>IF($B104='Harian-KORDES'!M$19,'Harian-KORDES'!M$20,0)</f>
        <v>0</v>
      </c>
      <c r="K104" s="105">
        <f>IF($B104='Harian-KORDES'!N$19,'Harian-KORDES'!N$20,0)</f>
        <v>0</v>
      </c>
      <c r="L104" s="105">
        <f>IF($B104='Harian-KORDES'!O$19,'Harian-KORDES'!O$20,0)</f>
        <v>0</v>
      </c>
      <c r="M104" s="100">
        <f t="shared" si="7"/>
        <v>0</v>
      </c>
      <c r="O104" s="96">
        <f t="shared" si="8"/>
        <v>43654</v>
      </c>
      <c r="P104" s="105">
        <f>IF($O104='Harian-KORDES'!F$61,'Harian-KORDES'!F$62,0)</f>
        <v>0</v>
      </c>
      <c r="Q104" s="105">
        <f>IF($O104='Harian-KORDES'!G$61,'Harian-KORDES'!G$62,0)</f>
        <v>0</v>
      </c>
      <c r="R104" s="105">
        <f>IF($O104='Harian-KORDES'!H$61,'Harian-KORDES'!H$62,0)</f>
        <v>0</v>
      </c>
      <c r="S104" s="105">
        <f>IF($O104='Harian-KORDES'!I$61,'Harian-KORDES'!I$62,0)</f>
        <v>0</v>
      </c>
      <c r="T104" s="105">
        <f>IF($O104='Harian-KORDES'!J$61,'Harian-KORDES'!J$62,0)</f>
        <v>0</v>
      </c>
      <c r="U104" s="105">
        <f>IF($O104='Harian-KORDES'!K$61,'Harian-KORDES'!K$62,0)</f>
        <v>0</v>
      </c>
      <c r="V104" s="105">
        <f>IF($O104='Harian-KORDES'!L$61,'Harian-KORDES'!L$62,0)</f>
        <v>0</v>
      </c>
      <c r="W104" s="105">
        <f>IF($O104='Harian-KORDES'!M$61,'Harian-KORDES'!M$62,0)</f>
        <v>0</v>
      </c>
      <c r="X104" s="105">
        <f>IF($O104='Harian-KORDES'!N$61,'Harian-KORDES'!N$62,0)</f>
        <v>0</v>
      </c>
      <c r="Y104" s="105">
        <f>IF($O104='Harian-KORDES'!O$61,'Harian-KORDES'!O$62,0)</f>
        <v>0</v>
      </c>
      <c r="Z104" s="100">
        <f t="shared" si="9"/>
        <v>0</v>
      </c>
      <c r="AB104" s="96">
        <f t="shared" si="10"/>
        <v>43654</v>
      </c>
      <c r="AC104" s="105">
        <f>IF($AB104='Harian-KORDES'!F$103,'Harian-KORDES'!F$104,0)</f>
        <v>0</v>
      </c>
      <c r="AD104" s="105">
        <f>IF($AB104='Harian-KORDES'!G$103,'Harian-KORDES'!G$104,0)</f>
        <v>0</v>
      </c>
      <c r="AE104" s="105">
        <f>IF($AB104='Harian-KORDES'!H$103,'Harian-KORDES'!H$104,0)</f>
        <v>0</v>
      </c>
      <c r="AF104" s="105">
        <f>IF($AB104='Harian-KORDES'!I$103,'Harian-KORDES'!I$104,0)</f>
        <v>0</v>
      </c>
      <c r="AG104" s="105">
        <f>IF($AB104='Harian-KORDES'!J$103,'Harian-KORDES'!J$104,0)</f>
        <v>0</v>
      </c>
      <c r="AH104" s="105">
        <f>IF($AB104='Harian-KORDES'!K$103,'Harian-KORDES'!K$104,0)</f>
        <v>0</v>
      </c>
      <c r="AI104" s="105">
        <f>IF($AB104='Harian-KORDES'!L$103,'Harian-KORDES'!L$104,0)</f>
        <v>0</v>
      </c>
      <c r="AJ104" s="105">
        <f>IF($AB104='Harian-KORDES'!M$103,'Harian-KORDES'!M$104,0)</f>
        <v>0</v>
      </c>
      <c r="AK104" s="105">
        <f>IF($AB104='Harian-KORDES'!N$103,'Harian-KORDES'!N$104,0)</f>
        <v>0</v>
      </c>
      <c r="AL104" s="105">
        <f>IF($AB104='Harian-KORDES'!O$103,'Harian-KORDES'!O$104,0)</f>
        <v>0</v>
      </c>
      <c r="AM104" s="100">
        <f t="shared" si="11"/>
        <v>0</v>
      </c>
    </row>
    <row r="105" spans="2:39" x14ac:dyDescent="0.2">
      <c r="B105" s="96">
        <f t="shared" si="6"/>
        <v>43655</v>
      </c>
      <c r="C105" s="105">
        <f>IF($B105='Harian-KORDES'!F$19,'Harian-KORDES'!F$20,0)</f>
        <v>0</v>
      </c>
      <c r="D105" s="105">
        <f>IF($B105='Harian-KORDES'!G$19,'Harian-KORDES'!G$20,0)</f>
        <v>0</v>
      </c>
      <c r="E105" s="105">
        <f>IF($B105='Harian-KORDES'!H$19,'Harian-KORDES'!H$20,0)</f>
        <v>0</v>
      </c>
      <c r="F105" s="105">
        <f>IF($B105='Harian-KORDES'!I$19,'Harian-KORDES'!I$20,0)</f>
        <v>0</v>
      </c>
      <c r="G105" s="105">
        <f>IF($B105='Harian-KORDES'!J$19,'Harian-KORDES'!J$20,0)</f>
        <v>0</v>
      </c>
      <c r="H105" s="105">
        <f>IF($B105='Harian-KORDES'!K$19,'Harian-KORDES'!K$20,0)</f>
        <v>0</v>
      </c>
      <c r="I105" s="105">
        <f>IF($B105='Harian-KORDES'!L$19,'Harian-KORDES'!L$20,0)</f>
        <v>0</v>
      </c>
      <c r="J105" s="105">
        <f>IF($B105='Harian-KORDES'!M$19,'Harian-KORDES'!M$20,0)</f>
        <v>0</v>
      </c>
      <c r="K105" s="105">
        <f>IF($B105='Harian-KORDES'!N$19,'Harian-KORDES'!N$20,0)</f>
        <v>0</v>
      </c>
      <c r="L105" s="105">
        <f>IF($B105='Harian-KORDES'!O$19,'Harian-KORDES'!O$20,0)</f>
        <v>0</v>
      </c>
      <c r="M105" s="100">
        <f t="shared" si="7"/>
        <v>0</v>
      </c>
      <c r="O105" s="96">
        <f t="shared" si="8"/>
        <v>43655</v>
      </c>
      <c r="P105" s="105">
        <f>IF($O105='Harian-KORDES'!F$61,'Harian-KORDES'!F$62,0)</f>
        <v>0</v>
      </c>
      <c r="Q105" s="105">
        <f>IF($O105='Harian-KORDES'!G$61,'Harian-KORDES'!G$62,0)</f>
        <v>0</v>
      </c>
      <c r="R105" s="105">
        <f>IF($O105='Harian-KORDES'!H$61,'Harian-KORDES'!H$62,0)</f>
        <v>0</v>
      </c>
      <c r="S105" s="105">
        <f>IF($O105='Harian-KORDES'!I$61,'Harian-KORDES'!I$62,0)</f>
        <v>0</v>
      </c>
      <c r="T105" s="105">
        <f>IF($O105='Harian-KORDES'!J$61,'Harian-KORDES'!J$62,0)</f>
        <v>0</v>
      </c>
      <c r="U105" s="105">
        <f>IF($O105='Harian-KORDES'!K$61,'Harian-KORDES'!K$62,0)</f>
        <v>0</v>
      </c>
      <c r="V105" s="105">
        <f>IF($O105='Harian-KORDES'!L$61,'Harian-KORDES'!L$62,0)</f>
        <v>0</v>
      </c>
      <c r="W105" s="105">
        <f>IF($O105='Harian-KORDES'!M$61,'Harian-KORDES'!M$62,0)</f>
        <v>0</v>
      </c>
      <c r="X105" s="105">
        <f>IF($O105='Harian-KORDES'!N$61,'Harian-KORDES'!N$62,0)</f>
        <v>0</v>
      </c>
      <c r="Y105" s="105">
        <f>IF($O105='Harian-KORDES'!O$61,'Harian-KORDES'!O$62,0)</f>
        <v>0</v>
      </c>
      <c r="Z105" s="100">
        <f t="shared" si="9"/>
        <v>0</v>
      </c>
      <c r="AB105" s="96">
        <f t="shared" si="10"/>
        <v>43655</v>
      </c>
      <c r="AC105" s="105">
        <f>IF($AB105='Harian-KORDES'!F$103,'Harian-KORDES'!F$104,0)</f>
        <v>0</v>
      </c>
      <c r="AD105" s="105">
        <f>IF($AB105='Harian-KORDES'!G$103,'Harian-KORDES'!G$104,0)</f>
        <v>0</v>
      </c>
      <c r="AE105" s="105">
        <f>IF($AB105='Harian-KORDES'!H$103,'Harian-KORDES'!H$104,0)</f>
        <v>0</v>
      </c>
      <c r="AF105" s="105">
        <f>IF($AB105='Harian-KORDES'!I$103,'Harian-KORDES'!I$104,0)</f>
        <v>0</v>
      </c>
      <c r="AG105" s="105">
        <f>IF($AB105='Harian-KORDES'!J$103,'Harian-KORDES'!J$104,0)</f>
        <v>0</v>
      </c>
      <c r="AH105" s="105">
        <f>IF($AB105='Harian-KORDES'!K$103,'Harian-KORDES'!K$104,0)</f>
        <v>0</v>
      </c>
      <c r="AI105" s="105">
        <f>IF($AB105='Harian-KORDES'!L$103,'Harian-KORDES'!L$104,0)</f>
        <v>0</v>
      </c>
      <c r="AJ105" s="105">
        <f>IF($AB105='Harian-KORDES'!M$103,'Harian-KORDES'!M$104,0)</f>
        <v>0</v>
      </c>
      <c r="AK105" s="105">
        <f>IF($AB105='Harian-KORDES'!N$103,'Harian-KORDES'!N$104,0)</f>
        <v>0</v>
      </c>
      <c r="AL105" s="105">
        <f>IF($AB105='Harian-KORDES'!O$103,'Harian-KORDES'!O$104,0)</f>
        <v>0</v>
      </c>
      <c r="AM105" s="100">
        <f t="shared" si="11"/>
        <v>0</v>
      </c>
    </row>
    <row r="106" spans="2:39" x14ac:dyDescent="0.2">
      <c r="B106" s="97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99"/>
      <c r="O106" s="97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9"/>
      <c r="AB106" s="97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9"/>
    </row>
    <row r="107" spans="2:39" x14ac:dyDescent="0.2">
      <c r="B107" s="93"/>
      <c r="O107" s="93"/>
      <c r="AB107" s="93"/>
    </row>
    <row r="108" spans="2:39" x14ac:dyDescent="0.2">
      <c r="B108" s="93"/>
      <c r="O108" s="93"/>
      <c r="AB108" s="93"/>
    </row>
    <row r="109" spans="2:39" x14ac:dyDescent="0.2">
      <c r="B109" s="93"/>
      <c r="O109" s="93"/>
      <c r="AB109" s="93"/>
    </row>
    <row r="110" spans="2:39" x14ac:dyDescent="0.2">
      <c r="B110" s="93"/>
      <c r="O110" s="93"/>
      <c r="AB110" s="93"/>
    </row>
    <row r="111" spans="2:39" x14ac:dyDescent="0.2">
      <c r="B111" s="93"/>
      <c r="O111" s="93"/>
      <c r="AB111" s="93"/>
    </row>
    <row r="112" spans="2:39" x14ac:dyDescent="0.2">
      <c r="B112" s="93"/>
      <c r="O112" s="93"/>
      <c r="AB112" s="93"/>
    </row>
    <row r="113" spans="2:28" x14ac:dyDescent="0.2">
      <c r="B113" s="93"/>
      <c r="O113" s="93"/>
      <c r="AB113" s="93"/>
    </row>
    <row r="114" spans="2:28" x14ac:dyDescent="0.2">
      <c r="B114" s="93"/>
      <c r="O114" s="93"/>
      <c r="AB114" s="93"/>
    </row>
    <row r="115" spans="2:28" x14ac:dyDescent="0.2">
      <c r="B115" s="93"/>
      <c r="O115" s="93"/>
      <c r="AB115" s="93"/>
    </row>
    <row r="116" spans="2:28" x14ac:dyDescent="0.2">
      <c r="B116" s="93"/>
      <c r="O116" s="93"/>
      <c r="AB116" s="93"/>
    </row>
    <row r="117" spans="2:28" x14ac:dyDescent="0.2">
      <c r="B117" s="93"/>
      <c r="O117" s="93"/>
      <c r="AB117" s="93"/>
    </row>
    <row r="118" spans="2:28" x14ac:dyDescent="0.2">
      <c r="B118" s="93"/>
      <c r="O118" s="93"/>
      <c r="AB118" s="93"/>
    </row>
    <row r="119" spans="2:28" x14ac:dyDescent="0.2">
      <c r="B119" s="93"/>
      <c r="O119" s="93"/>
      <c r="AB119" s="93"/>
    </row>
    <row r="120" spans="2:28" x14ac:dyDescent="0.2">
      <c r="B120" s="93"/>
      <c r="O120" s="93"/>
      <c r="AB120" s="93"/>
    </row>
    <row r="121" spans="2:28" x14ac:dyDescent="0.2">
      <c r="B121" s="93"/>
      <c r="O121" s="93"/>
      <c r="AB121" s="93"/>
    </row>
    <row r="122" spans="2:28" x14ac:dyDescent="0.2">
      <c r="B122" s="93"/>
      <c r="O122" s="93"/>
      <c r="AB122" s="93"/>
    </row>
    <row r="123" spans="2:28" x14ac:dyDescent="0.2">
      <c r="B123" s="93"/>
      <c r="O123" s="93"/>
      <c r="AB123" s="93"/>
    </row>
    <row r="124" spans="2:28" x14ac:dyDescent="0.2">
      <c r="B124" s="93"/>
      <c r="O124" s="93"/>
      <c r="AB124" s="93"/>
    </row>
    <row r="125" spans="2:28" x14ac:dyDescent="0.2">
      <c r="B125" s="93"/>
      <c r="O125" s="93"/>
      <c r="AB125" s="93"/>
    </row>
    <row r="126" spans="2:28" x14ac:dyDescent="0.2">
      <c r="B126" s="93"/>
      <c r="O126" s="93"/>
      <c r="AB126" s="93"/>
    </row>
    <row r="127" spans="2:28" x14ac:dyDescent="0.2">
      <c r="B127" s="93"/>
      <c r="O127" s="93"/>
      <c r="AB127" s="93"/>
    </row>
    <row r="128" spans="2:28" x14ac:dyDescent="0.2">
      <c r="B128" s="93"/>
      <c r="O128" s="93"/>
      <c r="AB128" s="93"/>
    </row>
    <row r="129" spans="2:28" x14ac:dyDescent="0.2">
      <c r="B129" s="93"/>
      <c r="O129" s="93"/>
      <c r="AB129" s="93"/>
    </row>
    <row r="130" spans="2:28" x14ac:dyDescent="0.2">
      <c r="B130" s="93"/>
      <c r="O130" s="93"/>
      <c r="AB130" s="93"/>
    </row>
    <row r="131" spans="2:28" x14ac:dyDescent="0.2">
      <c r="B131" s="93"/>
      <c r="O131" s="93"/>
      <c r="AB131" s="93"/>
    </row>
    <row r="132" spans="2:28" x14ac:dyDescent="0.2">
      <c r="B132" s="93"/>
      <c r="O132" s="93"/>
      <c r="AB132" s="93"/>
    </row>
    <row r="133" spans="2:28" x14ac:dyDescent="0.2">
      <c r="B133" s="93"/>
      <c r="O133" s="93"/>
      <c r="AB133" s="93"/>
    </row>
    <row r="134" spans="2:28" x14ac:dyDescent="0.2">
      <c r="B134" s="93"/>
      <c r="O134" s="93"/>
      <c r="AB134" s="93"/>
    </row>
    <row r="135" spans="2:28" x14ac:dyDescent="0.2">
      <c r="B135" s="93"/>
      <c r="O135" s="93"/>
      <c r="AB135" s="93"/>
    </row>
    <row r="136" spans="2:28" x14ac:dyDescent="0.2">
      <c r="B136" s="93"/>
      <c r="O136" s="93"/>
      <c r="AB136" s="93"/>
    </row>
    <row r="137" spans="2:28" x14ac:dyDescent="0.2">
      <c r="B137" s="93"/>
      <c r="O137" s="93"/>
      <c r="AB137" s="93"/>
    </row>
    <row r="138" spans="2:28" x14ac:dyDescent="0.2">
      <c r="B138" s="93"/>
      <c r="O138" s="93"/>
      <c r="AB138" s="93"/>
    </row>
    <row r="139" spans="2:28" x14ac:dyDescent="0.2">
      <c r="B139" s="93"/>
      <c r="O139" s="93"/>
      <c r="AB139" s="93"/>
    </row>
    <row r="140" spans="2:28" x14ac:dyDescent="0.2">
      <c r="B140" s="93"/>
      <c r="O140" s="93"/>
      <c r="AB140" s="93"/>
    </row>
    <row r="141" spans="2:28" x14ac:dyDescent="0.2">
      <c r="B141" s="93"/>
      <c r="O141" s="93"/>
      <c r="AB141" s="93"/>
    </row>
    <row r="142" spans="2:28" x14ac:dyDescent="0.2">
      <c r="B142" s="93"/>
      <c r="O142" s="93"/>
      <c r="AB142" s="93"/>
    </row>
  </sheetData>
  <mergeCells count="9">
    <mergeCell ref="AC2:AM2"/>
    <mergeCell ref="AB4:AD4"/>
    <mergeCell ref="AE4:AM4"/>
    <mergeCell ref="C2:M2"/>
    <mergeCell ref="E4:M4"/>
    <mergeCell ref="B4:D4"/>
    <mergeCell ref="P2:Z2"/>
    <mergeCell ref="O4:Q4"/>
    <mergeCell ref="R4:Z4"/>
  </mergeCells>
  <pageMargins left="0.7" right="0.7" top="0.75" bottom="0.75" header="0.3" footer="0.3"/>
  <ignoredErrors>
    <ignoredError sqref="M6:M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142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11" sqref="J11"/>
    </sheetView>
  </sheetViews>
  <sheetFormatPr defaultRowHeight="14.25" x14ac:dyDescent="0.2"/>
  <cols>
    <col min="1" max="1" width="4.28515625" style="1" customWidth="1"/>
    <col min="2" max="2" width="12.28515625" style="2" customWidth="1"/>
    <col min="3" max="13" width="9.140625" style="1"/>
    <col min="14" max="14" width="1.85546875" style="109" customWidth="1"/>
    <col min="15" max="15" width="12.28515625" style="2" customWidth="1"/>
    <col min="16" max="26" width="9.140625" style="1"/>
    <col min="27" max="27" width="1.85546875" style="109" customWidth="1"/>
    <col min="28" max="28" width="12.28515625" style="2" customWidth="1"/>
    <col min="29" max="16384" width="9.140625" style="1"/>
  </cols>
  <sheetData>
    <row r="2" spans="2:39" ht="22.5" x14ac:dyDescent="0.3">
      <c r="C2" s="229" t="s">
        <v>173</v>
      </c>
      <c r="D2" s="229"/>
      <c r="E2" s="229"/>
      <c r="F2" s="229"/>
      <c r="G2" s="229"/>
      <c r="H2" s="229"/>
      <c r="I2" s="229"/>
      <c r="J2" s="229"/>
      <c r="K2" s="229"/>
      <c r="L2" s="229"/>
      <c r="M2" s="229"/>
      <c r="P2" s="229" t="s">
        <v>173</v>
      </c>
      <c r="Q2" s="229"/>
      <c r="R2" s="229"/>
      <c r="S2" s="229"/>
      <c r="T2" s="229"/>
      <c r="U2" s="229"/>
      <c r="V2" s="229"/>
      <c r="W2" s="229"/>
      <c r="X2" s="229"/>
      <c r="Y2" s="229"/>
      <c r="Z2" s="229"/>
      <c r="AC2" s="229" t="s">
        <v>173</v>
      </c>
      <c r="AD2" s="229"/>
      <c r="AE2" s="229"/>
      <c r="AF2" s="229"/>
      <c r="AG2" s="229"/>
      <c r="AH2" s="229"/>
      <c r="AI2" s="229"/>
      <c r="AJ2" s="229"/>
      <c r="AK2" s="229"/>
      <c r="AL2" s="229"/>
      <c r="AM2" s="229"/>
    </row>
    <row r="4" spans="2:39" ht="20.100000000000001" customHeight="1" x14ac:dyDescent="0.2">
      <c r="B4" s="234" t="s">
        <v>33</v>
      </c>
      <c r="C4" s="234"/>
      <c r="D4" s="234"/>
      <c r="E4" s="231" t="s">
        <v>175</v>
      </c>
      <c r="F4" s="232"/>
      <c r="G4" s="232"/>
      <c r="H4" s="232"/>
      <c r="I4" s="232"/>
      <c r="J4" s="232"/>
      <c r="K4" s="232"/>
      <c r="L4" s="232"/>
      <c r="M4" s="233"/>
      <c r="O4" s="234" t="s">
        <v>3</v>
      </c>
      <c r="P4" s="234"/>
      <c r="Q4" s="234"/>
      <c r="R4" s="231" t="s">
        <v>176</v>
      </c>
      <c r="S4" s="232"/>
      <c r="T4" s="232"/>
      <c r="U4" s="232"/>
      <c r="V4" s="232"/>
      <c r="W4" s="232"/>
      <c r="X4" s="232"/>
      <c r="Y4" s="232"/>
      <c r="Z4" s="233"/>
      <c r="AB4" s="230" t="s">
        <v>49</v>
      </c>
      <c r="AC4" s="230"/>
      <c r="AD4" s="230"/>
      <c r="AE4" s="231" t="s">
        <v>176</v>
      </c>
      <c r="AF4" s="232"/>
      <c r="AG4" s="232"/>
      <c r="AH4" s="232"/>
      <c r="AI4" s="232"/>
      <c r="AJ4" s="232"/>
      <c r="AK4" s="232"/>
      <c r="AL4" s="232"/>
      <c r="AM4" s="233"/>
    </row>
    <row r="5" spans="2:39" s="90" customFormat="1" ht="20.100000000000001" customHeight="1" x14ac:dyDescent="0.25">
      <c r="B5" s="92" t="s">
        <v>174</v>
      </c>
      <c r="C5" s="91" t="str">
        <f>'Harian-KORDES'!$F$10</f>
        <v>Untung</v>
      </c>
      <c r="D5" s="91" t="str">
        <f>'Harian-KORDES'!$G$10</f>
        <v>Kabul</v>
      </c>
      <c r="E5" s="91" t="str">
        <f>'Harian-KORDES'!$H$10</f>
        <v>Laryo</v>
      </c>
      <c r="F5" s="91" t="str">
        <f>'Harian-KORDES'!$I$10</f>
        <v>Khasip</v>
      </c>
      <c r="G5" s="91" t="str">
        <f>'Harian-KORDES'!$J$10</f>
        <v>Santosa</v>
      </c>
      <c r="H5" s="91" t="str">
        <f>'Harian-KORDES'!$K$10</f>
        <v>Pono</v>
      </c>
      <c r="I5" s="91" t="str">
        <f>'Harian-KORDES'!$L$10</f>
        <v>Petani-7</v>
      </c>
      <c r="J5" s="91" t="str">
        <f>'Harian-KORDES'!$M$10</f>
        <v>Petani-8</v>
      </c>
      <c r="K5" s="91" t="str">
        <f>'Harian-KORDES'!$N$10</f>
        <v>Petani-9</v>
      </c>
      <c r="L5" s="91" t="str">
        <f>'Harian-KORDES'!$O$10</f>
        <v>Petani-10</v>
      </c>
      <c r="M5" s="94" t="s">
        <v>38</v>
      </c>
      <c r="N5" s="110"/>
      <c r="O5" s="92" t="s">
        <v>174</v>
      </c>
      <c r="P5" s="91" t="str">
        <f>'Harian-KORDES'!$F$10</f>
        <v>Untung</v>
      </c>
      <c r="Q5" s="91" t="str">
        <f>'Harian-KORDES'!$G$10</f>
        <v>Kabul</v>
      </c>
      <c r="R5" s="91" t="str">
        <f>'Harian-KORDES'!$H$10</f>
        <v>Laryo</v>
      </c>
      <c r="S5" s="91" t="str">
        <f>'Harian-KORDES'!$I$10</f>
        <v>Khasip</v>
      </c>
      <c r="T5" s="91" t="str">
        <f>'Harian-KORDES'!$J$10</f>
        <v>Santosa</v>
      </c>
      <c r="U5" s="91" t="str">
        <f>'Harian-KORDES'!$K$10</f>
        <v>Pono</v>
      </c>
      <c r="V5" s="91" t="str">
        <f>'Harian-KORDES'!$L$10</f>
        <v>Petani-7</v>
      </c>
      <c r="W5" s="91" t="str">
        <f>'Harian-KORDES'!$M$10</f>
        <v>Petani-8</v>
      </c>
      <c r="X5" s="91" t="str">
        <f>'Harian-KORDES'!$N$10</f>
        <v>Petani-9</v>
      </c>
      <c r="Y5" s="91" t="str">
        <f>'Harian-KORDES'!$O$10</f>
        <v>Petani-10</v>
      </c>
      <c r="Z5" s="94" t="s">
        <v>38</v>
      </c>
      <c r="AA5" s="110"/>
      <c r="AB5" s="92" t="s">
        <v>174</v>
      </c>
      <c r="AC5" s="91" t="str">
        <f>'Harian-KORDES'!$F$10</f>
        <v>Untung</v>
      </c>
      <c r="AD5" s="91" t="str">
        <f>'Harian-KORDES'!$G$10</f>
        <v>Kabul</v>
      </c>
      <c r="AE5" s="91" t="str">
        <f>'Harian-KORDES'!$H$10</f>
        <v>Laryo</v>
      </c>
      <c r="AF5" s="91" t="str">
        <f>'Harian-KORDES'!$I$10</f>
        <v>Khasip</v>
      </c>
      <c r="AG5" s="91" t="str">
        <f>'Harian-KORDES'!$J$10</f>
        <v>Santosa</v>
      </c>
      <c r="AH5" s="91" t="str">
        <f>'Harian-KORDES'!$K$10</f>
        <v>Pono</v>
      </c>
      <c r="AI5" s="91" t="str">
        <f>'Harian-KORDES'!$L$10</f>
        <v>Petani-7</v>
      </c>
      <c r="AJ5" s="91" t="str">
        <f>'Harian-KORDES'!$M$10</f>
        <v>Petani-8</v>
      </c>
      <c r="AK5" s="91" t="str">
        <f>'Harian-KORDES'!$N$10</f>
        <v>Petani-9</v>
      </c>
      <c r="AL5" s="91" t="str">
        <f>'Harian-KORDES'!$O$10</f>
        <v>Petani-10</v>
      </c>
      <c r="AM5" s="94" t="s">
        <v>38</v>
      </c>
    </row>
    <row r="6" spans="2:39" x14ac:dyDescent="0.2">
      <c r="B6" s="102">
        <v>43556</v>
      </c>
      <c r="C6" s="104">
        <f>IF($B6='Harian-KORDES'!F$19,'Harian-KORDES'!F$20,0)</f>
        <v>0</v>
      </c>
      <c r="D6" s="104">
        <f>IF($B6='Harian-KORDES'!G$19,'Harian-KORDES'!G$20,0)</f>
        <v>0</v>
      </c>
      <c r="E6" s="104">
        <f>IF($B6='Harian-KORDES'!H$19,'Harian-KORDES'!H$20,0)</f>
        <v>0</v>
      </c>
      <c r="F6" s="104">
        <f>IF($B6='Harian-KORDES'!I$19,'Harian-KORDES'!I$20,0)</f>
        <v>0</v>
      </c>
      <c r="G6" s="104">
        <f>IF($B6='Harian-KORDES'!J$19,'Harian-KORDES'!J$20,0)</f>
        <v>0</v>
      </c>
      <c r="H6" s="104">
        <f>IF($B6='Harian-KORDES'!K$19,'Harian-KORDES'!K$20,0)</f>
        <v>0</v>
      </c>
      <c r="I6" s="104">
        <f>IF($B6='Harian-KORDES'!L$19,'Harian-KORDES'!L$20,0)</f>
        <v>0</v>
      </c>
      <c r="J6" s="104">
        <f>IF($B6='Harian-KORDES'!M$19,'Harian-KORDES'!M$20,0)</f>
        <v>0</v>
      </c>
      <c r="K6" s="104">
        <f>IF($B6='Harian-KORDES'!N$19,'Harian-KORDES'!N$20,0)</f>
        <v>0</v>
      </c>
      <c r="L6" s="104">
        <f>IF($B6='Harian-KORDES'!O$19,'Harian-KORDES'!O$20,0)</f>
        <v>0</v>
      </c>
      <c r="M6" s="103">
        <f>SUM(C6:L6)</f>
        <v>0</v>
      </c>
      <c r="O6" s="95">
        <v>43556</v>
      </c>
      <c r="P6" s="104">
        <f>IF($O6='Harian-KORDES'!F$61,'Harian-KORDES'!F$62,0)</f>
        <v>2000</v>
      </c>
      <c r="Q6" s="104">
        <f>IF($O6='Harian-KORDES'!G$61,'Harian-KORDES'!G$62,0)</f>
        <v>0</v>
      </c>
      <c r="R6" s="104">
        <f>IF($O6='Harian-KORDES'!H$61,'Harian-KORDES'!H$62,0)</f>
        <v>0</v>
      </c>
      <c r="S6" s="104">
        <f>IF($O6='Harian-KORDES'!I$61,'Harian-KORDES'!I$62,0)</f>
        <v>0</v>
      </c>
      <c r="T6" s="104">
        <f>IF($O6='Harian-KORDES'!J$61,'Harian-KORDES'!J$62,0)</f>
        <v>0</v>
      </c>
      <c r="U6" s="104">
        <f>IF($O6='Harian-KORDES'!K$61,'Harian-KORDES'!K$62,0)</f>
        <v>0</v>
      </c>
      <c r="V6" s="104">
        <f>IF($O6='Harian-KORDES'!L$61,'Harian-KORDES'!L$62,0)</f>
        <v>0</v>
      </c>
      <c r="W6" s="104">
        <f>IF($O6='Harian-KORDES'!M$61,'Harian-KORDES'!M$62,0)</f>
        <v>0</v>
      </c>
      <c r="X6" s="104">
        <f>IF($O6='Harian-KORDES'!N$61,'Harian-KORDES'!N$62,0)</f>
        <v>0</v>
      </c>
      <c r="Y6" s="104">
        <f>IF($O6='Harian-KORDES'!O$61,'Harian-KORDES'!O$62,0)</f>
        <v>0</v>
      </c>
      <c r="Z6" s="101">
        <f>SUM(P6:Y6)</f>
        <v>2000</v>
      </c>
      <c r="AB6" s="95">
        <v>43556</v>
      </c>
      <c r="AC6" s="104">
        <f>IF($AB6='Harian-KORDES'!F$103,'Harian-KORDES'!F$104,0)</f>
        <v>0</v>
      </c>
      <c r="AD6" s="104">
        <f>IF($AB6='Harian-KORDES'!G$103,'Harian-KORDES'!G$104,0)</f>
        <v>0</v>
      </c>
      <c r="AE6" s="104">
        <f>IF($AB6='Harian-KORDES'!H$103,'Harian-KORDES'!H$104,0)</f>
        <v>0</v>
      </c>
      <c r="AF6" s="104">
        <f>IF($AB6='Harian-KORDES'!I$103,'Harian-KORDES'!I$104,0)</f>
        <v>0</v>
      </c>
      <c r="AG6" s="104">
        <f>IF($AB6='Harian-KORDES'!J$103,'Harian-KORDES'!J$104,0)</f>
        <v>0</v>
      </c>
      <c r="AH6" s="104">
        <f>IF($AB6='Harian-KORDES'!K$103,'Harian-KORDES'!K$104,0)</f>
        <v>0</v>
      </c>
      <c r="AI6" s="104">
        <f>IF($AB6='Harian-KORDES'!L$103,'Harian-KORDES'!L$104,0)</f>
        <v>0</v>
      </c>
      <c r="AJ6" s="104">
        <f>IF($AB6='Harian-KORDES'!M$103,'Harian-KORDES'!M$104,0)</f>
        <v>0</v>
      </c>
      <c r="AK6" s="104">
        <f>IF($AB6='Harian-KORDES'!N$103,'Harian-KORDES'!N$104,0)</f>
        <v>0</v>
      </c>
      <c r="AL6" s="104">
        <f>IF($AB6='Harian-KORDES'!O$103,'Harian-KORDES'!O$104,0)</f>
        <v>0</v>
      </c>
      <c r="AM6" s="101">
        <f>SUM(AC6:AL6)</f>
        <v>0</v>
      </c>
    </row>
    <row r="7" spans="2:39" x14ac:dyDescent="0.2">
      <c r="B7" s="96">
        <f>B6+1</f>
        <v>43557</v>
      </c>
      <c r="C7" s="105">
        <f>IF($B7='Harian-KORDES'!F$19,'Harian-KORDES'!F$20,0)</f>
        <v>0</v>
      </c>
      <c r="D7" s="105">
        <f>IF($B7='Harian-KORDES'!G$19,'Harian-KORDES'!G$20,0)</f>
        <v>0</v>
      </c>
      <c r="E7" s="105">
        <f>IF($B7='Harian-KORDES'!H$19,'Harian-KORDES'!H$20,0)</f>
        <v>0</v>
      </c>
      <c r="F7" s="105">
        <f>IF($B7='Harian-KORDES'!I$19,'Harian-KORDES'!I$20,0)</f>
        <v>0</v>
      </c>
      <c r="G7" s="105">
        <f>IF($B7='Harian-KORDES'!J$19,'Harian-KORDES'!J$20,0)</f>
        <v>0</v>
      </c>
      <c r="H7" s="105">
        <f>IF($B7='Harian-KORDES'!K$19,'Harian-KORDES'!K$20,0)</f>
        <v>0</v>
      </c>
      <c r="I7" s="105">
        <f>IF($B7='Harian-KORDES'!L$19,'Harian-KORDES'!L$20,0)</f>
        <v>0</v>
      </c>
      <c r="J7" s="105">
        <f>IF($B7='Harian-KORDES'!M$19,'Harian-KORDES'!M$20,0)</f>
        <v>0</v>
      </c>
      <c r="K7" s="105">
        <f>IF($B7='Harian-KORDES'!N$19,'Harian-KORDES'!N$20,0)</f>
        <v>0</v>
      </c>
      <c r="L7" s="105">
        <f>IF($B7='Harian-KORDES'!O$19,'Harian-KORDES'!O$20,0)</f>
        <v>0</v>
      </c>
      <c r="M7" s="100">
        <f>SUM(C7:L7)</f>
        <v>0</v>
      </c>
      <c r="O7" s="96">
        <f>O6+1</f>
        <v>43557</v>
      </c>
      <c r="P7" s="105">
        <f>IF($O7='Harian-KORDES'!F$61,'Harian-KORDES'!F$62,0)</f>
        <v>0</v>
      </c>
      <c r="Q7" s="105">
        <f>IF($O7='Harian-KORDES'!G$61,'Harian-KORDES'!G$62,0)</f>
        <v>0</v>
      </c>
      <c r="R7" s="105">
        <f>IF($O7='Harian-KORDES'!H$61,'Harian-KORDES'!H$62,0)</f>
        <v>0</v>
      </c>
      <c r="S7" s="105">
        <f>IF($O7='Harian-KORDES'!I$61,'Harian-KORDES'!I$62,0)</f>
        <v>0</v>
      </c>
      <c r="T7" s="105">
        <f>IF($O7='Harian-KORDES'!J$61,'Harian-KORDES'!J$62,0)</f>
        <v>0</v>
      </c>
      <c r="U7" s="105">
        <f>IF($O7='Harian-KORDES'!K$61,'Harian-KORDES'!K$62,0)</f>
        <v>0</v>
      </c>
      <c r="V7" s="105">
        <f>IF($O7='Harian-KORDES'!L$61,'Harian-KORDES'!L$62,0)</f>
        <v>0</v>
      </c>
      <c r="W7" s="105">
        <f>IF($O7='Harian-KORDES'!M$61,'Harian-KORDES'!M$62,0)</f>
        <v>0</v>
      </c>
      <c r="X7" s="105">
        <f>IF($O7='Harian-KORDES'!N$61,'Harian-KORDES'!N$62,0)</f>
        <v>0</v>
      </c>
      <c r="Y7" s="105">
        <f>IF($O7='Harian-KORDES'!O$61,'Harian-KORDES'!O$62,0)</f>
        <v>0</v>
      </c>
      <c r="Z7" s="100">
        <f>SUM(P7:Y7)</f>
        <v>0</v>
      </c>
      <c r="AB7" s="96">
        <f>AB6+1</f>
        <v>43557</v>
      </c>
      <c r="AC7" s="105">
        <f>IF($AB7='Harian-KORDES'!F$103,'Harian-KORDES'!F$104,0)</f>
        <v>0</v>
      </c>
      <c r="AD7" s="105">
        <f>IF($AB7='Harian-KORDES'!G$103,'Harian-KORDES'!G$104,0)</f>
        <v>0</v>
      </c>
      <c r="AE7" s="105">
        <f>IF($AB7='Harian-KORDES'!H$103,'Harian-KORDES'!H$104,0)</f>
        <v>0</v>
      </c>
      <c r="AF7" s="105">
        <f>IF($AB7='Harian-KORDES'!I$103,'Harian-KORDES'!I$104,0)</f>
        <v>0</v>
      </c>
      <c r="AG7" s="105">
        <f>IF($AB7='Harian-KORDES'!J$103,'Harian-KORDES'!J$104,0)</f>
        <v>0</v>
      </c>
      <c r="AH7" s="105">
        <f>IF($AB7='Harian-KORDES'!K$103,'Harian-KORDES'!K$104,0)</f>
        <v>0</v>
      </c>
      <c r="AI7" s="105">
        <f>IF($AB7='Harian-KORDES'!L$103,'Harian-KORDES'!L$104,0)</f>
        <v>0</v>
      </c>
      <c r="AJ7" s="105">
        <f>IF($AB7='Harian-KORDES'!M$103,'Harian-KORDES'!M$104,0)</f>
        <v>0</v>
      </c>
      <c r="AK7" s="105">
        <f>IF($AB7='Harian-KORDES'!N$103,'Harian-KORDES'!N$104,0)</f>
        <v>0</v>
      </c>
      <c r="AL7" s="105">
        <f>IF($AB7='Harian-KORDES'!O$103,'Harian-KORDES'!O$104,0)</f>
        <v>0</v>
      </c>
      <c r="AM7" s="100">
        <f>SUM(AC7:AL7)</f>
        <v>0</v>
      </c>
    </row>
    <row r="8" spans="2:39" x14ac:dyDescent="0.2">
      <c r="B8" s="96">
        <f t="shared" ref="B8:B71" si="0">B7+1</f>
        <v>43558</v>
      </c>
      <c r="C8" s="105">
        <f>IF($B8='Harian-KORDES'!F$19,'Harian-KORDES'!F$20,0)</f>
        <v>0</v>
      </c>
      <c r="D8" s="105">
        <f>IF($B8='Harian-KORDES'!G$19,'Harian-KORDES'!G$20,0)</f>
        <v>0</v>
      </c>
      <c r="E8" s="105">
        <f>IF($B8='Harian-KORDES'!H$19,'Harian-KORDES'!H$20,0)</f>
        <v>0</v>
      </c>
      <c r="F8" s="105">
        <f>IF($B8='Harian-KORDES'!I$19,'Harian-KORDES'!I$20,0)</f>
        <v>0</v>
      </c>
      <c r="G8" s="105">
        <f>IF($B8='Harian-KORDES'!J$19,'Harian-KORDES'!J$20,0)</f>
        <v>0</v>
      </c>
      <c r="H8" s="105">
        <f>IF($B8='Harian-KORDES'!K$19,'Harian-KORDES'!K$20,0)</f>
        <v>0</v>
      </c>
      <c r="I8" s="105">
        <f>IF($B8='Harian-KORDES'!L$19,'Harian-KORDES'!L$20,0)</f>
        <v>0</v>
      </c>
      <c r="J8" s="105">
        <f>IF($B8='Harian-KORDES'!M$19,'Harian-KORDES'!M$20,0)</f>
        <v>0</v>
      </c>
      <c r="K8" s="105">
        <f>IF($B8='Harian-KORDES'!N$19,'Harian-KORDES'!N$20,0)</f>
        <v>0</v>
      </c>
      <c r="L8" s="105">
        <f>IF($B8='Harian-KORDES'!O$19,'Harian-KORDES'!O$20,0)</f>
        <v>0</v>
      </c>
      <c r="M8" s="100">
        <f t="shared" ref="M8:M71" si="1">SUM(C8:L8)</f>
        <v>0</v>
      </c>
      <c r="O8" s="96">
        <f t="shared" ref="O8:O71" si="2">O7+1</f>
        <v>43558</v>
      </c>
      <c r="P8" s="105">
        <f>IF($O8='Harian-KORDES'!F$61,'Harian-KORDES'!F$62,0)</f>
        <v>0</v>
      </c>
      <c r="Q8" s="105">
        <f>IF($O8='Harian-KORDES'!G$61,'Harian-KORDES'!G$62,0)</f>
        <v>0</v>
      </c>
      <c r="R8" s="105">
        <f>IF($O8='Harian-KORDES'!H$61,'Harian-KORDES'!H$62,0)</f>
        <v>0</v>
      </c>
      <c r="S8" s="105">
        <f>IF($O8='Harian-KORDES'!I$61,'Harian-KORDES'!I$62,0)</f>
        <v>0</v>
      </c>
      <c r="T8" s="105">
        <f>IF($O8='Harian-KORDES'!J$61,'Harian-KORDES'!J$62,0)</f>
        <v>0</v>
      </c>
      <c r="U8" s="105">
        <f>IF($O8='Harian-KORDES'!K$61,'Harian-KORDES'!K$62,0)</f>
        <v>0</v>
      </c>
      <c r="V8" s="105">
        <f>IF($O8='Harian-KORDES'!L$61,'Harian-KORDES'!L$62,0)</f>
        <v>0</v>
      </c>
      <c r="W8" s="105">
        <f>IF($O8='Harian-KORDES'!M$61,'Harian-KORDES'!M$62,0)</f>
        <v>0</v>
      </c>
      <c r="X8" s="105">
        <f>IF($O8='Harian-KORDES'!N$61,'Harian-KORDES'!N$62,0)</f>
        <v>0</v>
      </c>
      <c r="Y8" s="105">
        <f>IF($O8='Harian-KORDES'!O$61,'Harian-KORDES'!O$62,0)</f>
        <v>0</v>
      </c>
      <c r="Z8" s="100">
        <f t="shared" ref="Z8:Z71" si="3">SUM(P8:Y8)</f>
        <v>0</v>
      </c>
      <c r="AB8" s="96">
        <f t="shared" ref="AB8:AB71" si="4">AB7+1</f>
        <v>43558</v>
      </c>
      <c r="AC8" s="105">
        <f>IF($AB8='Harian-KORDES'!F$103,'Harian-KORDES'!F$104,0)</f>
        <v>0</v>
      </c>
      <c r="AD8" s="105">
        <f>IF($AB8='Harian-KORDES'!G$103,'Harian-KORDES'!G$104,0)</f>
        <v>0</v>
      </c>
      <c r="AE8" s="105">
        <f>IF($AB8='Harian-KORDES'!H$103,'Harian-KORDES'!H$104,0)</f>
        <v>0</v>
      </c>
      <c r="AF8" s="105">
        <f>IF($AB8='Harian-KORDES'!I$103,'Harian-KORDES'!I$104,0)</f>
        <v>0</v>
      </c>
      <c r="AG8" s="105">
        <f>IF($AB8='Harian-KORDES'!J$103,'Harian-KORDES'!J$104,0)</f>
        <v>0</v>
      </c>
      <c r="AH8" s="105">
        <f>IF($AB8='Harian-KORDES'!K$103,'Harian-KORDES'!K$104,0)</f>
        <v>0</v>
      </c>
      <c r="AI8" s="105">
        <f>IF($AB8='Harian-KORDES'!L$103,'Harian-KORDES'!L$104,0)</f>
        <v>0</v>
      </c>
      <c r="AJ8" s="105">
        <f>IF($AB8='Harian-KORDES'!M$103,'Harian-KORDES'!M$104,0)</f>
        <v>0</v>
      </c>
      <c r="AK8" s="105">
        <f>IF($AB8='Harian-KORDES'!N$103,'Harian-KORDES'!N$104,0)</f>
        <v>0</v>
      </c>
      <c r="AL8" s="105">
        <f>IF($AB8='Harian-KORDES'!O$103,'Harian-KORDES'!O$104,0)</f>
        <v>0</v>
      </c>
      <c r="AM8" s="100">
        <f t="shared" ref="AM8:AM71" si="5">SUM(AC8:AL8)</f>
        <v>0</v>
      </c>
    </row>
    <row r="9" spans="2:39" x14ac:dyDescent="0.2">
      <c r="B9" s="96">
        <f t="shared" si="0"/>
        <v>43559</v>
      </c>
      <c r="C9" s="105">
        <f>IF($B9='Harian-KORDES'!F$19,'Harian-KORDES'!F$20,0)</f>
        <v>0</v>
      </c>
      <c r="D9" s="105">
        <f>IF($B9='Harian-KORDES'!G$19,'Harian-KORDES'!G$20,0)</f>
        <v>0</v>
      </c>
      <c r="E9" s="105">
        <f>IF($B9='Harian-KORDES'!H$19,'Harian-KORDES'!H$20,0)</f>
        <v>0</v>
      </c>
      <c r="F9" s="105">
        <f>IF($B9='Harian-KORDES'!I$19,'Harian-KORDES'!I$20,0)</f>
        <v>0</v>
      </c>
      <c r="G9" s="105">
        <f>IF($B9='Harian-KORDES'!J$19,'Harian-KORDES'!J$20,0)</f>
        <v>0</v>
      </c>
      <c r="H9" s="105">
        <f>IF($B9='Harian-KORDES'!K$19,'Harian-KORDES'!K$20,0)</f>
        <v>0</v>
      </c>
      <c r="I9" s="105">
        <f>IF($B9='Harian-KORDES'!L$19,'Harian-KORDES'!L$20,0)</f>
        <v>0</v>
      </c>
      <c r="J9" s="105">
        <f>IF($B9='Harian-KORDES'!M$19,'Harian-KORDES'!M$20,0)</f>
        <v>0</v>
      </c>
      <c r="K9" s="105">
        <f>IF($B9='Harian-KORDES'!N$19,'Harian-KORDES'!N$20,0)</f>
        <v>0</v>
      </c>
      <c r="L9" s="105">
        <f>IF($B9='Harian-KORDES'!O$19,'Harian-KORDES'!O$20,0)</f>
        <v>0</v>
      </c>
      <c r="M9" s="100">
        <f t="shared" si="1"/>
        <v>0</v>
      </c>
      <c r="O9" s="96">
        <f t="shared" si="2"/>
        <v>43559</v>
      </c>
      <c r="P9" s="105">
        <f>IF($O9='Harian-KORDES'!F$61,'Harian-KORDES'!F$62,0)</f>
        <v>0</v>
      </c>
      <c r="Q9" s="105">
        <f>IF($O9='Harian-KORDES'!G$61,'Harian-KORDES'!G$62,0)</f>
        <v>0</v>
      </c>
      <c r="R9" s="105">
        <f>IF($O9='Harian-KORDES'!H$61,'Harian-KORDES'!H$62,0)</f>
        <v>0</v>
      </c>
      <c r="S9" s="105">
        <f>IF($O9='Harian-KORDES'!I$61,'Harian-KORDES'!I$62,0)</f>
        <v>0</v>
      </c>
      <c r="T9" s="105">
        <f>IF($O9='Harian-KORDES'!J$61,'Harian-KORDES'!J$62,0)</f>
        <v>0</v>
      </c>
      <c r="U9" s="105">
        <f>IF($O9='Harian-KORDES'!K$61,'Harian-KORDES'!K$62,0)</f>
        <v>0</v>
      </c>
      <c r="V9" s="105">
        <f>IF($O9='Harian-KORDES'!L$61,'Harian-KORDES'!L$62,0)</f>
        <v>0</v>
      </c>
      <c r="W9" s="105">
        <f>IF($O9='Harian-KORDES'!M$61,'Harian-KORDES'!M$62,0)</f>
        <v>0</v>
      </c>
      <c r="X9" s="105">
        <f>IF($O9='Harian-KORDES'!N$61,'Harian-KORDES'!N$62,0)</f>
        <v>0</v>
      </c>
      <c r="Y9" s="105">
        <f>IF($O9='Harian-KORDES'!O$61,'Harian-KORDES'!O$62,0)</f>
        <v>0</v>
      </c>
      <c r="Z9" s="100">
        <f t="shared" si="3"/>
        <v>0</v>
      </c>
      <c r="AB9" s="96">
        <f t="shared" si="4"/>
        <v>43559</v>
      </c>
      <c r="AC9" s="105">
        <f>IF($AB9='Harian-KORDES'!F$103,'Harian-KORDES'!F$104,0)</f>
        <v>0</v>
      </c>
      <c r="AD9" s="105">
        <f>IF($AB9='Harian-KORDES'!G$103,'Harian-KORDES'!G$104,0)</f>
        <v>0</v>
      </c>
      <c r="AE9" s="105">
        <f>IF($AB9='Harian-KORDES'!H$103,'Harian-KORDES'!H$104,0)</f>
        <v>0</v>
      </c>
      <c r="AF9" s="105">
        <f>IF($AB9='Harian-KORDES'!I$103,'Harian-KORDES'!I$104,0)</f>
        <v>0</v>
      </c>
      <c r="AG9" s="105">
        <f>IF($AB9='Harian-KORDES'!J$103,'Harian-KORDES'!J$104,0)</f>
        <v>0</v>
      </c>
      <c r="AH9" s="105">
        <f>IF($AB9='Harian-KORDES'!K$103,'Harian-KORDES'!K$104,0)</f>
        <v>0</v>
      </c>
      <c r="AI9" s="105">
        <f>IF($AB9='Harian-KORDES'!L$103,'Harian-KORDES'!L$104,0)</f>
        <v>0</v>
      </c>
      <c r="AJ9" s="105">
        <f>IF($AB9='Harian-KORDES'!M$103,'Harian-KORDES'!M$104,0)</f>
        <v>0</v>
      </c>
      <c r="AK9" s="105">
        <f>IF($AB9='Harian-KORDES'!N$103,'Harian-KORDES'!N$104,0)</f>
        <v>0</v>
      </c>
      <c r="AL9" s="105">
        <f>IF($AB9='Harian-KORDES'!O$103,'Harian-KORDES'!O$104,0)</f>
        <v>0</v>
      </c>
      <c r="AM9" s="100">
        <f t="shared" si="5"/>
        <v>0</v>
      </c>
    </row>
    <row r="10" spans="2:39" x14ac:dyDescent="0.2">
      <c r="B10" s="96">
        <f t="shared" si="0"/>
        <v>43560</v>
      </c>
      <c r="C10" s="105">
        <f>IF($B10='Harian-KORDES'!F$19,'Harian-KORDES'!F$20,0)</f>
        <v>0</v>
      </c>
      <c r="D10" s="105">
        <f>IF($B10='Harian-KORDES'!G$19,'Harian-KORDES'!G$20,0)</f>
        <v>0</v>
      </c>
      <c r="E10" s="105">
        <f>IF($B10='Harian-KORDES'!H$19,'Harian-KORDES'!H$20,0)</f>
        <v>0</v>
      </c>
      <c r="F10" s="105">
        <f>IF($B10='Harian-KORDES'!I$19,'Harian-KORDES'!I$20,0)</f>
        <v>0</v>
      </c>
      <c r="G10" s="105">
        <f>IF($B10='Harian-KORDES'!J$19,'Harian-KORDES'!J$20,0)</f>
        <v>0</v>
      </c>
      <c r="H10" s="105">
        <f>IF($B10='Harian-KORDES'!K$19,'Harian-KORDES'!K$20,0)</f>
        <v>0</v>
      </c>
      <c r="I10" s="105">
        <f>IF($B10='Harian-KORDES'!L$19,'Harian-KORDES'!L$20,0)</f>
        <v>0</v>
      </c>
      <c r="J10" s="105">
        <f>IF($B10='Harian-KORDES'!M$19,'Harian-KORDES'!M$20,0)</f>
        <v>0</v>
      </c>
      <c r="K10" s="105">
        <f>IF($B10='Harian-KORDES'!N$19,'Harian-KORDES'!N$20,0)</f>
        <v>0</v>
      </c>
      <c r="L10" s="105">
        <f>IF($B10='Harian-KORDES'!O$19,'Harian-KORDES'!O$20,0)</f>
        <v>0</v>
      </c>
      <c r="M10" s="100">
        <f t="shared" si="1"/>
        <v>0</v>
      </c>
      <c r="O10" s="96">
        <f t="shared" si="2"/>
        <v>43560</v>
      </c>
      <c r="P10" s="105">
        <f>IF($O10='Harian-KORDES'!F$61,'Harian-KORDES'!F$62,0)</f>
        <v>0</v>
      </c>
      <c r="Q10" s="105">
        <f>IF($O10='Harian-KORDES'!G$61,'Harian-KORDES'!G$62,0)</f>
        <v>0</v>
      </c>
      <c r="R10" s="105">
        <f>IF($O10='Harian-KORDES'!H$61,'Harian-KORDES'!H$62,0)</f>
        <v>0</v>
      </c>
      <c r="S10" s="105">
        <f>IF($O10='Harian-KORDES'!I$61,'Harian-KORDES'!I$62,0)</f>
        <v>0</v>
      </c>
      <c r="T10" s="105">
        <f>IF($O10='Harian-KORDES'!J$61,'Harian-KORDES'!J$62,0)</f>
        <v>0</v>
      </c>
      <c r="U10" s="105">
        <f>IF($O10='Harian-KORDES'!K$61,'Harian-KORDES'!K$62,0)</f>
        <v>0</v>
      </c>
      <c r="V10" s="105">
        <f>IF($O10='Harian-KORDES'!L$61,'Harian-KORDES'!L$62,0)</f>
        <v>0</v>
      </c>
      <c r="W10" s="105">
        <f>IF($O10='Harian-KORDES'!M$61,'Harian-KORDES'!M$62,0)</f>
        <v>0</v>
      </c>
      <c r="X10" s="105">
        <f>IF($O10='Harian-KORDES'!N$61,'Harian-KORDES'!N$62,0)</f>
        <v>0</v>
      </c>
      <c r="Y10" s="105">
        <f>IF($O10='Harian-KORDES'!O$61,'Harian-KORDES'!O$62,0)</f>
        <v>0</v>
      </c>
      <c r="Z10" s="100">
        <f t="shared" si="3"/>
        <v>0</v>
      </c>
      <c r="AB10" s="96">
        <f t="shared" si="4"/>
        <v>43560</v>
      </c>
      <c r="AC10" s="105">
        <f>IF($AB10='Harian-KORDES'!F$103,'Harian-KORDES'!F$104,0)</f>
        <v>0</v>
      </c>
      <c r="AD10" s="105">
        <f>IF($AB10='Harian-KORDES'!G$103,'Harian-KORDES'!G$104,0)</f>
        <v>0</v>
      </c>
      <c r="AE10" s="105">
        <f>IF($AB10='Harian-KORDES'!H$103,'Harian-KORDES'!H$104,0)</f>
        <v>0</v>
      </c>
      <c r="AF10" s="105">
        <f>IF($AB10='Harian-KORDES'!I$103,'Harian-KORDES'!I$104,0)</f>
        <v>0</v>
      </c>
      <c r="AG10" s="105">
        <f>IF($AB10='Harian-KORDES'!J$103,'Harian-KORDES'!J$104,0)</f>
        <v>0</v>
      </c>
      <c r="AH10" s="105">
        <f>IF($AB10='Harian-KORDES'!K$103,'Harian-KORDES'!K$104,0)</f>
        <v>0</v>
      </c>
      <c r="AI10" s="105">
        <f>IF($AB10='Harian-KORDES'!L$103,'Harian-KORDES'!L$104,0)</f>
        <v>0</v>
      </c>
      <c r="AJ10" s="105">
        <f>IF($AB10='Harian-KORDES'!M$103,'Harian-KORDES'!M$104,0)</f>
        <v>0</v>
      </c>
      <c r="AK10" s="105">
        <f>IF($AB10='Harian-KORDES'!N$103,'Harian-KORDES'!N$104,0)</f>
        <v>0</v>
      </c>
      <c r="AL10" s="105">
        <f>IF($AB10='Harian-KORDES'!O$103,'Harian-KORDES'!O$104,0)</f>
        <v>0</v>
      </c>
      <c r="AM10" s="100">
        <f t="shared" si="5"/>
        <v>0</v>
      </c>
    </row>
    <row r="11" spans="2:39" x14ac:dyDescent="0.2">
      <c r="B11" s="96">
        <f t="shared" si="0"/>
        <v>43561</v>
      </c>
      <c r="C11" s="105">
        <f>IF($B11='Harian-KORDES'!F$19,'Harian-KORDES'!F$20,0)</f>
        <v>0</v>
      </c>
      <c r="D11" s="105">
        <f>IF($B11='Harian-KORDES'!G$19,'Harian-KORDES'!G$20,0)</f>
        <v>0</v>
      </c>
      <c r="E11" s="105">
        <f>IF($B11='Harian-KORDES'!H$19,'Harian-KORDES'!H$20,0)</f>
        <v>0</v>
      </c>
      <c r="F11" s="105">
        <f>IF($B11='Harian-KORDES'!I$19,'Harian-KORDES'!I$20,0)</f>
        <v>0</v>
      </c>
      <c r="G11" s="105">
        <f>IF($B11='Harian-KORDES'!J$19,'Harian-KORDES'!J$20,0)</f>
        <v>0</v>
      </c>
      <c r="H11" s="105">
        <f>IF($B11='Harian-KORDES'!K$19,'Harian-KORDES'!K$20,0)</f>
        <v>0</v>
      </c>
      <c r="I11" s="105">
        <f>IF($B11='Harian-KORDES'!L$19,'Harian-KORDES'!L$20,0)</f>
        <v>0</v>
      </c>
      <c r="J11" s="105">
        <f>IF($B11='Harian-KORDES'!M$19,'Harian-KORDES'!M$20,0)</f>
        <v>0</v>
      </c>
      <c r="K11" s="105">
        <f>IF($B11='Harian-KORDES'!N$19,'Harian-KORDES'!N$20,0)</f>
        <v>0</v>
      </c>
      <c r="L11" s="105">
        <f>IF($B11='Harian-KORDES'!O$19,'Harian-KORDES'!O$20,0)</f>
        <v>0</v>
      </c>
      <c r="M11" s="100">
        <f t="shared" si="1"/>
        <v>0</v>
      </c>
      <c r="O11" s="96">
        <f t="shared" si="2"/>
        <v>43561</v>
      </c>
      <c r="P11" s="105">
        <f>IF($O11='Harian-KORDES'!F$61,'Harian-KORDES'!F$62,0)</f>
        <v>0</v>
      </c>
      <c r="Q11" s="105">
        <f>IF($O11='Harian-KORDES'!G$61,'Harian-KORDES'!G$62,0)</f>
        <v>0</v>
      </c>
      <c r="R11" s="105">
        <f>IF($O11='Harian-KORDES'!H$61,'Harian-KORDES'!H$62,0)</f>
        <v>0</v>
      </c>
      <c r="S11" s="105">
        <f>IF($O11='Harian-KORDES'!I$61,'Harian-KORDES'!I$62,0)</f>
        <v>0</v>
      </c>
      <c r="T11" s="105">
        <f>IF($O11='Harian-KORDES'!J$61,'Harian-KORDES'!J$62,0)</f>
        <v>0</v>
      </c>
      <c r="U11" s="105">
        <f>IF($O11='Harian-KORDES'!K$61,'Harian-KORDES'!K$62,0)</f>
        <v>0</v>
      </c>
      <c r="V11" s="105">
        <f>IF($O11='Harian-KORDES'!L$61,'Harian-KORDES'!L$62,0)</f>
        <v>0</v>
      </c>
      <c r="W11" s="105">
        <f>IF($O11='Harian-KORDES'!M$61,'Harian-KORDES'!M$62,0)</f>
        <v>0</v>
      </c>
      <c r="X11" s="105">
        <f>IF($O11='Harian-KORDES'!N$61,'Harian-KORDES'!N$62,0)</f>
        <v>0</v>
      </c>
      <c r="Y11" s="105">
        <f>IF($O11='Harian-KORDES'!O$61,'Harian-KORDES'!O$62,0)</f>
        <v>0</v>
      </c>
      <c r="Z11" s="100">
        <f t="shared" si="3"/>
        <v>0</v>
      </c>
      <c r="AB11" s="96">
        <f t="shared" si="4"/>
        <v>43561</v>
      </c>
      <c r="AC11" s="105">
        <f>IF($AB11='Harian-KORDES'!F$103,'Harian-KORDES'!F$104,0)</f>
        <v>0</v>
      </c>
      <c r="AD11" s="105">
        <f>IF($AB11='Harian-KORDES'!G$103,'Harian-KORDES'!G$104,0)</f>
        <v>0</v>
      </c>
      <c r="AE11" s="105">
        <f>IF($AB11='Harian-KORDES'!H$103,'Harian-KORDES'!H$104,0)</f>
        <v>0</v>
      </c>
      <c r="AF11" s="105">
        <f>IF($AB11='Harian-KORDES'!I$103,'Harian-KORDES'!I$104,0)</f>
        <v>0</v>
      </c>
      <c r="AG11" s="105">
        <f>IF($AB11='Harian-KORDES'!J$103,'Harian-KORDES'!J$104,0)</f>
        <v>0</v>
      </c>
      <c r="AH11" s="105">
        <f>IF($AB11='Harian-KORDES'!K$103,'Harian-KORDES'!K$104,0)</f>
        <v>0</v>
      </c>
      <c r="AI11" s="105">
        <f>IF($AB11='Harian-KORDES'!L$103,'Harian-KORDES'!L$104,0)</f>
        <v>0</v>
      </c>
      <c r="AJ11" s="105">
        <f>IF($AB11='Harian-KORDES'!M$103,'Harian-KORDES'!M$104,0)</f>
        <v>0</v>
      </c>
      <c r="AK11" s="105">
        <f>IF($AB11='Harian-KORDES'!N$103,'Harian-KORDES'!N$104,0)</f>
        <v>0</v>
      </c>
      <c r="AL11" s="105">
        <f>IF($AB11='Harian-KORDES'!O$103,'Harian-KORDES'!O$104,0)</f>
        <v>0</v>
      </c>
      <c r="AM11" s="100">
        <f t="shared" si="5"/>
        <v>0</v>
      </c>
    </row>
    <row r="12" spans="2:39" x14ac:dyDescent="0.2">
      <c r="B12" s="96">
        <f t="shared" si="0"/>
        <v>43562</v>
      </c>
      <c r="C12" s="105">
        <f>IF($B12='Harian-KORDES'!F$19,'Harian-KORDES'!F$20,0)</f>
        <v>0</v>
      </c>
      <c r="D12" s="105">
        <f>IF($B12='Harian-KORDES'!G$19,'Harian-KORDES'!G$20,0)</f>
        <v>0</v>
      </c>
      <c r="E12" s="105">
        <f>IF($B12='Harian-KORDES'!H$19,'Harian-KORDES'!H$20,0)</f>
        <v>0</v>
      </c>
      <c r="F12" s="105">
        <f>IF($B12='Harian-KORDES'!I$19,'Harian-KORDES'!I$20,0)</f>
        <v>0</v>
      </c>
      <c r="G12" s="105">
        <f>IF($B12='Harian-KORDES'!J$19,'Harian-KORDES'!J$20,0)</f>
        <v>0</v>
      </c>
      <c r="H12" s="105">
        <f>IF($B12='Harian-KORDES'!K$19,'Harian-KORDES'!K$20,0)</f>
        <v>0</v>
      </c>
      <c r="I12" s="105">
        <f>IF($B12='Harian-KORDES'!L$19,'Harian-KORDES'!L$20,0)</f>
        <v>0</v>
      </c>
      <c r="J12" s="105">
        <f>IF($B12='Harian-KORDES'!M$19,'Harian-KORDES'!M$20,0)</f>
        <v>0</v>
      </c>
      <c r="K12" s="105">
        <f>IF($B12='Harian-KORDES'!N$19,'Harian-KORDES'!N$20,0)</f>
        <v>0</v>
      </c>
      <c r="L12" s="105">
        <f>IF($B12='Harian-KORDES'!O$19,'Harian-KORDES'!O$20,0)</f>
        <v>0</v>
      </c>
      <c r="M12" s="100">
        <f t="shared" si="1"/>
        <v>0</v>
      </c>
      <c r="O12" s="96">
        <f t="shared" si="2"/>
        <v>43562</v>
      </c>
      <c r="P12" s="105">
        <f>IF($O12='Harian-KORDES'!F$61,'Harian-KORDES'!F$62,0)</f>
        <v>0</v>
      </c>
      <c r="Q12" s="105">
        <f>IF($O12='Harian-KORDES'!G$61,'Harian-KORDES'!G$62,0)</f>
        <v>0</v>
      </c>
      <c r="R12" s="105">
        <f>IF($O12='Harian-KORDES'!H$61,'Harian-KORDES'!H$62,0)</f>
        <v>0</v>
      </c>
      <c r="S12" s="105">
        <f>IF($O12='Harian-KORDES'!I$61,'Harian-KORDES'!I$62,0)</f>
        <v>0</v>
      </c>
      <c r="T12" s="105">
        <f>IF($O12='Harian-KORDES'!J$61,'Harian-KORDES'!J$62,0)</f>
        <v>0</v>
      </c>
      <c r="U12" s="105">
        <f>IF($O12='Harian-KORDES'!K$61,'Harian-KORDES'!K$62,0)</f>
        <v>0</v>
      </c>
      <c r="V12" s="105">
        <f>IF($O12='Harian-KORDES'!L$61,'Harian-KORDES'!L$62,0)</f>
        <v>0</v>
      </c>
      <c r="W12" s="105">
        <f>IF($O12='Harian-KORDES'!M$61,'Harian-KORDES'!M$62,0)</f>
        <v>0</v>
      </c>
      <c r="X12" s="105">
        <f>IF($O12='Harian-KORDES'!N$61,'Harian-KORDES'!N$62,0)</f>
        <v>0</v>
      </c>
      <c r="Y12" s="105">
        <f>IF($O12='Harian-KORDES'!O$61,'Harian-KORDES'!O$62,0)</f>
        <v>0</v>
      </c>
      <c r="Z12" s="100">
        <f t="shared" si="3"/>
        <v>0</v>
      </c>
      <c r="AB12" s="96">
        <f t="shared" si="4"/>
        <v>43562</v>
      </c>
      <c r="AC12" s="105">
        <f>IF($AB12='Harian-KORDES'!F$103,'Harian-KORDES'!F$104,0)</f>
        <v>0</v>
      </c>
      <c r="AD12" s="105">
        <f>IF($AB12='Harian-KORDES'!G$103,'Harian-KORDES'!G$104,0)</f>
        <v>0</v>
      </c>
      <c r="AE12" s="105">
        <f>IF($AB12='Harian-KORDES'!H$103,'Harian-KORDES'!H$104,0)</f>
        <v>0</v>
      </c>
      <c r="AF12" s="105">
        <f>IF($AB12='Harian-KORDES'!I$103,'Harian-KORDES'!I$104,0)</f>
        <v>0</v>
      </c>
      <c r="AG12" s="105">
        <f>IF($AB12='Harian-KORDES'!J$103,'Harian-KORDES'!J$104,0)</f>
        <v>0</v>
      </c>
      <c r="AH12" s="105">
        <f>IF($AB12='Harian-KORDES'!K$103,'Harian-KORDES'!K$104,0)</f>
        <v>0</v>
      </c>
      <c r="AI12" s="105">
        <f>IF($AB12='Harian-KORDES'!L$103,'Harian-KORDES'!L$104,0)</f>
        <v>0</v>
      </c>
      <c r="AJ12" s="105">
        <f>IF($AB12='Harian-KORDES'!M$103,'Harian-KORDES'!M$104,0)</f>
        <v>0</v>
      </c>
      <c r="AK12" s="105">
        <f>IF($AB12='Harian-KORDES'!N$103,'Harian-KORDES'!N$104,0)</f>
        <v>0</v>
      </c>
      <c r="AL12" s="105">
        <f>IF($AB12='Harian-KORDES'!O$103,'Harian-KORDES'!O$104,0)</f>
        <v>0</v>
      </c>
      <c r="AM12" s="100">
        <f t="shared" si="5"/>
        <v>0</v>
      </c>
    </row>
    <row r="13" spans="2:39" x14ac:dyDescent="0.2">
      <c r="B13" s="96">
        <f t="shared" si="0"/>
        <v>43563</v>
      </c>
      <c r="C13" s="105">
        <f>IF($B13='Harian-KORDES'!F$19,'Harian-KORDES'!F$20,0)</f>
        <v>0</v>
      </c>
      <c r="D13" s="105">
        <f>IF($B13='Harian-KORDES'!G$19,'Harian-KORDES'!G$20,0)</f>
        <v>0</v>
      </c>
      <c r="E13" s="105">
        <f>IF($B13='Harian-KORDES'!H$19,'Harian-KORDES'!H$20,0)</f>
        <v>0</v>
      </c>
      <c r="F13" s="105">
        <f>IF($B13='Harian-KORDES'!I$19,'Harian-KORDES'!I$20,0)</f>
        <v>0</v>
      </c>
      <c r="G13" s="105">
        <f>IF($B13='Harian-KORDES'!J$19,'Harian-KORDES'!J$20,0)</f>
        <v>0</v>
      </c>
      <c r="H13" s="105">
        <f>IF($B13='Harian-KORDES'!K$19,'Harian-KORDES'!K$20,0)</f>
        <v>0</v>
      </c>
      <c r="I13" s="105">
        <f>IF($B13='Harian-KORDES'!L$19,'Harian-KORDES'!L$20,0)</f>
        <v>0</v>
      </c>
      <c r="J13" s="105">
        <f>IF($B13='Harian-KORDES'!M$19,'Harian-KORDES'!M$20,0)</f>
        <v>0</v>
      </c>
      <c r="K13" s="105">
        <f>IF($B13='Harian-KORDES'!N$19,'Harian-KORDES'!N$20,0)</f>
        <v>0</v>
      </c>
      <c r="L13" s="105">
        <f>IF($B13='Harian-KORDES'!O$19,'Harian-KORDES'!O$20,0)</f>
        <v>0</v>
      </c>
      <c r="M13" s="100">
        <f t="shared" si="1"/>
        <v>0</v>
      </c>
      <c r="O13" s="96">
        <f t="shared" si="2"/>
        <v>43563</v>
      </c>
      <c r="P13" s="105">
        <f>IF($O13='Harian-KORDES'!F$61,'Harian-KORDES'!F$62,0)</f>
        <v>0</v>
      </c>
      <c r="Q13" s="105">
        <f>IF($O13='Harian-KORDES'!G$61,'Harian-KORDES'!G$62,0)</f>
        <v>0</v>
      </c>
      <c r="R13" s="105">
        <f>IF($O13='Harian-KORDES'!H$61,'Harian-KORDES'!H$62,0)</f>
        <v>0</v>
      </c>
      <c r="S13" s="105">
        <f>IF($O13='Harian-KORDES'!I$61,'Harian-KORDES'!I$62,0)</f>
        <v>0</v>
      </c>
      <c r="T13" s="105">
        <f>IF($O13='Harian-KORDES'!J$61,'Harian-KORDES'!J$62,0)</f>
        <v>0</v>
      </c>
      <c r="U13" s="105">
        <f>IF($O13='Harian-KORDES'!K$61,'Harian-KORDES'!K$62,0)</f>
        <v>0</v>
      </c>
      <c r="V13" s="105">
        <f>IF($O13='Harian-KORDES'!L$61,'Harian-KORDES'!L$62,0)</f>
        <v>0</v>
      </c>
      <c r="W13" s="105">
        <f>IF($O13='Harian-KORDES'!M$61,'Harian-KORDES'!M$62,0)</f>
        <v>0</v>
      </c>
      <c r="X13" s="105">
        <f>IF($O13='Harian-KORDES'!N$61,'Harian-KORDES'!N$62,0)</f>
        <v>0</v>
      </c>
      <c r="Y13" s="105">
        <f>IF($O13='Harian-KORDES'!O$61,'Harian-KORDES'!O$62,0)</f>
        <v>0</v>
      </c>
      <c r="Z13" s="100">
        <f t="shared" si="3"/>
        <v>0</v>
      </c>
      <c r="AB13" s="96">
        <f t="shared" si="4"/>
        <v>43563</v>
      </c>
      <c r="AC13" s="105">
        <f>IF($AB13='Harian-KORDES'!F$103,'Harian-KORDES'!F$104,0)</f>
        <v>0</v>
      </c>
      <c r="AD13" s="105">
        <f>IF($AB13='Harian-KORDES'!G$103,'Harian-KORDES'!G$104,0)</f>
        <v>0</v>
      </c>
      <c r="AE13" s="105">
        <f>IF($AB13='Harian-KORDES'!H$103,'Harian-KORDES'!H$104,0)</f>
        <v>0</v>
      </c>
      <c r="AF13" s="105">
        <f>IF($AB13='Harian-KORDES'!I$103,'Harian-KORDES'!I$104,0)</f>
        <v>0</v>
      </c>
      <c r="AG13" s="105">
        <f>IF($AB13='Harian-KORDES'!J$103,'Harian-KORDES'!J$104,0)</f>
        <v>0</v>
      </c>
      <c r="AH13" s="105">
        <f>IF($AB13='Harian-KORDES'!K$103,'Harian-KORDES'!K$104,0)</f>
        <v>0</v>
      </c>
      <c r="AI13" s="105">
        <f>IF($AB13='Harian-KORDES'!L$103,'Harian-KORDES'!L$104,0)</f>
        <v>0</v>
      </c>
      <c r="AJ13" s="105">
        <f>IF($AB13='Harian-KORDES'!M$103,'Harian-KORDES'!M$104,0)</f>
        <v>0</v>
      </c>
      <c r="AK13" s="105">
        <f>IF($AB13='Harian-KORDES'!N$103,'Harian-KORDES'!N$104,0)</f>
        <v>0</v>
      </c>
      <c r="AL13" s="105">
        <f>IF($AB13='Harian-KORDES'!O$103,'Harian-KORDES'!O$104,0)</f>
        <v>0</v>
      </c>
      <c r="AM13" s="100">
        <f t="shared" si="5"/>
        <v>0</v>
      </c>
    </row>
    <row r="14" spans="2:39" x14ac:dyDescent="0.2">
      <c r="B14" s="96">
        <f t="shared" si="0"/>
        <v>43564</v>
      </c>
      <c r="C14" s="105">
        <f>IF($B14='Harian-KORDES'!F$19,'Harian-KORDES'!F$20,0)</f>
        <v>0</v>
      </c>
      <c r="D14" s="105">
        <f>IF($B14='Harian-KORDES'!G$19,'Harian-KORDES'!G$20,0)</f>
        <v>0</v>
      </c>
      <c r="E14" s="105">
        <f>IF($B14='Harian-KORDES'!H$19,'Harian-KORDES'!H$20,0)</f>
        <v>0</v>
      </c>
      <c r="F14" s="105">
        <f>IF($B14='Harian-KORDES'!I$19,'Harian-KORDES'!I$20,0)</f>
        <v>0</v>
      </c>
      <c r="G14" s="105">
        <f>IF($B14='Harian-KORDES'!J$19,'Harian-KORDES'!J$20,0)</f>
        <v>0</v>
      </c>
      <c r="H14" s="105">
        <f>IF($B14='Harian-KORDES'!K$19,'Harian-KORDES'!K$20,0)</f>
        <v>0</v>
      </c>
      <c r="I14" s="105">
        <f>IF($B14='Harian-KORDES'!L$19,'Harian-KORDES'!L$20,0)</f>
        <v>0</v>
      </c>
      <c r="J14" s="105">
        <f>IF($B14='Harian-KORDES'!M$19,'Harian-KORDES'!M$20,0)</f>
        <v>0</v>
      </c>
      <c r="K14" s="105">
        <f>IF($B14='Harian-KORDES'!N$19,'Harian-KORDES'!N$20,0)</f>
        <v>0</v>
      </c>
      <c r="L14" s="105">
        <f>IF($B14='Harian-KORDES'!O$19,'Harian-KORDES'!O$20,0)</f>
        <v>0</v>
      </c>
      <c r="M14" s="100">
        <f t="shared" si="1"/>
        <v>0</v>
      </c>
      <c r="O14" s="96">
        <f t="shared" si="2"/>
        <v>43564</v>
      </c>
      <c r="P14" s="105">
        <f>IF($O14='Harian-KORDES'!F$61,'Harian-KORDES'!F$62,0)</f>
        <v>0</v>
      </c>
      <c r="Q14" s="105">
        <f>IF($O14='Harian-KORDES'!G$61,'Harian-KORDES'!G$62,0)</f>
        <v>0</v>
      </c>
      <c r="R14" s="105">
        <f>IF($O14='Harian-KORDES'!H$61,'Harian-KORDES'!H$62,0)</f>
        <v>0</v>
      </c>
      <c r="S14" s="105">
        <f>IF($O14='Harian-KORDES'!I$61,'Harian-KORDES'!I$62,0)</f>
        <v>0</v>
      </c>
      <c r="T14" s="105">
        <f>IF($O14='Harian-KORDES'!J$61,'Harian-KORDES'!J$62,0)</f>
        <v>0</v>
      </c>
      <c r="U14" s="105">
        <f>IF($O14='Harian-KORDES'!K$61,'Harian-KORDES'!K$62,0)</f>
        <v>0</v>
      </c>
      <c r="V14" s="105">
        <f>IF($O14='Harian-KORDES'!L$61,'Harian-KORDES'!L$62,0)</f>
        <v>0</v>
      </c>
      <c r="W14" s="105">
        <f>IF($O14='Harian-KORDES'!M$61,'Harian-KORDES'!M$62,0)</f>
        <v>0</v>
      </c>
      <c r="X14" s="105">
        <f>IF($O14='Harian-KORDES'!N$61,'Harian-KORDES'!N$62,0)</f>
        <v>0</v>
      </c>
      <c r="Y14" s="105">
        <f>IF($O14='Harian-KORDES'!O$61,'Harian-KORDES'!O$62,0)</f>
        <v>0</v>
      </c>
      <c r="Z14" s="100">
        <f t="shared" si="3"/>
        <v>0</v>
      </c>
      <c r="AB14" s="96">
        <f t="shared" si="4"/>
        <v>43564</v>
      </c>
      <c r="AC14" s="105">
        <f>IF($AB14='Harian-KORDES'!F$103,'Harian-KORDES'!F$104,0)</f>
        <v>0</v>
      </c>
      <c r="AD14" s="105">
        <f>IF($AB14='Harian-KORDES'!G$103,'Harian-KORDES'!G$104,0)</f>
        <v>0</v>
      </c>
      <c r="AE14" s="105">
        <f>IF($AB14='Harian-KORDES'!H$103,'Harian-KORDES'!H$104,0)</f>
        <v>0</v>
      </c>
      <c r="AF14" s="105">
        <f>IF($AB14='Harian-KORDES'!I$103,'Harian-KORDES'!I$104,0)</f>
        <v>0</v>
      </c>
      <c r="AG14" s="105">
        <f>IF($AB14='Harian-KORDES'!J$103,'Harian-KORDES'!J$104,0)</f>
        <v>0</v>
      </c>
      <c r="AH14" s="105">
        <f>IF($AB14='Harian-KORDES'!K$103,'Harian-KORDES'!K$104,0)</f>
        <v>0</v>
      </c>
      <c r="AI14" s="105">
        <f>IF($AB14='Harian-KORDES'!L$103,'Harian-KORDES'!L$104,0)</f>
        <v>0</v>
      </c>
      <c r="AJ14" s="105">
        <f>IF($AB14='Harian-KORDES'!M$103,'Harian-KORDES'!M$104,0)</f>
        <v>0</v>
      </c>
      <c r="AK14" s="105">
        <f>IF($AB14='Harian-KORDES'!N$103,'Harian-KORDES'!N$104,0)</f>
        <v>0</v>
      </c>
      <c r="AL14" s="105">
        <f>IF($AB14='Harian-KORDES'!O$103,'Harian-KORDES'!O$104,0)</f>
        <v>0</v>
      </c>
      <c r="AM14" s="100">
        <f t="shared" si="5"/>
        <v>0</v>
      </c>
    </row>
    <row r="15" spans="2:39" x14ac:dyDescent="0.2">
      <c r="B15" s="96">
        <f t="shared" si="0"/>
        <v>43565</v>
      </c>
      <c r="C15" s="105">
        <f>IF($B15='Harian-KORDES'!F$19,'Harian-KORDES'!F$20,0)</f>
        <v>0</v>
      </c>
      <c r="D15" s="105">
        <f>IF($B15='Harian-KORDES'!G$19,'Harian-KORDES'!G$20,0)</f>
        <v>0</v>
      </c>
      <c r="E15" s="105">
        <f>IF($B15='Harian-KORDES'!H$19,'Harian-KORDES'!H$20,0)</f>
        <v>0</v>
      </c>
      <c r="F15" s="105">
        <f>IF($B15='Harian-KORDES'!I$19,'Harian-KORDES'!I$20,0)</f>
        <v>0</v>
      </c>
      <c r="G15" s="105">
        <f>IF($B15='Harian-KORDES'!J$19,'Harian-KORDES'!J$20,0)</f>
        <v>0</v>
      </c>
      <c r="H15" s="105">
        <f>IF($B15='Harian-KORDES'!K$19,'Harian-KORDES'!K$20,0)</f>
        <v>0</v>
      </c>
      <c r="I15" s="105">
        <f>IF($B15='Harian-KORDES'!L$19,'Harian-KORDES'!L$20,0)</f>
        <v>0</v>
      </c>
      <c r="J15" s="105">
        <f>IF($B15='Harian-KORDES'!M$19,'Harian-KORDES'!M$20,0)</f>
        <v>0</v>
      </c>
      <c r="K15" s="105">
        <f>IF($B15='Harian-KORDES'!N$19,'Harian-KORDES'!N$20,0)</f>
        <v>0</v>
      </c>
      <c r="L15" s="105">
        <f>IF($B15='Harian-KORDES'!O$19,'Harian-KORDES'!O$20,0)</f>
        <v>0</v>
      </c>
      <c r="M15" s="100">
        <f t="shared" si="1"/>
        <v>0</v>
      </c>
      <c r="O15" s="96">
        <f t="shared" si="2"/>
        <v>43565</v>
      </c>
      <c r="P15" s="105">
        <f>IF($O15='Harian-KORDES'!F$61,'Harian-KORDES'!F$62,0)</f>
        <v>0</v>
      </c>
      <c r="Q15" s="105">
        <f>IF($O15='Harian-KORDES'!G$61,'Harian-KORDES'!G$62,0)</f>
        <v>0</v>
      </c>
      <c r="R15" s="105">
        <f>IF($O15='Harian-KORDES'!H$61,'Harian-KORDES'!H$62,0)</f>
        <v>0</v>
      </c>
      <c r="S15" s="105">
        <f>IF($O15='Harian-KORDES'!I$61,'Harian-KORDES'!I$62,0)</f>
        <v>0</v>
      </c>
      <c r="T15" s="105">
        <f>IF($O15='Harian-KORDES'!J$61,'Harian-KORDES'!J$62,0)</f>
        <v>0</v>
      </c>
      <c r="U15" s="105">
        <f>IF($O15='Harian-KORDES'!K$61,'Harian-KORDES'!K$62,0)</f>
        <v>0</v>
      </c>
      <c r="V15" s="105">
        <f>IF($O15='Harian-KORDES'!L$61,'Harian-KORDES'!L$62,0)</f>
        <v>0</v>
      </c>
      <c r="W15" s="105">
        <f>IF($O15='Harian-KORDES'!M$61,'Harian-KORDES'!M$62,0)</f>
        <v>0</v>
      </c>
      <c r="X15" s="105">
        <f>IF($O15='Harian-KORDES'!N$61,'Harian-KORDES'!N$62,0)</f>
        <v>0</v>
      </c>
      <c r="Y15" s="105">
        <f>IF($O15='Harian-KORDES'!O$61,'Harian-KORDES'!O$62,0)</f>
        <v>0</v>
      </c>
      <c r="Z15" s="100">
        <f t="shared" si="3"/>
        <v>0</v>
      </c>
      <c r="AB15" s="96">
        <f t="shared" si="4"/>
        <v>43565</v>
      </c>
      <c r="AC15" s="105">
        <f>IF($AB15='Harian-KORDES'!F$103,'Harian-KORDES'!F$104,0)</f>
        <v>0</v>
      </c>
      <c r="AD15" s="105">
        <f>IF($AB15='Harian-KORDES'!G$103,'Harian-KORDES'!G$104,0)</f>
        <v>0</v>
      </c>
      <c r="AE15" s="105">
        <f>IF($AB15='Harian-KORDES'!H$103,'Harian-KORDES'!H$104,0)</f>
        <v>0</v>
      </c>
      <c r="AF15" s="105">
        <f>IF($AB15='Harian-KORDES'!I$103,'Harian-KORDES'!I$104,0)</f>
        <v>0</v>
      </c>
      <c r="AG15" s="105">
        <f>IF($AB15='Harian-KORDES'!J$103,'Harian-KORDES'!J$104,0)</f>
        <v>0</v>
      </c>
      <c r="AH15" s="105">
        <f>IF($AB15='Harian-KORDES'!K$103,'Harian-KORDES'!K$104,0)</f>
        <v>0</v>
      </c>
      <c r="AI15" s="105">
        <f>IF($AB15='Harian-KORDES'!L$103,'Harian-KORDES'!L$104,0)</f>
        <v>0</v>
      </c>
      <c r="AJ15" s="105">
        <f>IF($AB15='Harian-KORDES'!M$103,'Harian-KORDES'!M$104,0)</f>
        <v>0</v>
      </c>
      <c r="AK15" s="105">
        <f>IF($AB15='Harian-KORDES'!N$103,'Harian-KORDES'!N$104,0)</f>
        <v>0</v>
      </c>
      <c r="AL15" s="105">
        <f>IF($AB15='Harian-KORDES'!O$103,'Harian-KORDES'!O$104,0)</f>
        <v>0</v>
      </c>
      <c r="AM15" s="100">
        <f t="shared" si="5"/>
        <v>0</v>
      </c>
    </row>
    <row r="16" spans="2:39" x14ac:dyDescent="0.2">
      <c r="B16" s="96">
        <f t="shared" si="0"/>
        <v>43566</v>
      </c>
      <c r="C16" s="105">
        <f>IF($B16='Harian-KORDES'!F$19,'Harian-KORDES'!F$20,0)</f>
        <v>0</v>
      </c>
      <c r="D16" s="105">
        <f>IF($B16='Harian-KORDES'!G$19,'Harian-KORDES'!G$20,0)</f>
        <v>0</v>
      </c>
      <c r="E16" s="105">
        <f>IF($B16='Harian-KORDES'!H$19,'Harian-KORDES'!H$20,0)</f>
        <v>0</v>
      </c>
      <c r="F16" s="105">
        <f>IF($B16='Harian-KORDES'!I$19,'Harian-KORDES'!I$20,0)</f>
        <v>0</v>
      </c>
      <c r="G16" s="105">
        <f>IF($B16='Harian-KORDES'!J$19,'Harian-KORDES'!J$20,0)</f>
        <v>0</v>
      </c>
      <c r="H16" s="105">
        <f>IF($B16='Harian-KORDES'!K$19,'Harian-KORDES'!K$20,0)</f>
        <v>0</v>
      </c>
      <c r="I16" s="105">
        <f>IF($B16='Harian-KORDES'!L$19,'Harian-KORDES'!L$20,0)</f>
        <v>0</v>
      </c>
      <c r="J16" s="105">
        <f>IF($B16='Harian-KORDES'!M$19,'Harian-KORDES'!M$20,0)</f>
        <v>0</v>
      </c>
      <c r="K16" s="105">
        <f>IF($B16='Harian-KORDES'!N$19,'Harian-KORDES'!N$20,0)</f>
        <v>0</v>
      </c>
      <c r="L16" s="105">
        <f>IF($B16='Harian-KORDES'!O$19,'Harian-KORDES'!O$20,0)</f>
        <v>0</v>
      </c>
      <c r="M16" s="100">
        <f t="shared" si="1"/>
        <v>0</v>
      </c>
      <c r="O16" s="96">
        <f t="shared" si="2"/>
        <v>43566</v>
      </c>
      <c r="P16" s="105">
        <f>IF($O16='Harian-KORDES'!F$61,'Harian-KORDES'!F$62,0)</f>
        <v>0</v>
      </c>
      <c r="Q16" s="105">
        <f>IF($O16='Harian-KORDES'!G$61,'Harian-KORDES'!G$62,0)</f>
        <v>0</v>
      </c>
      <c r="R16" s="105">
        <f>IF($O16='Harian-KORDES'!H$61,'Harian-KORDES'!H$62,0)</f>
        <v>0</v>
      </c>
      <c r="S16" s="105">
        <f>IF($O16='Harian-KORDES'!I$61,'Harian-KORDES'!I$62,0)</f>
        <v>0</v>
      </c>
      <c r="T16" s="105">
        <f>IF($O16='Harian-KORDES'!J$61,'Harian-KORDES'!J$62,0)</f>
        <v>0</v>
      </c>
      <c r="U16" s="105">
        <f>IF($O16='Harian-KORDES'!K$61,'Harian-KORDES'!K$62,0)</f>
        <v>0</v>
      </c>
      <c r="V16" s="105">
        <f>IF($O16='Harian-KORDES'!L$61,'Harian-KORDES'!L$62,0)</f>
        <v>0</v>
      </c>
      <c r="W16" s="105">
        <f>IF($O16='Harian-KORDES'!M$61,'Harian-KORDES'!M$62,0)</f>
        <v>0</v>
      </c>
      <c r="X16" s="105">
        <f>IF($O16='Harian-KORDES'!N$61,'Harian-KORDES'!N$62,0)</f>
        <v>0</v>
      </c>
      <c r="Y16" s="105">
        <f>IF($O16='Harian-KORDES'!O$61,'Harian-KORDES'!O$62,0)</f>
        <v>0</v>
      </c>
      <c r="Z16" s="100">
        <f t="shared" si="3"/>
        <v>0</v>
      </c>
      <c r="AB16" s="96">
        <f t="shared" si="4"/>
        <v>43566</v>
      </c>
      <c r="AC16" s="105">
        <f>IF($AB16='Harian-KORDES'!F$103,'Harian-KORDES'!F$104,0)</f>
        <v>0</v>
      </c>
      <c r="AD16" s="105">
        <f>IF($AB16='Harian-KORDES'!G$103,'Harian-KORDES'!G$104,0)</f>
        <v>0</v>
      </c>
      <c r="AE16" s="105">
        <f>IF($AB16='Harian-KORDES'!H$103,'Harian-KORDES'!H$104,0)</f>
        <v>0</v>
      </c>
      <c r="AF16" s="105">
        <f>IF($AB16='Harian-KORDES'!I$103,'Harian-KORDES'!I$104,0)</f>
        <v>0</v>
      </c>
      <c r="AG16" s="105">
        <f>IF($AB16='Harian-KORDES'!J$103,'Harian-KORDES'!J$104,0)</f>
        <v>0</v>
      </c>
      <c r="AH16" s="105">
        <f>IF($AB16='Harian-KORDES'!K$103,'Harian-KORDES'!K$104,0)</f>
        <v>0</v>
      </c>
      <c r="AI16" s="105">
        <f>IF($AB16='Harian-KORDES'!L$103,'Harian-KORDES'!L$104,0)</f>
        <v>0</v>
      </c>
      <c r="AJ16" s="105">
        <f>IF($AB16='Harian-KORDES'!M$103,'Harian-KORDES'!M$104,0)</f>
        <v>0</v>
      </c>
      <c r="AK16" s="105">
        <f>IF($AB16='Harian-KORDES'!N$103,'Harian-KORDES'!N$104,0)</f>
        <v>0</v>
      </c>
      <c r="AL16" s="105">
        <f>IF($AB16='Harian-KORDES'!O$103,'Harian-KORDES'!O$104,0)</f>
        <v>0</v>
      </c>
      <c r="AM16" s="100">
        <f t="shared" si="5"/>
        <v>0</v>
      </c>
    </row>
    <row r="17" spans="2:39" x14ac:dyDescent="0.2">
      <c r="B17" s="96">
        <f t="shared" si="0"/>
        <v>43567</v>
      </c>
      <c r="C17" s="105">
        <f>IF($B17='Harian-KORDES'!F$19,'Harian-KORDES'!F$20,0)</f>
        <v>0</v>
      </c>
      <c r="D17" s="105">
        <f>IF($B17='Harian-KORDES'!G$19,'Harian-KORDES'!G$20,0)</f>
        <v>0</v>
      </c>
      <c r="E17" s="105">
        <f>IF($B17='Harian-KORDES'!H$19,'Harian-KORDES'!H$20,0)</f>
        <v>0</v>
      </c>
      <c r="F17" s="105">
        <f>IF($B17='Harian-KORDES'!I$19,'Harian-KORDES'!I$20,0)</f>
        <v>0</v>
      </c>
      <c r="G17" s="105">
        <f>IF($B17='Harian-KORDES'!J$19,'Harian-KORDES'!J$20,0)</f>
        <v>0</v>
      </c>
      <c r="H17" s="105">
        <f>IF($B17='Harian-KORDES'!K$19,'Harian-KORDES'!K$20,0)</f>
        <v>0</v>
      </c>
      <c r="I17" s="105">
        <f>IF($B17='Harian-KORDES'!L$19,'Harian-KORDES'!L$20,0)</f>
        <v>0</v>
      </c>
      <c r="J17" s="105">
        <f>IF($B17='Harian-KORDES'!M$19,'Harian-KORDES'!M$20,0)</f>
        <v>0</v>
      </c>
      <c r="K17" s="105">
        <f>IF($B17='Harian-KORDES'!N$19,'Harian-KORDES'!N$20,0)</f>
        <v>0</v>
      </c>
      <c r="L17" s="105">
        <f>IF($B17='Harian-KORDES'!O$19,'Harian-KORDES'!O$20,0)</f>
        <v>0</v>
      </c>
      <c r="M17" s="100">
        <f t="shared" si="1"/>
        <v>0</v>
      </c>
      <c r="O17" s="96">
        <f t="shared" si="2"/>
        <v>43567</v>
      </c>
      <c r="P17" s="105">
        <f>IF($O17='Harian-KORDES'!F$61,'Harian-KORDES'!F$62,0)</f>
        <v>0</v>
      </c>
      <c r="Q17" s="105">
        <f>IF($O17='Harian-KORDES'!G$61,'Harian-KORDES'!G$62,0)</f>
        <v>0</v>
      </c>
      <c r="R17" s="105">
        <f>IF($O17='Harian-KORDES'!H$61,'Harian-KORDES'!H$62,0)</f>
        <v>0</v>
      </c>
      <c r="S17" s="105">
        <f>IF($O17='Harian-KORDES'!I$61,'Harian-KORDES'!I$62,0)</f>
        <v>0</v>
      </c>
      <c r="T17" s="105">
        <f>IF($O17='Harian-KORDES'!J$61,'Harian-KORDES'!J$62,0)</f>
        <v>0</v>
      </c>
      <c r="U17" s="105">
        <f>IF($O17='Harian-KORDES'!K$61,'Harian-KORDES'!K$62,0)</f>
        <v>0</v>
      </c>
      <c r="V17" s="105">
        <f>IF($O17='Harian-KORDES'!L$61,'Harian-KORDES'!L$62,0)</f>
        <v>0</v>
      </c>
      <c r="W17" s="105">
        <f>IF($O17='Harian-KORDES'!M$61,'Harian-KORDES'!M$62,0)</f>
        <v>0</v>
      </c>
      <c r="X17" s="105">
        <f>IF($O17='Harian-KORDES'!N$61,'Harian-KORDES'!N$62,0)</f>
        <v>0</v>
      </c>
      <c r="Y17" s="105">
        <f>IF($O17='Harian-KORDES'!O$61,'Harian-KORDES'!O$62,0)</f>
        <v>0</v>
      </c>
      <c r="Z17" s="100">
        <f t="shared" si="3"/>
        <v>0</v>
      </c>
      <c r="AB17" s="96">
        <f t="shared" si="4"/>
        <v>43567</v>
      </c>
      <c r="AC17" s="105">
        <f>IF($AB17='Harian-KORDES'!F$103,'Harian-KORDES'!F$104,0)</f>
        <v>0</v>
      </c>
      <c r="AD17" s="105">
        <f>IF($AB17='Harian-KORDES'!G$103,'Harian-KORDES'!G$104,0)</f>
        <v>0</v>
      </c>
      <c r="AE17" s="105">
        <f>IF($AB17='Harian-KORDES'!H$103,'Harian-KORDES'!H$104,0)</f>
        <v>0</v>
      </c>
      <c r="AF17" s="105">
        <f>IF($AB17='Harian-KORDES'!I$103,'Harian-KORDES'!I$104,0)</f>
        <v>0</v>
      </c>
      <c r="AG17" s="105">
        <f>IF($AB17='Harian-KORDES'!J$103,'Harian-KORDES'!J$104,0)</f>
        <v>0</v>
      </c>
      <c r="AH17" s="105">
        <f>IF($AB17='Harian-KORDES'!K$103,'Harian-KORDES'!K$104,0)</f>
        <v>0</v>
      </c>
      <c r="AI17" s="105">
        <f>IF($AB17='Harian-KORDES'!L$103,'Harian-KORDES'!L$104,0)</f>
        <v>0</v>
      </c>
      <c r="AJ17" s="105">
        <f>IF($AB17='Harian-KORDES'!M$103,'Harian-KORDES'!M$104,0)</f>
        <v>0</v>
      </c>
      <c r="AK17" s="105">
        <f>IF($AB17='Harian-KORDES'!N$103,'Harian-KORDES'!N$104,0)</f>
        <v>0</v>
      </c>
      <c r="AL17" s="105">
        <f>IF($AB17='Harian-KORDES'!O$103,'Harian-KORDES'!O$104,0)</f>
        <v>0</v>
      </c>
      <c r="AM17" s="100">
        <f t="shared" si="5"/>
        <v>0</v>
      </c>
    </row>
    <row r="18" spans="2:39" x14ac:dyDescent="0.2">
      <c r="B18" s="96">
        <f t="shared" si="0"/>
        <v>43568</v>
      </c>
      <c r="C18" s="105">
        <f>IF($B18='Harian-KORDES'!F$19,'Harian-KORDES'!F$20,0)</f>
        <v>0</v>
      </c>
      <c r="D18" s="105">
        <f>IF($B18='Harian-KORDES'!G$19,'Harian-KORDES'!G$20,0)</f>
        <v>0</v>
      </c>
      <c r="E18" s="105">
        <f>IF($B18='Harian-KORDES'!H$19,'Harian-KORDES'!H$20,0)</f>
        <v>0</v>
      </c>
      <c r="F18" s="105">
        <f>IF($B18='Harian-KORDES'!I$19,'Harian-KORDES'!I$20,0)</f>
        <v>0</v>
      </c>
      <c r="G18" s="105">
        <f>IF($B18='Harian-KORDES'!J$19,'Harian-KORDES'!J$20,0)</f>
        <v>0</v>
      </c>
      <c r="H18" s="105">
        <f>IF($B18='Harian-KORDES'!K$19,'Harian-KORDES'!K$20,0)</f>
        <v>0</v>
      </c>
      <c r="I18" s="105">
        <f>IF($B18='Harian-KORDES'!L$19,'Harian-KORDES'!L$20,0)</f>
        <v>0</v>
      </c>
      <c r="J18" s="105">
        <f>IF($B18='Harian-KORDES'!M$19,'Harian-KORDES'!M$20,0)</f>
        <v>0</v>
      </c>
      <c r="K18" s="105">
        <f>IF($B18='Harian-KORDES'!N$19,'Harian-KORDES'!N$20,0)</f>
        <v>0</v>
      </c>
      <c r="L18" s="105">
        <f>IF($B18='Harian-KORDES'!O$19,'Harian-KORDES'!O$20,0)</f>
        <v>0</v>
      </c>
      <c r="M18" s="100">
        <f t="shared" si="1"/>
        <v>0</v>
      </c>
      <c r="O18" s="96">
        <f t="shared" si="2"/>
        <v>43568</v>
      </c>
      <c r="P18" s="105">
        <f>IF($O18='Harian-KORDES'!F$61,'Harian-KORDES'!F$62,0)</f>
        <v>0</v>
      </c>
      <c r="Q18" s="105">
        <f>IF($O18='Harian-KORDES'!G$61,'Harian-KORDES'!G$62,0)</f>
        <v>0</v>
      </c>
      <c r="R18" s="105">
        <f>IF($O18='Harian-KORDES'!H$61,'Harian-KORDES'!H$62,0)</f>
        <v>0</v>
      </c>
      <c r="S18" s="105">
        <f>IF($O18='Harian-KORDES'!I$61,'Harian-KORDES'!I$62,0)</f>
        <v>0</v>
      </c>
      <c r="T18" s="105">
        <f>IF($O18='Harian-KORDES'!J$61,'Harian-KORDES'!J$62,0)</f>
        <v>0</v>
      </c>
      <c r="U18" s="105">
        <f>IF($O18='Harian-KORDES'!K$61,'Harian-KORDES'!K$62,0)</f>
        <v>0</v>
      </c>
      <c r="V18" s="105">
        <f>IF($O18='Harian-KORDES'!L$61,'Harian-KORDES'!L$62,0)</f>
        <v>0</v>
      </c>
      <c r="W18" s="105">
        <f>IF($O18='Harian-KORDES'!M$61,'Harian-KORDES'!M$62,0)</f>
        <v>0</v>
      </c>
      <c r="X18" s="105">
        <f>IF($O18='Harian-KORDES'!N$61,'Harian-KORDES'!N$62,0)</f>
        <v>0</v>
      </c>
      <c r="Y18" s="105">
        <f>IF($O18='Harian-KORDES'!O$61,'Harian-KORDES'!O$62,0)</f>
        <v>0</v>
      </c>
      <c r="Z18" s="100">
        <f t="shared" si="3"/>
        <v>0</v>
      </c>
      <c r="AB18" s="96">
        <f t="shared" si="4"/>
        <v>43568</v>
      </c>
      <c r="AC18" s="105">
        <f>IF($AB18='Harian-KORDES'!F$103,'Harian-KORDES'!F$104,0)</f>
        <v>0</v>
      </c>
      <c r="AD18" s="105">
        <f>IF($AB18='Harian-KORDES'!G$103,'Harian-KORDES'!G$104,0)</f>
        <v>0</v>
      </c>
      <c r="AE18" s="105">
        <f>IF($AB18='Harian-KORDES'!H$103,'Harian-KORDES'!H$104,0)</f>
        <v>0</v>
      </c>
      <c r="AF18" s="105">
        <f>IF($AB18='Harian-KORDES'!I$103,'Harian-KORDES'!I$104,0)</f>
        <v>0</v>
      </c>
      <c r="AG18" s="105">
        <f>IF($AB18='Harian-KORDES'!J$103,'Harian-KORDES'!J$104,0)</f>
        <v>0</v>
      </c>
      <c r="AH18" s="105">
        <f>IF($AB18='Harian-KORDES'!K$103,'Harian-KORDES'!K$104,0)</f>
        <v>0</v>
      </c>
      <c r="AI18" s="105">
        <f>IF($AB18='Harian-KORDES'!L$103,'Harian-KORDES'!L$104,0)</f>
        <v>0</v>
      </c>
      <c r="AJ18" s="105">
        <f>IF($AB18='Harian-KORDES'!M$103,'Harian-KORDES'!M$104,0)</f>
        <v>0</v>
      </c>
      <c r="AK18" s="105">
        <f>IF($AB18='Harian-KORDES'!N$103,'Harian-KORDES'!N$104,0)</f>
        <v>0</v>
      </c>
      <c r="AL18" s="105">
        <f>IF($AB18='Harian-KORDES'!O$103,'Harian-KORDES'!O$104,0)</f>
        <v>0</v>
      </c>
      <c r="AM18" s="100">
        <f t="shared" si="5"/>
        <v>0</v>
      </c>
    </row>
    <row r="19" spans="2:39" x14ac:dyDescent="0.2">
      <c r="B19" s="96">
        <f t="shared" si="0"/>
        <v>43569</v>
      </c>
      <c r="C19" s="105">
        <f>IF($B19='Harian-KORDES'!F$19,'Harian-KORDES'!F$20,0)</f>
        <v>0</v>
      </c>
      <c r="D19" s="105">
        <f>IF($B19='Harian-KORDES'!G$19,'Harian-KORDES'!G$20,0)</f>
        <v>0</v>
      </c>
      <c r="E19" s="105">
        <f>IF($B19='Harian-KORDES'!H$19,'Harian-KORDES'!H$20,0)</f>
        <v>0</v>
      </c>
      <c r="F19" s="105">
        <f>IF($B19='Harian-KORDES'!I$19,'Harian-KORDES'!I$20,0)</f>
        <v>0</v>
      </c>
      <c r="G19" s="105">
        <f>IF($B19='Harian-KORDES'!J$19,'Harian-KORDES'!J$20,0)</f>
        <v>0</v>
      </c>
      <c r="H19" s="105">
        <f>IF($B19='Harian-KORDES'!K$19,'Harian-KORDES'!K$20,0)</f>
        <v>0</v>
      </c>
      <c r="I19" s="105">
        <f>IF($B19='Harian-KORDES'!L$19,'Harian-KORDES'!L$20,0)</f>
        <v>0</v>
      </c>
      <c r="J19" s="105">
        <f>IF($B19='Harian-KORDES'!M$19,'Harian-KORDES'!M$20,0)</f>
        <v>0</v>
      </c>
      <c r="K19" s="105">
        <f>IF($B19='Harian-KORDES'!N$19,'Harian-KORDES'!N$20,0)</f>
        <v>0</v>
      </c>
      <c r="L19" s="105">
        <f>IF($B19='Harian-KORDES'!O$19,'Harian-KORDES'!O$20,0)</f>
        <v>0</v>
      </c>
      <c r="M19" s="100">
        <f t="shared" si="1"/>
        <v>0</v>
      </c>
      <c r="O19" s="96">
        <f t="shared" si="2"/>
        <v>43569</v>
      </c>
      <c r="P19" s="105">
        <f>IF($O19='Harian-KORDES'!F$61,'Harian-KORDES'!F$62,0)</f>
        <v>0</v>
      </c>
      <c r="Q19" s="105">
        <f>IF($O19='Harian-KORDES'!G$61,'Harian-KORDES'!G$62,0)</f>
        <v>0</v>
      </c>
      <c r="R19" s="105">
        <f>IF($O19='Harian-KORDES'!H$61,'Harian-KORDES'!H$62,0)</f>
        <v>0</v>
      </c>
      <c r="S19" s="105">
        <f>IF($O19='Harian-KORDES'!I$61,'Harian-KORDES'!I$62,0)</f>
        <v>0</v>
      </c>
      <c r="T19" s="105">
        <f>IF($O19='Harian-KORDES'!J$61,'Harian-KORDES'!J$62,0)</f>
        <v>0</v>
      </c>
      <c r="U19" s="105">
        <f>IF($O19='Harian-KORDES'!K$61,'Harian-KORDES'!K$62,0)</f>
        <v>0</v>
      </c>
      <c r="V19" s="105">
        <f>IF($O19='Harian-KORDES'!L$61,'Harian-KORDES'!L$62,0)</f>
        <v>0</v>
      </c>
      <c r="W19" s="105">
        <f>IF($O19='Harian-KORDES'!M$61,'Harian-KORDES'!M$62,0)</f>
        <v>0</v>
      </c>
      <c r="X19" s="105">
        <f>IF($O19='Harian-KORDES'!N$61,'Harian-KORDES'!N$62,0)</f>
        <v>0</v>
      </c>
      <c r="Y19" s="105">
        <f>IF($O19='Harian-KORDES'!O$61,'Harian-KORDES'!O$62,0)</f>
        <v>0</v>
      </c>
      <c r="Z19" s="100">
        <f t="shared" si="3"/>
        <v>0</v>
      </c>
      <c r="AB19" s="96">
        <f t="shared" si="4"/>
        <v>43569</v>
      </c>
      <c r="AC19" s="105">
        <f>IF($AB19='Harian-KORDES'!F$103,'Harian-KORDES'!F$104,0)</f>
        <v>0</v>
      </c>
      <c r="AD19" s="105">
        <f>IF($AB19='Harian-KORDES'!G$103,'Harian-KORDES'!G$104,0)</f>
        <v>0</v>
      </c>
      <c r="AE19" s="105">
        <f>IF($AB19='Harian-KORDES'!H$103,'Harian-KORDES'!H$104,0)</f>
        <v>0</v>
      </c>
      <c r="AF19" s="105">
        <f>IF($AB19='Harian-KORDES'!I$103,'Harian-KORDES'!I$104,0)</f>
        <v>0</v>
      </c>
      <c r="AG19" s="105">
        <f>IF($AB19='Harian-KORDES'!J$103,'Harian-KORDES'!J$104,0)</f>
        <v>0</v>
      </c>
      <c r="AH19" s="105">
        <f>IF($AB19='Harian-KORDES'!K$103,'Harian-KORDES'!K$104,0)</f>
        <v>0</v>
      </c>
      <c r="AI19" s="105">
        <f>IF($AB19='Harian-KORDES'!L$103,'Harian-KORDES'!L$104,0)</f>
        <v>0</v>
      </c>
      <c r="AJ19" s="105">
        <f>IF($AB19='Harian-KORDES'!M$103,'Harian-KORDES'!M$104,0)</f>
        <v>0</v>
      </c>
      <c r="AK19" s="105">
        <f>IF($AB19='Harian-KORDES'!N$103,'Harian-KORDES'!N$104,0)</f>
        <v>0</v>
      </c>
      <c r="AL19" s="105">
        <f>IF($AB19='Harian-KORDES'!O$103,'Harian-KORDES'!O$104,0)</f>
        <v>0</v>
      </c>
      <c r="AM19" s="100">
        <f t="shared" si="5"/>
        <v>0</v>
      </c>
    </row>
    <row r="20" spans="2:39" x14ac:dyDescent="0.2">
      <c r="B20" s="96">
        <f t="shared" si="0"/>
        <v>43570</v>
      </c>
      <c r="C20" s="105">
        <f>IF($B20='Harian-KORDES'!F$19,'Harian-KORDES'!F$20,0)</f>
        <v>10</v>
      </c>
      <c r="D20" s="105">
        <f>IF($B20='Harian-KORDES'!G$19,'Harian-KORDES'!G$20,0)</f>
        <v>0</v>
      </c>
      <c r="E20" s="105">
        <f>IF($B20='Harian-KORDES'!H$19,'Harian-KORDES'!H$20,0)</f>
        <v>0</v>
      </c>
      <c r="F20" s="105">
        <f>IF($B20='Harian-KORDES'!I$19,'Harian-KORDES'!I$20,0)</f>
        <v>0</v>
      </c>
      <c r="G20" s="105">
        <f>IF($B20='Harian-KORDES'!J$19,'Harian-KORDES'!J$20,0)</f>
        <v>0</v>
      </c>
      <c r="H20" s="105">
        <f>IF($B20='Harian-KORDES'!K$19,'Harian-KORDES'!K$20,0)</f>
        <v>0</v>
      </c>
      <c r="I20" s="105">
        <f>IF($B20='Harian-KORDES'!L$19,'Harian-KORDES'!L$20,0)</f>
        <v>0</v>
      </c>
      <c r="J20" s="105">
        <f>IF($B20='Harian-KORDES'!M$19,'Harian-KORDES'!M$20,0)</f>
        <v>0</v>
      </c>
      <c r="K20" s="105">
        <f>IF($B20='Harian-KORDES'!N$19,'Harian-KORDES'!N$20,0)</f>
        <v>0</v>
      </c>
      <c r="L20" s="105">
        <f>IF($B20='Harian-KORDES'!O$19,'Harian-KORDES'!O$20,0)</f>
        <v>0</v>
      </c>
      <c r="M20" s="100">
        <f t="shared" si="1"/>
        <v>10</v>
      </c>
      <c r="O20" s="96">
        <f t="shared" si="2"/>
        <v>43570</v>
      </c>
      <c r="P20" s="105">
        <f>IF($O20='Harian-KORDES'!F$61,'Harian-KORDES'!F$62,0)</f>
        <v>0</v>
      </c>
      <c r="Q20" s="105">
        <f>IF($O20='Harian-KORDES'!G$61,'Harian-KORDES'!G$62,0)</f>
        <v>0</v>
      </c>
      <c r="R20" s="105">
        <f>IF($O20='Harian-KORDES'!H$61,'Harian-KORDES'!H$62,0)</f>
        <v>0</v>
      </c>
      <c r="S20" s="105">
        <f>IF($O20='Harian-KORDES'!I$61,'Harian-KORDES'!I$62,0)</f>
        <v>0</v>
      </c>
      <c r="T20" s="105">
        <f>IF($O20='Harian-KORDES'!J$61,'Harian-KORDES'!J$62,0)</f>
        <v>0</v>
      </c>
      <c r="U20" s="105">
        <f>IF($O20='Harian-KORDES'!K$61,'Harian-KORDES'!K$62,0)</f>
        <v>0</v>
      </c>
      <c r="V20" s="105">
        <f>IF($O20='Harian-KORDES'!L$61,'Harian-KORDES'!L$62,0)</f>
        <v>0</v>
      </c>
      <c r="W20" s="105">
        <f>IF($O20='Harian-KORDES'!M$61,'Harian-KORDES'!M$62,0)</f>
        <v>0</v>
      </c>
      <c r="X20" s="105">
        <f>IF($O20='Harian-KORDES'!N$61,'Harian-KORDES'!N$62,0)</f>
        <v>0</v>
      </c>
      <c r="Y20" s="105">
        <f>IF($O20='Harian-KORDES'!O$61,'Harian-KORDES'!O$62,0)</f>
        <v>0</v>
      </c>
      <c r="Z20" s="100">
        <f t="shared" si="3"/>
        <v>0</v>
      </c>
      <c r="AB20" s="96">
        <f t="shared" si="4"/>
        <v>43570</v>
      </c>
      <c r="AC20" s="105">
        <f>IF($AB20='Harian-KORDES'!F$103,'Harian-KORDES'!F$104,0)</f>
        <v>0</v>
      </c>
      <c r="AD20" s="105">
        <f>IF($AB20='Harian-KORDES'!G$103,'Harian-KORDES'!G$104,0)</f>
        <v>0</v>
      </c>
      <c r="AE20" s="105">
        <f>IF($AB20='Harian-KORDES'!H$103,'Harian-KORDES'!H$104,0)</f>
        <v>0</v>
      </c>
      <c r="AF20" s="105">
        <f>IF($AB20='Harian-KORDES'!I$103,'Harian-KORDES'!I$104,0)</f>
        <v>0</v>
      </c>
      <c r="AG20" s="105">
        <f>IF($AB20='Harian-KORDES'!J$103,'Harian-KORDES'!J$104,0)</f>
        <v>0</v>
      </c>
      <c r="AH20" s="105">
        <f>IF($AB20='Harian-KORDES'!K$103,'Harian-KORDES'!K$104,0)</f>
        <v>0</v>
      </c>
      <c r="AI20" s="105">
        <f>IF($AB20='Harian-KORDES'!L$103,'Harian-KORDES'!L$104,0)</f>
        <v>0</v>
      </c>
      <c r="AJ20" s="105">
        <f>IF($AB20='Harian-KORDES'!M$103,'Harian-KORDES'!M$104,0)</f>
        <v>0</v>
      </c>
      <c r="AK20" s="105">
        <f>IF($AB20='Harian-KORDES'!N$103,'Harian-KORDES'!N$104,0)</f>
        <v>0</v>
      </c>
      <c r="AL20" s="105">
        <f>IF($AB20='Harian-KORDES'!O$103,'Harian-KORDES'!O$104,0)</f>
        <v>0</v>
      </c>
      <c r="AM20" s="100">
        <f t="shared" si="5"/>
        <v>0</v>
      </c>
    </row>
    <row r="21" spans="2:39" x14ac:dyDescent="0.2">
      <c r="B21" s="96">
        <f t="shared" si="0"/>
        <v>43571</v>
      </c>
      <c r="C21" s="105">
        <f>IF($B21='Harian-KORDES'!F$19,'Harian-KORDES'!F$20,0)</f>
        <v>0</v>
      </c>
      <c r="D21" s="105">
        <f>IF($B21='Harian-KORDES'!G$19,'Harian-KORDES'!G$20,0)</f>
        <v>0</v>
      </c>
      <c r="E21" s="105">
        <f>IF($B21='Harian-KORDES'!H$19,'Harian-KORDES'!H$20,0)</f>
        <v>0</v>
      </c>
      <c r="F21" s="105">
        <f>IF($B21='Harian-KORDES'!I$19,'Harian-KORDES'!I$20,0)</f>
        <v>0</v>
      </c>
      <c r="G21" s="105">
        <f>IF($B21='Harian-KORDES'!J$19,'Harian-KORDES'!J$20,0)</f>
        <v>0</v>
      </c>
      <c r="H21" s="105">
        <f>IF($B21='Harian-KORDES'!K$19,'Harian-KORDES'!K$20,0)</f>
        <v>0</v>
      </c>
      <c r="I21" s="105">
        <f>IF($B21='Harian-KORDES'!L$19,'Harian-KORDES'!L$20,0)</f>
        <v>0</v>
      </c>
      <c r="J21" s="105">
        <f>IF($B21='Harian-KORDES'!M$19,'Harian-KORDES'!M$20,0)</f>
        <v>0</v>
      </c>
      <c r="K21" s="105">
        <f>IF($B21='Harian-KORDES'!N$19,'Harian-KORDES'!N$20,0)</f>
        <v>0</v>
      </c>
      <c r="L21" s="105">
        <f>IF($B21='Harian-KORDES'!O$19,'Harian-KORDES'!O$20,0)</f>
        <v>0</v>
      </c>
      <c r="M21" s="100">
        <f t="shared" si="1"/>
        <v>0</v>
      </c>
      <c r="O21" s="96">
        <f t="shared" si="2"/>
        <v>43571</v>
      </c>
      <c r="P21" s="105">
        <f>IF($O21='Harian-KORDES'!F$61,'Harian-KORDES'!F$62,0)</f>
        <v>0</v>
      </c>
      <c r="Q21" s="105">
        <f>IF($O21='Harian-KORDES'!G$61,'Harian-KORDES'!G$62,0)</f>
        <v>0</v>
      </c>
      <c r="R21" s="105">
        <f>IF($O21='Harian-KORDES'!H$61,'Harian-KORDES'!H$62,0)</f>
        <v>0</v>
      </c>
      <c r="S21" s="105">
        <f>IF($O21='Harian-KORDES'!I$61,'Harian-KORDES'!I$62,0)</f>
        <v>0</v>
      </c>
      <c r="T21" s="105">
        <f>IF($O21='Harian-KORDES'!J$61,'Harian-KORDES'!J$62,0)</f>
        <v>0</v>
      </c>
      <c r="U21" s="105">
        <f>IF($O21='Harian-KORDES'!K$61,'Harian-KORDES'!K$62,0)</f>
        <v>0</v>
      </c>
      <c r="V21" s="105">
        <f>IF($O21='Harian-KORDES'!L$61,'Harian-KORDES'!L$62,0)</f>
        <v>0</v>
      </c>
      <c r="W21" s="105">
        <f>IF($O21='Harian-KORDES'!M$61,'Harian-KORDES'!M$62,0)</f>
        <v>0</v>
      </c>
      <c r="X21" s="105">
        <f>IF($O21='Harian-KORDES'!N$61,'Harian-KORDES'!N$62,0)</f>
        <v>0</v>
      </c>
      <c r="Y21" s="105">
        <f>IF($O21='Harian-KORDES'!O$61,'Harian-KORDES'!O$62,0)</f>
        <v>0</v>
      </c>
      <c r="Z21" s="100">
        <f t="shared" si="3"/>
        <v>0</v>
      </c>
      <c r="AB21" s="96">
        <f t="shared" si="4"/>
        <v>43571</v>
      </c>
      <c r="AC21" s="105">
        <f>IF($AB21='Harian-KORDES'!F$103,'Harian-KORDES'!F$104,0)</f>
        <v>0</v>
      </c>
      <c r="AD21" s="105">
        <f>IF($AB21='Harian-KORDES'!G$103,'Harian-KORDES'!G$104,0)</f>
        <v>0</v>
      </c>
      <c r="AE21" s="105">
        <f>IF($AB21='Harian-KORDES'!H$103,'Harian-KORDES'!H$104,0)</f>
        <v>0</v>
      </c>
      <c r="AF21" s="105">
        <f>IF($AB21='Harian-KORDES'!I$103,'Harian-KORDES'!I$104,0)</f>
        <v>0</v>
      </c>
      <c r="AG21" s="105">
        <f>IF($AB21='Harian-KORDES'!J$103,'Harian-KORDES'!J$104,0)</f>
        <v>0</v>
      </c>
      <c r="AH21" s="105">
        <f>IF($AB21='Harian-KORDES'!K$103,'Harian-KORDES'!K$104,0)</f>
        <v>0</v>
      </c>
      <c r="AI21" s="105">
        <f>IF($AB21='Harian-KORDES'!L$103,'Harian-KORDES'!L$104,0)</f>
        <v>0</v>
      </c>
      <c r="AJ21" s="105">
        <f>IF($AB21='Harian-KORDES'!M$103,'Harian-KORDES'!M$104,0)</f>
        <v>0</v>
      </c>
      <c r="AK21" s="105">
        <f>IF($AB21='Harian-KORDES'!N$103,'Harian-KORDES'!N$104,0)</f>
        <v>0</v>
      </c>
      <c r="AL21" s="105">
        <f>IF($AB21='Harian-KORDES'!O$103,'Harian-KORDES'!O$104,0)</f>
        <v>0</v>
      </c>
      <c r="AM21" s="100">
        <f t="shared" si="5"/>
        <v>0</v>
      </c>
    </row>
    <row r="22" spans="2:39" x14ac:dyDescent="0.2">
      <c r="B22" s="96">
        <f t="shared" si="0"/>
        <v>43572</v>
      </c>
      <c r="C22" s="105">
        <f>IF($B22='Harian-KORDES'!F$19,'Harian-KORDES'!F$20,0)</f>
        <v>0</v>
      </c>
      <c r="D22" s="105">
        <f>IF($B22='Harian-KORDES'!G$19,'Harian-KORDES'!G$20,0)</f>
        <v>0</v>
      </c>
      <c r="E22" s="105">
        <f>IF($B22='Harian-KORDES'!H$19,'Harian-KORDES'!H$20,0)</f>
        <v>0</v>
      </c>
      <c r="F22" s="105">
        <f>IF($B22='Harian-KORDES'!I$19,'Harian-KORDES'!I$20,0)</f>
        <v>0</v>
      </c>
      <c r="G22" s="105">
        <f>IF($B22='Harian-KORDES'!J$19,'Harian-KORDES'!J$20,0)</f>
        <v>0</v>
      </c>
      <c r="H22" s="105">
        <f>IF($B22='Harian-KORDES'!K$19,'Harian-KORDES'!K$20,0)</f>
        <v>0</v>
      </c>
      <c r="I22" s="105">
        <f>IF($B22='Harian-KORDES'!L$19,'Harian-KORDES'!L$20,0)</f>
        <v>0</v>
      </c>
      <c r="J22" s="105">
        <f>IF($B22='Harian-KORDES'!M$19,'Harian-KORDES'!M$20,0)</f>
        <v>0</v>
      </c>
      <c r="K22" s="105">
        <f>IF($B22='Harian-KORDES'!N$19,'Harian-KORDES'!N$20,0)</f>
        <v>0</v>
      </c>
      <c r="L22" s="105">
        <f>IF($B22='Harian-KORDES'!O$19,'Harian-KORDES'!O$20,0)</f>
        <v>0</v>
      </c>
      <c r="M22" s="100">
        <f t="shared" si="1"/>
        <v>0</v>
      </c>
      <c r="O22" s="96">
        <f t="shared" si="2"/>
        <v>43572</v>
      </c>
      <c r="P22" s="105">
        <f>IF($O22='Harian-KORDES'!F$61,'Harian-KORDES'!F$62,0)</f>
        <v>0</v>
      </c>
      <c r="Q22" s="105">
        <f>IF($O22='Harian-KORDES'!G$61,'Harian-KORDES'!G$62,0)</f>
        <v>0</v>
      </c>
      <c r="R22" s="105">
        <f>IF($O22='Harian-KORDES'!H$61,'Harian-KORDES'!H$62,0)</f>
        <v>0</v>
      </c>
      <c r="S22" s="105">
        <f>IF($O22='Harian-KORDES'!I$61,'Harian-KORDES'!I$62,0)</f>
        <v>0</v>
      </c>
      <c r="T22" s="105">
        <f>IF($O22='Harian-KORDES'!J$61,'Harian-KORDES'!J$62,0)</f>
        <v>0</v>
      </c>
      <c r="U22" s="105">
        <f>IF($O22='Harian-KORDES'!K$61,'Harian-KORDES'!K$62,0)</f>
        <v>0</v>
      </c>
      <c r="V22" s="105">
        <f>IF($O22='Harian-KORDES'!L$61,'Harian-KORDES'!L$62,0)</f>
        <v>0</v>
      </c>
      <c r="W22" s="105">
        <f>IF($O22='Harian-KORDES'!M$61,'Harian-KORDES'!M$62,0)</f>
        <v>0</v>
      </c>
      <c r="X22" s="105">
        <f>IF($O22='Harian-KORDES'!N$61,'Harian-KORDES'!N$62,0)</f>
        <v>0</v>
      </c>
      <c r="Y22" s="105">
        <f>IF($O22='Harian-KORDES'!O$61,'Harian-KORDES'!O$62,0)</f>
        <v>0</v>
      </c>
      <c r="Z22" s="100">
        <f t="shared" si="3"/>
        <v>0</v>
      </c>
      <c r="AB22" s="96">
        <f t="shared" si="4"/>
        <v>43572</v>
      </c>
      <c r="AC22" s="105">
        <f>IF($AB22='Harian-KORDES'!F$103,'Harian-KORDES'!F$104,0)</f>
        <v>0</v>
      </c>
      <c r="AD22" s="105">
        <f>IF($AB22='Harian-KORDES'!G$103,'Harian-KORDES'!G$104,0)</f>
        <v>0</v>
      </c>
      <c r="AE22" s="105">
        <f>IF($AB22='Harian-KORDES'!H$103,'Harian-KORDES'!H$104,0)</f>
        <v>0</v>
      </c>
      <c r="AF22" s="105">
        <f>IF($AB22='Harian-KORDES'!I$103,'Harian-KORDES'!I$104,0)</f>
        <v>0</v>
      </c>
      <c r="AG22" s="105">
        <f>IF($AB22='Harian-KORDES'!J$103,'Harian-KORDES'!J$104,0)</f>
        <v>0</v>
      </c>
      <c r="AH22" s="105">
        <f>IF($AB22='Harian-KORDES'!K$103,'Harian-KORDES'!K$104,0)</f>
        <v>0</v>
      </c>
      <c r="AI22" s="105">
        <f>IF($AB22='Harian-KORDES'!L$103,'Harian-KORDES'!L$104,0)</f>
        <v>0</v>
      </c>
      <c r="AJ22" s="105">
        <f>IF($AB22='Harian-KORDES'!M$103,'Harian-KORDES'!M$104,0)</f>
        <v>0</v>
      </c>
      <c r="AK22" s="105">
        <f>IF($AB22='Harian-KORDES'!N$103,'Harian-KORDES'!N$104,0)</f>
        <v>0</v>
      </c>
      <c r="AL22" s="105">
        <f>IF($AB22='Harian-KORDES'!O$103,'Harian-KORDES'!O$104,0)</f>
        <v>0</v>
      </c>
      <c r="AM22" s="100">
        <f t="shared" si="5"/>
        <v>0</v>
      </c>
    </row>
    <row r="23" spans="2:39" x14ac:dyDescent="0.2">
      <c r="B23" s="96">
        <f t="shared" si="0"/>
        <v>43573</v>
      </c>
      <c r="C23" s="105">
        <f>IF($B23='Harian-KORDES'!F$19,'Harian-KORDES'!F$20,0)</f>
        <v>0</v>
      </c>
      <c r="D23" s="105">
        <f>IF($B23='Harian-KORDES'!G$19,'Harian-KORDES'!G$20,0)</f>
        <v>0</v>
      </c>
      <c r="E23" s="105">
        <f>IF($B23='Harian-KORDES'!H$19,'Harian-KORDES'!H$20,0)</f>
        <v>0</v>
      </c>
      <c r="F23" s="105">
        <f>IF($B23='Harian-KORDES'!I$19,'Harian-KORDES'!I$20,0)</f>
        <v>0</v>
      </c>
      <c r="G23" s="105">
        <f>IF($B23='Harian-KORDES'!J$19,'Harian-KORDES'!J$20,0)</f>
        <v>0</v>
      </c>
      <c r="H23" s="105">
        <f>IF($B23='Harian-KORDES'!K$19,'Harian-KORDES'!K$20,0)</f>
        <v>0</v>
      </c>
      <c r="I23" s="105">
        <f>IF($B23='Harian-KORDES'!L$19,'Harian-KORDES'!L$20,0)</f>
        <v>0</v>
      </c>
      <c r="J23" s="105">
        <f>IF($B23='Harian-KORDES'!M$19,'Harian-KORDES'!M$20,0)</f>
        <v>0</v>
      </c>
      <c r="K23" s="105">
        <f>IF($B23='Harian-KORDES'!N$19,'Harian-KORDES'!N$20,0)</f>
        <v>0</v>
      </c>
      <c r="L23" s="105">
        <f>IF($B23='Harian-KORDES'!O$19,'Harian-KORDES'!O$20,0)</f>
        <v>0</v>
      </c>
      <c r="M23" s="100">
        <f t="shared" si="1"/>
        <v>0</v>
      </c>
      <c r="O23" s="96">
        <f t="shared" si="2"/>
        <v>43573</v>
      </c>
      <c r="P23" s="105">
        <f>IF($O23='Harian-KORDES'!F$61,'Harian-KORDES'!F$62,0)</f>
        <v>0</v>
      </c>
      <c r="Q23" s="105">
        <f>IF($O23='Harian-KORDES'!G$61,'Harian-KORDES'!G$62,0)</f>
        <v>0</v>
      </c>
      <c r="R23" s="105">
        <f>IF($O23='Harian-KORDES'!H$61,'Harian-KORDES'!H$62,0)</f>
        <v>0</v>
      </c>
      <c r="S23" s="105">
        <f>IF($O23='Harian-KORDES'!I$61,'Harian-KORDES'!I$62,0)</f>
        <v>0</v>
      </c>
      <c r="T23" s="105">
        <f>IF($O23='Harian-KORDES'!J$61,'Harian-KORDES'!J$62,0)</f>
        <v>0</v>
      </c>
      <c r="U23" s="105">
        <f>IF($O23='Harian-KORDES'!K$61,'Harian-KORDES'!K$62,0)</f>
        <v>0</v>
      </c>
      <c r="V23" s="105">
        <f>IF($O23='Harian-KORDES'!L$61,'Harian-KORDES'!L$62,0)</f>
        <v>0</v>
      </c>
      <c r="W23" s="105">
        <f>IF($O23='Harian-KORDES'!M$61,'Harian-KORDES'!M$62,0)</f>
        <v>0</v>
      </c>
      <c r="X23" s="105">
        <f>IF($O23='Harian-KORDES'!N$61,'Harian-KORDES'!N$62,0)</f>
        <v>0</v>
      </c>
      <c r="Y23" s="105">
        <f>IF($O23='Harian-KORDES'!O$61,'Harian-KORDES'!O$62,0)</f>
        <v>0</v>
      </c>
      <c r="Z23" s="100">
        <f t="shared" si="3"/>
        <v>0</v>
      </c>
      <c r="AB23" s="96">
        <f t="shared" si="4"/>
        <v>43573</v>
      </c>
      <c r="AC23" s="105">
        <f>IF($AB23='Harian-KORDES'!F$103,'Harian-KORDES'!F$104,0)</f>
        <v>0</v>
      </c>
      <c r="AD23" s="105">
        <f>IF($AB23='Harian-KORDES'!G$103,'Harian-KORDES'!G$104,0)</f>
        <v>0</v>
      </c>
      <c r="AE23" s="105">
        <f>IF($AB23='Harian-KORDES'!H$103,'Harian-KORDES'!H$104,0)</f>
        <v>0</v>
      </c>
      <c r="AF23" s="105">
        <f>IF($AB23='Harian-KORDES'!I$103,'Harian-KORDES'!I$104,0)</f>
        <v>0</v>
      </c>
      <c r="AG23" s="105">
        <f>IF($AB23='Harian-KORDES'!J$103,'Harian-KORDES'!J$104,0)</f>
        <v>0</v>
      </c>
      <c r="AH23" s="105">
        <f>IF($AB23='Harian-KORDES'!K$103,'Harian-KORDES'!K$104,0)</f>
        <v>0</v>
      </c>
      <c r="AI23" s="105">
        <f>IF($AB23='Harian-KORDES'!L$103,'Harian-KORDES'!L$104,0)</f>
        <v>0</v>
      </c>
      <c r="AJ23" s="105">
        <f>IF($AB23='Harian-KORDES'!M$103,'Harian-KORDES'!M$104,0)</f>
        <v>0</v>
      </c>
      <c r="AK23" s="105">
        <f>IF($AB23='Harian-KORDES'!N$103,'Harian-KORDES'!N$104,0)</f>
        <v>0</v>
      </c>
      <c r="AL23" s="105">
        <f>IF($AB23='Harian-KORDES'!O$103,'Harian-KORDES'!O$104,0)</f>
        <v>0</v>
      </c>
      <c r="AM23" s="100">
        <f t="shared" si="5"/>
        <v>0</v>
      </c>
    </row>
    <row r="24" spans="2:39" x14ac:dyDescent="0.2">
      <c r="B24" s="96">
        <f t="shared" si="0"/>
        <v>43574</v>
      </c>
      <c r="C24" s="105">
        <f>IF($B24='Harian-KORDES'!F$19,'Harian-KORDES'!F$20,0)</f>
        <v>0</v>
      </c>
      <c r="D24" s="105">
        <f>IF($B24='Harian-KORDES'!G$19,'Harian-KORDES'!G$20,0)</f>
        <v>0</v>
      </c>
      <c r="E24" s="105">
        <f>IF($B24='Harian-KORDES'!H$19,'Harian-KORDES'!H$20,0)</f>
        <v>0</v>
      </c>
      <c r="F24" s="105">
        <f>IF($B24='Harian-KORDES'!I$19,'Harian-KORDES'!I$20,0)</f>
        <v>0</v>
      </c>
      <c r="G24" s="105">
        <f>IF($B24='Harian-KORDES'!J$19,'Harian-KORDES'!J$20,0)</f>
        <v>0</v>
      </c>
      <c r="H24" s="105">
        <f>IF($B24='Harian-KORDES'!K$19,'Harian-KORDES'!K$20,0)</f>
        <v>0</v>
      </c>
      <c r="I24" s="105">
        <f>IF($B24='Harian-KORDES'!L$19,'Harian-KORDES'!L$20,0)</f>
        <v>0</v>
      </c>
      <c r="J24" s="105">
        <f>IF($B24='Harian-KORDES'!M$19,'Harian-KORDES'!M$20,0)</f>
        <v>0</v>
      </c>
      <c r="K24" s="105">
        <f>IF($B24='Harian-KORDES'!N$19,'Harian-KORDES'!N$20,0)</f>
        <v>0</v>
      </c>
      <c r="L24" s="105">
        <f>IF($B24='Harian-KORDES'!O$19,'Harian-KORDES'!O$20,0)</f>
        <v>0</v>
      </c>
      <c r="M24" s="100">
        <f t="shared" si="1"/>
        <v>0</v>
      </c>
      <c r="O24" s="96">
        <f t="shared" si="2"/>
        <v>43574</v>
      </c>
      <c r="P24" s="105">
        <f>IF($O24='Harian-KORDES'!F$61,'Harian-KORDES'!F$62,0)</f>
        <v>0</v>
      </c>
      <c r="Q24" s="105">
        <f>IF($O24='Harian-KORDES'!G$61,'Harian-KORDES'!G$62,0)</f>
        <v>0</v>
      </c>
      <c r="R24" s="105">
        <f>IF($O24='Harian-KORDES'!H$61,'Harian-KORDES'!H$62,0)</f>
        <v>0</v>
      </c>
      <c r="S24" s="105">
        <f>IF($O24='Harian-KORDES'!I$61,'Harian-KORDES'!I$62,0)</f>
        <v>0</v>
      </c>
      <c r="T24" s="105">
        <f>IF($O24='Harian-KORDES'!J$61,'Harian-KORDES'!J$62,0)</f>
        <v>0</v>
      </c>
      <c r="U24" s="105">
        <f>IF($O24='Harian-KORDES'!K$61,'Harian-KORDES'!K$62,0)</f>
        <v>0</v>
      </c>
      <c r="V24" s="105">
        <f>IF($O24='Harian-KORDES'!L$61,'Harian-KORDES'!L$62,0)</f>
        <v>0</v>
      </c>
      <c r="W24" s="105">
        <f>IF($O24='Harian-KORDES'!M$61,'Harian-KORDES'!M$62,0)</f>
        <v>0</v>
      </c>
      <c r="X24" s="105">
        <f>IF($O24='Harian-KORDES'!N$61,'Harian-KORDES'!N$62,0)</f>
        <v>0</v>
      </c>
      <c r="Y24" s="105">
        <f>IF($O24='Harian-KORDES'!O$61,'Harian-KORDES'!O$62,0)</f>
        <v>0</v>
      </c>
      <c r="Z24" s="100">
        <f t="shared" si="3"/>
        <v>0</v>
      </c>
      <c r="AB24" s="96">
        <f t="shared" si="4"/>
        <v>43574</v>
      </c>
      <c r="AC24" s="105">
        <f>IF($AB24='Harian-KORDES'!F$103,'Harian-KORDES'!F$104,0)</f>
        <v>0</v>
      </c>
      <c r="AD24" s="105">
        <f>IF($AB24='Harian-KORDES'!G$103,'Harian-KORDES'!G$104,0)</f>
        <v>0</v>
      </c>
      <c r="AE24" s="105">
        <f>IF($AB24='Harian-KORDES'!H$103,'Harian-KORDES'!H$104,0)</f>
        <v>0</v>
      </c>
      <c r="AF24" s="105">
        <f>IF($AB24='Harian-KORDES'!I$103,'Harian-KORDES'!I$104,0)</f>
        <v>0</v>
      </c>
      <c r="AG24" s="105">
        <f>IF($AB24='Harian-KORDES'!J$103,'Harian-KORDES'!J$104,0)</f>
        <v>0</v>
      </c>
      <c r="AH24" s="105">
        <f>IF($AB24='Harian-KORDES'!K$103,'Harian-KORDES'!K$104,0)</f>
        <v>0</v>
      </c>
      <c r="AI24" s="105">
        <f>IF($AB24='Harian-KORDES'!L$103,'Harian-KORDES'!L$104,0)</f>
        <v>0</v>
      </c>
      <c r="AJ24" s="105">
        <f>IF($AB24='Harian-KORDES'!M$103,'Harian-KORDES'!M$104,0)</f>
        <v>0</v>
      </c>
      <c r="AK24" s="105">
        <f>IF($AB24='Harian-KORDES'!N$103,'Harian-KORDES'!N$104,0)</f>
        <v>0</v>
      </c>
      <c r="AL24" s="105">
        <f>IF($AB24='Harian-KORDES'!O$103,'Harian-KORDES'!O$104,0)</f>
        <v>0</v>
      </c>
      <c r="AM24" s="100">
        <f t="shared" si="5"/>
        <v>0</v>
      </c>
    </row>
    <row r="25" spans="2:39" x14ac:dyDescent="0.2">
      <c r="B25" s="96">
        <f t="shared" si="0"/>
        <v>43575</v>
      </c>
      <c r="C25" s="105">
        <f>IF($B25='Harian-KORDES'!F$19,'Harian-KORDES'!F$20,0)</f>
        <v>0</v>
      </c>
      <c r="D25" s="105">
        <f>IF($B25='Harian-KORDES'!G$19,'Harian-KORDES'!G$20,0)</f>
        <v>0</v>
      </c>
      <c r="E25" s="105">
        <f>IF($B25='Harian-KORDES'!H$19,'Harian-KORDES'!H$20,0)</f>
        <v>0</v>
      </c>
      <c r="F25" s="105">
        <f>IF($B25='Harian-KORDES'!I$19,'Harian-KORDES'!I$20,0)</f>
        <v>0</v>
      </c>
      <c r="G25" s="105">
        <f>IF($B25='Harian-KORDES'!J$19,'Harian-KORDES'!J$20,0)</f>
        <v>0</v>
      </c>
      <c r="H25" s="105">
        <f>IF($B25='Harian-KORDES'!K$19,'Harian-KORDES'!K$20,0)</f>
        <v>0</v>
      </c>
      <c r="I25" s="105">
        <f>IF($B25='Harian-KORDES'!L$19,'Harian-KORDES'!L$20,0)</f>
        <v>0</v>
      </c>
      <c r="J25" s="105">
        <f>IF($B25='Harian-KORDES'!M$19,'Harian-KORDES'!M$20,0)</f>
        <v>0</v>
      </c>
      <c r="K25" s="105">
        <f>IF($B25='Harian-KORDES'!N$19,'Harian-KORDES'!N$20,0)</f>
        <v>0</v>
      </c>
      <c r="L25" s="105">
        <f>IF($B25='Harian-KORDES'!O$19,'Harian-KORDES'!O$20,0)</f>
        <v>0</v>
      </c>
      <c r="M25" s="100">
        <f t="shared" si="1"/>
        <v>0</v>
      </c>
      <c r="O25" s="96">
        <f t="shared" si="2"/>
        <v>43575</v>
      </c>
      <c r="P25" s="105">
        <f>IF($O25='Harian-KORDES'!F$61,'Harian-KORDES'!F$62,0)</f>
        <v>0</v>
      </c>
      <c r="Q25" s="105">
        <f>IF($O25='Harian-KORDES'!G$61,'Harian-KORDES'!G$62,0)</f>
        <v>0</v>
      </c>
      <c r="R25" s="105">
        <f>IF($O25='Harian-KORDES'!H$61,'Harian-KORDES'!H$62,0)</f>
        <v>0</v>
      </c>
      <c r="S25" s="105">
        <f>IF($O25='Harian-KORDES'!I$61,'Harian-KORDES'!I$62,0)</f>
        <v>0</v>
      </c>
      <c r="T25" s="105">
        <f>IF($O25='Harian-KORDES'!J$61,'Harian-KORDES'!J$62,0)</f>
        <v>0</v>
      </c>
      <c r="U25" s="105">
        <f>IF($O25='Harian-KORDES'!K$61,'Harian-KORDES'!K$62,0)</f>
        <v>0</v>
      </c>
      <c r="V25" s="105">
        <f>IF($O25='Harian-KORDES'!L$61,'Harian-KORDES'!L$62,0)</f>
        <v>0</v>
      </c>
      <c r="W25" s="105">
        <f>IF($O25='Harian-KORDES'!M$61,'Harian-KORDES'!M$62,0)</f>
        <v>0</v>
      </c>
      <c r="X25" s="105">
        <f>IF($O25='Harian-KORDES'!N$61,'Harian-KORDES'!N$62,0)</f>
        <v>0</v>
      </c>
      <c r="Y25" s="105">
        <f>IF($O25='Harian-KORDES'!O$61,'Harian-KORDES'!O$62,0)</f>
        <v>0</v>
      </c>
      <c r="Z25" s="100">
        <f t="shared" si="3"/>
        <v>0</v>
      </c>
      <c r="AB25" s="96">
        <f t="shared" si="4"/>
        <v>43575</v>
      </c>
      <c r="AC25" s="105">
        <f>IF($AB25='Harian-KORDES'!F$103,'Harian-KORDES'!F$104,0)</f>
        <v>350</v>
      </c>
      <c r="AD25" s="105">
        <f>IF($AB25='Harian-KORDES'!G$103,'Harian-KORDES'!G$104,0)</f>
        <v>0</v>
      </c>
      <c r="AE25" s="105">
        <f>IF($AB25='Harian-KORDES'!H$103,'Harian-KORDES'!H$104,0)</f>
        <v>0</v>
      </c>
      <c r="AF25" s="105">
        <f>IF($AB25='Harian-KORDES'!I$103,'Harian-KORDES'!I$104,0)</f>
        <v>0</v>
      </c>
      <c r="AG25" s="105">
        <f>IF($AB25='Harian-KORDES'!J$103,'Harian-KORDES'!J$104,0)</f>
        <v>0</v>
      </c>
      <c r="AH25" s="105">
        <f>IF($AB25='Harian-KORDES'!K$103,'Harian-KORDES'!K$104,0)</f>
        <v>0</v>
      </c>
      <c r="AI25" s="105">
        <f>IF($AB25='Harian-KORDES'!L$103,'Harian-KORDES'!L$104,0)</f>
        <v>0</v>
      </c>
      <c r="AJ25" s="105">
        <f>IF($AB25='Harian-KORDES'!M$103,'Harian-KORDES'!M$104,0)</f>
        <v>0</v>
      </c>
      <c r="AK25" s="105">
        <f>IF($AB25='Harian-KORDES'!N$103,'Harian-KORDES'!N$104,0)</f>
        <v>0</v>
      </c>
      <c r="AL25" s="105">
        <f>IF($AB25='Harian-KORDES'!O$103,'Harian-KORDES'!O$104,0)</f>
        <v>0</v>
      </c>
      <c r="AM25" s="100">
        <f t="shared" si="5"/>
        <v>350</v>
      </c>
    </row>
    <row r="26" spans="2:39" x14ac:dyDescent="0.2">
      <c r="B26" s="96">
        <f t="shared" si="0"/>
        <v>43576</v>
      </c>
      <c r="C26" s="105">
        <f>IF($B26='Harian-KORDES'!F$19,'Harian-KORDES'!F$20,0)</f>
        <v>0</v>
      </c>
      <c r="D26" s="105">
        <f>IF($B26='Harian-KORDES'!G$19,'Harian-KORDES'!G$20,0)</f>
        <v>0</v>
      </c>
      <c r="E26" s="105">
        <f>IF($B26='Harian-KORDES'!H$19,'Harian-KORDES'!H$20,0)</f>
        <v>0</v>
      </c>
      <c r="F26" s="105">
        <f>IF($B26='Harian-KORDES'!I$19,'Harian-KORDES'!I$20,0)</f>
        <v>0</v>
      </c>
      <c r="G26" s="105">
        <f>IF($B26='Harian-KORDES'!J$19,'Harian-KORDES'!J$20,0)</f>
        <v>0</v>
      </c>
      <c r="H26" s="105">
        <f>IF($B26='Harian-KORDES'!K$19,'Harian-KORDES'!K$20,0)</f>
        <v>0</v>
      </c>
      <c r="I26" s="105">
        <f>IF($B26='Harian-KORDES'!L$19,'Harian-KORDES'!L$20,0)</f>
        <v>0</v>
      </c>
      <c r="J26" s="105">
        <f>IF($B26='Harian-KORDES'!M$19,'Harian-KORDES'!M$20,0)</f>
        <v>0</v>
      </c>
      <c r="K26" s="105">
        <f>IF($B26='Harian-KORDES'!N$19,'Harian-KORDES'!N$20,0)</f>
        <v>0</v>
      </c>
      <c r="L26" s="105">
        <f>IF($B26='Harian-KORDES'!O$19,'Harian-KORDES'!O$20,0)</f>
        <v>0</v>
      </c>
      <c r="M26" s="100">
        <f t="shared" si="1"/>
        <v>0</v>
      </c>
      <c r="O26" s="96">
        <f t="shared" si="2"/>
        <v>43576</v>
      </c>
      <c r="P26" s="105">
        <f>IF($O26='Harian-KORDES'!F$61,'Harian-KORDES'!F$62,0)</f>
        <v>0</v>
      </c>
      <c r="Q26" s="105">
        <f>IF($O26='Harian-KORDES'!G$61,'Harian-KORDES'!G$62,0)</f>
        <v>0</v>
      </c>
      <c r="R26" s="105">
        <f>IF($O26='Harian-KORDES'!H$61,'Harian-KORDES'!H$62,0)</f>
        <v>0</v>
      </c>
      <c r="S26" s="105">
        <f>IF($O26='Harian-KORDES'!I$61,'Harian-KORDES'!I$62,0)</f>
        <v>0</v>
      </c>
      <c r="T26" s="105">
        <f>IF($O26='Harian-KORDES'!J$61,'Harian-KORDES'!J$62,0)</f>
        <v>0</v>
      </c>
      <c r="U26" s="105">
        <f>IF($O26='Harian-KORDES'!K$61,'Harian-KORDES'!K$62,0)</f>
        <v>0</v>
      </c>
      <c r="V26" s="105">
        <f>IF($O26='Harian-KORDES'!L$61,'Harian-KORDES'!L$62,0)</f>
        <v>0</v>
      </c>
      <c r="W26" s="105">
        <f>IF($O26='Harian-KORDES'!M$61,'Harian-KORDES'!M$62,0)</f>
        <v>0</v>
      </c>
      <c r="X26" s="105">
        <f>IF($O26='Harian-KORDES'!N$61,'Harian-KORDES'!N$62,0)</f>
        <v>0</v>
      </c>
      <c r="Y26" s="105">
        <f>IF($O26='Harian-KORDES'!O$61,'Harian-KORDES'!O$62,0)</f>
        <v>0</v>
      </c>
      <c r="Z26" s="100">
        <f t="shared" si="3"/>
        <v>0</v>
      </c>
      <c r="AB26" s="96">
        <f t="shared" si="4"/>
        <v>43576</v>
      </c>
      <c r="AC26" s="105">
        <f>IF($AB26='Harian-KORDES'!F$103,'Harian-KORDES'!F$104,0)</f>
        <v>0</v>
      </c>
      <c r="AD26" s="105">
        <f>IF($AB26='Harian-KORDES'!G$103,'Harian-KORDES'!G$104,0)</f>
        <v>0</v>
      </c>
      <c r="AE26" s="105">
        <f>IF($AB26='Harian-KORDES'!H$103,'Harian-KORDES'!H$104,0)</f>
        <v>0</v>
      </c>
      <c r="AF26" s="105">
        <f>IF($AB26='Harian-KORDES'!I$103,'Harian-KORDES'!I$104,0)</f>
        <v>0</v>
      </c>
      <c r="AG26" s="105">
        <f>IF($AB26='Harian-KORDES'!J$103,'Harian-KORDES'!J$104,0)</f>
        <v>0</v>
      </c>
      <c r="AH26" s="105">
        <f>IF($AB26='Harian-KORDES'!K$103,'Harian-KORDES'!K$104,0)</f>
        <v>0</v>
      </c>
      <c r="AI26" s="105">
        <f>IF($AB26='Harian-KORDES'!L$103,'Harian-KORDES'!L$104,0)</f>
        <v>0</v>
      </c>
      <c r="AJ26" s="105">
        <f>IF($AB26='Harian-KORDES'!M$103,'Harian-KORDES'!M$104,0)</f>
        <v>0</v>
      </c>
      <c r="AK26" s="105">
        <f>IF($AB26='Harian-KORDES'!N$103,'Harian-KORDES'!N$104,0)</f>
        <v>0</v>
      </c>
      <c r="AL26" s="105">
        <f>IF($AB26='Harian-KORDES'!O$103,'Harian-KORDES'!O$104,0)</f>
        <v>0</v>
      </c>
      <c r="AM26" s="100">
        <f t="shared" si="5"/>
        <v>0</v>
      </c>
    </row>
    <row r="27" spans="2:39" x14ac:dyDescent="0.2">
      <c r="B27" s="96">
        <f t="shared" si="0"/>
        <v>43577</v>
      </c>
      <c r="C27" s="105">
        <f>IF($B27='Harian-KORDES'!F$19,'Harian-KORDES'!F$20,0)</f>
        <v>0</v>
      </c>
      <c r="D27" s="105">
        <f>IF($B27='Harian-KORDES'!G$19,'Harian-KORDES'!G$20,0)</f>
        <v>0</v>
      </c>
      <c r="E27" s="105">
        <f>IF($B27='Harian-KORDES'!H$19,'Harian-KORDES'!H$20,0)</f>
        <v>0</v>
      </c>
      <c r="F27" s="105">
        <f>IF($B27='Harian-KORDES'!I$19,'Harian-KORDES'!I$20,0)</f>
        <v>0</v>
      </c>
      <c r="G27" s="105">
        <f>IF($B27='Harian-KORDES'!J$19,'Harian-KORDES'!J$20,0)</f>
        <v>0</v>
      </c>
      <c r="H27" s="105">
        <f>IF($B27='Harian-KORDES'!K$19,'Harian-KORDES'!K$20,0)</f>
        <v>0</v>
      </c>
      <c r="I27" s="105">
        <f>IF($B27='Harian-KORDES'!L$19,'Harian-KORDES'!L$20,0)</f>
        <v>0</v>
      </c>
      <c r="J27" s="105">
        <f>IF($B27='Harian-KORDES'!M$19,'Harian-KORDES'!M$20,0)</f>
        <v>0</v>
      </c>
      <c r="K27" s="105">
        <f>IF($B27='Harian-KORDES'!N$19,'Harian-KORDES'!N$20,0)</f>
        <v>0</v>
      </c>
      <c r="L27" s="105">
        <f>IF($B27='Harian-KORDES'!O$19,'Harian-KORDES'!O$20,0)</f>
        <v>0</v>
      </c>
      <c r="M27" s="100">
        <f t="shared" si="1"/>
        <v>0</v>
      </c>
      <c r="O27" s="96">
        <f t="shared" si="2"/>
        <v>43577</v>
      </c>
      <c r="P27" s="105">
        <f>IF($O27='Harian-KORDES'!F$61,'Harian-KORDES'!F$62,0)</f>
        <v>0</v>
      </c>
      <c r="Q27" s="105">
        <f>IF($O27='Harian-KORDES'!G$61,'Harian-KORDES'!G$62,0)</f>
        <v>0</v>
      </c>
      <c r="R27" s="105">
        <f>IF($O27='Harian-KORDES'!H$61,'Harian-KORDES'!H$62,0)</f>
        <v>0</v>
      </c>
      <c r="S27" s="105">
        <f>IF($O27='Harian-KORDES'!I$61,'Harian-KORDES'!I$62,0)</f>
        <v>0</v>
      </c>
      <c r="T27" s="105">
        <f>IF($O27='Harian-KORDES'!J$61,'Harian-KORDES'!J$62,0)</f>
        <v>0</v>
      </c>
      <c r="U27" s="105">
        <f>IF($O27='Harian-KORDES'!K$61,'Harian-KORDES'!K$62,0)</f>
        <v>0</v>
      </c>
      <c r="V27" s="105">
        <f>IF($O27='Harian-KORDES'!L$61,'Harian-KORDES'!L$62,0)</f>
        <v>0</v>
      </c>
      <c r="W27" s="105">
        <f>IF($O27='Harian-KORDES'!M$61,'Harian-KORDES'!M$62,0)</f>
        <v>0</v>
      </c>
      <c r="X27" s="105">
        <f>IF($O27='Harian-KORDES'!N$61,'Harian-KORDES'!N$62,0)</f>
        <v>0</v>
      </c>
      <c r="Y27" s="105">
        <f>IF($O27='Harian-KORDES'!O$61,'Harian-KORDES'!O$62,0)</f>
        <v>0</v>
      </c>
      <c r="Z27" s="100">
        <f t="shared" si="3"/>
        <v>0</v>
      </c>
      <c r="AB27" s="96">
        <f t="shared" si="4"/>
        <v>43577</v>
      </c>
      <c r="AC27" s="105">
        <f>IF($AB27='Harian-KORDES'!F$103,'Harian-KORDES'!F$104,0)</f>
        <v>0</v>
      </c>
      <c r="AD27" s="105">
        <f>IF($AB27='Harian-KORDES'!G$103,'Harian-KORDES'!G$104,0)</f>
        <v>0</v>
      </c>
      <c r="AE27" s="105">
        <f>IF($AB27='Harian-KORDES'!H$103,'Harian-KORDES'!H$104,0)</f>
        <v>0</v>
      </c>
      <c r="AF27" s="105">
        <f>IF($AB27='Harian-KORDES'!I$103,'Harian-KORDES'!I$104,0)</f>
        <v>0</v>
      </c>
      <c r="AG27" s="105">
        <f>IF($AB27='Harian-KORDES'!J$103,'Harian-KORDES'!J$104,0)</f>
        <v>0</v>
      </c>
      <c r="AH27" s="105">
        <f>IF($AB27='Harian-KORDES'!K$103,'Harian-KORDES'!K$104,0)</f>
        <v>0</v>
      </c>
      <c r="AI27" s="105">
        <f>IF($AB27='Harian-KORDES'!L$103,'Harian-KORDES'!L$104,0)</f>
        <v>0</v>
      </c>
      <c r="AJ27" s="105">
        <f>IF($AB27='Harian-KORDES'!M$103,'Harian-KORDES'!M$104,0)</f>
        <v>0</v>
      </c>
      <c r="AK27" s="105">
        <f>IF($AB27='Harian-KORDES'!N$103,'Harian-KORDES'!N$104,0)</f>
        <v>0</v>
      </c>
      <c r="AL27" s="105">
        <f>IF($AB27='Harian-KORDES'!O$103,'Harian-KORDES'!O$104,0)</f>
        <v>0</v>
      </c>
      <c r="AM27" s="100">
        <f t="shared" si="5"/>
        <v>0</v>
      </c>
    </row>
    <row r="28" spans="2:39" x14ac:dyDescent="0.2">
      <c r="B28" s="96">
        <f t="shared" si="0"/>
        <v>43578</v>
      </c>
      <c r="C28" s="105">
        <f>IF($B28='Harian-KORDES'!F$19,'Harian-KORDES'!F$20,0)</f>
        <v>0</v>
      </c>
      <c r="D28" s="105">
        <f>IF($B28='Harian-KORDES'!G$19,'Harian-KORDES'!G$20,0)</f>
        <v>0</v>
      </c>
      <c r="E28" s="105">
        <f>IF($B28='Harian-KORDES'!H$19,'Harian-KORDES'!H$20,0)</f>
        <v>0</v>
      </c>
      <c r="F28" s="105">
        <f>IF($B28='Harian-KORDES'!I$19,'Harian-KORDES'!I$20,0)</f>
        <v>0</v>
      </c>
      <c r="G28" s="105">
        <f>IF($B28='Harian-KORDES'!J$19,'Harian-KORDES'!J$20,0)</f>
        <v>0</v>
      </c>
      <c r="H28" s="105">
        <f>IF($B28='Harian-KORDES'!K$19,'Harian-KORDES'!K$20,0)</f>
        <v>0</v>
      </c>
      <c r="I28" s="105">
        <f>IF($B28='Harian-KORDES'!L$19,'Harian-KORDES'!L$20,0)</f>
        <v>0</v>
      </c>
      <c r="J28" s="105">
        <f>IF($B28='Harian-KORDES'!M$19,'Harian-KORDES'!M$20,0)</f>
        <v>0</v>
      </c>
      <c r="K28" s="105">
        <f>IF($B28='Harian-KORDES'!N$19,'Harian-KORDES'!N$20,0)</f>
        <v>0</v>
      </c>
      <c r="L28" s="105">
        <f>IF($B28='Harian-KORDES'!O$19,'Harian-KORDES'!O$20,0)</f>
        <v>0</v>
      </c>
      <c r="M28" s="100">
        <f t="shared" si="1"/>
        <v>0</v>
      </c>
      <c r="O28" s="96">
        <f t="shared" si="2"/>
        <v>43578</v>
      </c>
      <c r="P28" s="105">
        <f>IF($O28='Harian-KORDES'!F$61,'Harian-KORDES'!F$62,0)</f>
        <v>0</v>
      </c>
      <c r="Q28" s="105">
        <f>IF($O28='Harian-KORDES'!G$61,'Harian-KORDES'!G$62,0)</f>
        <v>0</v>
      </c>
      <c r="R28" s="105">
        <f>IF($O28='Harian-KORDES'!H$61,'Harian-KORDES'!H$62,0)</f>
        <v>0</v>
      </c>
      <c r="S28" s="105">
        <f>IF($O28='Harian-KORDES'!I$61,'Harian-KORDES'!I$62,0)</f>
        <v>0</v>
      </c>
      <c r="T28" s="105">
        <f>IF($O28='Harian-KORDES'!J$61,'Harian-KORDES'!J$62,0)</f>
        <v>0</v>
      </c>
      <c r="U28" s="105">
        <f>IF($O28='Harian-KORDES'!K$61,'Harian-KORDES'!K$62,0)</f>
        <v>0</v>
      </c>
      <c r="V28" s="105">
        <f>IF($O28='Harian-KORDES'!L$61,'Harian-KORDES'!L$62,0)</f>
        <v>0</v>
      </c>
      <c r="W28" s="105">
        <f>IF($O28='Harian-KORDES'!M$61,'Harian-KORDES'!M$62,0)</f>
        <v>0</v>
      </c>
      <c r="X28" s="105">
        <f>IF($O28='Harian-KORDES'!N$61,'Harian-KORDES'!N$62,0)</f>
        <v>0</v>
      </c>
      <c r="Y28" s="105">
        <f>IF($O28='Harian-KORDES'!O$61,'Harian-KORDES'!O$62,0)</f>
        <v>0</v>
      </c>
      <c r="Z28" s="100">
        <f t="shared" si="3"/>
        <v>0</v>
      </c>
      <c r="AB28" s="96">
        <f t="shared" si="4"/>
        <v>43578</v>
      </c>
      <c r="AC28" s="105">
        <f>IF($AB28='Harian-KORDES'!F$103,'Harian-KORDES'!F$104,0)</f>
        <v>0</v>
      </c>
      <c r="AD28" s="105">
        <f>IF($AB28='Harian-KORDES'!G$103,'Harian-KORDES'!G$104,0)</f>
        <v>0</v>
      </c>
      <c r="AE28" s="105">
        <f>IF($AB28='Harian-KORDES'!H$103,'Harian-KORDES'!H$104,0)</f>
        <v>0</v>
      </c>
      <c r="AF28" s="105">
        <f>IF($AB28='Harian-KORDES'!I$103,'Harian-KORDES'!I$104,0)</f>
        <v>0</v>
      </c>
      <c r="AG28" s="105">
        <f>IF($AB28='Harian-KORDES'!J$103,'Harian-KORDES'!J$104,0)</f>
        <v>0</v>
      </c>
      <c r="AH28" s="105">
        <f>IF($AB28='Harian-KORDES'!K$103,'Harian-KORDES'!K$104,0)</f>
        <v>0</v>
      </c>
      <c r="AI28" s="105">
        <f>IF($AB28='Harian-KORDES'!L$103,'Harian-KORDES'!L$104,0)</f>
        <v>0</v>
      </c>
      <c r="AJ28" s="105">
        <f>IF($AB28='Harian-KORDES'!M$103,'Harian-KORDES'!M$104,0)</f>
        <v>0</v>
      </c>
      <c r="AK28" s="105">
        <f>IF($AB28='Harian-KORDES'!N$103,'Harian-KORDES'!N$104,0)</f>
        <v>0</v>
      </c>
      <c r="AL28" s="105">
        <f>IF($AB28='Harian-KORDES'!O$103,'Harian-KORDES'!O$104,0)</f>
        <v>0</v>
      </c>
      <c r="AM28" s="100">
        <f t="shared" si="5"/>
        <v>0</v>
      </c>
    </row>
    <row r="29" spans="2:39" x14ac:dyDescent="0.2">
      <c r="B29" s="96">
        <f t="shared" si="0"/>
        <v>43579</v>
      </c>
      <c r="C29" s="105">
        <f>IF($B29='Harian-KORDES'!F$19,'Harian-KORDES'!F$20,0)</f>
        <v>0</v>
      </c>
      <c r="D29" s="105">
        <f>IF($B29='Harian-KORDES'!G$19,'Harian-KORDES'!G$20,0)</f>
        <v>0</v>
      </c>
      <c r="E29" s="105">
        <f>IF($B29='Harian-KORDES'!H$19,'Harian-KORDES'!H$20,0)</f>
        <v>0</v>
      </c>
      <c r="F29" s="105">
        <f>IF($B29='Harian-KORDES'!I$19,'Harian-KORDES'!I$20,0)</f>
        <v>0</v>
      </c>
      <c r="G29" s="105">
        <f>IF($B29='Harian-KORDES'!J$19,'Harian-KORDES'!J$20,0)</f>
        <v>0</v>
      </c>
      <c r="H29" s="105">
        <f>IF($B29='Harian-KORDES'!K$19,'Harian-KORDES'!K$20,0)</f>
        <v>0</v>
      </c>
      <c r="I29" s="105">
        <f>IF($B29='Harian-KORDES'!L$19,'Harian-KORDES'!L$20,0)</f>
        <v>0</v>
      </c>
      <c r="J29" s="105">
        <f>IF($B29='Harian-KORDES'!M$19,'Harian-KORDES'!M$20,0)</f>
        <v>0</v>
      </c>
      <c r="K29" s="105">
        <f>IF($B29='Harian-KORDES'!N$19,'Harian-KORDES'!N$20,0)</f>
        <v>0</v>
      </c>
      <c r="L29" s="105">
        <f>IF($B29='Harian-KORDES'!O$19,'Harian-KORDES'!O$20,0)</f>
        <v>0</v>
      </c>
      <c r="M29" s="100">
        <f t="shared" si="1"/>
        <v>0</v>
      </c>
      <c r="O29" s="96">
        <f t="shared" si="2"/>
        <v>43579</v>
      </c>
      <c r="P29" s="105">
        <f>IF($O29='Harian-KORDES'!F$61,'Harian-KORDES'!F$62,0)</f>
        <v>0</v>
      </c>
      <c r="Q29" s="105">
        <f>IF($O29='Harian-KORDES'!G$61,'Harian-KORDES'!G$62,0)</f>
        <v>0</v>
      </c>
      <c r="R29" s="105">
        <f>IF($O29='Harian-KORDES'!H$61,'Harian-KORDES'!H$62,0)</f>
        <v>0</v>
      </c>
      <c r="S29" s="105">
        <f>IF($O29='Harian-KORDES'!I$61,'Harian-KORDES'!I$62,0)</f>
        <v>0</v>
      </c>
      <c r="T29" s="105">
        <f>IF($O29='Harian-KORDES'!J$61,'Harian-KORDES'!J$62,0)</f>
        <v>0</v>
      </c>
      <c r="U29" s="105">
        <f>IF($O29='Harian-KORDES'!K$61,'Harian-KORDES'!K$62,0)</f>
        <v>0</v>
      </c>
      <c r="V29" s="105">
        <f>IF($O29='Harian-KORDES'!L$61,'Harian-KORDES'!L$62,0)</f>
        <v>0</v>
      </c>
      <c r="W29" s="105">
        <f>IF($O29='Harian-KORDES'!M$61,'Harian-KORDES'!M$62,0)</f>
        <v>0</v>
      </c>
      <c r="X29" s="105">
        <f>IF($O29='Harian-KORDES'!N$61,'Harian-KORDES'!N$62,0)</f>
        <v>0</v>
      </c>
      <c r="Y29" s="105">
        <f>IF($O29='Harian-KORDES'!O$61,'Harian-KORDES'!O$62,0)</f>
        <v>0</v>
      </c>
      <c r="Z29" s="100">
        <f t="shared" si="3"/>
        <v>0</v>
      </c>
      <c r="AB29" s="96">
        <f t="shared" si="4"/>
        <v>43579</v>
      </c>
      <c r="AC29" s="105">
        <f>IF($AB29='Harian-KORDES'!F$103,'Harian-KORDES'!F$104,0)</f>
        <v>0</v>
      </c>
      <c r="AD29" s="105">
        <f>IF($AB29='Harian-KORDES'!G$103,'Harian-KORDES'!G$104,0)</f>
        <v>0</v>
      </c>
      <c r="AE29" s="105">
        <f>IF($AB29='Harian-KORDES'!H$103,'Harian-KORDES'!H$104,0)</f>
        <v>0</v>
      </c>
      <c r="AF29" s="105">
        <f>IF($AB29='Harian-KORDES'!I$103,'Harian-KORDES'!I$104,0)</f>
        <v>0</v>
      </c>
      <c r="AG29" s="105">
        <f>IF($AB29='Harian-KORDES'!J$103,'Harian-KORDES'!J$104,0)</f>
        <v>0</v>
      </c>
      <c r="AH29" s="105">
        <f>IF($AB29='Harian-KORDES'!K$103,'Harian-KORDES'!K$104,0)</f>
        <v>0</v>
      </c>
      <c r="AI29" s="105">
        <f>IF($AB29='Harian-KORDES'!L$103,'Harian-KORDES'!L$104,0)</f>
        <v>0</v>
      </c>
      <c r="AJ29" s="105">
        <f>IF($AB29='Harian-KORDES'!M$103,'Harian-KORDES'!M$104,0)</f>
        <v>0</v>
      </c>
      <c r="AK29" s="105">
        <f>IF($AB29='Harian-KORDES'!N$103,'Harian-KORDES'!N$104,0)</f>
        <v>0</v>
      </c>
      <c r="AL29" s="105">
        <f>IF($AB29='Harian-KORDES'!O$103,'Harian-KORDES'!O$104,0)</f>
        <v>0</v>
      </c>
      <c r="AM29" s="100">
        <f t="shared" si="5"/>
        <v>0</v>
      </c>
    </row>
    <row r="30" spans="2:39" x14ac:dyDescent="0.2">
      <c r="B30" s="96">
        <f t="shared" si="0"/>
        <v>43580</v>
      </c>
      <c r="C30" s="105">
        <f>IF($B30='Harian-KORDES'!F$19,'Harian-KORDES'!F$20,0)</f>
        <v>0</v>
      </c>
      <c r="D30" s="105">
        <f>IF($B30='Harian-KORDES'!G$19,'Harian-KORDES'!G$20,0)</f>
        <v>0</v>
      </c>
      <c r="E30" s="105">
        <f>IF($B30='Harian-KORDES'!H$19,'Harian-KORDES'!H$20,0)</f>
        <v>0</v>
      </c>
      <c r="F30" s="105">
        <f>IF($B30='Harian-KORDES'!I$19,'Harian-KORDES'!I$20,0)</f>
        <v>0</v>
      </c>
      <c r="G30" s="105">
        <f>IF($B30='Harian-KORDES'!J$19,'Harian-KORDES'!J$20,0)</f>
        <v>0</v>
      </c>
      <c r="H30" s="105">
        <f>IF($B30='Harian-KORDES'!K$19,'Harian-KORDES'!K$20,0)</f>
        <v>0</v>
      </c>
      <c r="I30" s="105">
        <f>IF($B30='Harian-KORDES'!L$19,'Harian-KORDES'!L$20,0)</f>
        <v>0</v>
      </c>
      <c r="J30" s="105">
        <f>IF($B30='Harian-KORDES'!M$19,'Harian-KORDES'!M$20,0)</f>
        <v>0</v>
      </c>
      <c r="K30" s="105">
        <f>IF($B30='Harian-KORDES'!N$19,'Harian-KORDES'!N$20,0)</f>
        <v>0</v>
      </c>
      <c r="L30" s="105">
        <f>IF($B30='Harian-KORDES'!O$19,'Harian-KORDES'!O$20,0)</f>
        <v>0</v>
      </c>
      <c r="M30" s="100">
        <f t="shared" si="1"/>
        <v>0</v>
      </c>
      <c r="O30" s="96">
        <f t="shared" si="2"/>
        <v>43580</v>
      </c>
      <c r="P30" s="105">
        <f>IF($O30='Harian-KORDES'!F$61,'Harian-KORDES'!F$62,0)</f>
        <v>0</v>
      </c>
      <c r="Q30" s="105">
        <f>IF($O30='Harian-KORDES'!G$61,'Harian-KORDES'!G$62,0)</f>
        <v>0</v>
      </c>
      <c r="R30" s="105">
        <f>IF($O30='Harian-KORDES'!H$61,'Harian-KORDES'!H$62,0)</f>
        <v>0</v>
      </c>
      <c r="S30" s="105">
        <f>IF($O30='Harian-KORDES'!I$61,'Harian-KORDES'!I$62,0)</f>
        <v>0</v>
      </c>
      <c r="T30" s="105">
        <f>IF($O30='Harian-KORDES'!J$61,'Harian-KORDES'!J$62,0)</f>
        <v>0</v>
      </c>
      <c r="U30" s="105">
        <f>IF($O30='Harian-KORDES'!K$61,'Harian-KORDES'!K$62,0)</f>
        <v>0</v>
      </c>
      <c r="V30" s="105">
        <f>IF($O30='Harian-KORDES'!L$61,'Harian-KORDES'!L$62,0)</f>
        <v>0</v>
      </c>
      <c r="W30" s="105">
        <f>IF($O30='Harian-KORDES'!M$61,'Harian-KORDES'!M$62,0)</f>
        <v>0</v>
      </c>
      <c r="X30" s="105">
        <f>IF($O30='Harian-KORDES'!N$61,'Harian-KORDES'!N$62,0)</f>
        <v>0</v>
      </c>
      <c r="Y30" s="105">
        <f>IF($O30='Harian-KORDES'!O$61,'Harian-KORDES'!O$62,0)</f>
        <v>0</v>
      </c>
      <c r="Z30" s="100">
        <f t="shared" si="3"/>
        <v>0</v>
      </c>
      <c r="AB30" s="96">
        <f t="shared" si="4"/>
        <v>43580</v>
      </c>
      <c r="AC30" s="105">
        <f>IF($AB30='Harian-KORDES'!F$103,'Harian-KORDES'!F$104,0)</f>
        <v>0</v>
      </c>
      <c r="AD30" s="105">
        <f>IF($AB30='Harian-KORDES'!G$103,'Harian-KORDES'!G$104,0)</f>
        <v>0</v>
      </c>
      <c r="AE30" s="105">
        <f>IF($AB30='Harian-KORDES'!H$103,'Harian-KORDES'!H$104,0)</f>
        <v>0</v>
      </c>
      <c r="AF30" s="105">
        <f>IF($AB30='Harian-KORDES'!I$103,'Harian-KORDES'!I$104,0)</f>
        <v>0</v>
      </c>
      <c r="AG30" s="105">
        <f>IF($AB30='Harian-KORDES'!J$103,'Harian-KORDES'!J$104,0)</f>
        <v>0</v>
      </c>
      <c r="AH30" s="105">
        <f>IF($AB30='Harian-KORDES'!K$103,'Harian-KORDES'!K$104,0)</f>
        <v>0</v>
      </c>
      <c r="AI30" s="105">
        <f>IF($AB30='Harian-KORDES'!L$103,'Harian-KORDES'!L$104,0)</f>
        <v>0</v>
      </c>
      <c r="AJ30" s="105">
        <f>IF($AB30='Harian-KORDES'!M$103,'Harian-KORDES'!M$104,0)</f>
        <v>0</v>
      </c>
      <c r="AK30" s="105">
        <f>IF($AB30='Harian-KORDES'!N$103,'Harian-KORDES'!N$104,0)</f>
        <v>0</v>
      </c>
      <c r="AL30" s="105">
        <f>IF($AB30='Harian-KORDES'!O$103,'Harian-KORDES'!O$104,0)</f>
        <v>0</v>
      </c>
      <c r="AM30" s="100">
        <f t="shared" si="5"/>
        <v>0</v>
      </c>
    </row>
    <row r="31" spans="2:39" x14ac:dyDescent="0.2">
      <c r="B31" s="96">
        <f t="shared" si="0"/>
        <v>43581</v>
      </c>
      <c r="C31" s="105">
        <f>IF($B31='Harian-KORDES'!F$19,'Harian-KORDES'!F$20,0)</f>
        <v>0</v>
      </c>
      <c r="D31" s="105">
        <f>IF($B31='Harian-KORDES'!G$19,'Harian-KORDES'!G$20,0)</f>
        <v>0</v>
      </c>
      <c r="E31" s="105">
        <f>IF($B31='Harian-KORDES'!H$19,'Harian-KORDES'!H$20,0)</f>
        <v>0</v>
      </c>
      <c r="F31" s="105">
        <f>IF($B31='Harian-KORDES'!I$19,'Harian-KORDES'!I$20,0)</f>
        <v>0</v>
      </c>
      <c r="G31" s="105">
        <f>IF($B31='Harian-KORDES'!J$19,'Harian-KORDES'!J$20,0)</f>
        <v>0</v>
      </c>
      <c r="H31" s="105">
        <f>IF($B31='Harian-KORDES'!K$19,'Harian-KORDES'!K$20,0)</f>
        <v>0</v>
      </c>
      <c r="I31" s="105">
        <f>IF($B31='Harian-KORDES'!L$19,'Harian-KORDES'!L$20,0)</f>
        <v>0</v>
      </c>
      <c r="J31" s="105">
        <f>IF($B31='Harian-KORDES'!M$19,'Harian-KORDES'!M$20,0)</f>
        <v>0</v>
      </c>
      <c r="K31" s="105">
        <f>IF($B31='Harian-KORDES'!N$19,'Harian-KORDES'!N$20,0)</f>
        <v>0</v>
      </c>
      <c r="L31" s="105">
        <f>IF($B31='Harian-KORDES'!O$19,'Harian-KORDES'!O$20,0)</f>
        <v>0</v>
      </c>
      <c r="M31" s="100">
        <f t="shared" si="1"/>
        <v>0</v>
      </c>
      <c r="O31" s="96">
        <f t="shared" si="2"/>
        <v>43581</v>
      </c>
      <c r="P31" s="105">
        <f>IF($O31='Harian-KORDES'!F$61,'Harian-KORDES'!F$62,0)</f>
        <v>0</v>
      </c>
      <c r="Q31" s="105">
        <f>IF($O31='Harian-KORDES'!G$61,'Harian-KORDES'!G$62,0)</f>
        <v>0</v>
      </c>
      <c r="R31" s="105">
        <f>IF($O31='Harian-KORDES'!H$61,'Harian-KORDES'!H$62,0)</f>
        <v>0</v>
      </c>
      <c r="S31" s="105">
        <f>IF($O31='Harian-KORDES'!I$61,'Harian-KORDES'!I$62,0)</f>
        <v>0</v>
      </c>
      <c r="T31" s="105">
        <f>IF($O31='Harian-KORDES'!J$61,'Harian-KORDES'!J$62,0)</f>
        <v>0</v>
      </c>
      <c r="U31" s="105">
        <f>IF($O31='Harian-KORDES'!K$61,'Harian-KORDES'!K$62,0)</f>
        <v>0</v>
      </c>
      <c r="V31" s="105">
        <f>IF($O31='Harian-KORDES'!L$61,'Harian-KORDES'!L$62,0)</f>
        <v>0</v>
      </c>
      <c r="W31" s="105">
        <f>IF($O31='Harian-KORDES'!M$61,'Harian-KORDES'!M$62,0)</f>
        <v>0</v>
      </c>
      <c r="X31" s="105">
        <f>IF($O31='Harian-KORDES'!N$61,'Harian-KORDES'!N$62,0)</f>
        <v>0</v>
      </c>
      <c r="Y31" s="105">
        <f>IF($O31='Harian-KORDES'!O$61,'Harian-KORDES'!O$62,0)</f>
        <v>0</v>
      </c>
      <c r="Z31" s="100">
        <f t="shared" si="3"/>
        <v>0</v>
      </c>
      <c r="AB31" s="96">
        <f t="shared" si="4"/>
        <v>43581</v>
      </c>
      <c r="AC31" s="105">
        <f>IF($AB31='Harian-KORDES'!F$103,'Harian-KORDES'!F$104,0)</f>
        <v>0</v>
      </c>
      <c r="AD31" s="105">
        <f>IF($AB31='Harian-KORDES'!G$103,'Harian-KORDES'!G$104,0)</f>
        <v>0</v>
      </c>
      <c r="AE31" s="105">
        <f>IF($AB31='Harian-KORDES'!H$103,'Harian-KORDES'!H$104,0)</f>
        <v>0</v>
      </c>
      <c r="AF31" s="105">
        <f>IF($AB31='Harian-KORDES'!I$103,'Harian-KORDES'!I$104,0)</f>
        <v>0</v>
      </c>
      <c r="AG31" s="105">
        <f>IF($AB31='Harian-KORDES'!J$103,'Harian-KORDES'!J$104,0)</f>
        <v>0</v>
      </c>
      <c r="AH31" s="105">
        <f>IF($AB31='Harian-KORDES'!K$103,'Harian-KORDES'!K$104,0)</f>
        <v>0</v>
      </c>
      <c r="AI31" s="105">
        <f>IF($AB31='Harian-KORDES'!L$103,'Harian-KORDES'!L$104,0)</f>
        <v>0</v>
      </c>
      <c r="AJ31" s="105">
        <f>IF($AB31='Harian-KORDES'!M$103,'Harian-KORDES'!M$104,0)</f>
        <v>0</v>
      </c>
      <c r="AK31" s="105">
        <f>IF($AB31='Harian-KORDES'!N$103,'Harian-KORDES'!N$104,0)</f>
        <v>0</v>
      </c>
      <c r="AL31" s="105">
        <f>IF($AB31='Harian-KORDES'!O$103,'Harian-KORDES'!O$104,0)</f>
        <v>0</v>
      </c>
      <c r="AM31" s="100">
        <f t="shared" si="5"/>
        <v>0</v>
      </c>
    </row>
    <row r="32" spans="2:39" x14ac:dyDescent="0.2">
      <c r="B32" s="96">
        <f t="shared" si="0"/>
        <v>43582</v>
      </c>
      <c r="C32" s="105">
        <f>IF($B32='Harian-KORDES'!F$19,'Harian-KORDES'!F$20,0)</f>
        <v>0</v>
      </c>
      <c r="D32" s="105">
        <f>IF($B32='Harian-KORDES'!G$19,'Harian-KORDES'!G$20,0)</f>
        <v>0</v>
      </c>
      <c r="E32" s="105">
        <f>IF($B32='Harian-KORDES'!H$19,'Harian-KORDES'!H$20,0)</f>
        <v>0</v>
      </c>
      <c r="F32" s="105">
        <f>IF($B32='Harian-KORDES'!I$19,'Harian-KORDES'!I$20,0)</f>
        <v>0</v>
      </c>
      <c r="G32" s="105">
        <f>IF($B32='Harian-KORDES'!J$19,'Harian-KORDES'!J$20,0)</f>
        <v>0</v>
      </c>
      <c r="H32" s="105">
        <f>IF($B32='Harian-KORDES'!K$19,'Harian-KORDES'!K$20,0)</f>
        <v>0</v>
      </c>
      <c r="I32" s="105">
        <f>IF($B32='Harian-KORDES'!L$19,'Harian-KORDES'!L$20,0)</f>
        <v>0</v>
      </c>
      <c r="J32" s="105">
        <f>IF($B32='Harian-KORDES'!M$19,'Harian-KORDES'!M$20,0)</f>
        <v>0</v>
      </c>
      <c r="K32" s="105">
        <f>IF($B32='Harian-KORDES'!N$19,'Harian-KORDES'!N$20,0)</f>
        <v>0</v>
      </c>
      <c r="L32" s="105">
        <f>IF($B32='Harian-KORDES'!O$19,'Harian-KORDES'!O$20,0)</f>
        <v>0</v>
      </c>
      <c r="M32" s="100">
        <f t="shared" si="1"/>
        <v>0</v>
      </c>
      <c r="O32" s="96">
        <f t="shared" si="2"/>
        <v>43582</v>
      </c>
      <c r="P32" s="105">
        <f>IF($O32='Harian-KORDES'!F$61,'Harian-KORDES'!F$62,0)</f>
        <v>0</v>
      </c>
      <c r="Q32" s="105">
        <f>IF($O32='Harian-KORDES'!G$61,'Harian-KORDES'!G$62,0)</f>
        <v>0</v>
      </c>
      <c r="R32" s="105">
        <f>IF($O32='Harian-KORDES'!H$61,'Harian-KORDES'!H$62,0)</f>
        <v>0</v>
      </c>
      <c r="S32" s="105">
        <f>IF($O32='Harian-KORDES'!I$61,'Harian-KORDES'!I$62,0)</f>
        <v>0</v>
      </c>
      <c r="T32" s="105">
        <f>IF($O32='Harian-KORDES'!J$61,'Harian-KORDES'!J$62,0)</f>
        <v>0</v>
      </c>
      <c r="U32" s="105">
        <f>IF($O32='Harian-KORDES'!K$61,'Harian-KORDES'!K$62,0)</f>
        <v>0</v>
      </c>
      <c r="V32" s="105">
        <f>IF($O32='Harian-KORDES'!L$61,'Harian-KORDES'!L$62,0)</f>
        <v>0</v>
      </c>
      <c r="W32" s="105">
        <f>IF($O32='Harian-KORDES'!M$61,'Harian-KORDES'!M$62,0)</f>
        <v>0</v>
      </c>
      <c r="X32" s="105">
        <f>IF($O32='Harian-KORDES'!N$61,'Harian-KORDES'!N$62,0)</f>
        <v>0</v>
      </c>
      <c r="Y32" s="105">
        <f>IF($O32='Harian-KORDES'!O$61,'Harian-KORDES'!O$62,0)</f>
        <v>0</v>
      </c>
      <c r="Z32" s="100">
        <f t="shared" si="3"/>
        <v>0</v>
      </c>
      <c r="AB32" s="96">
        <f t="shared" si="4"/>
        <v>43582</v>
      </c>
      <c r="AC32" s="105">
        <f>IF($AB32='Harian-KORDES'!F$103,'Harian-KORDES'!F$104,0)</f>
        <v>0</v>
      </c>
      <c r="AD32" s="105">
        <f>IF($AB32='Harian-KORDES'!G$103,'Harian-KORDES'!G$104,0)</f>
        <v>0</v>
      </c>
      <c r="AE32" s="105">
        <f>IF($AB32='Harian-KORDES'!H$103,'Harian-KORDES'!H$104,0)</f>
        <v>0</v>
      </c>
      <c r="AF32" s="105">
        <f>IF($AB32='Harian-KORDES'!I$103,'Harian-KORDES'!I$104,0)</f>
        <v>0</v>
      </c>
      <c r="AG32" s="105">
        <f>IF($AB32='Harian-KORDES'!J$103,'Harian-KORDES'!J$104,0)</f>
        <v>0</v>
      </c>
      <c r="AH32" s="105">
        <f>IF($AB32='Harian-KORDES'!K$103,'Harian-KORDES'!K$104,0)</f>
        <v>0</v>
      </c>
      <c r="AI32" s="105">
        <f>IF($AB32='Harian-KORDES'!L$103,'Harian-KORDES'!L$104,0)</f>
        <v>0</v>
      </c>
      <c r="AJ32" s="105">
        <f>IF($AB32='Harian-KORDES'!M$103,'Harian-KORDES'!M$104,0)</f>
        <v>0</v>
      </c>
      <c r="AK32" s="105">
        <f>IF($AB32='Harian-KORDES'!N$103,'Harian-KORDES'!N$104,0)</f>
        <v>0</v>
      </c>
      <c r="AL32" s="105">
        <f>IF($AB32='Harian-KORDES'!O$103,'Harian-KORDES'!O$104,0)</f>
        <v>0</v>
      </c>
      <c r="AM32" s="100">
        <f t="shared" si="5"/>
        <v>0</v>
      </c>
    </row>
    <row r="33" spans="2:39" x14ac:dyDescent="0.2">
      <c r="B33" s="96">
        <f t="shared" si="0"/>
        <v>43583</v>
      </c>
      <c r="C33" s="105">
        <f>IF($B33='Harian-KORDES'!F$19,'Harian-KORDES'!F$20,0)</f>
        <v>0</v>
      </c>
      <c r="D33" s="105">
        <f>IF($B33='Harian-KORDES'!G$19,'Harian-KORDES'!G$20,0)</f>
        <v>10</v>
      </c>
      <c r="E33" s="105">
        <f>IF($B33='Harian-KORDES'!H$19,'Harian-KORDES'!H$20,0)</f>
        <v>0</v>
      </c>
      <c r="F33" s="105">
        <f>IF($B33='Harian-KORDES'!I$19,'Harian-KORDES'!I$20,0)</f>
        <v>0</v>
      </c>
      <c r="G33" s="105">
        <f>IF($B33='Harian-KORDES'!J$19,'Harian-KORDES'!J$20,0)</f>
        <v>0</v>
      </c>
      <c r="H33" s="105">
        <f>IF($B33='Harian-KORDES'!K$19,'Harian-KORDES'!K$20,0)</f>
        <v>0</v>
      </c>
      <c r="I33" s="105">
        <f>IF($B33='Harian-KORDES'!L$19,'Harian-KORDES'!L$20,0)</f>
        <v>0</v>
      </c>
      <c r="J33" s="105">
        <f>IF($B33='Harian-KORDES'!M$19,'Harian-KORDES'!M$20,0)</f>
        <v>0</v>
      </c>
      <c r="K33" s="105">
        <f>IF($B33='Harian-KORDES'!N$19,'Harian-KORDES'!N$20,0)</f>
        <v>0</v>
      </c>
      <c r="L33" s="105">
        <f>IF($B33='Harian-KORDES'!O$19,'Harian-KORDES'!O$20,0)</f>
        <v>0</v>
      </c>
      <c r="M33" s="100">
        <f t="shared" si="1"/>
        <v>10</v>
      </c>
      <c r="O33" s="96">
        <f t="shared" si="2"/>
        <v>43583</v>
      </c>
      <c r="P33" s="105">
        <f>IF($O33='Harian-KORDES'!F$61,'Harian-KORDES'!F$62,0)</f>
        <v>0</v>
      </c>
      <c r="Q33" s="105">
        <f>IF($O33='Harian-KORDES'!G$61,'Harian-KORDES'!G$62,0)</f>
        <v>0</v>
      </c>
      <c r="R33" s="105">
        <f>IF($O33='Harian-KORDES'!H$61,'Harian-KORDES'!H$62,0)</f>
        <v>0</v>
      </c>
      <c r="S33" s="105">
        <f>IF($O33='Harian-KORDES'!I$61,'Harian-KORDES'!I$62,0)</f>
        <v>0</v>
      </c>
      <c r="T33" s="105">
        <f>IF($O33='Harian-KORDES'!J$61,'Harian-KORDES'!J$62,0)</f>
        <v>0</v>
      </c>
      <c r="U33" s="105">
        <f>IF($O33='Harian-KORDES'!K$61,'Harian-KORDES'!K$62,0)</f>
        <v>0</v>
      </c>
      <c r="V33" s="105">
        <f>IF($O33='Harian-KORDES'!L$61,'Harian-KORDES'!L$62,0)</f>
        <v>0</v>
      </c>
      <c r="W33" s="105">
        <f>IF($O33='Harian-KORDES'!M$61,'Harian-KORDES'!M$62,0)</f>
        <v>0</v>
      </c>
      <c r="X33" s="105">
        <f>IF($O33='Harian-KORDES'!N$61,'Harian-KORDES'!N$62,0)</f>
        <v>0</v>
      </c>
      <c r="Y33" s="105">
        <f>IF($O33='Harian-KORDES'!O$61,'Harian-KORDES'!O$62,0)</f>
        <v>0</v>
      </c>
      <c r="Z33" s="100">
        <f t="shared" si="3"/>
        <v>0</v>
      </c>
      <c r="AB33" s="96">
        <f t="shared" si="4"/>
        <v>43583</v>
      </c>
      <c r="AC33" s="105">
        <f>IF($AB33='Harian-KORDES'!F$103,'Harian-KORDES'!F$104,0)</f>
        <v>0</v>
      </c>
      <c r="AD33" s="105">
        <f>IF($AB33='Harian-KORDES'!G$103,'Harian-KORDES'!G$104,0)</f>
        <v>0</v>
      </c>
      <c r="AE33" s="105">
        <f>IF($AB33='Harian-KORDES'!H$103,'Harian-KORDES'!H$104,0)</f>
        <v>0</v>
      </c>
      <c r="AF33" s="105">
        <f>IF($AB33='Harian-KORDES'!I$103,'Harian-KORDES'!I$104,0)</f>
        <v>0</v>
      </c>
      <c r="AG33" s="105">
        <f>IF($AB33='Harian-KORDES'!J$103,'Harian-KORDES'!J$104,0)</f>
        <v>0</v>
      </c>
      <c r="AH33" s="105">
        <f>IF($AB33='Harian-KORDES'!K$103,'Harian-KORDES'!K$104,0)</f>
        <v>0</v>
      </c>
      <c r="AI33" s="105">
        <f>IF($AB33='Harian-KORDES'!L$103,'Harian-KORDES'!L$104,0)</f>
        <v>0</v>
      </c>
      <c r="AJ33" s="105">
        <f>IF($AB33='Harian-KORDES'!M$103,'Harian-KORDES'!M$104,0)</f>
        <v>0</v>
      </c>
      <c r="AK33" s="105">
        <f>IF($AB33='Harian-KORDES'!N$103,'Harian-KORDES'!N$104,0)</f>
        <v>0</v>
      </c>
      <c r="AL33" s="105">
        <f>IF($AB33='Harian-KORDES'!O$103,'Harian-KORDES'!O$104,0)</f>
        <v>0</v>
      </c>
      <c r="AM33" s="100">
        <f t="shared" si="5"/>
        <v>0</v>
      </c>
    </row>
    <row r="34" spans="2:39" x14ac:dyDescent="0.2">
      <c r="B34" s="96">
        <f t="shared" si="0"/>
        <v>43584</v>
      </c>
      <c r="C34" s="105">
        <f>IF($B34='Harian-KORDES'!F$19,'Harian-KORDES'!F$20,0)</f>
        <v>0</v>
      </c>
      <c r="D34" s="105">
        <f>IF($B34='Harian-KORDES'!G$19,'Harian-KORDES'!G$20,0)</f>
        <v>0</v>
      </c>
      <c r="E34" s="105">
        <f>IF($B34='Harian-KORDES'!H$19,'Harian-KORDES'!H$20,0)</f>
        <v>0</v>
      </c>
      <c r="F34" s="105">
        <f>IF($B34='Harian-KORDES'!I$19,'Harian-KORDES'!I$20,0)</f>
        <v>0</v>
      </c>
      <c r="G34" s="105">
        <f>IF($B34='Harian-KORDES'!J$19,'Harian-KORDES'!J$20,0)</f>
        <v>0</v>
      </c>
      <c r="H34" s="105">
        <f>IF($B34='Harian-KORDES'!K$19,'Harian-KORDES'!K$20,0)</f>
        <v>0</v>
      </c>
      <c r="I34" s="105">
        <f>IF($B34='Harian-KORDES'!L$19,'Harian-KORDES'!L$20,0)</f>
        <v>0</v>
      </c>
      <c r="J34" s="105">
        <f>IF($B34='Harian-KORDES'!M$19,'Harian-KORDES'!M$20,0)</f>
        <v>0</v>
      </c>
      <c r="K34" s="105">
        <f>IF($B34='Harian-KORDES'!N$19,'Harian-KORDES'!N$20,0)</f>
        <v>0</v>
      </c>
      <c r="L34" s="105">
        <f>IF($B34='Harian-KORDES'!O$19,'Harian-KORDES'!O$20,0)</f>
        <v>0</v>
      </c>
      <c r="M34" s="100">
        <f t="shared" si="1"/>
        <v>0</v>
      </c>
      <c r="O34" s="96">
        <f t="shared" si="2"/>
        <v>43584</v>
      </c>
      <c r="P34" s="105">
        <f>IF($O34='Harian-KORDES'!F$61,'Harian-KORDES'!F$62,0)</f>
        <v>0</v>
      </c>
      <c r="Q34" s="105">
        <f>IF($O34='Harian-KORDES'!G$61,'Harian-KORDES'!G$62,0)</f>
        <v>0</v>
      </c>
      <c r="R34" s="105">
        <f>IF($O34='Harian-KORDES'!H$61,'Harian-KORDES'!H$62,0)</f>
        <v>0</v>
      </c>
      <c r="S34" s="105">
        <f>IF($O34='Harian-KORDES'!I$61,'Harian-KORDES'!I$62,0)</f>
        <v>0</v>
      </c>
      <c r="T34" s="105">
        <f>IF($O34='Harian-KORDES'!J$61,'Harian-KORDES'!J$62,0)</f>
        <v>0</v>
      </c>
      <c r="U34" s="105">
        <f>IF($O34='Harian-KORDES'!K$61,'Harian-KORDES'!K$62,0)</f>
        <v>0</v>
      </c>
      <c r="V34" s="105">
        <f>IF($O34='Harian-KORDES'!L$61,'Harian-KORDES'!L$62,0)</f>
        <v>0</v>
      </c>
      <c r="W34" s="105">
        <f>IF($O34='Harian-KORDES'!M$61,'Harian-KORDES'!M$62,0)</f>
        <v>0</v>
      </c>
      <c r="X34" s="105">
        <f>IF($O34='Harian-KORDES'!N$61,'Harian-KORDES'!N$62,0)</f>
        <v>0</v>
      </c>
      <c r="Y34" s="105">
        <f>IF($O34='Harian-KORDES'!O$61,'Harian-KORDES'!O$62,0)</f>
        <v>0</v>
      </c>
      <c r="Z34" s="100">
        <f t="shared" si="3"/>
        <v>0</v>
      </c>
      <c r="AB34" s="96">
        <f t="shared" si="4"/>
        <v>43584</v>
      </c>
      <c r="AC34" s="105">
        <f>IF($AB34='Harian-KORDES'!F$103,'Harian-KORDES'!F$104,0)</f>
        <v>0</v>
      </c>
      <c r="AD34" s="105">
        <f>IF($AB34='Harian-KORDES'!G$103,'Harian-KORDES'!G$104,0)</f>
        <v>0</v>
      </c>
      <c r="AE34" s="105">
        <f>IF($AB34='Harian-KORDES'!H$103,'Harian-KORDES'!H$104,0)</f>
        <v>0</v>
      </c>
      <c r="AF34" s="105">
        <f>IF($AB34='Harian-KORDES'!I$103,'Harian-KORDES'!I$104,0)</f>
        <v>0</v>
      </c>
      <c r="AG34" s="105">
        <f>IF($AB34='Harian-KORDES'!J$103,'Harian-KORDES'!J$104,0)</f>
        <v>0</v>
      </c>
      <c r="AH34" s="105">
        <f>IF($AB34='Harian-KORDES'!K$103,'Harian-KORDES'!K$104,0)</f>
        <v>0</v>
      </c>
      <c r="AI34" s="105">
        <f>IF($AB34='Harian-KORDES'!L$103,'Harian-KORDES'!L$104,0)</f>
        <v>0</v>
      </c>
      <c r="AJ34" s="105">
        <f>IF($AB34='Harian-KORDES'!M$103,'Harian-KORDES'!M$104,0)</f>
        <v>0</v>
      </c>
      <c r="AK34" s="105">
        <f>IF($AB34='Harian-KORDES'!N$103,'Harian-KORDES'!N$104,0)</f>
        <v>0</v>
      </c>
      <c r="AL34" s="105">
        <f>IF($AB34='Harian-KORDES'!O$103,'Harian-KORDES'!O$104,0)</f>
        <v>0</v>
      </c>
      <c r="AM34" s="100">
        <f t="shared" si="5"/>
        <v>0</v>
      </c>
    </row>
    <row r="35" spans="2:39" x14ac:dyDescent="0.2">
      <c r="B35" s="96">
        <f t="shared" si="0"/>
        <v>43585</v>
      </c>
      <c r="C35" s="105">
        <f>IF($B35='Harian-KORDES'!F$19,'Harian-KORDES'!F$20,0)</f>
        <v>0</v>
      </c>
      <c r="D35" s="105">
        <f>IF($B35='Harian-KORDES'!G$19,'Harian-KORDES'!G$20,0)</f>
        <v>0</v>
      </c>
      <c r="E35" s="105">
        <f>IF($B35='Harian-KORDES'!H$19,'Harian-KORDES'!H$20,0)</f>
        <v>0</v>
      </c>
      <c r="F35" s="105">
        <f>IF($B35='Harian-KORDES'!I$19,'Harian-KORDES'!I$20,0)</f>
        <v>0</v>
      </c>
      <c r="G35" s="105">
        <f>IF($B35='Harian-KORDES'!J$19,'Harian-KORDES'!J$20,0)</f>
        <v>0</v>
      </c>
      <c r="H35" s="105">
        <f>IF($B35='Harian-KORDES'!K$19,'Harian-KORDES'!K$20,0)</f>
        <v>0</v>
      </c>
      <c r="I35" s="105">
        <f>IF($B35='Harian-KORDES'!L$19,'Harian-KORDES'!L$20,0)</f>
        <v>0</v>
      </c>
      <c r="J35" s="105">
        <f>IF($B35='Harian-KORDES'!M$19,'Harian-KORDES'!M$20,0)</f>
        <v>0</v>
      </c>
      <c r="K35" s="105">
        <f>IF($B35='Harian-KORDES'!N$19,'Harian-KORDES'!N$20,0)</f>
        <v>0</v>
      </c>
      <c r="L35" s="105">
        <f>IF($B35='Harian-KORDES'!O$19,'Harian-KORDES'!O$20,0)</f>
        <v>0</v>
      </c>
      <c r="M35" s="100">
        <f t="shared" si="1"/>
        <v>0</v>
      </c>
      <c r="O35" s="96">
        <f t="shared" si="2"/>
        <v>43585</v>
      </c>
      <c r="P35" s="105">
        <f>IF($O35='Harian-KORDES'!F$61,'Harian-KORDES'!F$62,0)</f>
        <v>0</v>
      </c>
      <c r="Q35" s="105">
        <f>IF($O35='Harian-KORDES'!G$61,'Harian-KORDES'!G$62,0)</f>
        <v>0</v>
      </c>
      <c r="R35" s="105">
        <f>IF($O35='Harian-KORDES'!H$61,'Harian-KORDES'!H$62,0)</f>
        <v>0</v>
      </c>
      <c r="S35" s="105">
        <f>IF($O35='Harian-KORDES'!I$61,'Harian-KORDES'!I$62,0)</f>
        <v>0</v>
      </c>
      <c r="T35" s="105">
        <f>IF($O35='Harian-KORDES'!J$61,'Harian-KORDES'!J$62,0)</f>
        <v>0</v>
      </c>
      <c r="U35" s="105">
        <f>IF($O35='Harian-KORDES'!K$61,'Harian-KORDES'!K$62,0)</f>
        <v>0</v>
      </c>
      <c r="V35" s="105">
        <f>IF($O35='Harian-KORDES'!L$61,'Harian-KORDES'!L$62,0)</f>
        <v>0</v>
      </c>
      <c r="W35" s="105">
        <f>IF($O35='Harian-KORDES'!M$61,'Harian-KORDES'!M$62,0)</f>
        <v>0</v>
      </c>
      <c r="X35" s="105">
        <f>IF($O35='Harian-KORDES'!N$61,'Harian-KORDES'!N$62,0)</f>
        <v>0</v>
      </c>
      <c r="Y35" s="105">
        <f>IF($O35='Harian-KORDES'!O$61,'Harian-KORDES'!O$62,0)</f>
        <v>0</v>
      </c>
      <c r="Z35" s="100">
        <f t="shared" si="3"/>
        <v>0</v>
      </c>
      <c r="AB35" s="96">
        <f t="shared" si="4"/>
        <v>43585</v>
      </c>
      <c r="AC35" s="105">
        <f>IF($AB35='Harian-KORDES'!F$103,'Harian-KORDES'!F$104,0)</f>
        <v>0</v>
      </c>
      <c r="AD35" s="105">
        <f>IF($AB35='Harian-KORDES'!G$103,'Harian-KORDES'!G$104,0)</f>
        <v>0</v>
      </c>
      <c r="AE35" s="105">
        <f>IF($AB35='Harian-KORDES'!H$103,'Harian-KORDES'!H$104,0)</f>
        <v>0</v>
      </c>
      <c r="AF35" s="105">
        <f>IF($AB35='Harian-KORDES'!I$103,'Harian-KORDES'!I$104,0)</f>
        <v>0</v>
      </c>
      <c r="AG35" s="105">
        <f>IF($AB35='Harian-KORDES'!J$103,'Harian-KORDES'!J$104,0)</f>
        <v>0</v>
      </c>
      <c r="AH35" s="105">
        <f>IF($AB35='Harian-KORDES'!K$103,'Harian-KORDES'!K$104,0)</f>
        <v>0</v>
      </c>
      <c r="AI35" s="105">
        <f>IF($AB35='Harian-KORDES'!L$103,'Harian-KORDES'!L$104,0)</f>
        <v>0</v>
      </c>
      <c r="AJ35" s="105">
        <f>IF($AB35='Harian-KORDES'!M$103,'Harian-KORDES'!M$104,0)</f>
        <v>0</v>
      </c>
      <c r="AK35" s="105">
        <f>IF($AB35='Harian-KORDES'!N$103,'Harian-KORDES'!N$104,0)</f>
        <v>0</v>
      </c>
      <c r="AL35" s="105">
        <f>IF($AB35='Harian-KORDES'!O$103,'Harian-KORDES'!O$104,0)</f>
        <v>0</v>
      </c>
      <c r="AM35" s="100">
        <f t="shared" si="5"/>
        <v>0</v>
      </c>
    </row>
    <row r="36" spans="2:39" x14ac:dyDescent="0.2">
      <c r="B36" s="96">
        <f t="shared" si="0"/>
        <v>43586</v>
      </c>
      <c r="C36" s="105">
        <f>IF($B36='Harian-KORDES'!F$19,'Harian-KORDES'!F$20,0)</f>
        <v>0</v>
      </c>
      <c r="D36" s="105">
        <f>IF($B36='Harian-KORDES'!G$19,'Harian-KORDES'!G$20,0)</f>
        <v>0</v>
      </c>
      <c r="E36" s="105">
        <f>IF($B36='Harian-KORDES'!H$19,'Harian-KORDES'!H$20,0)</f>
        <v>0</v>
      </c>
      <c r="F36" s="105">
        <f>IF($B36='Harian-KORDES'!I$19,'Harian-KORDES'!I$20,0)</f>
        <v>0</v>
      </c>
      <c r="G36" s="105">
        <f>IF($B36='Harian-KORDES'!J$19,'Harian-KORDES'!J$20,0)</f>
        <v>0</v>
      </c>
      <c r="H36" s="105">
        <f>IF($B36='Harian-KORDES'!K$19,'Harian-KORDES'!K$20,0)</f>
        <v>0</v>
      </c>
      <c r="I36" s="105">
        <f>IF($B36='Harian-KORDES'!L$19,'Harian-KORDES'!L$20,0)</f>
        <v>0</v>
      </c>
      <c r="J36" s="105">
        <f>IF($B36='Harian-KORDES'!M$19,'Harian-KORDES'!M$20,0)</f>
        <v>0</v>
      </c>
      <c r="K36" s="105">
        <f>IF($B36='Harian-KORDES'!N$19,'Harian-KORDES'!N$20,0)</f>
        <v>0</v>
      </c>
      <c r="L36" s="105">
        <f>IF($B36='Harian-KORDES'!O$19,'Harian-KORDES'!O$20,0)</f>
        <v>0</v>
      </c>
      <c r="M36" s="100">
        <f t="shared" si="1"/>
        <v>0</v>
      </c>
      <c r="O36" s="96">
        <f t="shared" si="2"/>
        <v>43586</v>
      </c>
      <c r="P36" s="105">
        <f>IF($O36='Harian-KORDES'!F$61,'Harian-KORDES'!F$62,0)</f>
        <v>0</v>
      </c>
      <c r="Q36" s="105">
        <f>IF($O36='Harian-KORDES'!G$61,'Harian-KORDES'!G$62,0)</f>
        <v>0</v>
      </c>
      <c r="R36" s="105">
        <f>IF($O36='Harian-KORDES'!H$61,'Harian-KORDES'!H$62,0)</f>
        <v>0</v>
      </c>
      <c r="S36" s="105">
        <f>IF($O36='Harian-KORDES'!I$61,'Harian-KORDES'!I$62,0)</f>
        <v>0</v>
      </c>
      <c r="T36" s="105">
        <f>IF($O36='Harian-KORDES'!J$61,'Harian-KORDES'!J$62,0)</f>
        <v>0</v>
      </c>
      <c r="U36" s="105">
        <f>IF($O36='Harian-KORDES'!K$61,'Harian-KORDES'!K$62,0)</f>
        <v>0</v>
      </c>
      <c r="V36" s="105">
        <f>IF($O36='Harian-KORDES'!L$61,'Harian-KORDES'!L$62,0)</f>
        <v>0</v>
      </c>
      <c r="W36" s="105">
        <f>IF($O36='Harian-KORDES'!M$61,'Harian-KORDES'!M$62,0)</f>
        <v>0</v>
      </c>
      <c r="X36" s="105">
        <f>IF($O36='Harian-KORDES'!N$61,'Harian-KORDES'!N$62,0)</f>
        <v>0</v>
      </c>
      <c r="Y36" s="105">
        <f>IF($O36='Harian-KORDES'!O$61,'Harian-KORDES'!O$62,0)</f>
        <v>0</v>
      </c>
      <c r="Z36" s="100">
        <f t="shared" si="3"/>
        <v>0</v>
      </c>
      <c r="AB36" s="96">
        <f t="shared" si="4"/>
        <v>43586</v>
      </c>
      <c r="AC36" s="105">
        <f>IF($AB36='Harian-KORDES'!F$103,'Harian-KORDES'!F$104,0)</f>
        <v>0</v>
      </c>
      <c r="AD36" s="105">
        <f>IF($AB36='Harian-KORDES'!G$103,'Harian-KORDES'!G$104,0)</f>
        <v>0</v>
      </c>
      <c r="AE36" s="105">
        <f>IF($AB36='Harian-KORDES'!H$103,'Harian-KORDES'!H$104,0)</f>
        <v>450</v>
      </c>
      <c r="AF36" s="105">
        <f>IF($AB36='Harian-KORDES'!I$103,'Harian-KORDES'!I$104,0)</f>
        <v>0</v>
      </c>
      <c r="AG36" s="105">
        <f>IF($AB36='Harian-KORDES'!J$103,'Harian-KORDES'!J$104,0)</f>
        <v>0</v>
      </c>
      <c r="AH36" s="105">
        <f>IF($AB36='Harian-KORDES'!K$103,'Harian-KORDES'!K$104,0)</f>
        <v>0</v>
      </c>
      <c r="AI36" s="105">
        <f>IF($AB36='Harian-KORDES'!L$103,'Harian-KORDES'!L$104,0)</f>
        <v>0</v>
      </c>
      <c r="AJ36" s="105">
        <f>IF($AB36='Harian-KORDES'!M$103,'Harian-KORDES'!M$104,0)</f>
        <v>0</v>
      </c>
      <c r="AK36" s="105">
        <f>IF($AB36='Harian-KORDES'!N$103,'Harian-KORDES'!N$104,0)</f>
        <v>0</v>
      </c>
      <c r="AL36" s="105">
        <f>IF($AB36='Harian-KORDES'!O$103,'Harian-KORDES'!O$104,0)</f>
        <v>0</v>
      </c>
      <c r="AM36" s="100">
        <f t="shared" si="5"/>
        <v>450</v>
      </c>
    </row>
    <row r="37" spans="2:39" x14ac:dyDescent="0.2">
      <c r="B37" s="96">
        <f t="shared" si="0"/>
        <v>43587</v>
      </c>
      <c r="C37" s="105">
        <f>IF($B37='Harian-KORDES'!F$19,'Harian-KORDES'!F$20,0)</f>
        <v>0</v>
      </c>
      <c r="D37" s="105">
        <f>IF($B37='Harian-KORDES'!G$19,'Harian-KORDES'!G$20,0)</f>
        <v>0</v>
      </c>
      <c r="E37" s="105">
        <f>IF($B37='Harian-KORDES'!H$19,'Harian-KORDES'!H$20,0)</f>
        <v>0</v>
      </c>
      <c r="F37" s="105">
        <f>IF($B37='Harian-KORDES'!I$19,'Harian-KORDES'!I$20,0)</f>
        <v>0</v>
      </c>
      <c r="G37" s="105">
        <f>IF($B37='Harian-KORDES'!J$19,'Harian-KORDES'!J$20,0)</f>
        <v>0</v>
      </c>
      <c r="H37" s="105">
        <f>IF($B37='Harian-KORDES'!K$19,'Harian-KORDES'!K$20,0)</f>
        <v>0</v>
      </c>
      <c r="I37" s="105">
        <f>IF($B37='Harian-KORDES'!L$19,'Harian-KORDES'!L$20,0)</f>
        <v>0</v>
      </c>
      <c r="J37" s="105">
        <f>IF($B37='Harian-KORDES'!M$19,'Harian-KORDES'!M$20,0)</f>
        <v>0</v>
      </c>
      <c r="K37" s="105">
        <f>IF($B37='Harian-KORDES'!N$19,'Harian-KORDES'!N$20,0)</f>
        <v>0</v>
      </c>
      <c r="L37" s="105">
        <f>IF($B37='Harian-KORDES'!O$19,'Harian-KORDES'!O$20,0)</f>
        <v>0</v>
      </c>
      <c r="M37" s="100">
        <f t="shared" si="1"/>
        <v>0</v>
      </c>
      <c r="O37" s="96">
        <f t="shared" si="2"/>
        <v>43587</v>
      </c>
      <c r="P37" s="105">
        <f>IF($O37='Harian-KORDES'!F$61,'Harian-KORDES'!F$62,0)</f>
        <v>0</v>
      </c>
      <c r="Q37" s="105">
        <f>IF($O37='Harian-KORDES'!G$61,'Harian-KORDES'!G$62,0)</f>
        <v>0</v>
      </c>
      <c r="R37" s="105">
        <f>IF($O37='Harian-KORDES'!H$61,'Harian-KORDES'!H$62,0)</f>
        <v>0</v>
      </c>
      <c r="S37" s="105">
        <f>IF($O37='Harian-KORDES'!I$61,'Harian-KORDES'!I$62,0)</f>
        <v>0</v>
      </c>
      <c r="T37" s="105">
        <f>IF($O37='Harian-KORDES'!J$61,'Harian-KORDES'!J$62,0)</f>
        <v>0</v>
      </c>
      <c r="U37" s="105">
        <f>IF($O37='Harian-KORDES'!K$61,'Harian-KORDES'!K$62,0)</f>
        <v>0</v>
      </c>
      <c r="V37" s="105">
        <f>IF($O37='Harian-KORDES'!L$61,'Harian-KORDES'!L$62,0)</f>
        <v>0</v>
      </c>
      <c r="W37" s="105">
        <f>IF($O37='Harian-KORDES'!M$61,'Harian-KORDES'!M$62,0)</f>
        <v>0</v>
      </c>
      <c r="X37" s="105">
        <f>IF($O37='Harian-KORDES'!N$61,'Harian-KORDES'!N$62,0)</f>
        <v>0</v>
      </c>
      <c r="Y37" s="105">
        <f>IF($O37='Harian-KORDES'!O$61,'Harian-KORDES'!O$62,0)</f>
        <v>0</v>
      </c>
      <c r="Z37" s="100">
        <f t="shared" si="3"/>
        <v>0</v>
      </c>
      <c r="AB37" s="96">
        <f t="shared" si="4"/>
        <v>43587</v>
      </c>
      <c r="AC37" s="105">
        <f>IF($AB37='Harian-KORDES'!F$103,'Harian-KORDES'!F$104,0)</f>
        <v>0</v>
      </c>
      <c r="AD37" s="105">
        <f>IF($AB37='Harian-KORDES'!G$103,'Harian-KORDES'!G$104,0)</f>
        <v>0</v>
      </c>
      <c r="AE37" s="105">
        <f>IF($AB37='Harian-KORDES'!H$103,'Harian-KORDES'!H$104,0)</f>
        <v>0</v>
      </c>
      <c r="AF37" s="105">
        <f>IF($AB37='Harian-KORDES'!I$103,'Harian-KORDES'!I$104,0)</f>
        <v>0</v>
      </c>
      <c r="AG37" s="105">
        <f>IF($AB37='Harian-KORDES'!J$103,'Harian-KORDES'!J$104,0)</f>
        <v>0</v>
      </c>
      <c r="AH37" s="105">
        <f>IF($AB37='Harian-KORDES'!K$103,'Harian-KORDES'!K$104,0)</f>
        <v>0</v>
      </c>
      <c r="AI37" s="105">
        <f>IF($AB37='Harian-KORDES'!L$103,'Harian-KORDES'!L$104,0)</f>
        <v>0</v>
      </c>
      <c r="AJ37" s="105">
        <f>IF($AB37='Harian-KORDES'!M$103,'Harian-KORDES'!M$104,0)</f>
        <v>0</v>
      </c>
      <c r="AK37" s="105">
        <f>IF($AB37='Harian-KORDES'!N$103,'Harian-KORDES'!N$104,0)</f>
        <v>0</v>
      </c>
      <c r="AL37" s="105">
        <f>IF($AB37='Harian-KORDES'!O$103,'Harian-KORDES'!O$104,0)</f>
        <v>0</v>
      </c>
      <c r="AM37" s="100">
        <f t="shared" si="5"/>
        <v>0</v>
      </c>
    </row>
    <row r="38" spans="2:39" x14ac:dyDescent="0.2">
      <c r="B38" s="96">
        <f t="shared" si="0"/>
        <v>43588</v>
      </c>
      <c r="C38" s="105">
        <f>IF($B38='Harian-KORDES'!F$19,'Harian-KORDES'!F$20,0)</f>
        <v>0</v>
      </c>
      <c r="D38" s="105">
        <f>IF($B38='Harian-KORDES'!G$19,'Harian-KORDES'!G$20,0)</f>
        <v>0</v>
      </c>
      <c r="E38" s="105">
        <f>IF($B38='Harian-KORDES'!H$19,'Harian-KORDES'!H$20,0)</f>
        <v>0</v>
      </c>
      <c r="F38" s="105">
        <f>IF($B38='Harian-KORDES'!I$19,'Harian-KORDES'!I$20,0)</f>
        <v>0</v>
      </c>
      <c r="G38" s="105">
        <f>IF($B38='Harian-KORDES'!J$19,'Harian-KORDES'!J$20,0)</f>
        <v>0</v>
      </c>
      <c r="H38" s="105">
        <f>IF($B38='Harian-KORDES'!K$19,'Harian-KORDES'!K$20,0)</f>
        <v>0</v>
      </c>
      <c r="I38" s="105">
        <f>IF($B38='Harian-KORDES'!L$19,'Harian-KORDES'!L$20,0)</f>
        <v>0</v>
      </c>
      <c r="J38" s="105">
        <f>IF($B38='Harian-KORDES'!M$19,'Harian-KORDES'!M$20,0)</f>
        <v>0</v>
      </c>
      <c r="K38" s="105">
        <f>IF($B38='Harian-KORDES'!N$19,'Harian-KORDES'!N$20,0)</f>
        <v>0</v>
      </c>
      <c r="L38" s="105">
        <f>IF($B38='Harian-KORDES'!O$19,'Harian-KORDES'!O$20,0)</f>
        <v>0</v>
      </c>
      <c r="M38" s="100">
        <f t="shared" si="1"/>
        <v>0</v>
      </c>
      <c r="O38" s="96">
        <f t="shared" si="2"/>
        <v>43588</v>
      </c>
      <c r="P38" s="105">
        <f>IF($O38='Harian-KORDES'!F$61,'Harian-KORDES'!F$62,0)</f>
        <v>0</v>
      </c>
      <c r="Q38" s="105">
        <f>IF($O38='Harian-KORDES'!G$61,'Harian-KORDES'!G$62,0)</f>
        <v>0</v>
      </c>
      <c r="R38" s="105">
        <f>IF($O38='Harian-KORDES'!H$61,'Harian-KORDES'!H$62,0)</f>
        <v>0</v>
      </c>
      <c r="S38" s="105">
        <f>IF($O38='Harian-KORDES'!I$61,'Harian-KORDES'!I$62,0)</f>
        <v>0</v>
      </c>
      <c r="T38" s="105">
        <f>IF($O38='Harian-KORDES'!J$61,'Harian-KORDES'!J$62,0)</f>
        <v>0</v>
      </c>
      <c r="U38" s="105">
        <f>IF($O38='Harian-KORDES'!K$61,'Harian-KORDES'!K$62,0)</f>
        <v>0</v>
      </c>
      <c r="V38" s="105">
        <f>IF($O38='Harian-KORDES'!L$61,'Harian-KORDES'!L$62,0)</f>
        <v>0</v>
      </c>
      <c r="W38" s="105">
        <f>IF($O38='Harian-KORDES'!M$61,'Harian-KORDES'!M$62,0)</f>
        <v>0</v>
      </c>
      <c r="X38" s="105">
        <f>IF($O38='Harian-KORDES'!N$61,'Harian-KORDES'!N$62,0)</f>
        <v>0</v>
      </c>
      <c r="Y38" s="105">
        <f>IF($O38='Harian-KORDES'!O$61,'Harian-KORDES'!O$62,0)</f>
        <v>0</v>
      </c>
      <c r="Z38" s="100">
        <f t="shared" si="3"/>
        <v>0</v>
      </c>
      <c r="AB38" s="96">
        <f t="shared" si="4"/>
        <v>43588</v>
      </c>
      <c r="AC38" s="105">
        <f>IF($AB38='Harian-KORDES'!F$103,'Harian-KORDES'!F$104,0)</f>
        <v>0</v>
      </c>
      <c r="AD38" s="105">
        <f>IF($AB38='Harian-KORDES'!G$103,'Harian-KORDES'!G$104,0)</f>
        <v>0</v>
      </c>
      <c r="AE38" s="105">
        <f>IF($AB38='Harian-KORDES'!H$103,'Harian-KORDES'!H$104,0)</f>
        <v>0</v>
      </c>
      <c r="AF38" s="105">
        <f>IF($AB38='Harian-KORDES'!I$103,'Harian-KORDES'!I$104,0)</f>
        <v>0</v>
      </c>
      <c r="AG38" s="105">
        <f>IF($AB38='Harian-KORDES'!J$103,'Harian-KORDES'!J$104,0)</f>
        <v>0</v>
      </c>
      <c r="AH38" s="105">
        <f>IF($AB38='Harian-KORDES'!K$103,'Harian-KORDES'!K$104,0)</f>
        <v>0</v>
      </c>
      <c r="AI38" s="105">
        <f>IF($AB38='Harian-KORDES'!L$103,'Harian-KORDES'!L$104,0)</f>
        <v>0</v>
      </c>
      <c r="AJ38" s="105">
        <f>IF($AB38='Harian-KORDES'!M$103,'Harian-KORDES'!M$104,0)</f>
        <v>0</v>
      </c>
      <c r="AK38" s="105">
        <f>IF($AB38='Harian-KORDES'!N$103,'Harian-KORDES'!N$104,0)</f>
        <v>0</v>
      </c>
      <c r="AL38" s="105">
        <f>IF($AB38='Harian-KORDES'!O$103,'Harian-KORDES'!O$104,0)</f>
        <v>0</v>
      </c>
      <c r="AM38" s="100">
        <f t="shared" si="5"/>
        <v>0</v>
      </c>
    </row>
    <row r="39" spans="2:39" x14ac:dyDescent="0.2">
      <c r="B39" s="96">
        <f t="shared" si="0"/>
        <v>43589</v>
      </c>
      <c r="C39" s="105">
        <f>IF($B39='Harian-KORDES'!F$19,'Harian-KORDES'!F$20,0)</f>
        <v>0</v>
      </c>
      <c r="D39" s="105">
        <f>IF($B39='Harian-KORDES'!G$19,'Harian-KORDES'!G$20,0)</f>
        <v>0</v>
      </c>
      <c r="E39" s="105">
        <f>IF($B39='Harian-KORDES'!H$19,'Harian-KORDES'!H$20,0)</f>
        <v>0</v>
      </c>
      <c r="F39" s="105">
        <f>IF($B39='Harian-KORDES'!I$19,'Harian-KORDES'!I$20,0)</f>
        <v>0</v>
      </c>
      <c r="G39" s="105">
        <f>IF($B39='Harian-KORDES'!J$19,'Harian-KORDES'!J$20,0)</f>
        <v>0</v>
      </c>
      <c r="H39" s="105">
        <f>IF($B39='Harian-KORDES'!K$19,'Harian-KORDES'!K$20,0)</f>
        <v>0</v>
      </c>
      <c r="I39" s="105">
        <f>IF($B39='Harian-KORDES'!L$19,'Harian-KORDES'!L$20,0)</f>
        <v>0</v>
      </c>
      <c r="J39" s="105">
        <f>IF($B39='Harian-KORDES'!M$19,'Harian-KORDES'!M$20,0)</f>
        <v>0</v>
      </c>
      <c r="K39" s="105">
        <f>IF($B39='Harian-KORDES'!N$19,'Harian-KORDES'!N$20,0)</f>
        <v>0</v>
      </c>
      <c r="L39" s="105">
        <f>IF($B39='Harian-KORDES'!O$19,'Harian-KORDES'!O$20,0)</f>
        <v>0</v>
      </c>
      <c r="M39" s="100">
        <f t="shared" si="1"/>
        <v>0</v>
      </c>
      <c r="O39" s="96">
        <f t="shared" si="2"/>
        <v>43589</v>
      </c>
      <c r="P39" s="105">
        <f>IF($O39='Harian-KORDES'!F$61,'Harian-KORDES'!F$62,0)</f>
        <v>0</v>
      </c>
      <c r="Q39" s="105">
        <f>IF($O39='Harian-KORDES'!G$61,'Harian-KORDES'!G$62,0)</f>
        <v>0</v>
      </c>
      <c r="R39" s="105">
        <f>IF($O39='Harian-KORDES'!H$61,'Harian-KORDES'!H$62,0)</f>
        <v>0</v>
      </c>
      <c r="S39" s="105">
        <f>IF($O39='Harian-KORDES'!I$61,'Harian-KORDES'!I$62,0)</f>
        <v>0</v>
      </c>
      <c r="T39" s="105">
        <f>IF($O39='Harian-KORDES'!J$61,'Harian-KORDES'!J$62,0)</f>
        <v>0</v>
      </c>
      <c r="U39" s="105">
        <f>IF($O39='Harian-KORDES'!K$61,'Harian-KORDES'!K$62,0)</f>
        <v>0</v>
      </c>
      <c r="V39" s="105">
        <f>IF($O39='Harian-KORDES'!L$61,'Harian-KORDES'!L$62,0)</f>
        <v>0</v>
      </c>
      <c r="W39" s="105">
        <f>IF($O39='Harian-KORDES'!M$61,'Harian-KORDES'!M$62,0)</f>
        <v>0</v>
      </c>
      <c r="X39" s="105">
        <f>IF($O39='Harian-KORDES'!N$61,'Harian-KORDES'!N$62,0)</f>
        <v>0</v>
      </c>
      <c r="Y39" s="105">
        <f>IF($O39='Harian-KORDES'!O$61,'Harian-KORDES'!O$62,0)</f>
        <v>0</v>
      </c>
      <c r="Z39" s="100">
        <f t="shared" si="3"/>
        <v>0</v>
      </c>
      <c r="AB39" s="96">
        <f t="shared" si="4"/>
        <v>43589</v>
      </c>
      <c r="AC39" s="105">
        <f>IF($AB39='Harian-KORDES'!F$103,'Harian-KORDES'!F$104,0)</f>
        <v>0</v>
      </c>
      <c r="AD39" s="105">
        <f>IF($AB39='Harian-KORDES'!G$103,'Harian-KORDES'!G$104,0)</f>
        <v>0</v>
      </c>
      <c r="AE39" s="105">
        <f>IF($AB39='Harian-KORDES'!H$103,'Harian-KORDES'!H$104,0)</f>
        <v>0</v>
      </c>
      <c r="AF39" s="105">
        <f>IF($AB39='Harian-KORDES'!I$103,'Harian-KORDES'!I$104,0)</f>
        <v>0</v>
      </c>
      <c r="AG39" s="105">
        <f>IF($AB39='Harian-KORDES'!J$103,'Harian-KORDES'!J$104,0)</f>
        <v>0</v>
      </c>
      <c r="AH39" s="105">
        <f>IF($AB39='Harian-KORDES'!K$103,'Harian-KORDES'!K$104,0)</f>
        <v>0</v>
      </c>
      <c r="AI39" s="105">
        <f>IF($AB39='Harian-KORDES'!L$103,'Harian-KORDES'!L$104,0)</f>
        <v>0</v>
      </c>
      <c r="AJ39" s="105">
        <f>IF($AB39='Harian-KORDES'!M$103,'Harian-KORDES'!M$104,0)</f>
        <v>0</v>
      </c>
      <c r="AK39" s="105">
        <f>IF($AB39='Harian-KORDES'!N$103,'Harian-KORDES'!N$104,0)</f>
        <v>0</v>
      </c>
      <c r="AL39" s="105">
        <f>IF($AB39='Harian-KORDES'!O$103,'Harian-KORDES'!O$104,0)</f>
        <v>0</v>
      </c>
      <c r="AM39" s="100">
        <f t="shared" si="5"/>
        <v>0</v>
      </c>
    </row>
    <row r="40" spans="2:39" x14ac:dyDescent="0.2">
      <c r="B40" s="96">
        <f t="shared" si="0"/>
        <v>43590</v>
      </c>
      <c r="C40" s="105">
        <f>IF($B40='Harian-KORDES'!F$19,'Harian-KORDES'!F$20,0)</f>
        <v>0</v>
      </c>
      <c r="D40" s="105">
        <f>IF($B40='Harian-KORDES'!G$19,'Harian-KORDES'!G$20,0)</f>
        <v>0</v>
      </c>
      <c r="E40" s="105">
        <f>IF($B40='Harian-KORDES'!H$19,'Harian-KORDES'!H$20,0)</f>
        <v>0</v>
      </c>
      <c r="F40" s="105">
        <f>IF($B40='Harian-KORDES'!I$19,'Harian-KORDES'!I$20,0)</f>
        <v>45</v>
      </c>
      <c r="G40" s="105">
        <f>IF($B40='Harian-KORDES'!J$19,'Harian-KORDES'!J$20,0)</f>
        <v>0</v>
      </c>
      <c r="H40" s="105">
        <f>IF($B40='Harian-KORDES'!K$19,'Harian-KORDES'!K$20,0)</f>
        <v>0</v>
      </c>
      <c r="I40" s="105">
        <f>IF($B40='Harian-KORDES'!L$19,'Harian-KORDES'!L$20,0)</f>
        <v>0</v>
      </c>
      <c r="J40" s="105">
        <f>IF($B40='Harian-KORDES'!M$19,'Harian-KORDES'!M$20,0)</f>
        <v>0</v>
      </c>
      <c r="K40" s="105">
        <f>IF($B40='Harian-KORDES'!N$19,'Harian-KORDES'!N$20,0)</f>
        <v>0</v>
      </c>
      <c r="L40" s="105">
        <f>IF($B40='Harian-KORDES'!O$19,'Harian-KORDES'!O$20,0)</f>
        <v>0</v>
      </c>
      <c r="M40" s="100">
        <f t="shared" si="1"/>
        <v>45</v>
      </c>
      <c r="O40" s="96">
        <f t="shared" si="2"/>
        <v>43590</v>
      </c>
      <c r="P40" s="105">
        <f>IF($O40='Harian-KORDES'!F$61,'Harian-KORDES'!F$62,0)</f>
        <v>0</v>
      </c>
      <c r="Q40" s="105">
        <f>IF($O40='Harian-KORDES'!G$61,'Harian-KORDES'!G$62,0)</f>
        <v>0</v>
      </c>
      <c r="R40" s="105">
        <f>IF($O40='Harian-KORDES'!H$61,'Harian-KORDES'!H$62,0)</f>
        <v>0</v>
      </c>
      <c r="S40" s="105">
        <f>IF($O40='Harian-KORDES'!I$61,'Harian-KORDES'!I$62,0)</f>
        <v>0</v>
      </c>
      <c r="T40" s="105">
        <f>IF($O40='Harian-KORDES'!J$61,'Harian-KORDES'!J$62,0)</f>
        <v>0</v>
      </c>
      <c r="U40" s="105">
        <f>IF($O40='Harian-KORDES'!K$61,'Harian-KORDES'!K$62,0)</f>
        <v>0</v>
      </c>
      <c r="V40" s="105">
        <f>IF($O40='Harian-KORDES'!L$61,'Harian-KORDES'!L$62,0)</f>
        <v>0</v>
      </c>
      <c r="W40" s="105">
        <f>IF($O40='Harian-KORDES'!M$61,'Harian-KORDES'!M$62,0)</f>
        <v>0</v>
      </c>
      <c r="X40" s="105">
        <f>IF($O40='Harian-KORDES'!N$61,'Harian-KORDES'!N$62,0)</f>
        <v>0</v>
      </c>
      <c r="Y40" s="105">
        <f>IF($O40='Harian-KORDES'!O$61,'Harian-KORDES'!O$62,0)</f>
        <v>0</v>
      </c>
      <c r="Z40" s="100">
        <f t="shared" si="3"/>
        <v>0</v>
      </c>
      <c r="AB40" s="96">
        <f t="shared" si="4"/>
        <v>43590</v>
      </c>
      <c r="AC40" s="105">
        <f>IF($AB40='Harian-KORDES'!F$103,'Harian-KORDES'!F$104,0)</f>
        <v>0</v>
      </c>
      <c r="AD40" s="105">
        <f>IF($AB40='Harian-KORDES'!G$103,'Harian-KORDES'!G$104,0)</f>
        <v>0</v>
      </c>
      <c r="AE40" s="105">
        <f>IF($AB40='Harian-KORDES'!H$103,'Harian-KORDES'!H$104,0)</f>
        <v>0</v>
      </c>
      <c r="AF40" s="105">
        <f>IF($AB40='Harian-KORDES'!I$103,'Harian-KORDES'!I$104,0)</f>
        <v>0</v>
      </c>
      <c r="AG40" s="105">
        <f>IF($AB40='Harian-KORDES'!J$103,'Harian-KORDES'!J$104,0)</f>
        <v>0</v>
      </c>
      <c r="AH40" s="105">
        <f>IF($AB40='Harian-KORDES'!K$103,'Harian-KORDES'!K$104,0)</f>
        <v>0</v>
      </c>
      <c r="AI40" s="105">
        <f>IF($AB40='Harian-KORDES'!L$103,'Harian-KORDES'!L$104,0)</f>
        <v>0</v>
      </c>
      <c r="AJ40" s="105">
        <f>IF($AB40='Harian-KORDES'!M$103,'Harian-KORDES'!M$104,0)</f>
        <v>0</v>
      </c>
      <c r="AK40" s="105">
        <f>IF($AB40='Harian-KORDES'!N$103,'Harian-KORDES'!N$104,0)</f>
        <v>0</v>
      </c>
      <c r="AL40" s="105">
        <f>IF($AB40='Harian-KORDES'!O$103,'Harian-KORDES'!O$104,0)</f>
        <v>0</v>
      </c>
      <c r="AM40" s="100">
        <f t="shared" si="5"/>
        <v>0</v>
      </c>
    </row>
    <row r="41" spans="2:39" x14ac:dyDescent="0.2">
      <c r="B41" s="96">
        <f t="shared" si="0"/>
        <v>43591</v>
      </c>
      <c r="C41" s="105">
        <f>IF($B41='Harian-KORDES'!F$19,'Harian-KORDES'!F$20,0)</f>
        <v>0</v>
      </c>
      <c r="D41" s="105">
        <f>IF($B41='Harian-KORDES'!G$19,'Harian-KORDES'!G$20,0)</f>
        <v>0</v>
      </c>
      <c r="E41" s="105">
        <f>IF($B41='Harian-KORDES'!H$19,'Harian-KORDES'!H$20,0)</f>
        <v>0</v>
      </c>
      <c r="F41" s="105">
        <f>IF($B41='Harian-KORDES'!I$19,'Harian-KORDES'!I$20,0)</f>
        <v>0</v>
      </c>
      <c r="G41" s="105">
        <f>IF($B41='Harian-KORDES'!J$19,'Harian-KORDES'!J$20,0)</f>
        <v>0</v>
      </c>
      <c r="H41" s="105">
        <f>IF($B41='Harian-KORDES'!K$19,'Harian-KORDES'!K$20,0)</f>
        <v>0</v>
      </c>
      <c r="I41" s="105">
        <f>IF($B41='Harian-KORDES'!L$19,'Harian-KORDES'!L$20,0)</f>
        <v>0</v>
      </c>
      <c r="J41" s="105">
        <f>IF($B41='Harian-KORDES'!M$19,'Harian-KORDES'!M$20,0)</f>
        <v>0</v>
      </c>
      <c r="K41" s="105">
        <f>IF($B41='Harian-KORDES'!N$19,'Harian-KORDES'!N$20,0)</f>
        <v>0</v>
      </c>
      <c r="L41" s="105">
        <f>IF($B41='Harian-KORDES'!O$19,'Harian-KORDES'!O$20,0)</f>
        <v>0</v>
      </c>
      <c r="M41" s="100">
        <f t="shared" si="1"/>
        <v>0</v>
      </c>
      <c r="O41" s="96">
        <f t="shared" si="2"/>
        <v>43591</v>
      </c>
      <c r="P41" s="105">
        <f>IF($O41='Harian-KORDES'!F$61,'Harian-KORDES'!F$62,0)</f>
        <v>0</v>
      </c>
      <c r="Q41" s="105">
        <f>IF($O41='Harian-KORDES'!G$61,'Harian-KORDES'!G$62,0)</f>
        <v>0</v>
      </c>
      <c r="R41" s="105">
        <f>IF($O41='Harian-KORDES'!H$61,'Harian-KORDES'!H$62,0)</f>
        <v>0</v>
      </c>
      <c r="S41" s="105">
        <f>IF($O41='Harian-KORDES'!I$61,'Harian-KORDES'!I$62,0)</f>
        <v>0</v>
      </c>
      <c r="T41" s="105">
        <f>IF($O41='Harian-KORDES'!J$61,'Harian-KORDES'!J$62,0)</f>
        <v>0</v>
      </c>
      <c r="U41" s="105">
        <f>IF($O41='Harian-KORDES'!K$61,'Harian-KORDES'!K$62,0)</f>
        <v>0</v>
      </c>
      <c r="V41" s="105">
        <f>IF($O41='Harian-KORDES'!L$61,'Harian-KORDES'!L$62,0)</f>
        <v>0</v>
      </c>
      <c r="W41" s="105">
        <f>IF($O41='Harian-KORDES'!M$61,'Harian-KORDES'!M$62,0)</f>
        <v>0</v>
      </c>
      <c r="X41" s="105">
        <f>IF($O41='Harian-KORDES'!N$61,'Harian-KORDES'!N$62,0)</f>
        <v>0</v>
      </c>
      <c r="Y41" s="105">
        <f>IF($O41='Harian-KORDES'!O$61,'Harian-KORDES'!O$62,0)</f>
        <v>0</v>
      </c>
      <c r="Z41" s="100">
        <f t="shared" si="3"/>
        <v>0</v>
      </c>
      <c r="AB41" s="96">
        <f t="shared" si="4"/>
        <v>43591</v>
      </c>
      <c r="AC41" s="105">
        <f>IF($AB41='Harian-KORDES'!F$103,'Harian-KORDES'!F$104,0)</f>
        <v>0</v>
      </c>
      <c r="AD41" s="105">
        <f>IF($AB41='Harian-KORDES'!G$103,'Harian-KORDES'!G$104,0)</f>
        <v>0</v>
      </c>
      <c r="AE41" s="105">
        <f>IF($AB41='Harian-KORDES'!H$103,'Harian-KORDES'!H$104,0)</f>
        <v>0</v>
      </c>
      <c r="AF41" s="105">
        <f>IF($AB41='Harian-KORDES'!I$103,'Harian-KORDES'!I$104,0)</f>
        <v>0</v>
      </c>
      <c r="AG41" s="105">
        <f>IF($AB41='Harian-KORDES'!J$103,'Harian-KORDES'!J$104,0)</f>
        <v>0</v>
      </c>
      <c r="AH41" s="105">
        <f>IF($AB41='Harian-KORDES'!K$103,'Harian-KORDES'!K$104,0)</f>
        <v>0</v>
      </c>
      <c r="AI41" s="105">
        <f>IF($AB41='Harian-KORDES'!L$103,'Harian-KORDES'!L$104,0)</f>
        <v>0</v>
      </c>
      <c r="AJ41" s="105">
        <f>IF($AB41='Harian-KORDES'!M$103,'Harian-KORDES'!M$104,0)</f>
        <v>0</v>
      </c>
      <c r="AK41" s="105">
        <f>IF($AB41='Harian-KORDES'!N$103,'Harian-KORDES'!N$104,0)</f>
        <v>0</v>
      </c>
      <c r="AL41" s="105">
        <f>IF($AB41='Harian-KORDES'!O$103,'Harian-KORDES'!O$104,0)</f>
        <v>0</v>
      </c>
      <c r="AM41" s="100">
        <f t="shared" si="5"/>
        <v>0</v>
      </c>
    </row>
    <row r="42" spans="2:39" x14ac:dyDescent="0.2">
      <c r="B42" s="96">
        <f t="shared" si="0"/>
        <v>43592</v>
      </c>
      <c r="C42" s="105">
        <f>IF($B42='Harian-KORDES'!F$19,'Harian-KORDES'!F$20,0)</f>
        <v>0</v>
      </c>
      <c r="D42" s="105">
        <f>IF($B42='Harian-KORDES'!G$19,'Harian-KORDES'!G$20,0)</f>
        <v>0</v>
      </c>
      <c r="E42" s="105">
        <f>IF($B42='Harian-KORDES'!H$19,'Harian-KORDES'!H$20,0)</f>
        <v>0</v>
      </c>
      <c r="F42" s="105">
        <f>IF($B42='Harian-KORDES'!I$19,'Harian-KORDES'!I$20,0)</f>
        <v>0</v>
      </c>
      <c r="G42" s="105">
        <f>IF($B42='Harian-KORDES'!J$19,'Harian-KORDES'!J$20,0)</f>
        <v>0</v>
      </c>
      <c r="H42" s="105">
        <f>IF($B42='Harian-KORDES'!K$19,'Harian-KORDES'!K$20,0)</f>
        <v>0</v>
      </c>
      <c r="I42" s="105">
        <f>IF($B42='Harian-KORDES'!L$19,'Harian-KORDES'!L$20,0)</f>
        <v>0</v>
      </c>
      <c r="J42" s="105">
        <f>IF($B42='Harian-KORDES'!M$19,'Harian-KORDES'!M$20,0)</f>
        <v>0</v>
      </c>
      <c r="K42" s="105">
        <f>IF($B42='Harian-KORDES'!N$19,'Harian-KORDES'!N$20,0)</f>
        <v>0</v>
      </c>
      <c r="L42" s="105">
        <f>IF($B42='Harian-KORDES'!O$19,'Harian-KORDES'!O$20,0)</f>
        <v>0</v>
      </c>
      <c r="M42" s="100">
        <f t="shared" si="1"/>
        <v>0</v>
      </c>
      <c r="O42" s="96">
        <f t="shared" si="2"/>
        <v>43592</v>
      </c>
      <c r="P42" s="105">
        <f>IF($O42='Harian-KORDES'!F$61,'Harian-KORDES'!F$62,0)</f>
        <v>0</v>
      </c>
      <c r="Q42" s="105">
        <f>IF($O42='Harian-KORDES'!G$61,'Harian-KORDES'!G$62,0)</f>
        <v>0</v>
      </c>
      <c r="R42" s="105">
        <f>IF($O42='Harian-KORDES'!H$61,'Harian-KORDES'!H$62,0)</f>
        <v>0</v>
      </c>
      <c r="S42" s="105">
        <f>IF($O42='Harian-KORDES'!I$61,'Harian-KORDES'!I$62,0)</f>
        <v>0</v>
      </c>
      <c r="T42" s="105">
        <f>IF($O42='Harian-KORDES'!J$61,'Harian-KORDES'!J$62,0)</f>
        <v>0</v>
      </c>
      <c r="U42" s="105">
        <f>IF($O42='Harian-KORDES'!K$61,'Harian-KORDES'!K$62,0)</f>
        <v>0</v>
      </c>
      <c r="V42" s="105">
        <f>IF($O42='Harian-KORDES'!L$61,'Harian-KORDES'!L$62,0)</f>
        <v>0</v>
      </c>
      <c r="W42" s="105">
        <f>IF($O42='Harian-KORDES'!M$61,'Harian-KORDES'!M$62,0)</f>
        <v>0</v>
      </c>
      <c r="X42" s="105">
        <f>IF($O42='Harian-KORDES'!N$61,'Harian-KORDES'!N$62,0)</f>
        <v>0</v>
      </c>
      <c r="Y42" s="105">
        <f>IF($O42='Harian-KORDES'!O$61,'Harian-KORDES'!O$62,0)</f>
        <v>0</v>
      </c>
      <c r="Z42" s="100">
        <f t="shared" si="3"/>
        <v>0</v>
      </c>
      <c r="AB42" s="96">
        <f t="shared" si="4"/>
        <v>43592</v>
      </c>
      <c r="AC42" s="105">
        <f>IF($AB42='Harian-KORDES'!F$103,'Harian-KORDES'!F$104,0)</f>
        <v>0</v>
      </c>
      <c r="AD42" s="105">
        <f>IF($AB42='Harian-KORDES'!G$103,'Harian-KORDES'!G$104,0)</f>
        <v>0</v>
      </c>
      <c r="AE42" s="105">
        <f>IF($AB42='Harian-KORDES'!H$103,'Harian-KORDES'!H$104,0)</f>
        <v>0</v>
      </c>
      <c r="AF42" s="105">
        <f>IF($AB42='Harian-KORDES'!I$103,'Harian-KORDES'!I$104,0)</f>
        <v>0</v>
      </c>
      <c r="AG42" s="105">
        <f>IF($AB42='Harian-KORDES'!J$103,'Harian-KORDES'!J$104,0)</f>
        <v>0</v>
      </c>
      <c r="AH42" s="105">
        <f>IF($AB42='Harian-KORDES'!K$103,'Harian-KORDES'!K$104,0)</f>
        <v>0</v>
      </c>
      <c r="AI42" s="105">
        <f>IF($AB42='Harian-KORDES'!L$103,'Harian-KORDES'!L$104,0)</f>
        <v>0</v>
      </c>
      <c r="AJ42" s="105">
        <f>IF($AB42='Harian-KORDES'!M$103,'Harian-KORDES'!M$104,0)</f>
        <v>0</v>
      </c>
      <c r="AK42" s="105">
        <f>IF($AB42='Harian-KORDES'!N$103,'Harian-KORDES'!N$104,0)</f>
        <v>0</v>
      </c>
      <c r="AL42" s="105">
        <f>IF($AB42='Harian-KORDES'!O$103,'Harian-KORDES'!O$104,0)</f>
        <v>0</v>
      </c>
      <c r="AM42" s="100">
        <f t="shared" si="5"/>
        <v>0</v>
      </c>
    </row>
    <row r="43" spans="2:39" x14ac:dyDescent="0.2">
      <c r="B43" s="96">
        <f t="shared" si="0"/>
        <v>43593</v>
      </c>
      <c r="C43" s="105">
        <f>IF($B43='Harian-KORDES'!F$19,'Harian-KORDES'!F$20,0)</f>
        <v>0</v>
      </c>
      <c r="D43" s="105">
        <f>IF($B43='Harian-KORDES'!G$19,'Harian-KORDES'!G$20,0)</f>
        <v>0</v>
      </c>
      <c r="E43" s="105">
        <f>IF($B43='Harian-KORDES'!H$19,'Harian-KORDES'!H$20,0)</f>
        <v>0</v>
      </c>
      <c r="F43" s="105">
        <f>IF($B43='Harian-KORDES'!I$19,'Harian-KORDES'!I$20,0)</f>
        <v>0</v>
      </c>
      <c r="G43" s="105">
        <f>IF($B43='Harian-KORDES'!J$19,'Harian-KORDES'!J$20,0)</f>
        <v>0</v>
      </c>
      <c r="H43" s="105">
        <f>IF($B43='Harian-KORDES'!K$19,'Harian-KORDES'!K$20,0)</f>
        <v>0</v>
      </c>
      <c r="I43" s="105">
        <f>IF($B43='Harian-KORDES'!L$19,'Harian-KORDES'!L$20,0)</f>
        <v>0</v>
      </c>
      <c r="J43" s="105">
        <f>IF($B43='Harian-KORDES'!M$19,'Harian-KORDES'!M$20,0)</f>
        <v>0</v>
      </c>
      <c r="K43" s="105">
        <f>IF($B43='Harian-KORDES'!N$19,'Harian-KORDES'!N$20,0)</f>
        <v>0</v>
      </c>
      <c r="L43" s="105">
        <f>IF($B43='Harian-KORDES'!O$19,'Harian-KORDES'!O$20,0)</f>
        <v>0</v>
      </c>
      <c r="M43" s="100">
        <f t="shared" si="1"/>
        <v>0</v>
      </c>
      <c r="O43" s="96">
        <f t="shared" si="2"/>
        <v>43593</v>
      </c>
      <c r="P43" s="105">
        <f>IF($O43='Harian-KORDES'!F$61,'Harian-KORDES'!F$62,0)</f>
        <v>0</v>
      </c>
      <c r="Q43" s="105">
        <f>IF($O43='Harian-KORDES'!G$61,'Harian-KORDES'!G$62,0)</f>
        <v>0</v>
      </c>
      <c r="R43" s="105">
        <f>IF($O43='Harian-KORDES'!H$61,'Harian-KORDES'!H$62,0)</f>
        <v>0</v>
      </c>
      <c r="S43" s="105">
        <f>IF($O43='Harian-KORDES'!I$61,'Harian-KORDES'!I$62,0)</f>
        <v>0</v>
      </c>
      <c r="T43" s="105">
        <f>IF($O43='Harian-KORDES'!J$61,'Harian-KORDES'!J$62,0)</f>
        <v>0</v>
      </c>
      <c r="U43" s="105">
        <f>IF($O43='Harian-KORDES'!K$61,'Harian-KORDES'!K$62,0)</f>
        <v>0</v>
      </c>
      <c r="V43" s="105">
        <f>IF($O43='Harian-KORDES'!L$61,'Harian-KORDES'!L$62,0)</f>
        <v>0</v>
      </c>
      <c r="W43" s="105">
        <f>IF($O43='Harian-KORDES'!M$61,'Harian-KORDES'!M$62,0)</f>
        <v>0</v>
      </c>
      <c r="X43" s="105">
        <f>IF($O43='Harian-KORDES'!N$61,'Harian-KORDES'!N$62,0)</f>
        <v>0</v>
      </c>
      <c r="Y43" s="105">
        <f>IF($O43='Harian-KORDES'!O$61,'Harian-KORDES'!O$62,0)</f>
        <v>0</v>
      </c>
      <c r="Z43" s="100">
        <f t="shared" si="3"/>
        <v>0</v>
      </c>
      <c r="AB43" s="96">
        <f t="shared" si="4"/>
        <v>43593</v>
      </c>
      <c r="AC43" s="105">
        <f>IF($AB43='Harian-KORDES'!F$103,'Harian-KORDES'!F$104,0)</f>
        <v>0</v>
      </c>
      <c r="AD43" s="105">
        <f>IF($AB43='Harian-KORDES'!G$103,'Harian-KORDES'!G$104,0)</f>
        <v>0</v>
      </c>
      <c r="AE43" s="105">
        <f>IF($AB43='Harian-KORDES'!H$103,'Harian-KORDES'!H$104,0)</f>
        <v>0</v>
      </c>
      <c r="AF43" s="105">
        <f>IF($AB43='Harian-KORDES'!I$103,'Harian-KORDES'!I$104,0)</f>
        <v>0</v>
      </c>
      <c r="AG43" s="105">
        <f>IF($AB43='Harian-KORDES'!J$103,'Harian-KORDES'!J$104,0)</f>
        <v>0</v>
      </c>
      <c r="AH43" s="105">
        <f>IF($AB43='Harian-KORDES'!K$103,'Harian-KORDES'!K$104,0)</f>
        <v>0</v>
      </c>
      <c r="AI43" s="105">
        <f>IF($AB43='Harian-KORDES'!L$103,'Harian-KORDES'!L$104,0)</f>
        <v>0</v>
      </c>
      <c r="AJ43" s="105">
        <f>IF($AB43='Harian-KORDES'!M$103,'Harian-KORDES'!M$104,0)</f>
        <v>0</v>
      </c>
      <c r="AK43" s="105">
        <f>IF($AB43='Harian-KORDES'!N$103,'Harian-KORDES'!N$104,0)</f>
        <v>0</v>
      </c>
      <c r="AL43" s="105">
        <f>IF($AB43='Harian-KORDES'!O$103,'Harian-KORDES'!O$104,0)</f>
        <v>0</v>
      </c>
      <c r="AM43" s="100">
        <f t="shared" si="5"/>
        <v>0</v>
      </c>
    </row>
    <row r="44" spans="2:39" x14ac:dyDescent="0.2">
      <c r="B44" s="96">
        <f t="shared" si="0"/>
        <v>43594</v>
      </c>
      <c r="C44" s="105">
        <f>IF($B44='Harian-KORDES'!F$19,'Harian-KORDES'!F$20,0)</f>
        <v>0</v>
      </c>
      <c r="D44" s="105">
        <f>IF($B44='Harian-KORDES'!G$19,'Harian-KORDES'!G$20,0)</f>
        <v>0</v>
      </c>
      <c r="E44" s="105">
        <f>IF($B44='Harian-KORDES'!H$19,'Harian-KORDES'!H$20,0)</f>
        <v>0</v>
      </c>
      <c r="F44" s="105">
        <f>IF($B44='Harian-KORDES'!I$19,'Harian-KORDES'!I$20,0)</f>
        <v>0</v>
      </c>
      <c r="G44" s="105">
        <f>IF($B44='Harian-KORDES'!J$19,'Harian-KORDES'!J$20,0)</f>
        <v>0</v>
      </c>
      <c r="H44" s="105">
        <f>IF($B44='Harian-KORDES'!K$19,'Harian-KORDES'!K$20,0)</f>
        <v>0</v>
      </c>
      <c r="I44" s="105">
        <f>IF($B44='Harian-KORDES'!L$19,'Harian-KORDES'!L$20,0)</f>
        <v>0</v>
      </c>
      <c r="J44" s="105">
        <f>IF($B44='Harian-KORDES'!M$19,'Harian-KORDES'!M$20,0)</f>
        <v>0</v>
      </c>
      <c r="K44" s="105">
        <f>IF($B44='Harian-KORDES'!N$19,'Harian-KORDES'!N$20,0)</f>
        <v>0</v>
      </c>
      <c r="L44" s="105">
        <f>IF($B44='Harian-KORDES'!O$19,'Harian-KORDES'!O$20,0)</f>
        <v>0</v>
      </c>
      <c r="M44" s="100">
        <f t="shared" si="1"/>
        <v>0</v>
      </c>
      <c r="O44" s="96">
        <f t="shared" si="2"/>
        <v>43594</v>
      </c>
      <c r="P44" s="105">
        <f>IF($O44='Harian-KORDES'!F$61,'Harian-KORDES'!F$62,0)</f>
        <v>0</v>
      </c>
      <c r="Q44" s="105">
        <f>IF($O44='Harian-KORDES'!G$61,'Harian-KORDES'!G$62,0)</f>
        <v>0</v>
      </c>
      <c r="R44" s="105">
        <f>IF($O44='Harian-KORDES'!H$61,'Harian-KORDES'!H$62,0)</f>
        <v>0</v>
      </c>
      <c r="S44" s="105">
        <f>IF($O44='Harian-KORDES'!I$61,'Harian-KORDES'!I$62,0)</f>
        <v>0</v>
      </c>
      <c r="T44" s="105">
        <f>IF($O44='Harian-KORDES'!J$61,'Harian-KORDES'!J$62,0)</f>
        <v>0</v>
      </c>
      <c r="U44" s="105">
        <f>IF($O44='Harian-KORDES'!K$61,'Harian-KORDES'!K$62,0)</f>
        <v>0</v>
      </c>
      <c r="V44" s="105">
        <f>IF($O44='Harian-KORDES'!L$61,'Harian-KORDES'!L$62,0)</f>
        <v>0</v>
      </c>
      <c r="W44" s="105">
        <f>IF($O44='Harian-KORDES'!M$61,'Harian-KORDES'!M$62,0)</f>
        <v>0</v>
      </c>
      <c r="X44" s="105">
        <f>IF($O44='Harian-KORDES'!N$61,'Harian-KORDES'!N$62,0)</f>
        <v>0</v>
      </c>
      <c r="Y44" s="105">
        <f>IF($O44='Harian-KORDES'!O$61,'Harian-KORDES'!O$62,0)</f>
        <v>0</v>
      </c>
      <c r="Z44" s="100">
        <f t="shared" si="3"/>
        <v>0</v>
      </c>
      <c r="AB44" s="96">
        <f t="shared" si="4"/>
        <v>43594</v>
      </c>
      <c r="AC44" s="105">
        <f>IF($AB44='Harian-KORDES'!F$103,'Harian-KORDES'!F$104,0)</f>
        <v>0</v>
      </c>
      <c r="AD44" s="105">
        <f>IF($AB44='Harian-KORDES'!G$103,'Harian-KORDES'!G$104,0)</f>
        <v>0</v>
      </c>
      <c r="AE44" s="105">
        <f>IF($AB44='Harian-KORDES'!H$103,'Harian-KORDES'!H$104,0)</f>
        <v>0</v>
      </c>
      <c r="AF44" s="105">
        <f>IF($AB44='Harian-KORDES'!I$103,'Harian-KORDES'!I$104,0)</f>
        <v>0</v>
      </c>
      <c r="AG44" s="105">
        <f>IF($AB44='Harian-KORDES'!J$103,'Harian-KORDES'!J$104,0)</f>
        <v>0</v>
      </c>
      <c r="AH44" s="105">
        <f>IF($AB44='Harian-KORDES'!K$103,'Harian-KORDES'!K$104,0)</f>
        <v>0</v>
      </c>
      <c r="AI44" s="105">
        <f>IF($AB44='Harian-KORDES'!L$103,'Harian-KORDES'!L$104,0)</f>
        <v>0</v>
      </c>
      <c r="AJ44" s="105">
        <f>IF($AB44='Harian-KORDES'!M$103,'Harian-KORDES'!M$104,0)</f>
        <v>0</v>
      </c>
      <c r="AK44" s="105">
        <f>IF($AB44='Harian-KORDES'!N$103,'Harian-KORDES'!N$104,0)</f>
        <v>0</v>
      </c>
      <c r="AL44" s="105">
        <f>IF($AB44='Harian-KORDES'!O$103,'Harian-KORDES'!O$104,0)</f>
        <v>0</v>
      </c>
      <c r="AM44" s="100">
        <f t="shared" si="5"/>
        <v>0</v>
      </c>
    </row>
    <row r="45" spans="2:39" x14ac:dyDescent="0.2">
      <c r="B45" s="96">
        <f t="shared" si="0"/>
        <v>43595</v>
      </c>
      <c r="C45" s="105">
        <f>IF($B45='Harian-KORDES'!F$19,'Harian-KORDES'!F$20,0)</f>
        <v>0</v>
      </c>
      <c r="D45" s="105">
        <f>IF($B45='Harian-KORDES'!G$19,'Harian-KORDES'!G$20,0)</f>
        <v>0</v>
      </c>
      <c r="E45" s="105">
        <f>IF($B45='Harian-KORDES'!H$19,'Harian-KORDES'!H$20,0)</f>
        <v>0</v>
      </c>
      <c r="F45" s="105">
        <f>IF($B45='Harian-KORDES'!I$19,'Harian-KORDES'!I$20,0)</f>
        <v>0</v>
      </c>
      <c r="G45" s="105">
        <f>IF($B45='Harian-KORDES'!J$19,'Harian-KORDES'!J$20,0)</f>
        <v>0</v>
      </c>
      <c r="H45" s="105">
        <f>IF($B45='Harian-KORDES'!K$19,'Harian-KORDES'!K$20,0)</f>
        <v>0</v>
      </c>
      <c r="I45" s="105">
        <f>IF($B45='Harian-KORDES'!L$19,'Harian-KORDES'!L$20,0)</f>
        <v>0</v>
      </c>
      <c r="J45" s="105">
        <f>IF($B45='Harian-KORDES'!M$19,'Harian-KORDES'!M$20,0)</f>
        <v>0</v>
      </c>
      <c r="K45" s="105">
        <f>IF($B45='Harian-KORDES'!N$19,'Harian-KORDES'!N$20,0)</f>
        <v>0</v>
      </c>
      <c r="L45" s="105">
        <f>IF($B45='Harian-KORDES'!O$19,'Harian-KORDES'!O$20,0)</f>
        <v>0</v>
      </c>
      <c r="M45" s="100">
        <f t="shared" si="1"/>
        <v>0</v>
      </c>
      <c r="O45" s="96">
        <f t="shared" si="2"/>
        <v>43595</v>
      </c>
      <c r="P45" s="105">
        <f>IF($O45='Harian-KORDES'!F$61,'Harian-KORDES'!F$62,0)</f>
        <v>0</v>
      </c>
      <c r="Q45" s="105">
        <f>IF($O45='Harian-KORDES'!G$61,'Harian-KORDES'!G$62,0)</f>
        <v>0</v>
      </c>
      <c r="R45" s="105">
        <f>IF($O45='Harian-KORDES'!H$61,'Harian-KORDES'!H$62,0)</f>
        <v>0</v>
      </c>
      <c r="S45" s="105">
        <f>IF($O45='Harian-KORDES'!I$61,'Harian-KORDES'!I$62,0)</f>
        <v>0</v>
      </c>
      <c r="T45" s="105">
        <f>IF($O45='Harian-KORDES'!J$61,'Harian-KORDES'!J$62,0)</f>
        <v>0</v>
      </c>
      <c r="U45" s="105">
        <f>IF($O45='Harian-KORDES'!K$61,'Harian-KORDES'!K$62,0)</f>
        <v>0</v>
      </c>
      <c r="V45" s="105">
        <f>IF($O45='Harian-KORDES'!L$61,'Harian-KORDES'!L$62,0)</f>
        <v>0</v>
      </c>
      <c r="W45" s="105">
        <f>IF($O45='Harian-KORDES'!M$61,'Harian-KORDES'!M$62,0)</f>
        <v>0</v>
      </c>
      <c r="X45" s="105">
        <f>IF($O45='Harian-KORDES'!N$61,'Harian-KORDES'!N$62,0)</f>
        <v>0</v>
      </c>
      <c r="Y45" s="105">
        <f>IF($O45='Harian-KORDES'!O$61,'Harian-KORDES'!O$62,0)</f>
        <v>0</v>
      </c>
      <c r="Z45" s="100">
        <f t="shared" si="3"/>
        <v>0</v>
      </c>
      <c r="AB45" s="96">
        <f t="shared" si="4"/>
        <v>43595</v>
      </c>
      <c r="AC45" s="105">
        <f>IF($AB45='Harian-KORDES'!F$103,'Harian-KORDES'!F$104,0)</f>
        <v>0</v>
      </c>
      <c r="AD45" s="105">
        <f>IF($AB45='Harian-KORDES'!G$103,'Harian-KORDES'!G$104,0)</f>
        <v>0</v>
      </c>
      <c r="AE45" s="105">
        <f>IF($AB45='Harian-KORDES'!H$103,'Harian-KORDES'!H$104,0)</f>
        <v>0</v>
      </c>
      <c r="AF45" s="105">
        <f>IF($AB45='Harian-KORDES'!I$103,'Harian-KORDES'!I$104,0)</f>
        <v>0</v>
      </c>
      <c r="AG45" s="105">
        <f>IF($AB45='Harian-KORDES'!J$103,'Harian-KORDES'!J$104,0)</f>
        <v>0</v>
      </c>
      <c r="AH45" s="105">
        <f>IF($AB45='Harian-KORDES'!K$103,'Harian-KORDES'!K$104,0)</f>
        <v>0</v>
      </c>
      <c r="AI45" s="105">
        <f>IF($AB45='Harian-KORDES'!L$103,'Harian-KORDES'!L$104,0)</f>
        <v>0</v>
      </c>
      <c r="AJ45" s="105">
        <f>IF($AB45='Harian-KORDES'!M$103,'Harian-KORDES'!M$104,0)</f>
        <v>0</v>
      </c>
      <c r="AK45" s="105">
        <f>IF($AB45='Harian-KORDES'!N$103,'Harian-KORDES'!N$104,0)</f>
        <v>0</v>
      </c>
      <c r="AL45" s="105">
        <f>IF($AB45='Harian-KORDES'!O$103,'Harian-KORDES'!O$104,0)</f>
        <v>0</v>
      </c>
      <c r="AM45" s="100">
        <f t="shared" si="5"/>
        <v>0</v>
      </c>
    </row>
    <row r="46" spans="2:39" x14ac:dyDescent="0.2">
      <c r="B46" s="96">
        <f t="shared" si="0"/>
        <v>43596</v>
      </c>
      <c r="C46" s="105">
        <f>IF($B46='Harian-KORDES'!F$19,'Harian-KORDES'!F$20,0)</f>
        <v>0</v>
      </c>
      <c r="D46" s="105">
        <f>IF($B46='Harian-KORDES'!G$19,'Harian-KORDES'!G$20,0)</f>
        <v>0</v>
      </c>
      <c r="E46" s="105">
        <f>IF($B46='Harian-KORDES'!H$19,'Harian-KORDES'!H$20,0)</f>
        <v>0</v>
      </c>
      <c r="F46" s="105">
        <f>IF($B46='Harian-KORDES'!I$19,'Harian-KORDES'!I$20,0)</f>
        <v>0</v>
      </c>
      <c r="G46" s="105">
        <f>IF($B46='Harian-KORDES'!J$19,'Harian-KORDES'!J$20,0)</f>
        <v>0</v>
      </c>
      <c r="H46" s="105">
        <f>IF($B46='Harian-KORDES'!K$19,'Harian-KORDES'!K$20,0)</f>
        <v>0</v>
      </c>
      <c r="I46" s="105">
        <f>IF($B46='Harian-KORDES'!L$19,'Harian-KORDES'!L$20,0)</f>
        <v>0</v>
      </c>
      <c r="J46" s="105">
        <f>IF($B46='Harian-KORDES'!M$19,'Harian-KORDES'!M$20,0)</f>
        <v>0</v>
      </c>
      <c r="K46" s="105">
        <f>IF($B46='Harian-KORDES'!N$19,'Harian-KORDES'!N$20,0)</f>
        <v>0</v>
      </c>
      <c r="L46" s="105">
        <f>IF($B46='Harian-KORDES'!O$19,'Harian-KORDES'!O$20,0)</f>
        <v>0</v>
      </c>
      <c r="M46" s="100">
        <f t="shared" si="1"/>
        <v>0</v>
      </c>
      <c r="O46" s="96">
        <f t="shared" si="2"/>
        <v>43596</v>
      </c>
      <c r="P46" s="105">
        <f>IF($O46='Harian-KORDES'!F$61,'Harian-KORDES'!F$62,0)</f>
        <v>0</v>
      </c>
      <c r="Q46" s="105">
        <f>IF($O46='Harian-KORDES'!G$61,'Harian-KORDES'!G$62,0)</f>
        <v>0</v>
      </c>
      <c r="R46" s="105">
        <f>IF($O46='Harian-KORDES'!H$61,'Harian-KORDES'!H$62,0)</f>
        <v>0</v>
      </c>
      <c r="S46" s="105">
        <f>IF($O46='Harian-KORDES'!I$61,'Harian-KORDES'!I$62,0)</f>
        <v>0</v>
      </c>
      <c r="T46" s="105">
        <f>IF($O46='Harian-KORDES'!J$61,'Harian-KORDES'!J$62,0)</f>
        <v>0</v>
      </c>
      <c r="U46" s="105">
        <f>IF($O46='Harian-KORDES'!K$61,'Harian-KORDES'!K$62,0)</f>
        <v>0</v>
      </c>
      <c r="V46" s="105">
        <f>IF($O46='Harian-KORDES'!L$61,'Harian-KORDES'!L$62,0)</f>
        <v>0</v>
      </c>
      <c r="W46" s="105">
        <f>IF($O46='Harian-KORDES'!M$61,'Harian-KORDES'!M$62,0)</f>
        <v>0</v>
      </c>
      <c r="X46" s="105">
        <f>IF($O46='Harian-KORDES'!N$61,'Harian-KORDES'!N$62,0)</f>
        <v>0</v>
      </c>
      <c r="Y46" s="105">
        <f>IF($O46='Harian-KORDES'!O$61,'Harian-KORDES'!O$62,0)</f>
        <v>0</v>
      </c>
      <c r="Z46" s="100">
        <f t="shared" si="3"/>
        <v>0</v>
      </c>
      <c r="AB46" s="96">
        <f t="shared" si="4"/>
        <v>43596</v>
      </c>
      <c r="AC46" s="105">
        <f>IF($AB46='Harian-KORDES'!F$103,'Harian-KORDES'!F$104,0)</f>
        <v>0</v>
      </c>
      <c r="AD46" s="105">
        <f>IF($AB46='Harian-KORDES'!G$103,'Harian-KORDES'!G$104,0)</f>
        <v>0</v>
      </c>
      <c r="AE46" s="105">
        <f>IF($AB46='Harian-KORDES'!H$103,'Harian-KORDES'!H$104,0)</f>
        <v>0</v>
      </c>
      <c r="AF46" s="105">
        <f>IF($AB46='Harian-KORDES'!I$103,'Harian-KORDES'!I$104,0)</f>
        <v>0</v>
      </c>
      <c r="AG46" s="105">
        <f>IF($AB46='Harian-KORDES'!J$103,'Harian-KORDES'!J$104,0)</f>
        <v>0</v>
      </c>
      <c r="AH46" s="105">
        <f>IF($AB46='Harian-KORDES'!K$103,'Harian-KORDES'!K$104,0)</f>
        <v>0</v>
      </c>
      <c r="AI46" s="105">
        <f>IF($AB46='Harian-KORDES'!L$103,'Harian-KORDES'!L$104,0)</f>
        <v>0</v>
      </c>
      <c r="AJ46" s="105">
        <f>IF($AB46='Harian-KORDES'!M$103,'Harian-KORDES'!M$104,0)</f>
        <v>0</v>
      </c>
      <c r="AK46" s="105">
        <f>IF($AB46='Harian-KORDES'!N$103,'Harian-KORDES'!N$104,0)</f>
        <v>0</v>
      </c>
      <c r="AL46" s="105">
        <f>IF($AB46='Harian-KORDES'!O$103,'Harian-KORDES'!O$104,0)</f>
        <v>0</v>
      </c>
      <c r="AM46" s="100">
        <f t="shared" si="5"/>
        <v>0</v>
      </c>
    </row>
    <row r="47" spans="2:39" x14ac:dyDescent="0.2">
      <c r="B47" s="96">
        <f t="shared" si="0"/>
        <v>43597</v>
      </c>
      <c r="C47" s="105">
        <f>IF($B47='Harian-KORDES'!F$19,'Harian-KORDES'!F$20,0)</f>
        <v>0</v>
      </c>
      <c r="D47" s="105">
        <f>IF($B47='Harian-KORDES'!G$19,'Harian-KORDES'!G$20,0)</f>
        <v>0</v>
      </c>
      <c r="E47" s="105">
        <f>IF($B47='Harian-KORDES'!H$19,'Harian-KORDES'!H$20,0)</f>
        <v>0</v>
      </c>
      <c r="F47" s="105">
        <f>IF($B47='Harian-KORDES'!I$19,'Harian-KORDES'!I$20,0)</f>
        <v>0</v>
      </c>
      <c r="G47" s="105">
        <f>IF($B47='Harian-KORDES'!J$19,'Harian-KORDES'!J$20,0)</f>
        <v>0</v>
      </c>
      <c r="H47" s="105">
        <f>IF($B47='Harian-KORDES'!K$19,'Harian-KORDES'!K$20,0)</f>
        <v>0</v>
      </c>
      <c r="I47" s="105">
        <f>IF($B47='Harian-KORDES'!L$19,'Harian-KORDES'!L$20,0)</f>
        <v>0</v>
      </c>
      <c r="J47" s="105">
        <f>IF($B47='Harian-KORDES'!M$19,'Harian-KORDES'!M$20,0)</f>
        <v>0</v>
      </c>
      <c r="K47" s="105">
        <f>IF($B47='Harian-KORDES'!N$19,'Harian-KORDES'!N$20,0)</f>
        <v>0</v>
      </c>
      <c r="L47" s="105">
        <f>IF($B47='Harian-KORDES'!O$19,'Harian-KORDES'!O$20,0)</f>
        <v>0</v>
      </c>
      <c r="M47" s="100">
        <f t="shared" si="1"/>
        <v>0</v>
      </c>
      <c r="O47" s="96">
        <f t="shared" si="2"/>
        <v>43597</v>
      </c>
      <c r="P47" s="105">
        <f>IF($O47='Harian-KORDES'!F$61,'Harian-KORDES'!F$62,0)</f>
        <v>0</v>
      </c>
      <c r="Q47" s="105">
        <f>IF($O47='Harian-KORDES'!G$61,'Harian-KORDES'!G$62,0)</f>
        <v>0</v>
      </c>
      <c r="R47" s="105">
        <f>IF($O47='Harian-KORDES'!H$61,'Harian-KORDES'!H$62,0)</f>
        <v>0</v>
      </c>
      <c r="S47" s="105">
        <f>IF($O47='Harian-KORDES'!I$61,'Harian-KORDES'!I$62,0)</f>
        <v>0</v>
      </c>
      <c r="T47" s="105">
        <f>IF($O47='Harian-KORDES'!J$61,'Harian-KORDES'!J$62,0)</f>
        <v>0</v>
      </c>
      <c r="U47" s="105">
        <f>IF($O47='Harian-KORDES'!K$61,'Harian-KORDES'!K$62,0)</f>
        <v>0</v>
      </c>
      <c r="V47" s="105">
        <f>IF($O47='Harian-KORDES'!L$61,'Harian-KORDES'!L$62,0)</f>
        <v>0</v>
      </c>
      <c r="W47" s="105">
        <f>IF($O47='Harian-KORDES'!M$61,'Harian-KORDES'!M$62,0)</f>
        <v>0</v>
      </c>
      <c r="X47" s="105">
        <f>IF($O47='Harian-KORDES'!N$61,'Harian-KORDES'!N$62,0)</f>
        <v>0</v>
      </c>
      <c r="Y47" s="105">
        <f>IF($O47='Harian-KORDES'!O$61,'Harian-KORDES'!O$62,0)</f>
        <v>0</v>
      </c>
      <c r="Z47" s="100">
        <f t="shared" si="3"/>
        <v>0</v>
      </c>
      <c r="AB47" s="96">
        <f t="shared" si="4"/>
        <v>43597</v>
      </c>
      <c r="AC47" s="105">
        <f>IF($AB47='Harian-KORDES'!F$103,'Harian-KORDES'!F$104,0)</f>
        <v>0</v>
      </c>
      <c r="AD47" s="105">
        <f>IF($AB47='Harian-KORDES'!G$103,'Harian-KORDES'!G$104,0)</f>
        <v>0</v>
      </c>
      <c r="AE47" s="105">
        <f>IF($AB47='Harian-KORDES'!H$103,'Harian-KORDES'!H$104,0)</f>
        <v>0</v>
      </c>
      <c r="AF47" s="105">
        <f>IF($AB47='Harian-KORDES'!I$103,'Harian-KORDES'!I$104,0)</f>
        <v>0</v>
      </c>
      <c r="AG47" s="105">
        <f>IF($AB47='Harian-KORDES'!J$103,'Harian-KORDES'!J$104,0)</f>
        <v>0</v>
      </c>
      <c r="AH47" s="105">
        <f>IF($AB47='Harian-KORDES'!K$103,'Harian-KORDES'!K$104,0)</f>
        <v>0</v>
      </c>
      <c r="AI47" s="105">
        <f>IF($AB47='Harian-KORDES'!L$103,'Harian-KORDES'!L$104,0)</f>
        <v>0</v>
      </c>
      <c r="AJ47" s="105">
        <f>IF($AB47='Harian-KORDES'!M$103,'Harian-KORDES'!M$104,0)</f>
        <v>0</v>
      </c>
      <c r="AK47" s="105">
        <f>IF($AB47='Harian-KORDES'!N$103,'Harian-KORDES'!N$104,0)</f>
        <v>0</v>
      </c>
      <c r="AL47" s="105">
        <f>IF($AB47='Harian-KORDES'!O$103,'Harian-KORDES'!O$104,0)</f>
        <v>0</v>
      </c>
      <c r="AM47" s="100">
        <f t="shared" si="5"/>
        <v>0</v>
      </c>
    </row>
    <row r="48" spans="2:39" x14ac:dyDescent="0.2">
      <c r="B48" s="96">
        <f t="shared" si="0"/>
        <v>43598</v>
      </c>
      <c r="C48" s="105">
        <f>IF($B48='Harian-KORDES'!F$19,'Harian-KORDES'!F$20,0)</f>
        <v>0</v>
      </c>
      <c r="D48" s="105">
        <f>IF($B48='Harian-KORDES'!G$19,'Harian-KORDES'!G$20,0)</f>
        <v>0</v>
      </c>
      <c r="E48" s="105">
        <f>IF($B48='Harian-KORDES'!H$19,'Harian-KORDES'!H$20,0)</f>
        <v>0</v>
      </c>
      <c r="F48" s="105">
        <f>IF($B48='Harian-KORDES'!I$19,'Harian-KORDES'!I$20,0)</f>
        <v>0</v>
      </c>
      <c r="G48" s="105">
        <f>IF($B48='Harian-KORDES'!J$19,'Harian-KORDES'!J$20,0)</f>
        <v>0</v>
      </c>
      <c r="H48" s="105">
        <f>IF($B48='Harian-KORDES'!K$19,'Harian-KORDES'!K$20,0)</f>
        <v>0</v>
      </c>
      <c r="I48" s="105">
        <f>IF($B48='Harian-KORDES'!L$19,'Harian-KORDES'!L$20,0)</f>
        <v>0</v>
      </c>
      <c r="J48" s="105">
        <f>IF($B48='Harian-KORDES'!M$19,'Harian-KORDES'!M$20,0)</f>
        <v>0</v>
      </c>
      <c r="K48" s="105">
        <f>IF($B48='Harian-KORDES'!N$19,'Harian-KORDES'!N$20,0)</f>
        <v>0</v>
      </c>
      <c r="L48" s="105">
        <f>IF($B48='Harian-KORDES'!O$19,'Harian-KORDES'!O$20,0)</f>
        <v>0</v>
      </c>
      <c r="M48" s="100">
        <f t="shared" si="1"/>
        <v>0</v>
      </c>
      <c r="O48" s="96">
        <f t="shared" si="2"/>
        <v>43598</v>
      </c>
      <c r="P48" s="105">
        <f>IF($O48='Harian-KORDES'!F$61,'Harian-KORDES'!F$62,0)</f>
        <v>0</v>
      </c>
      <c r="Q48" s="105">
        <f>IF($O48='Harian-KORDES'!G$61,'Harian-KORDES'!G$62,0)</f>
        <v>0</v>
      </c>
      <c r="R48" s="105">
        <f>IF($O48='Harian-KORDES'!H$61,'Harian-KORDES'!H$62,0)</f>
        <v>0</v>
      </c>
      <c r="S48" s="105">
        <f>IF($O48='Harian-KORDES'!I$61,'Harian-KORDES'!I$62,0)</f>
        <v>0</v>
      </c>
      <c r="T48" s="105">
        <f>IF($O48='Harian-KORDES'!J$61,'Harian-KORDES'!J$62,0)</f>
        <v>0</v>
      </c>
      <c r="U48" s="105">
        <f>IF($O48='Harian-KORDES'!K$61,'Harian-KORDES'!K$62,0)</f>
        <v>0</v>
      </c>
      <c r="V48" s="105">
        <f>IF($O48='Harian-KORDES'!L$61,'Harian-KORDES'!L$62,0)</f>
        <v>0</v>
      </c>
      <c r="W48" s="105">
        <f>IF($O48='Harian-KORDES'!M$61,'Harian-KORDES'!M$62,0)</f>
        <v>0</v>
      </c>
      <c r="X48" s="105">
        <f>IF($O48='Harian-KORDES'!N$61,'Harian-KORDES'!N$62,0)</f>
        <v>0</v>
      </c>
      <c r="Y48" s="105">
        <f>IF($O48='Harian-KORDES'!O$61,'Harian-KORDES'!O$62,0)</f>
        <v>0</v>
      </c>
      <c r="Z48" s="100">
        <f t="shared" si="3"/>
        <v>0</v>
      </c>
      <c r="AB48" s="96">
        <f t="shared" si="4"/>
        <v>43598</v>
      </c>
      <c r="AC48" s="105">
        <f>IF($AB48='Harian-KORDES'!F$103,'Harian-KORDES'!F$104,0)</f>
        <v>0</v>
      </c>
      <c r="AD48" s="105">
        <f>IF($AB48='Harian-KORDES'!G$103,'Harian-KORDES'!G$104,0)</f>
        <v>0</v>
      </c>
      <c r="AE48" s="105">
        <f>IF($AB48='Harian-KORDES'!H$103,'Harian-KORDES'!H$104,0)</f>
        <v>0</v>
      </c>
      <c r="AF48" s="105">
        <f>IF($AB48='Harian-KORDES'!I$103,'Harian-KORDES'!I$104,0)</f>
        <v>0</v>
      </c>
      <c r="AG48" s="105">
        <f>IF($AB48='Harian-KORDES'!J$103,'Harian-KORDES'!J$104,0)</f>
        <v>0</v>
      </c>
      <c r="AH48" s="105">
        <f>IF($AB48='Harian-KORDES'!K$103,'Harian-KORDES'!K$104,0)</f>
        <v>0</v>
      </c>
      <c r="AI48" s="105">
        <f>IF($AB48='Harian-KORDES'!L$103,'Harian-KORDES'!L$104,0)</f>
        <v>0</v>
      </c>
      <c r="AJ48" s="105">
        <f>IF($AB48='Harian-KORDES'!M$103,'Harian-KORDES'!M$104,0)</f>
        <v>0</v>
      </c>
      <c r="AK48" s="105">
        <f>IF($AB48='Harian-KORDES'!N$103,'Harian-KORDES'!N$104,0)</f>
        <v>0</v>
      </c>
      <c r="AL48" s="105">
        <f>IF($AB48='Harian-KORDES'!O$103,'Harian-KORDES'!O$104,0)</f>
        <v>0</v>
      </c>
      <c r="AM48" s="100">
        <f t="shared" si="5"/>
        <v>0</v>
      </c>
    </row>
    <row r="49" spans="2:39" x14ac:dyDescent="0.2">
      <c r="B49" s="96">
        <f t="shared" si="0"/>
        <v>43599</v>
      </c>
      <c r="C49" s="105">
        <f>IF($B49='Harian-KORDES'!F$19,'Harian-KORDES'!F$20,0)</f>
        <v>0</v>
      </c>
      <c r="D49" s="105">
        <f>IF($B49='Harian-KORDES'!G$19,'Harian-KORDES'!G$20,0)</f>
        <v>0</v>
      </c>
      <c r="E49" s="105">
        <f>IF($B49='Harian-KORDES'!H$19,'Harian-KORDES'!H$20,0)</f>
        <v>0</v>
      </c>
      <c r="F49" s="105">
        <f>IF($B49='Harian-KORDES'!I$19,'Harian-KORDES'!I$20,0)</f>
        <v>0</v>
      </c>
      <c r="G49" s="105">
        <f>IF($B49='Harian-KORDES'!J$19,'Harian-KORDES'!J$20,0)</f>
        <v>0</v>
      </c>
      <c r="H49" s="105">
        <f>IF($B49='Harian-KORDES'!K$19,'Harian-KORDES'!K$20,0)</f>
        <v>0</v>
      </c>
      <c r="I49" s="105">
        <f>IF($B49='Harian-KORDES'!L$19,'Harian-KORDES'!L$20,0)</f>
        <v>0</v>
      </c>
      <c r="J49" s="105">
        <f>IF($B49='Harian-KORDES'!M$19,'Harian-KORDES'!M$20,0)</f>
        <v>0</v>
      </c>
      <c r="K49" s="105">
        <f>IF($B49='Harian-KORDES'!N$19,'Harian-KORDES'!N$20,0)</f>
        <v>0</v>
      </c>
      <c r="L49" s="105">
        <f>IF($B49='Harian-KORDES'!O$19,'Harian-KORDES'!O$20,0)</f>
        <v>0</v>
      </c>
      <c r="M49" s="100">
        <f t="shared" si="1"/>
        <v>0</v>
      </c>
      <c r="O49" s="96">
        <f t="shared" si="2"/>
        <v>43599</v>
      </c>
      <c r="P49" s="105">
        <f>IF($O49='Harian-KORDES'!F$61,'Harian-KORDES'!F$62,0)</f>
        <v>0</v>
      </c>
      <c r="Q49" s="105">
        <f>IF($O49='Harian-KORDES'!G$61,'Harian-KORDES'!G$62,0)</f>
        <v>0</v>
      </c>
      <c r="R49" s="105">
        <f>IF($O49='Harian-KORDES'!H$61,'Harian-KORDES'!H$62,0)</f>
        <v>0</v>
      </c>
      <c r="S49" s="105">
        <f>IF($O49='Harian-KORDES'!I$61,'Harian-KORDES'!I$62,0)</f>
        <v>0</v>
      </c>
      <c r="T49" s="105">
        <f>IF($O49='Harian-KORDES'!J$61,'Harian-KORDES'!J$62,0)</f>
        <v>0</v>
      </c>
      <c r="U49" s="105">
        <f>IF($O49='Harian-KORDES'!K$61,'Harian-KORDES'!K$62,0)</f>
        <v>0</v>
      </c>
      <c r="V49" s="105">
        <f>IF($O49='Harian-KORDES'!L$61,'Harian-KORDES'!L$62,0)</f>
        <v>0</v>
      </c>
      <c r="W49" s="105">
        <f>IF($O49='Harian-KORDES'!M$61,'Harian-KORDES'!M$62,0)</f>
        <v>0</v>
      </c>
      <c r="X49" s="105">
        <f>IF($O49='Harian-KORDES'!N$61,'Harian-KORDES'!N$62,0)</f>
        <v>0</v>
      </c>
      <c r="Y49" s="105">
        <f>IF($O49='Harian-KORDES'!O$61,'Harian-KORDES'!O$62,0)</f>
        <v>0</v>
      </c>
      <c r="Z49" s="100">
        <f t="shared" si="3"/>
        <v>0</v>
      </c>
      <c r="AB49" s="96">
        <f t="shared" si="4"/>
        <v>43599</v>
      </c>
      <c r="AC49" s="105">
        <f>IF($AB49='Harian-KORDES'!F$103,'Harian-KORDES'!F$104,0)</f>
        <v>0</v>
      </c>
      <c r="AD49" s="105">
        <f>IF($AB49='Harian-KORDES'!G$103,'Harian-KORDES'!G$104,0)</f>
        <v>0</v>
      </c>
      <c r="AE49" s="105">
        <f>IF($AB49='Harian-KORDES'!H$103,'Harian-KORDES'!H$104,0)</f>
        <v>0</v>
      </c>
      <c r="AF49" s="105">
        <f>IF($AB49='Harian-KORDES'!I$103,'Harian-KORDES'!I$104,0)</f>
        <v>0</v>
      </c>
      <c r="AG49" s="105">
        <f>IF($AB49='Harian-KORDES'!J$103,'Harian-KORDES'!J$104,0)</f>
        <v>0</v>
      </c>
      <c r="AH49" s="105">
        <f>IF($AB49='Harian-KORDES'!K$103,'Harian-KORDES'!K$104,0)</f>
        <v>0</v>
      </c>
      <c r="AI49" s="105">
        <f>IF($AB49='Harian-KORDES'!L$103,'Harian-KORDES'!L$104,0)</f>
        <v>0</v>
      </c>
      <c r="AJ49" s="105">
        <f>IF($AB49='Harian-KORDES'!M$103,'Harian-KORDES'!M$104,0)</f>
        <v>0</v>
      </c>
      <c r="AK49" s="105">
        <f>IF($AB49='Harian-KORDES'!N$103,'Harian-KORDES'!N$104,0)</f>
        <v>0</v>
      </c>
      <c r="AL49" s="105">
        <f>IF($AB49='Harian-KORDES'!O$103,'Harian-KORDES'!O$104,0)</f>
        <v>0</v>
      </c>
      <c r="AM49" s="100">
        <f t="shared" si="5"/>
        <v>0</v>
      </c>
    </row>
    <row r="50" spans="2:39" x14ac:dyDescent="0.2">
      <c r="B50" s="96">
        <f t="shared" si="0"/>
        <v>43600</v>
      </c>
      <c r="C50" s="105">
        <f>IF($B50='Harian-KORDES'!F$19,'Harian-KORDES'!F$20,0)</f>
        <v>0</v>
      </c>
      <c r="D50" s="105">
        <f>IF($B50='Harian-KORDES'!G$19,'Harian-KORDES'!G$20,0)</f>
        <v>0</v>
      </c>
      <c r="E50" s="105">
        <f>IF($B50='Harian-KORDES'!H$19,'Harian-KORDES'!H$20,0)</f>
        <v>0</v>
      </c>
      <c r="F50" s="105">
        <f>IF($B50='Harian-KORDES'!I$19,'Harian-KORDES'!I$20,0)</f>
        <v>0</v>
      </c>
      <c r="G50" s="105">
        <f>IF($B50='Harian-KORDES'!J$19,'Harian-KORDES'!J$20,0)</f>
        <v>0</v>
      </c>
      <c r="H50" s="105">
        <f>IF($B50='Harian-KORDES'!K$19,'Harian-KORDES'!K$20,0)</f>
        <v>0</v>
      </c>
      <c r="I50" s="105">
        <f>IF($B50='Harian-KORDES'!L$19,'Harian-KORDES'!L$20,0)</f>
        <v>0</v>
      </c>
      <c r="J50" s="105">
        <f>IF($B50='Harian-KORDES'!M$19,'Harian-KORDES'!M$20,0)</f>
        <v>0</v>
      </c>
      <c r="K50" s="105">
        <f>IF($B50='Harian-KORDES'!N$19,'Harian-KORDES'!N$20,0)</f>
        <v>0</v>
      </c>
      <c r="L50" s="105">
        <f>IF($B50='Harian-KORDES'!O$19,'Harian-KORDES'!O$20,0)</f>
        <v>0</v>
      </c>
      <c r="M50" s="100">
        <f t="shared" si="1"/>
        <v>0</v>
      </c>
      <c r="O50" s="96">
        <f t="shared" si="2"/>
        <v>43600</v>
      </c>
      <c r="P50" s="105">
        <f>IF($O50='Harian-KORDES'!F$61,'Harian-KORDES'!F$62,0)</f>
        <v>0</v>
      </c>
      <c r="Q50" s="105">
        <f>IF($O50='Harian-KORDES'!G$61,'Harian-KORDES'!G$62,0)</f>
        <v>0</v>
      </c>
      <c r="R50" s="105">
        <f>IF($O50='Harian-KORDES'!H$61,'Harian-KORDES'!H$62,0)</f>
        <v>0</v>
      </c>
      <c r="S50" s="105">
        <f>IF($O50='Harian-KORDES'!I$61,'Harian-KORDES'!I$62,0)</f>
        <v>0</v>
      </c>
      <c r="T50" s="105">
        <f>IF($O50='Harian-KORDES'!J$61,'Harian-KORDES'!J$62,0)</f>
        <v>0</v>
      </c>
      <c r="U50" s="105">
        <f>IF($O50='Harian-KORDES'!K$61,'Harian-KORDES'!K$62,0)</f>
        <v>0</v>
      </c>
      <c r="V50" s="105">
        <f>IF($O50='Harian-KORDES'!L$61,'Harian-KORDES'!L$62,0)</f>
        <v>0</v>
      </c>
      <c r="W50" s="105">
        <f>IF($O50='Harian-KORDES'!M$61,'Harian-KORDES'!M$62,0)</f>
        <v>0</v>
      </c>
      <c r="X50" s="105">
        <f>IF($O50='Harian-KORDES'!N$61,'Harian-KORDES'!N$62,0)</f>
        <v>0</v>
      </c>
      <c r="Y50" s="105">
        <f>IF($O50='Harian-KORDES'!O$61,'Harian-KORDES'!O$62,0)</f>
        <v>0</v>
      </c>
      <c r="Z50" s="100">
        <f t="shared" si="3"/>
        <v>0</v>
      </c>
      <c r="AB50" s="96">
        <f t="shared" si="4"/>
        <v>43600</v>
      </c>
      <c r="AC50" s="105">
        <f>IF($AB50='Harian-KORDES'!F$103,'Harian-KORDES'!F$104,0)</f>
        <v>0</v>
      </c>
      <c r="AD50" s="105">
        <f>IF($AB50='Harian-KORDES'!G$103,'Harian-KORDES'!G$104,0)</f>
        <v>0</v>
      </c>
      <c r="AE50" s="105">
        <f>IF($AB50='Harian-KORDES'!H$103,'Harian-KORDES'!H$104,0)</f>
        <v>0</v>
      </c>
      <c r="AF50" s="105">
        <f>IF($AB50='Harian-KORDES'!I$103,'Harian-KORDES'!I$104,0)</f>
        <v>0</v>
      </c>
      <c r="AG50" s="105">
        <f>IF($AB50='Harian-KORDES'!J$103,'Harian-KORDES'!J$104,0)</f>
        <v>0</v>
      </c>
      <c r="AH50" s="105">
        <f>IF($AB50='Harian-KORDES'!K$103,'Harian-KORDES'!K$104,0)</f>
        <v>0</v>
      </c>
      <c r="AI50" s="105">
        <f>IF($AB50='Harian-KORDES'!L$103,'Harian-KORDES'!L$104,0)</f>
        <v>0</v>
      </c>
      <c r="AJ50" s="105">
        <f>IF($AB50='Harian-KORDES'!M$103,'Harian-KORDES'!M$104,0)</f>
        <v>0</v>
      </c>
      <c r="AK50" s="105">
        <f>IF($AB50='Harian-KORDES'!N$103,'Harian-KORDES'!N$104,0)</f>
        <v>0</v>
      </c>
      <c r="AL50" s="105">
        <f>IF($AB50='Harian-KORDES'!O$103,'Harian-KORDES'!O$104,0)</f>
        <v>0</v>
      </c>
      <c r="AM50" s="100">
        <f t="shared" si="5"/>
        <v>0</v>
      </c>
    </row>
    <row r="51" spans="2:39" x14ac:dyDescent="0.2">
      <c r="B51" s="96">
        <f t="shared" si="0"/>
        <v>43601</v>
      </c>
      <c r="C51" s="105">
        <f>IF($B51='Harian-KORDES'!F$19,'Harian-KORDES'!F$20,0)</f>
        <v>0</v>
      </c>
      <c r="D51" s="105">
        <f>IF($B51='Harian-KORDES'!G$19,'Harian-KORDES'!G$20,0)</f>
        <v>0</v>
      </c>
      <c r="E51" s="105">
        <f>IF($B51='Harian-KORDES'!H$19,'Harian-KORDES'!H$20,0)</f>
        <v>0</v>
      </c>
      <c r="F51" s="105">
        <f>IF($B51='Harian-KORDES'!I$19,'Harian-KORDES'!I$20,0)</f>
        <v>0</v>
      </c>
      <c r="G51" s="105">
        <f>IF($B51='Harian-KORDES'!J$19,'Harian-KORDES'!J$20,0)</f>
        <v>0</v>
      </c>
      <c r="H51" s="105">
        <f>IF($B51='Harian-KORDES'!K$19,'Harian-KORDES'!K$20,0)</f>
        <v>0</v>
      </c>
      <c r="I51" s="105">
        <f>IF($B51='Harian-KORDES'!L$19,'Harian-KORDES'!L$20,0)</f>
        <v>0</v>
      </c>
      <c r="J51" s="105">
        <f>IF($B51='Harian-KORDES'!M$19,'Harian-KORDES'!M$20,0)</f>
        <v>0</v>
      </c>
      <c r="K51" s="105">
        <f>IF($B51='Harian-KORDES'!N$19,'Harian-KORDES'!N$20,0)</f>
        <v>0</v>
      </c>
      <c r="L51" s="105">
        <f>IF($B51='Harian-KORDES'!O$19,'Harian-KORDES'!O$20,0)</f>
        <v>0</v>
      </c>
      <c r="M51" s="100">
        <f t="shared" si="1"/>
        <v>0</v>
      </c>
      <c r="O51" s="96">
        <f t="shared" si="2"/>
        <v>43601</v>
      </c>
      <c r="P51" s="105">
        <f>IF($O51='Harian-KORDES'!F$61,'Harian-KORDES'!F$62,0)</f>
        <v>0</v>
      </c>
      <c r="Q51" s="105">
        <f>IF($O51='Harian-KORDES'!G$61,'Harian-KORDES'!G$62,0)</f>
        <v>0</v>
      </c>
      <c r="R51" s="105">
        <f>IF($O51='Harian-KORDES'!H$61,'Harian-KORDES'!H$62,0)</f>
        <v>0</v>
      </c>
      <c r="S51" s="105">
        <f>IF($O51='Harian-KORDES'!I$61,'Harian-KORDES'!I$62,0)</f>
        <v>0</v>
      </c>
      <c r="T51" s="105">
        <f>IF($O51='Harian-KORDES'!J$61,'Harian-KORDES'!J$62,0)</f>
        <v>0</v>
      </c>
      <c r="U51" s="105">
        <f>IF($O51='Harian-KORDES'!K$61,'Harian-KORDES'!K$62,0)</f>
        <v>0</v>
      </c>
      <c r="V51" s="105">
        <f>IF($O51='Harian-KORDES'!L$61,'Harian-KORDES'!L$62,0)</f>
        <v>0</v>
      </c>
      <c r="W51" s="105">
        <f>IF($O51='Harian-KORDES'!M$61,'Harian-KORDES'!M$62,0)</f>
        <v>0</v>
      </c>
      <c r="X51" s="105">
        <f>IF($O51='Harian-KORDES'!N$61,'Harian-KORDES'!N$62,0)</f>
        <v>0</v>
      </c>
      <c r="Y51" s="105">
        <f>IF($O51='Harian-KORDES'!O$61,'Harian-KORDES'!O$62,0)</f>
        <v>0</v>
      </c>
      <c r="Z51" s="100">
        <f t="shared" si="3"/>
        <v>0</v>
      </c>
      <c r="AB51" s="96">
        <f t="shared" si="4"/>
        <v>43601</v>
      </c>
      <c r="AC51" s="105">
        <f>IF($AB51='Harian-KORDES'!F$103,'Harian-KORDES'!F$104,0)</f>
        <v>0</v>
      </c>
      <c r="AD51" s="105">
        <f>IF($AB51='Harian-KORDES'!G$103,'Harian-KORDES'!G$104,0)</f>
        <v>0</v>
      </c>
      <c r="AE51" s="105">
        <f>IF($AB51='Harian-KORDES'!H$103,'Harian-KORDES'!H$104,0)</f>
        <v>0</v>
      </c>
      <c r="AF51" s="105">
        <f>IF($AB51='Harian-KORDES'!I$103,'Harian-KORDES'!I$104,0)</f>
        <v>0</v>
      </c>
      <c r="AG51" s="105">
        <f>IF($AB51='Harian-KORDES'!J$103,'Harian-KORDES'!J$104,0)</f>
        <v>0</v>
      </c>
      <c r="AH51" s="105">
        <f>IF($AB51='Harian-KORDES'!K$103,'Harian-KORDES'!K$104,0)</f>
        <v>0</v>
      </c>
      <c r="AI51" s="105">
        <f>IF($AB51='Harian-KORDES'!L$103,'Harian-KORDES'!L$104,0)</f>
        <v>0</v>
      </c>
      <c r="AJ51" s="105">
        <f>IF($AB51='Harian-KORDES'!M$103,'Harian-KORDES'!M$104,0)</f>
        <v>0</v>
      </c>
      <c r="AK51" s="105">
        <f>IF($AB51='Harian-KORDES'!N$103,'Harian-KORDES'!N$104,0)</f>
        <v>0</v>
      </c>
      <c r="AL51" s="105">
        <f>IF($AB51='Harian-KORDES'!O$103,'Harian-KORDES'!O$104,0)</f>
        <v>0</v>
      </c>
      <c r="AM51" s="100">
        <f t="shared" si="5"/>
        <v>0</v>
      </c>
    </row>
    <row r="52" spans="2:39" x14ac:dyDescent="0.2">
      <c r="B52" s="96">
        <f t="shared" si="0"/>
        <v>43602</v>
      </c>
      <c r="C52" s="105">
        <f>IF($B52='Harian-KORDES'!F$19,'Harian-KORDES'!F$20,0)</f>
        <v>0</v>
      </c>
      <c r="D52" s="105">
        <f>IF($B52='Harian-KORDES'!G$19,'Harian-KORDES'!G$20,0)</f>
        <v>0</v>
      </c>
      <c r="E52" s="105">
        <f>IF($B52='Harian-KORDES'!H$19,'Harian-KORDES'!H$20,0)</f>
        <v>0</v>
      </c>
      <c r="F52" s="105">
        <f>IF($B52='Harian-KORDES'!I$19,'Harian-KORDES'!I$20,0)</f>
        <v>0</v>
      </c>
      <c r="G52" s="105">
        <f>IF($B52='Harian-KORDES'!J$19,'Harian-KORDES'!J$20,0)</f>
        <v>0</v>
      </c>
      <c r="H52" s="105">
        <f>IF($B52='Harian-KORDES'!K$19,'Harian-KORDES'!K$20,0)</f>
        <v>0</v>
      </c>
      <c r="I52" s="105">
        <f>IF($B52='Harian-KORDES'!L$19,'Harian-KORDES'!L$20,0)</f>
        <v>0</v>
      </c>
      <c r="J52" s="105">
        <f>IF($B52='Harian-KORDES'!M$19,'Harian-KORDES'!M$20,0)</f>
        <v>0</v>
      </c>
      <c r="K52" s="105">
        <f>IF($B52='Harian-KORDES'!N$19,'Harian-KORDES'!N$20,0)</f>
        <v>0</v>
      </c>
      <c r="L52" s="105">
        <f>IF($B52='Harian-KORDES'!O$19,'Harian-KORDES'!O$20,0)</f>
        <v>0</v>
      </c>
      <c r="M52" s="100">
        <f t="shared" si="1"/>
        <v>0</v>
      </c>
      <c r="O52" s="96">
        <f t="shared" si="2"/>
        <v>43602</v>
      </c>
      <c r="P52" s="105">
        <f>IF($O52='Harian-KORDES'!F$61,'Harian-KORDES'!F$62,0)</f>
        <v>0</v>
      </c>
      <c r="Q52" s="105">
        <f>IF($O52='Harian-KORDES'!G$61,'Harian-KORDES'!G$62,0)</f>
        <v>0</v>
      </c>
      <c r="R52" s="105">
        <f>IF($O52='Harian-KORDES'!H$61,'Harian-KORDES'!H$62,0)</f>
        <v>0</v>
      </c>
      <c r="S52" s="105">
        <f>IF($O52='Harian-KORDES'!I$61,'Harian-KORDES'!I$62,0)</f>
        <v>0</v>
      </c>
      <c r="T52" s="105">
        <f>IF($O52='Harian-KORDES'!J$61,'Harian-KORDES'!J$62,0)</f>
        <v>0</v>
      </c>
      <c r="U52" s="105">
        <f>IF($O52='Harian-KORDES'!K$61,'Harian-KORDES'!K$62,0)</f>
        <v>0</v>
      </c>
      <c r="V52" s="105">
        <f>IF($O52='Harian-KORDES'!L$61,'Harian-KORDES'!L$62,0)</f>
        <v>0</v>
      </c>
      <c r="W52" s="105">
        <f>IF($O52='Harian-KORDES'!M$61,'Harian-KORDES'!M$62,0)</f>
        <v>0</v>
      </c>
      <c r="X52" s="105">
        <f>IF($O52='Harian-KORDES'!N$61,'Harian-KORDES'!N$62,0)</f>
        <v>0</v>
      </c>
      <c r="Y52" s="105">
        <f>IF($O52='Harian-KORDES'!O$61,'Harian-KORDES'!O$62,0)</f>
        <v>0</v>
      </c>
      <c r="Z52" s="100">
        <f t="shared" si="3"/>
        <v>0</v>
      </c>
      <c r="AB52" s="96">
        <f t="shared" si="4"/>
        <v>43602</v>
      </c>
      <c r="AC52" s="105">
        <f>IF($AB52='Harian-KORDES'!F$103,'Harian-KORDES'!F$104,0)</f>
        <v>0</v>
      </c>
      <c r="AD52" s="105">
        <f>IF($AB52='Harian-KORDES'!G$103,'Harian-KORDES'!G$104,0)</f>
        <v>0</v>
      </c>
      <c r="AE52" s="105">
        <f>IF($AB52='Harian-KORDES'!H$103,'Harian-KORDES'!H$104,0)</f>
        <v>0</v>
      </c>
      <c r="AF52" s="105">
        <f>IF($AB52='Harian-KORDES'!I$103,'Harian-KORDES'!I$104,0)</f>
        <v>0</v>
      </c>
      <c r="AG52" s="105">
        <f>IF($AB52='Harian-KORDES'!J$103,'Harian-KORDES'!J$104,0)</f>
        <v>0</v>
      </c>
      <c r="AH52" s="105">
        <f>IF($AB52='Harian-KORDES'!K$103,'Harian-KORDES'!K$104,0)</f>
        <v>0</v>
      </c>
      <c r="AI52" s="105">
        <f>IF($AB52='Harian-KORDES'!L$103,'Harian-KORDES'!L$104,0)</f>
        <v>0</v>
      </c>
      <c r="AJ52" s="105">
        <f>IF($AB52='Harian-KORDES'!M$103,'Harian-KORDES'!M$104,0)</f>
        <v>0</v>
      </c>
      <c r="AK52" s="105">
        <f>IF($AB52='Harian-KORDES'!N$103,'Harian-KORDES'!N$104,0)</f>
        <v>0</v>
      </c>
      <c r="AL52" s="105">
        <f>IF($AB52='Harian-KORDES'!O$103,'Harian-KORDES'!O$104,0)</f>
        <v>0</v>
      </c>
      <c r="AM52" s="100">
        <f t="shared" si="5"/>
        <v>0</v>
      </c>
    </row>
    <row r="53" spans="2:39" x14ac:dyDescent="0.2">
      <c r="B53" s="96">
        <f t="shared" si="0"/>
        <v>43603</v>
      </c>
      <c r="C53" s="105">
        <f>IF($B53='Harian-KORDES'!F$19,'Harian-KORDES'!F$20,0)</f>
        <v>0</v>
      </c>
      <c r="D53" s="105">
        <f>IF($B53='Harian-KORDES'!G$19,'Harian-KORDES'!G$20,0)</f>
        <v>0</v>
      </c>
      <c r="E53" s="105">
        <f>IF($B53='Harian-KORDES'!H$19,'Harian-KORDES'!H$20,0)</f>
        <v>0</v>
      </c>
      <c r="F53" s="105">
        <f>IF($B53='Harian-KORDES'!I$19,'Harian-KORDES'!I$20,0)</f>
        <v>0</v>
      </c>
      <c r="G53" s="105">
        <f>IF($B53='Harian-KORDES'!J$19,'Harian-KORDES'!J$20,0)</f>
        <v>0</v>
      </c>
      <c r="H53" s="105">
        <f>IF($B53='Harian-KORDES'!K$19,'Harian-KORDES'!K$20,0)</f>
        <v>0</v>
      </c>
      <c r="I53" s="105">
        <f>IF($B53='Harian-KORDES'!L$19,'Harian-KORDES'!L$20,0)</f>
        <v>0</v>
      </c>
      <c r="J53" s="105">
        <f>IF($B53='Harian-KORDES'!M$19,'Harian-KORDES'!M$20,0)</f>
        <v>0</v>
      </c>
      <c r="K53" s="105">
        <f>IF($B53='Harian-KORDES'!N$19,'Harian-KORDES'!N$20,0)</f>
        <v>0</v>
      </c>
      <c r="L53" s="105">
        <f>IF($B53='Harian-KORDES'!O$19,'Harian-KORDES'!O$20,0)</f>
        <v>0</v>
      </c>
      <c r="M53" s="100">
        <f t="shared" si="1"/>
        <v>0</v>
      </c>
      <c r="O53" s="96">
        <f t="shared" si="2"/>
        <v>43603</v>
      </c>
      <c r="P53" s="105">
        <f>IF($O53='Harian-KORDES'!F$61,'Harian-KORDES'!F$62,0)</f>
        <v>0</v>
      </c>
      <c r="Q53" s="105">
        <f>IF($O53='Harian-KORDES'!G$61,'Harian-KORDES'!G$62,0)</f>
        <v>0</v>
      </c>
      <c r="R53" s="105">
        <f>IF($O53='Harian-KORDES'!H$61,'Harian-KORDES'!H$62,0)</f>
        <v>0</v>
      </c>
      <c r="S53" s="105">
        <f>IF($O53='Harian-KORDES'!I$61,'Harian-KORDES'!I$62,0)</f>
        <v>0</v>
      </c>
      <c r="T53" s="105">
        <f>IF($O53='Harian-KORDES'!J$61,'Harian-KORDES'!J$62,0)</f>
        <v>0</v>
      </c>
      <c r="U53" s="105">
        <f>IF($O53='Harian-KORDES'!K$61,'Harian-KORDES'!K$62,0)</f>
        <v>0</v>
      </c>
      <c r="V53" s="105">
        <f>IF($O53='Harian-KORDES'!L$61,'Harian-KORDES'!L$62,0)</f>
        <v>0</v>
      </c>
      <c r="W53" s="105">
        <f>IF($O53='Harian-KORDES'!M$61,'Harian-KORDES'!M$62,0)</f>
        <v>0</v>
      </c>
      <c r="X53" s="105">
        <f>IF($O53='Harian-KORDES'!N$61,'Harian-KORDES'!N$62,0)</f>
        <v>0</v>
      </c>
      <c r="Y53" s="105">
        <f>IF($O53='Harian-KORDES'!O$61,'Harian-KORDES'!O$62,0)</f>
        <v>0</v>
      </c>
      <c r="Z53" s="100">
        <f t="shared" si="3"/>
        <v>0</v>
      </c>
      <c r="AB53" s="96">
        <f t="shared" si="4"/>
        <v>43603</v>
      </c>
      <c r="AC53" s="105">
        <f>IF($AB53='Harian-KORDES'!F$103,'Harian-KORDES'!F$104,0)</f>
        <v>0</v>
      </c>
      <c r="AD53" s="105">
        <f>IF($AB53='Harian-KORDES'!G$103,'Harian-KORDES'!G$104,0)</f>
        <v>0</v>
      </c>
      <c r="AE53" s="105">
        <f>IF($AB53='Harian-KORDES'!H$103,'Harian-KORDES'!H$104,0)</f>
        <v>0</v>
      </c>
      <c r="AF53" s="105">
        <f>IF($AB53='Harian-KORDES'!I$103,'Harian-KORDES'!I$104,0)</f>
        <v>0</v>
      </c>
      <c r="AG53" s="105">
        <f>IF($AB53='Harian-KORDES'!J$103,'Harian-KORDES'!J$104,0)</f>
        <v>0</v>
      </c>
      <c r="AH53" s="105">
        <f>IF($AB53='Harian-KORDES'!K$103,'Harian-KORDES'!K$104,0)</f>
        <v>0</v>
      </c>
      <c r="AI53" s="105">
        <f>IF($AB53='Harian-KORDES'!L$103,'Harian-KORDES'!L$104,0)</f>
        <v>0</v>
      </c>
      <c r="AJ53" s="105">
        <f>IF($AB53='Harian-KORDES'!M$103,'Harian-KORDES'!M$104,0)</f>
        <v>0</v>
      </c>
      <c r="AK53" s="105">
        <f>IF($AB53='Harian-KORDES'!N$103,'Harian-KORDES'!N$104,0)</f>
        <v>0</v>
      </c>
      <c r="AL53" s="105">
        <f>IF($AB53='Harian-KORDES'!O$103,'Harian-KORDES'!O$104,0)</f>
        <v>0</v>
      </c>
      <c r="AM53" s="100">
        <f t="shared" si="5"/>
        <v>0</v>
      </c>
    </row>
    <row r="54" spans="2:39" x14ac:dyDescent="0.2">
      <c r="B54" s="96">
        <f t="shared" si="0"/>
        <v>43604</v>
      </c>
      <c r="C54" s="105">
        <f>IF($B54='Harian-KORDES'!F$19,'Harian-KORDES'!F$20,0)</f>
        <v>0</v>
      </c>
      <c r="D54" s="105">
        <f>IF($B54='Harian-KORDES'!G$19,'Harian-KORDES'!G$20,0)</f>
        <v>0</v>
      </c>
      <c r="E54" s="105">
        <f>IF($B54='Harian-KORDES'!H$19,'Harian-KORDES'!H$20,0)</f>
        <v>0</v>
      </c>
      <c r="F54" s="105">
        <f>IF($B54='Harian-KORDES'!I$19,'Harian-KORDES'!I$20,0)</f>
        <v>0</v>
      </c>
      <c r="G54" s="105">
        <f>IF($B54='Harian-KORDES'!J$19,'Harian-KORDES'!J$20,0)</f>
        <v>0</v>
      </c>
      <c r="H54" s="105">
        <f>IF($B54='Harian-KORDES'!K$19,'Harian-KORDES'!K$20,0)</f>
        <v>0</v>
      </c>
      <c r="I54" s="105">
        <f>IF($B54='Harian-KORDES'!L$19,'Harian-KORDES'!L$20,0)</f>
        <v>0</v>
      </c>
      <c r="J54" s="105">
        <f>IF($B54='Harian-KORDES'!M$19,'Harian-KORDES'!M$20,0)</f>
        <v>0</v>
      </c>
      <c r="K54" s="105">
        <f>IF($B54='Harian-KORDES'!N$19,'Harian-KORDES'!N$20,0)</f>
        <v>0</v>
      </c>
      <c r="L54" s="105">
        <f>IF($B54='Harian-KORDES'!O$19,'Harian-KORDES'!O$20,0)</f>
        <v>0</v>
      </c>
      <c r="M54" s="100">
        <f t="shared" si="1"/>
        <v>0</v>
      </c>
      <c r="O54" s="96">
        <f t="shared" si="2"/>
        <v>43604</v>
      </c>
      <c r="P54" s="105">
        <f>IF($O54='Harian-KORDES'!F$61,'Harian-KORDES'!F$62,0)</f>
        <v>0</v>
      </c>
      <c r="Q54" s="105">
        <f>IF($O54='Harian-KORDES'!G$61,'Harian-KORDES'!G$62,0)</f>
        <v>0</v>
      </c>
      <c r="R54" s="105">
        <f>IF($O54='Harian-KORDES'!H$61,'Harian-KORDES'!H$62,0)</f>
        <v>0</v>
      </c>
      <c r="S54" s="105">
        <f>IF($O54='Harian-KORDES'!I$61,'Harian-KORDES'!I$62,0)</f>
        <v>0</v>
      </c>
      <c r="T54" s="105">
        <f>IF($O54='Harian-KORDES'!J$61,'Harian-KORDES'!J$62,0)</f>
        <v>0</v>
      </c>
      <c r="U54" s="105">
        <f>IF($O54='Harian-KORDES'!K$61,'Harian-KORDES'!K$62,0)</f>
        <v>0</v>
      </c>
      <c r="V54" s="105">
        <f>IF($O54='Harian-KORDES'!L$61,'Harian-KORDES'!L$62,0)</f>
        <v>0</v>
      </c>
      <c r="W54" s="105">
        <f>IF($O54='Harian-KORDES'!M$61,'Harian-KORDES'!M$62,0)</f>
        <v>0</v>
      </c>
      <c r="X54" s="105">
        <f>IF($O54='Harian-KORDES'!N$61,'Harian-KORDES'!N$62,0)</f>
        <v>0</v>
      </c>
      <c r="Y54" s="105">
        <f>IF($O54='Harian-KORDES'!O$61,'Harian-KORDES'!O$62,0)</f>
        <v>0</v>
      </c>
      <c r="Z54" s="100">
        <f t="shared" si="3"/>
        <v>0</v>
      </c>
      <c r="AB54" s="96">
        <f t="shared" si="4"/>
        <v>43604</v>
      </c>
      <c r="AC54" s="105">
        <f>IF($AB54='Harian-KORDES'!F$103,'Harian-KORDES'!F$104,0)</f>
        <v>0</v>
      </c>
      <c r="AD54" s="105">
        <f>IF($AB54='Harian-KORDES'!G$103,'Harian-KORDES'!G$104,0)</f>
        <v>0</v>
      </c>
      <c r="AE54" s="105">
        <f>IF($AB54='Harian-KORDES'!H$103,'Harian-KORDES'!H$104,0)</f>
        <v>0</v>
      </c>
      <c r="AF54" s="105">
        <f>IF($AB54='Harian-KORDES'!I$103,'Harian-KORDES'!I$104,0)</f>
        <v>0</v>
      </c>
      <c r="AG54" s="105">
        <f>IF($AB54='Harian-KORDES'!J$103,'Harian-KORDES'!J$104,0)</f>
        <v>0</v>
      </c>
      <c r="AH54" s="105">
        <f>IF($AB54='Harian-KORDES'!K$103,'Harian-KORDES'!K$104,0)</f>
        <v>0</v>
      </c>
      <c r="AI54" s="105">
        <f>IF($AB54='Harian-KORDES'!L$103,'Harian-KORDES'!L$104,0)</f>
        <v>0</v>
      </c>
      <c r="AJ54" s="105">
        <f>IF($AB54='Harian-KORDES'!M$103,'Harian-KORDES'!M$104,0)</f>
        <v>0</v>
      </c>
      <c r="AK54" s="105">
        <f>IF($AB54='Harian-KORDES'!N$103,'Harian-KORDES'!N$104,0)</f>
        <v>0</v>
      </c>
      <c r="AL54" s="105">
        <f>IF($AB54='Harian-KORDES'!O$103,'Harian-KORDES'!O$104,0)</f>
        <v>0</v>
      </c>
      <c r="AM54" s="100">
        <f t="shared" si="5"/>
        <v>0</v>
      </c>
    </row>
    <row r="55" spans="2:39" x14ac:dyDescent="0.2">
      <c r="B55" s="96">
        <f t="shared" si="0"/>
        <v>43605</v>
      </c>
      <c r="C55" s="105">
        <f>IF($B55='Harian-KORDES'!F$19,'Harian-KORDES'!F$20,0)</f>
        <v>0</v>
      </c>
      <c r="D55" s="105">
        <f>IF($B55='Harian-KORDES'!G$19,'Harian-KORDES'!G$20,0)</f>
        <v>0</v>
      </c>
      <c r="E55" s="105">
        <f>IF($B55='Harian-KORDES'!H$19,'Harian-KORDES'!H$20,0)</f>
        <v>0</v>
      </c>
      <c r="F55" s="105">
        <f>IF($B55='Harian-KORDES'!I$19,'Harian-KORDES'!I$20,0)</f>
        <v>0</v>
      </c>
      <c r="G55" s="105">
        <f>IF($B55='Harian-KORDES'!J$19,'Harian-KORDES'!J$20,0)</f>
        <v>0</v>
      </c>
      <c r="H55" s="105">
        <f>IF($B55='Harian-KORDES'!K$19,'Harian-KORDES'!K$20,0)</f>
        <v>0</v>
      </c>
      <c r="I55" s="105">
        <f>IF($B55='Harian-KORDES'!L$19,'Harian-KORDES'!L$20,0)</f>
        <v>0</v>
      </c>
      <c r="J55" s="105">
        <f>IF($B55='Harian-KORDES'!M$19,'Harian-KORDES'!M$20,0)</f>
        <v>0</v>
      </c>
      <c r="K55" s="105">
        <f>IF($B55='Harian-KORDES'!N$19,'Harian-KORDES'!N$20,0)</f>
        <v>0</v>
      </c>
      <c r="L55" s="105">
        <f>IF($B55='Harian-KORDES'!O$19,'Harian-KORDES'!O$20,0)</f>
        <v>0</v>
      </c>
      <c r="M55" s="100">
        <f t="shared" si="1"/>
        <v>0</v>
      </c>
      <c r="O55" s="96">
        <f t="shared" si="2"/>
        <v>43605</v>
      </c>
      <c r="P55" s="105">
        <f>IF($O55='Harian-KORDES'!F$61,'Harian-KORDES'!F$62,0)</f>
        <v>0</v>
      </c>
      <c r="Q55" s="105">
        <f>IF($O55='Harian-KORDES'!G$61,'Harian-KORDES'!G$62,0)</f>
        <v>0</v>
      </c>
      <c r="R55" s="105">
        <f>IF($O55='Harian-KORDES'!H$61,'Harian-KORDES'!H$62,0)</f>
        <v>0</v>
      </c>
      <c r="S55" s="105">
        <f>IF($O55='Harian-KORDES'!I$61,'Harian-KORDES'!I$62,0)</f>
        <v>0</v>
      </c>
      <c r="T55" s="105">
        <f>IF($O55='Harian-KORDES'!J$61,'Harian-KORDES'!J$62,0)</f>
        <v>0</v>
      </c>
      <c r="U55" s="105">
        <f>IF($O55='Harian-KORDES'!K$61,'Harian-KORDES'!K$62,0)</f>
        <v>0</v>
      </c>
      <c r="V55" s="105">
        <f>IF($O55='Harian-KORDES'!L$61,'Harian-KORDES'!L$62,0)</f>
        <v>0</v>
      </c>
      <c r="W55" s="105">
        <f>IF($O55='Harian-KORDES'!M$61,'Harian-KORDES'!M$62,0)</f>
        <v>0</v>
      </c>
      <c r="X55" s="105">
        <f>IF($O55='Harian-KORDES'!N$61,'Harian-KORDES'!N$62,0)</f>
        <v>0</v>
      </c>
      <c r="Y55" s="105">
        <f>IF($O55='Harian-KORDES'!O$61,'Harian-KORDES'!O$62,0)</f>
        <v>0</v>
      </c>
      <c r="Z55" s="100">
        <f t="shared" si="3"/>
        <v>0</v>
      </c>
      <c r="AB55" s="96">
        <f t="shared" si="4"/>
        <v>43605</v>
      </c>
      <c r="AC55" s="105">
        <f>IF($AB55='Harian-KORDES'!F$103,'Harian-KORDES'!F$104,0)</f>
        <v>0</v>
      </c>
      <c r="AD55" s="105">
        <f>IF($AB55='Harian-KORDES'!G$103,'Harian-KORDES'!G$104,0)</f>
        <v>0</v>
      </c>
      <c r="AE55" s="105">
        <f>IF($AB55='Harian-KORDES'!H$103,'Harian-KORDES'!H$104,0)</f>
        <v>0</v>
      </c>
      <c r="AF55" s="105">
        <f>IF($AB55='Harian-KORDES'!I$103,'Harian-KORDES'!I$104,0)</f>
        <v>0</v>
      </c>
      <c r="AG55" s="105">
        <f>IF($AB55='Harian-KORDES'!J$103,'Harian-KORDES'!J$104,0)</f>
        <v>0</v>
      </c>
      <c r="AH55" s="105">
        <f>IF($AB55='Harian-KORDES'!K$103,'Harian-KORDES'!K$104,0)</f>
        <v>0</v>
      </c>
      <c r="AI55" s="105">
        <f>IF($AB55='Harian-KORDES'!L$103,'Harian-KORDES'!L$104,0)</f>
        <v>0</v>
      </c>
      <c r="AJ55" s="105">
        <f>IF($AB55='Harian-KORDES'!M$103,'Harian-KORDES'!M$104,0)</f>
        <v>0</v>
      </c>
      <c r="AK55" s="105">
        <f>IF($AB55='Harian-KORDES'!N$103,'Harian-KORDES'!N$104,0)</f>
        <v>0</v>
      </c>
      <c r="AL55" s="105">
        <f>IF($AB55='Harian-KORDES'!O$103,'Harian-KORDES'!O$104,0)</f>
        <v>0</v>
      </c>
      <c r="AM55" s="100">
        <f t="shared" si="5"/>
        <v>0</v>
      </c>
    </row>
    <row r="56" spans="2:39" x14ac:dyDescent="0.2">
      <c r="B56" s="96">
        <f t="shared" si="0"/>
        <v>43606</v>
      </c>
      <c r="C56" s="105">
        <f>IF($B56='Harian-KORDES'!F$19,'Harian-KORDES'!F$20,0)</f>
        <v>0</v>
      </c>
      <c r="D56" s="105">
        <f>IF($B56='Harian-KORDES'!G$19,'Harian-KORDES'!G$20,0)</f>
        <v>0</v>
      </c>
      <c r="E56" s="105">
        <f>IF($B56='Harian-KORDES'!H$19,'Harian-KORDES'!H$20,0)</f>
        <v>0</v>
      </c>
      <c r="F56" s="105">
        <f>IF($B56='Harian-KORDES'!I$19,'Harian-KORDES'!I$20,0)</f>
        <v>0</v>
      </c>
      <c r="G56" s="105">
        <f>IF($B56='Harian-KORDES'!J$19,'Harian-KORDES'!J$20,0)</f>
        <v>0</v>
      </c>
      <c r="H56" s="105">
        <f>IF($B56='Harian-KORDES'!K$19,'Harian-KORDES'!K$20,0)</f>
        <v>0</v>
      </c>
      <c r="I56" s="105">
        <f>IF($B56='Harian-KORDES'!L$19,'Harian-KORDES'!L$20,0)</f>
        <v>0</v>
      </c>
      <c r="J56" s="105">
        <f>IF($B56='Harian-KORDES'!M$19,'Harian-KORDES'!M$20,0)</f>
        <v>0</v>
      </c>
      <c r="K56" s="105">
        <f>IF($B56='Harian-KORDES'!N$19,'Harian-KORDES'!N$20,0)</f>
        <v>0</v>
      </c>
      <c r="L56" s="105">
        <f>IF($B56='Harian-KORDES'!O$19,'Harian-KORDES'!O$20,0)</f>
        <v>0</v>
      </c>
      <c r="M56" s="100">
        <f t="shared" si="1"/>
        <v>0</v>
      </c>
      <c r="O56" s="96">
        <f t="shared" si="2"/>
        <v>43606</v>
      </c>
      <c r="P56" s="105">
        <f>IF($O56='Harian-KORDES'!F$61,'Harian-KORDES'!F$62,0)</f>
        <v>0</v>
      </c>
      <c r="Q56" s="105">
        <f>IF($O56='Harian-KORDES'!G$61,'Harian-KORDES'!G$62,0)</f>
        <v>0</v>
      </c>
      <c r="R56" s="105">
        <f>IF($O56='Harian-KORDES'!H$61,'Harian-KORDES'!H$62,0)</f>
        <v>0</v>
      </c>
      <c r="S56" s="105">
        <f>IF($O56='Harian-KORDES'!I$61,'Harian-KORDES'!I$62,0)</f>
        <v>0</v>
      </c>
      <c r="T56" s="105">
        <f>IF($O56='Harian-KORDES'!J$61,'Harian-KORDES'!J$62,0)</f>
        <v>0</v>
      </c>
      <c r="U56" s="105">
        <f>IF($O56='Harian-KORDES'!K$61,'Harian-KORDES'!K$62,0)</f>
        <v>0</v>
      </c>
      <c r="V56" s="105">
        <f>IF($O56='Harian-KORDES'!L$61,'Harian-KORDES'!L$62,0)</f>
        <v>0</v>
      </c>
      <c r="W56" s="105">
        <f>IF($O56='Harian-KORDES'!M$61,'Harian-KORDES'!M$62,0)</f>
        <v>0</v>
      </c>
      <c r="X56" s="105">
        <f>IF($O56='Harian-KORDES'!N$61,'Harian-KORDES'!N$62,0)</f>
        <v>0</v>
      </c>
      <c r="Y56" s="105">
        <f>IF($O56='Harian-KORDES'!O$61,'Harian-KORDES'!O$62,0)</f>
        <v>0</v>
      </c>
      <c r="Z56" s="100">
        <f t="shared" si="3"/>
        <v>0</v>
      </c>
      <c r="AB56" s="96">
        <f t="shared" si="4"/>
        <v>43606</v>
      </c>
      <c r="AC56" s="105">
        <f>IF($AB56='Harian-KORDES'!F$103,'Harian-KORDES'!F$104,0)</f>
        <v>0</v>
      </c>
      <c r="AD56" s="105">
        <f>IF($AB56='Harian-KORDES'!G$103,'Harian-KORDES'!G$104,0)</f>
        <v>0</v>
      </c>
      <c r="AE56" s="105">
        <f>IF($AB56='Harian-KORDES'!H$103,'Harian-KORDES'!H$104,0)</f>
        <v>0</v>
      </c>
      <c r="AF56" s="105">
        <f>IF($AB56='Harian-KORDES'!I$103,'Harian-KORDES'!I$104,0)</f>
        <v>0</v>
      </c>
      <c r="AG56" s="105">
        <f>IF($AB56='Harian-KORDES'!J$103,'Harian-KORDES'!J$104,0)</f>
        <v>0</v>
      </c>
      <c r="AH56" s="105">
        <f>IF($AB56='Harian-KORDES'!K$103,'Harian-KORDES'!K$104,0)</f>
        <v>0</v>
      </c>
      <c r="AI56" s="105">
        <f>IF($AB56='Harian-KORDES'!L$103,'Harian-KORDES'!L$104,0)</f>
        <v>0</v>
      </c>
      <c r="AJ56" s="105">
        <f>IF($AB56='Harian-KORDES'!M$103,'Harian-KORDES'!M$104,0)</f>
        <v>0</v>
      </c>
      <c r="AK56" s="105">
        <f>IF($AB56='Harian-KORDES'!N$103,'Harian-KORDES'!N$104,0)</f>
        <v>0</v>
      </c>
      <c r="AL56" s="105">
        <f>IF($AB56='Harian-KORDES'!O$103,'Harian-KORDES'!O$104,0)</f>
        <v>0</v>
      </c>
      <c r="AM56" s="100">
        <f t="shared" si="5"/>
        <v>0</v>
      </c>
    </row>
    <row r="57" spans="2:39" x14ac:dyDescent="0.2">
      <c r="B57" s="96">
        <f t="shared" si="0"/>
        <v>43607</v>
      </c>
      <c r="C57" s="105">
        <f>IF($B57='Harian-KORDES'!F$19,'Harian-KORDES'!F$20,0)</f>
        <v>0</v>
      </c>
      <c r="D57" s="105">
        <f>IF($B57='Harian-KORDES'!G$19,'Harian-KORDES'!G$20,0)</f>
        <v>0</v>
      </c>
      <c r="E57" s="105">
        <f>IF($B57='Harian-KORDES'!H$19,'Harian-KORDES'!H$20,0)</f>
        <v>0</v>
      </c>
      <c r="F57" s="105">
        <f>IF($B57='Harian-KORDES'!I$19,'Harian-KORDES'!I$20,0)</f>
        <v>0</v>
      </c>
      <c r="G57" s="105">
        <f>IF($B57='Harian-KORDES'!J$19,'Harian-KORDES'!J$20,0)</f>
        <v>0</v>
      </c>
      <c r="H57" s="105">
        <f>IF($B57='Harian-KORDES'!K$19,'Harian-KORDES'!K$20,0)</f>
        <v>0</v>
      </c>
      <c r="I57" s="105">
        <f>IF($B57='Harian-KORDES'!L$19,'Harian-KORDES'!L$20,0)</f>
        <v>0</v>
      </c>
      <c r="J57" s="105">
        <f>IF($B57='Harian-KORDES'!M$19,'Harian-KORDES'!M$20,0)</f>
        <v>0</v>
      </c>
      <c r="K57" s="105">
        <f>IF($B57='Harian-KORDES'!N$19,'Harian-KORDES'!N$20,0)</f>
        <v>0</v>
      </c>
      <c r="L57" s="105">
        <f>IF($B57='Harian-KORDES'!O$19,'Harian-KORDES'!O$20,0)</f>
        <v>0</v>
      </c>
      <c r="M57" s="100">
        <f t="shared" si="1"/>
        <v>0</v>
      </c>
      <c r="O57" s="96">
        <f t="shared" si="2"/>
        <v>43607</v>
      </c>
      <c r="P57" s="105">
        <f>IF($O57='Harian-KORDES'!F$61,'Harian-KORDES'!F$62,0)</f>
        <v>0</v>
      </c>
      <c r="Q57" s="105">
        <f>IF($O57='Harian-KORDES'!G$61,'Harian-KORDES'!G$62,0)</f>
        <v>0</v>
      </c>
      <c r="R57" s="105">
        <f>IF($O57='Harian-KORDES'!H$61,'Harian-KORDES'!H$62,0)</f>
        <v>0</v>
      </c>
      <c r="S57" s="105">
        <f>IF($O57='Harian-KORDES'!I$61,'Harian-KORDES'!I$62,0)</f>
        <v>0</v>
      </c>
      <c r="T57" s="105">
        <f>IF($O57='Harian-KORDES'!J$61,'Harian-KORDES'!J$62,0)</f>
        <v>0</v>
      </c>
      <c r="U57" s="105">
        <f>IF($O57='Harian-KORDES'!K$61,'Harian-KORDES'!K$62,0)</f>
        <v>0</v>
      </c>
      <c r="V57" s="105">
        <f>IF($O57='Harian-KORDES'!L$61,'Harian-KORDES'!L$62,0)</f>
        <v>0</v>
      </c>
      <c r="W57" s="105">
        <f>IF($O57='Harian-KORDES'!M$61,'Harian-KORDES'!M$62,0)</f>
        <v>0</v>
      </c>
      <c r="X57" s="105">
        <f>IF($O57='Harian-KORDES'!N$61,'Harian-KORDES'!N$62,0)</f>
        <v>0</v>
      </c>
      <c r="Y57" s="105">
        <f>IF($O57='Harian-KORDES'!O$61,'Harian-KORDES'!O$62,0)</f>
        <v>0</v>
      </c>
      <c r="Z57" s="100">
        <f t="shared" si="3"/>
        <v>0</v>
      </c>
      <c r="AB57" s="96">
        <f t="shared" si="4"/>
        <v>43607</v>
      </c>
      <c r="AC57" s="105">
        <f>IF($AB57='Harian-KORDES'!F$103,'Harian-KORDES'!F$104,0)</f>
        <v>0</v>
      </c>
      <c r="AD57" s="105">
        <f>IF($AB57='Harian-KORDES'!G$103,'Harian-KORDES'!G$104,0)</f>
        <v>0</v>
      </c>
      <c r="AE57" s="105">
        <f>IF($AB57='Harian-KORDES'!H$103,'Harian-KORDES'!H$104,0)</f>
        <v>0</v>
      </c>
      <c r="AF57" s="105">
        <f>IF($AB57='Harian-KORDES'!I$103,'Harian-KORDES'!I$104,0)</f>
        <v>0</v>
      </c>
      <c r="AG57" s="105">
        <f>IF($AB57='Harian-KORDES'!J$103,'Harian-KORDES'!J$104,0)</f>
        <v>0</v>
      </c>
      <c r="AH57" s="105">
        <f>IF($AB57='Harian-KORDES'!K$103,'Harian-KORDES'!K$104,0)</f>
        <v>0</v>
      </c>
      <c r="AI57" s="105">
        <f>IF($AB57='Harian-KORDES'!L$103,'Harian-KORDES'!L$104,0)</f>
        <v>0</v>
      </c>
      <c r="AJ57" s="105">
        <f>IF($AB57='Harian-KORDES'!M$103,'Harian-KORDES'!M$104,0)</f>
        <v>0</v>
      </c>
      <c r="AK57" s="105">
        <f>IF($AB57='Harian-KORDES'!N$103,'Harian-KORDES'!N$104,0)</f>
        <v>0</v>
      </c>
      <c r="AL57" s="105">
        <f>IF($AB57='Harian-KORDES'!O$103,'Harian-KORDES'!O$104,0)</f>
        <v>0</v>
      </c>
      <c r="AM57" s="100">
        <f t="shared" si="5"/>
        <v>0</v>
      </c>
    </row>
    <row r="58" spans="2:39" x14ac:dyDescent="0.2">
      <c r="B58" s="96">
        <f t="shared" si="0"/>
        <v>43608</v>
      </c>
      <c r="C58" s="105">
        <f>IF($B58='Harian-KORDES'!F$19,'Harian-KORDES'!F$20,0)</f>
        <v>0</v>
      </c>
      <c r="D58" s="105">
        <f>IF($B58='Harian-KORDES'!G$19,'Harian-KORDES'!G$20,0)</f>
        <v>0</v>
      </c>
      <c r="E58" s="105">
        <f>IF($B58='Harian-KORDES'!H$19,'Harian-KORDES'!H$20,0)</f>
        <v>0</v>
      </c>
      <c r="F58" s="105">
        <f>IF($B58='Harian-KORDES'!I$19,'Harian-KORDES'!I$20,0)</f>
        <v>0</v>
      </c>
      <c r="G58" s="105">
        <f>IF($B58='Harian-KORDES'!J$19,'Harian-KORDES'!J$20,0)</f>
        <v>0</v>
      </c>
      <c r="H58" s="105">
        <f>IF($B58='Harian-KORDES'!K$19,'Harian-KORDES'!K$20,0)</f>
        <v>0</v>
      </c>
      <c r="I58" s="105">
        <f>IF($B58='Harian-KORDES'!L$19,'Harian-KORDES'!L$20,0)</f>
        <v>0</v>
      </c>
      <c r="J58" s="105">
        <f>IF($B58='Harian-KORDES'!M$19,'Harian-KORDES'!M$20,0)</f>
        <v>0</v>
      </c>
      <c r="K58" s="105">
        <f>IF($B58='Harian-KORDES'!N$19,'Harian-KORDES'!N$20,0)</f>
        <v>0</v>
      </c>
      <c r="L58" s="105">
        <f>IF($B58='Harian-KORDES'!O$19,'Harian-KORDES'!O$20,0)</f>
        <v>0</v>
      </c>
      <c r="M58" s="100">
        <f t="shared" si="1"/>
        <v>0</v>
      </c>
      <c r="O58" s="96">
        <f t="shared" si="2"/>
        <v>43608</v>
      </c>
      <c r="P58" s="105">
        <f>IF($O58='Harian-KORDES'!F$61,'Harian-KORDES'!F$62,0)</f>
        <v>0</v>
      </c>
      <c r="Q58" s="105">
        <f>IF($O58='Harian-KORDES'!G$61,'Harian-KORDES'!G$62,0)</f>
        <v>0</v>
      </c>
      <c r="R58" s="105">
        <f>IF($O58='Harian-KORDES'!H$61,'Harian-KORDES'!H$62,0)</f>
        <v>0</v>
      </c>
      <c r="S58" s="105">
        <f>IF($O58='Harian-KORDES'!I$61,'Harian-KORDES'!I$62,0)</f>
        <v>0</v>
      </c>
      <c r="T58" s="105">
        <f>IF($O58='Harian-KORDES'!J$61,'Harian-KORDES'!J$62,0)</f>
        <v>0</v>
      </c>
      <c r="U58" s="105">
        <f>IF($O58='Harian-KORDES'!K$61,'Harian-KORDES'!K$62,0)</f>
        <v>0</v>
      </c>
      <c r="V58" s="105">
        <f>IF($O58='Harian-KORDES'!L$61,'Harian-KORDES'!L$62,0)</f>
        <v>0</v>
      </c>
      <c r="W58" s="105">
        <f>IF($O58='Harian-KORDES'!M$61,'Harian-KORDES'!M$62,0)</f>
        <v>0</v>
      </c>
      <c r="X58" s="105">
        <f>IF($O58='Harian-KORDES'!N$61,'Harian-KORDES'!N$62,0)</f>
        <v>0</v>
      </c>
      <c r="Y58" s="105">
        <f>IF($O58='Harian-KORDES'!O$61,'Harian-KORDES'!O$62,0)</f>
        <v>0</v>
      </c>
      <c r="Z58" s="100">
        <f t="shared" si="3"/>
        <v>0</v>
      </c>
      <c r="AB58" s="96">
        <f t="shared" si="4"/>
        <v>43608</v>
      </c>
      <c r="AC58" s="105">
        <f>IF($AB58='Harian-KORDES'!F$103,'Harian-KORDES'!F$104,0)</f>
        <v>0</v>
      </c>
      <c r="AD58" s="105">
        <f>IF($AB58='Harian-KORDES'!G$103,'Harian-KORDES'!G$104,0)</f>
        <v>0</v>
      </c>
      <c r="AE58" s="105">
        <f>IF($AB58='Harian-KORDES'!H$103,'Harian-KORDES'!H$104,0)</f>
        <v>0</v>
      </c>
      <c r="AF58" s="105">
        <f>IF($AB58='Harian-KORDES'!I$103,'Harian-KORDES'!I$104,0)</f>
        <v>0</v>
      </c>
      <c r="AG58" s="105">
        <f>IF($AB58='Harian-KORDES'!J$103,'Harian-KORDES'!J$104,0)</f>
        <v>0</v>
      </c>
      <c r="AH58" s="105">
        <f>IF($AB58='Harian-KORDES'!K$103,'Harian-KORDES'!K$104,0)</f>
        <v>0</v>
      </c>
      <c r="AI58" s="105">
        <f>IF($AB58='Harian-KORDES'!L$103,'Harian-KORDES'!L$104,0)</f>
        <v>0</v>
      </c>
      <c r="AJ58" s="105">
        <f>IF($AB58='Harian-KORDES'!M$103,'Harian-KORDES'!M$104,0)</f>
        <v>0</v>
      </c>
      <c r="AK58" s="105">
        <f>IF($AB58='Harian-KORDES'!N$103,'Harian-KORDES'!N$104,0)</f>
        <v>0</v>
      </c>
      <c r="AL58" s="105">
        <f>IF($AB58='Harian-KORDES'!O$103,'Harian-KORDES'!O$104,0)</f>
        <v>0</v>
      </c>
      <c r="AM58" s="100">
        <f t="shared" si="5"/>
        <v>0</v>
      </c>
    </row>
    <row r="59" spans="2:39" x14ac:dyDescent="0.2">
      <c r="B59" s="96">
        <f t="shared" si="0"/>
        <v>43609</v>
      </c>
      <c r="C59" s="105">
        <f>IF($B59='Harian-KORDES'!F$19,'Harian-KORDES'!F$20,0)</f>
        <v>0</v>
      </c>
      <c r="D59" s="105">
        <f>IF($B59='Harian-KORDES'!G$19,'Harian-KORDES'!G$20,0)</f>
        <v>0</v>
      </c>
      <c r="E59" s="105">
        <f>IF($B59='Harian-KORDES'!H$19,'Harian-KORDES'!H$20,0)</f>
        <v>0</v>
      </c>
      <c r="F59" s="105">
        <f>IF($B59='Harian-KORDES'!I$19,'Harian-KORDES'!I$20,0)</f>
        <v>0</v>
      </c>
      <c r="G59" s="105">
        <f>IF($B59='Harian-KORDES'!J$19,'Harian-KORDES'!J$20,0)</f>
        <v>0</v>
      </c>
      <c r="H59" s="105">
        <f>IF($B59='Harian-KORDES'!K$19,'Harian-KORDES'!K$20,0)</f>
        <v>0</v>
      </c>
      <c r="I59" s="105">
        <f>IF($B59='Harian-KORDES'!L$19,'Harian-KORDES'!L$20,0)</f>
        <v>0</v>
      </c>
      <c r="J59" s="105">
        <f>IF($B59='Harian-KORDES'!M$19,'Harian-KORDES'!M$20,0)</f>
        <v>0</v>
      </c>
      <c r="K59" s="105">
        <f>IF($B59='Harian-KORDES'!N$19,'Harian-KORDES'!N$20,0)</f>
        <v>0</v>
      </c>
      <c r="L59" s="105">
        <f>IF($B59='Harian-KORDES'!O$19,'Harian-KORDES'!O$20,0)</f>
        <v>0</v>
      </c>
      <c r="M59" s="100">
        <f t="shared" si="1"/>
        <v>0</v>
      </c>
      <c r="O59" s="96">
        <f t="shared" si="2"/>
        <v>43609</v>
      </c>
      <c r="P59" s="105">
        <f>IF($O59='Harian-KORDES'!F$61,'Harian-KORDES'!F$62,0)</f>
        <v>0</v>
      </c>
      <c r="Q59" s="105">
        <f>IF($O59='Harian-KORDES'!G$61,'Harian-KORDES'!G$62,0)</f>
        <v>0</v>
      </c>
      <c r="R59" s="105">
        <f>IF($O59='Harian-KORDES'!H$61,'Harian-KORDES'!H$62,0)</f>
        <v>0</v>
      </c>
      <c r="S59" s="105">
        <f>IF($O59='Harian-KORDES'!I$61,'Harian-KORDES'!I$62,0)</f>
        <v>0</v>
      </c>
      <c r="T59" s="105">
        <f>IF($O59='Harian-KORDES'!J$61,'Harian-KORDES'!J$62,0)</f>
        <v>0</v>
      </c>
      <c r="U59" s="105">
        <f>IF($O59='Harian-KORDES'!K$61,'Harian-KORDES'!K$62,0)</f>
        <v>0</v>
      </c>
      <c r="V59" s="105">
        <f>IF($O59='Harian-KORDES'!L$61,'Harian-KORDES'!L$62,0)</f>
        <v>0</v>
      </c>
      <c r="W59" s="105">
        <f>IF($O59='Harian-KORDES'!M$61,'Harian-KORDES'!M$62,0)</f>
        <v>0</v>
      </c>
      <c r="X59" s="105">
        <f>IF($O59='Harian-KORDES'!N$61,'Harian-KORDES'!N$62,0)</f>
        <v>0</v>
      </c>
      <c r="Y59" s="105">
        <f>IF($O59='Harian-KORDES'!O$61,'Harian-KORDES'!O$62,0)</f>
        <v>0</v>
      </c>
      <c r="Z59" s="100">
        <f t="shared" si="3"/>
        <v>0</v>
      </c>
      <c r="AB59" s="96">
        <f t="shared" si="4"/>
        <v>43609</v>
      </c>
      <c r="AC59" s="105">
        <f>IF($AB59='Harian-KORDES'!F$103,'Harian-KORDES'!F$104,0)</f>
        <v>0</v>
      </c>
      <c r="AD59" s="105">
        <f>IF($AB59='Harian-KORDES'!G$103,'Harian-KORDES'!G$104,0)</f>
        <v>0</v>
      </c>
      <c r="AE59" s="105">
        <f>IF($AB59='Harian-KORDES'!H$103,'Harian-KORDES'!H$104,0)</f>
        <v>0</v>
      </c>
      <c r="AF59" s="105">
        <f>IF($AB59='Harian-KORDES'!I$103,'Harian-KORDES'!I$104,0)</f>
        <v>0</v>
      </c>
      <c r="AG59" s="105">
        <f>IF($AB59='Harian-KORDES'!J$103,'Harian-KORDES'!J$104,0)</f>
        <v>0</v>
      </c>
      <c r="AH59" s="105">
        <f>IF($AB59='Harian-KORDES'!K$103,'Harian-KORDES'!K$104,0)</f>
        <v>0</v>
      </c>
      <c r="AI59" s="105">
        <f>IF($AB59='Harian-KORDES'!L$103,'Harian-KORDES'!L$104,0)</f>
        <v>0</v>
      </c>
      <c r="AJ59" s="105">
        <f>IF($AB59='Harian-KORDES'!M$103,'Harian-KORDES'!M$104,0)</f>
        <v>0</v>
      </c>
      <c r="AK59" s="105">
        <f>IF($AB59='Harian-KORDES'!N$103,'Harian-KORDES'!N$104,0)</f>
        <v>0</v>
      </c>
      <c r="AL59" s="105">
        <f>IF($AB59='Harian-KORDES'!O$103,'Harian-KORDES'!O$104,0)</f>
        <v>0</v>
      </c>
      <c r="AM59" s="100">
        <f t="shared" si="5"/>
        <v>0</v>
      </c>
    </row>
    <row r="60" spans="2:39" x14ac:dyDescent="0.2">
      <c r="B60" s="96">
        <f t="shared" si="0"/>
        <v>43610</v>
      </c>
      <c r="C60" s="105">
        <f>IF($B60='Harian-KORDES'!F$19,'Harian-KORDES'!F$20,0)</f>
        <v>0</v>
      </c>
      <c r="D60" s="105">
        <f>IF($B60='Harian-KORDES'!G$19,'Harian-KORDES'!G$20,0)</f>
        <v>0</v>
      </c>
      <c r="E60" s="105">
        <f>IF($B60='Harian-KORDES'!H$19,'Harian-KORDES'!H$20,0)</f>
        <v>0</v>
      </c>
      <c r="F60" s="105">
        <f>IF($B60='Harian-KORDES'!I$19,'Harian-KORDES'!I$20,0)</f>
        <v>0</v>
      </c>
      <c r="G60" s="105">
        <f>IF($B60='Harian-KORDES'!J$19,'Harian-KORDES'!J$20,0)</f>
        <v>0</v>
      </c>
      <c r="H60" s="105">
        <f>IF($B60='Harian-KORDES'!K$19,'Harian-KORDES'!K$20,0)</f>
        <v>0</v>
      </c>
      <c r="I60" s="105">
        <f>IF($B60='Harian-KORDES'!L$19,'Harian-KORDES'!L$20,0)</f>
        <v>0</v>
      </c>
      <c r="J60" s="105">
        <f>IF($B60='Harian-KORDES'!M$19,'Harian-KORDES'!M$20,0)</f>
        <v>0</v>
      </c>
      <c r="K60" s="105">
        <f>IF($B60='Harian-KORDES'!N$19,'Harian-KORDES'!N$20,0)</f>
        <v>0</v>
      </c>
      <c r="L60" s="105">
        <f>IF($B60='Harian-KORDES'!O$19,'Harian-KORDES'!O$20,0)</f>
        <v>0</v>
      </c>
      <c r="M60" s="100">
        <f t="shared" si="1"/>
        <v>0</v>
      </c>
      <c r="O60" s="96">
        <f t="shared" si="2"/>
        <v>43610</v>
      </c>
      <c r="P60" s="105">
        <f>IF($O60='Harian-KORDES'!F$61,'Harian-KORDES'!F$62,0)</f>
        <v>0</v>
      </c>
      <c r="Q60" s="105">
        <f>IF($O60='Harian-KORDES'!G$61,'Harian-KORDES'!G$62,0)</f>
        <v>0</v>
      </c>
      <c r="R60" s="105">
        <f>IF($O60='Harian-KORDES'!H$61,'Harian-KORDES'!H$62,0)</f>
        <v>0</v>
      </c>
      <c r="S60" s="105">
        <f>IF($O60='Harian-KORDES'!I$61,'Harian-KORDES'!I$62,0)</f>
        <v>0</v>
      </c>
      <c r="T60" s="105">
        <f>IF($O60='Harian-KORDES'!J$61,'Harian-KORDES'!J$62,0)</f>
        <v>0</v>
      </c>
      <c r="U60" s="105">
        <f>IF($O60='Harian-KORDES'!K$61,'Harian-KORDES'!K$62,0)</f>
        <v>0</v>
      </c>
      <c r="V60" s="105">
        <f>IF($O60='Harian-KORDES'!L$61,'Harian-KORDES'!L$62,0)</f>
        <v>0</v>
      </c>
      <c r="W60" s="105">
        <f>IF($O60='Harian-KORDES'!M$61,'Harian-KORDES'!M$62,0)</f>
        <v>0</v>
      </c>
      <c r="X60" s="105">
        <f>IF($O60='Harian-KORDES'!N$61,'Harian-KORDES'!N$62,0)</f>
        <v>0</v>
      </c>
      <c r="Y60" s="105">
        <f>IF($O60='Harian-KORDES'!O$61,'Harian-KORDES'!O$62,0)</f>
        <v>0</v>
      </c>
      <c r="Z60" s="100">
        <f t="shared" si="3"/>
        <v>0</v>
      </c>
      <c r="AB60" s="96">
        <f t="shared" si="4"/>
        <v>43610</v>
      </c>
      <c r="AC60" s="105">
        <f>IF($AB60='Harian-KORDES'!F$103,'Harian-KORDES'!F$104,0)</f>
        <v>0</v>
      </c>
      <c r="AD60" s="105">
        <f>IF($AB60='Harian-KORDES'!G$103,'Harian-KORDES'!G$104,0)</f>
        <v>0</v>
      </c>
      <c r="AE60" s="105">
        <f>IF($AB60='Harian-KORDES'!H$103,'Harian-KORDES'!H$104,0)</f>
        <v>0</v>
      </c>
      <c r="AF60" s="105">
        <f>IF($AB60='Harian-KORDES'!I$103,'Harian-KORDES'!I$104,0)</f>
        <v>0</v>
      </c>
      <c r="AG60" s="105">
        <f>IF($AB60='Harian-KORDES'!J$103,'Harian-KORDES'!J$104,0)</f>
        <v>0</v>
      </c>
      <c r="AH60" s="105">
        <f>IF($AB60='Harian-KORDES'!K$103,'Harian-KORDES'!K$104,0)</f>
        <v>0</v>
      </c>
      <c r="AI60" s="105">
        <f>IF($AB60='Harian-KORDES'!L$103,'Harian-KORDES'!L$104,0)</f>
        <v>0</v>
      </c>
      <c r="AJ60" s="105">
        <f>IF($AB60='Harian-KORDES'!M$103,'Harian-KORDES'!M$104,0)</f>
        <v>0</v>
      </c>
      <c r="AK60" s="105">
        <f>IF($AB60='Harian-KORDES'!N$103,'Harian-KORDES'!N$104,0)</f>
        <v>0</v>
      </c>
      <c r="AL60" s="105">
        <f>IF($AB60='Harian-KORDES'!O$103,'Harian-KORDES'!O$104,0)</f>
        <v>0</v>
      </c>
      <c r="AM60" s="100">
        <f t="shared" si="5"/>
        <v>0</v>
      </c>
    </row>
    <row r="61" spans="2:39" x14ac:dyDescent="0.2">
      <c r="B61" s="96">
        <f t="shared" si="0"/>
        <v>43611</v>
      </c>
      <c r="C61" s="105">
        <f>IF($B61='Harian-KORDES'!F$19,'Harian-KORDES'!F$20,0)</f>
        <v>0</v>
      </c>
      <c r="D61" s="105">
        <f>IF($B61='Harian-KORDES'!G$19,'Harian-KORDES'!G$20,0)</f>
        <v>0</v>
      </c>
      <c r="E61" s="105">
        <f>IF($B61='Harian-KORDES'!H$19,'Harian-KORDES'!H$20,0)</f>
        <v>0</v>
      </c>
      <c r="F61" s="105">
        <f>IF($B61='Harian-KORDES'!I$19,'Harian-KORDES'!I$20,0)</f>
        <v>0</v>
      </c>
      <c r="G61" s="105">
        <f>IF($B61='Harian-KORDES'!J$19,'Harian-KORDES'!J$20,0)</f>
        <v>0</v>
      </c>
      <c r="H61" s="105">
        <f>IF($B61='Harian-KORDES'!K$19,'Harian-KORDES'!K$20,0)</f>
        <v>0</v>
      </c>
      <c r="I61" s="105">
        <f>IF($B61='Harian-KORDES'!L$19,'Harian-KORDES'!L$20,0)</f>
        <v>0</v>
      </c>
      <c r="J61" s="105">
        <f>IF($B61='Harian-KORDES'!M$19,'Harian-KORDES'!M$20,0)</f>
        <v>0</v>
      </c>
      <c r="K61" s="105">
        <f>IF($B61='Harian-KORDES'!N$19,'Harian-KORDES'!N$20,0)</f>
        <v>0</v>
      </c>
      <c r="L61" s="105">
        <f>IF($B61='Harian-KORDES'!O$19,'Harian-KORDES'!O$20,0)</f>
        <v>0</v>
      </c>
      <c r="M61" s="100">
        <f t="shared" si="1"/>
        <v>0</v>
      </c>
      <c r="O61" s="96">
        <f t="shared" si="2"/>
        <v>43611</v>
      </c>
      <c r="P61" s="105">
        <f>IF($O61='Harian-KORDES'!F$61,'Harian-KORDES'!F$62,0)</f>
        <v>0</v>
      </c>
      <c r="Q61" s="105">
        <f>IF($O61='Harian-KORDES'!G$61,'Harian-KORDES'!G$62,0)</f>
        <v>0</v>
      </c>
      <c r="R61" s="105">
        <f>IF($O61='Harian-KORDES'!H$61,'Harian-KORDES'!H$62,0)</f>
        <v>0</v>
      </c>
      <c r="S61" s="105">
        <f>IF($O61='Harian-KORDES'!I$61,'Harian-KORDES'!I$62,0)</f>
        <v>0</v>
      </c>
      <c r="T61" s="105">
        <f>IF($O61='Harian-KORDES'!J$61,'Harian-KORDES'!J$62,0)</f>
        <v>0</v>
      </c>
      <c r="U61" s="105">
        <f>IF($O61='Harian-KORDES'!K$61,'Harian-KORDES'!K$62,0)</f>
        <v>0</v>
      </c>
      <c r="V61" s="105">
        <f>IF($O61='Harian-KORDES'!L$61,'Harian-KORDES'!L$62,0)</f>
        <v>0</v>
      </c>
      <c r="W61" s="105">
        <f>IF($O61='Harian-KORDES'!M$61,'Harian-KORDES'!M$62,0)</f>
        <v>0</v>
      </c>
      <c r="X61" s="105">
        <f>IF($O61='Harian-KORDES'!N$61,'Harian-KORDES'!N$62,0)</f>
        <v>0</v>
      </c>
      <c r="Y61" s="105">
        <f>IF($O61='Harian-KORDES'!O$61,'Harian-KORDES'!O$62,0)</f>
        <v>0</v>
      </c>
      <c r="Z61" s="100">
        <f t="shared" si="3"/>
        <v>0</v>
      </c>
      <c r="AB61" s="96">
        <f t="shared" si="4"/>
        <v>43611</v>
      </c>
      <c r="AC61" s="105">
        <f>IF($AB61='Harian-KORDES'!F$103,'Harian-KORDES'!F$104,0)</f>
        <v>0</v>
      </c>
      <c r="AD61" s="105">
        <f>IF($AB61='Harian-KORDES'!G$103,'Harian-KORDES'!G$104,0)</f>
        <v>0</v>
      </c>
      <c r="AE61" s="105">
        <f>IF($AB61='Harian-KORDES'!H$103,'Harian-KORDES'!H$104,0)</f>
        <v>0</v>
      </c>
      <c r="AF61" s="105">
        <f>IF($AB61='Harian-KORDES'!I$103,'Harian-KORDES'!I$104,0)</f>
        <v>0</v>
      </c>
      <c r="AG61" s="105">
        <f>IF($AB61='Harian-KORDES'!J$103,'Harian-KORDES'!J$104,0)</f>
        <v>0</v>
      </c>
      <c r="AH61" s="105">
        <f>IF($AB61='Harian-KORDES'!K$103,'Harian-KORDES'!K$104,0)</f>
        <v>0</v>
      </c>
      <c r="AI61" s="105">
        <f>IF($AB61='Harian-KORDES'!L$103,'Harian-KORDES'!L$104,0)</f>
        <v>0</v>
      </c>
      <c r="AJ61" s="105">
        <f>IF($AB61='Harian-KORDES'!M$103,'Harian-KORDES'!M$104,0)</f>
        <v>0</v>
      </c>
      <c r="AK61" s="105">
        <f>IF($AB61='Harian-KORDES'!N$103,'Harian-KORDES'!N$104,0)</f>
        <v>0</v>
      </c>
      <c r="AL61" s="105">
        <f>IF($AB61='Harian-KORDES'!O$103,'Harian-KORDES'!O$104,0)</f>
        <v>0</v>
      </c>
      <c r="AM61" s="100">
        <f t="shared" si="5"/>
        <v>0</v>
      </c>
    </row>
    <row r="62" spans="2:39" x14ac:dyDescent="0.2">
      <c r="B62" s="96">
        <f t="shared" si="0"/>
        <v>43612</v>
      </c>
      <c r="C62" s="105">
        <f>IF($B62='Harian-KORDES'!F$19,'Harian-KORDES'!F$20,0)</f>
        <v>0</v>
      </c>
      <c r="D62" s="105">
        <f>IF($B62='Harian-KORDES'!G$19,'Harian-KORDES'!G$20,0)</f>
        <v>0</v>
      </c>
      <c r="E62" s="105">
        <f>IF($B62='Harian-KORDES'!H$19,'Harian-KORDES'!H$20,0)</f>
        <v>0</v>
      </c>
      <c r="F62" s="105">
        <f>IF($B62='Harian-KORDES'!I$19,'Harian-KORDES'!I$20,0)</f>
        <v>0</v>
      </c>
      <c r="G62" s="105">
        <f>IF($B62='Harian-KORDES'!J$19,'Harian-KORDES'!J$20,0)</f>
        <v>0</v>
      </c>
      <c r="H62" s="105">
        <f>IF($B62='Harian-KORDES'!K$19,'Harian-KORDES'!K$20,0)</f>
        <v>0</v>
      </c>
      <c r="I62" s="105">
        <f>IF($B62='Harian-KORDES'!L$19,'Harian-KORDES'!L$20,0)</f>
        <v>0</v>
      </c>
      <c r="J62" s="105">
        <f>IF($B62='Harian-KORDES'!M$19,'Harian-KORDES'!M$20,0)</f>
        <v>0</v>
      </c>
      <c r="K62" s="105">
        <f>IF($B62='Harian-KORDES'!N$19,'Harian-KORDES'!N$20,0)</f>
        <v>0</v>
      </c>
      <c r="L62" s="105">
        <f>IF($B62='Harian-KORDES'!O$19,'Harian-KORDES'!O$20,0)</f>
        <v>0</v>
      </c>
      <c r="M62" s="100">
        <f t="shared" si="1"/>
        <v>0</v>
      </c>
      <c r="O62" s="96">
        <f t="shared" si="2"/>
        <v>43612</v>
      </c>
      <c r="P62" s="105">
        <f>IF($O62='Harian-KORDES'!F$61,'Harian-KORDES'!F$62,0)</f>
        <v>0</v>
      </c>
      <c r="Q62" s="105">
        <f>IF($O62='Harian-KORDES'!G$61,'Harian-KORDES'!G$62,0)</f>
        <v>0</v>
      </c>
      <c r="R62" s="105">
        <f>IF($O62='Harian-KORDES'!H$61,'Harian-KORDES'!H$62,0)</f>
        <v>0</v>
      </c>
      <c r="S62" s="105">
        <f>IF($O62='Harian-KORDES'!I$61,'Harian-KORDES'!I$62,0)</f>
        <v>0</v>
      </c>
      <c r="T62" s="105">
        <f>IF($O62='Harian-KORDES'!J$61,'Harian-KORDES'!J$62,0)</f>
        <v>0</v>
      </c>
      <c r="U62" s="105">
        <f>IF($O62='Harian-KORDES'!K$61,'Harian-KORDES'!K$62,0)</f>
        <v>0</v>
      </c>
      <c r="V62" s="105">
        <f>IF($O62='Harian-KORDES'!L$61,'Harian-KORDES'!L$62,0)</f>
        <v>0</v>
      </c>
      <c r="W62" s="105">
        <f>IF($O62='Harian-KORDES'!M$61,'Harian-KORDES'!M$62,0)</f>
        <v>0</v>
      </c>
      <c r="X62" s="105">
        <f>IF($O62='Harian-KORDES'!N$61,'Harian-KORDES'!N$62,0)</f>
        <v>0</v>
      </c>
      <c r="Y62" s="105">
        <f>IF($O62='Harian-KORDES'!O$61,'Harian-KORDES'!O$62,0)</f>
        <v>0</v>
      </c>
      <c r="Z62" s="100">
        <f t="shared" si="3"/>
        <v>0</v>
      </c>
      <c r="AB62" s="96">
        <f t="shared" si="4"/>
        <v>43612</v>
      </c>
      <c r="AC62" s="105">
        <f>IF($AB62='Harian-KORDES'!F$103,'Harian-KORDES'!F$104,0)</f>
        <v>0</v>
      </c>
      <c r="AD62" s="105">
        <f>IF($AB62='Harian-KORDES'!G$103,'Harian-KORDES'!G$104,0)</f>
        <v>0</v>
      </c>
      <c r="AE62" s="105">
        <f>IF($AB62='Harian-KORDES'!H$103,'Harian-KORDES'!H$104,0)</f>
        <v>0</v>
      </c>
      <c r="AF62" s="105">
        <f>IF($AB62='Harian-KORDES'!I$103,'Harian-KORDES'!I$104,0)</f>
        <v>0</v>
      </c>
      <c r="AG62" s="105">
        <f>IF($AB62='Harian-KORDES'!J$103,'Harian-KORDES'!J$104,0)</f>
        <v>0</v>
      </c>
      <c r="AH62" s="105">
        <f>IF($AB62='Harian-KORDES'!K$103,'Harian-KORDES'!K$104,0)</f>
        <v>0</v>
      </c>
      <c r="AI62" s="105">
        <f>IF($AB62='Harian-KORDES'!L$103,'Harian-KORDES'!L$104,0)</f>
        <v>0</v>
      </c>
      <c r="AJ62" s="105">
        <f>IF($AB62='Harian-KORDES'!M$103,'Harian-KORDES'!M$104,0)</f>
        <v>0</v>
      </c>
      <c r="AK62" s="105">
        <f>IF($AB62='Harian-KORDES'!N$103,'Harian-KORDES'!N$104,0)</f>
        <v>0</v>
      </c>
      <c r="AL62" s="105">
        <f>IF($AB62='Harian-KORDES'!O$103,'Harian-KORDES'!O$104,0)</f>
        <v>0</v>
      </c>
      <c r="AM62" s="100">
        <f t="shared" si="5"/>
        <v>0</v>
      </c>
    </row>
    <row r="63" spans="2:39" x14ac:dyDescent="0.2">
      <c r="B63" s="96">
        <f t="shared" si="0"/>
        <v>43613</v>
      </c>
      <c r="C63" s="105">
        <f>IF($B63='Harian-KORDES'!F$19,'Harian-KORDES'!F$20,0)</f>
        <v>0</v>
      </c>
      <c r="D63" s="105">
        <f>IF($B63='Harian-KORDES'!G$19,'Harian-KORDES'!G$20,0)</f>
        <v>0</v>
      </c>
      <c r="E63" s="105">
        <f>IF($B63='Harian-KORDES'!H$19,'Harian-KORDES'!H$20,0)</f>
        <v>0</v>
      </c>
      <c r="F63" s="105">
        <f>IF($B63='Harian-KORDES'!I$19,'Harian-KORDES'!I$20,0)</f>
        <v>0</v>
      </c>
      <c r="G63" s="105">
        <f>IF($B63='Harian-KORDES'!J$19,'Harian-KORDES'!J$20,0)</f>
        <v>0</v>
      </c>
      <c r="H63" s="105">
        <f>IF($B63='Harian-KORDES'!K$19,'Harian-KORDES'!K$20,0)</f>
        <v>0</v>
      </c>
      <c r="I63" s="105">
        <f>IF($B63='Harian-KORDES'!L$19,'Harian-KORDES'!L$20,0)</f>
        <v>0</v>
      </c>
      <c r="J63" s="105">
        <f>IF($B63='Harian-KORDES'!M$19,'Harian-KORDES'!M$20,0)</f>
        <v>0</v>
      </c>
      <c r="K63" s="105">
        <f>IF($B63='Harian-KORDES'!N$19,'Harian-KORDES'!N$20,0)</f>
        <v>0</v>
      </c>
      <c r="L63" s="105">
        <f>IF($B63='Harian-KORDES'!O$19,'Harian-KORDES'!O$20,0)</f>
        <v>0</v>
      </c>
      <c r="M63" s="100">
        <f t="shared" si="1"/>
        <v>0</v>
      </c>
      <c r="O63" s="96">
        <f t="shared" si="2"/>
        <v>43613</v>
      </c>
      <c r="P63" s="105">
        <f>IF($O63='Harian-KORDES'!F$61,'Harian-KORDES'!F$62,0)</f>
        <v>0</v>
      </c>
      <c r="Q63" s="105">
        <f>IF($O63='Harian-KORDES'!G$61,'Harian-KORDES'!G$62,0)</f>
        <v>0</v>
      </c>
      <c r="R63" s="105">
        <f>IF($O63='Harian-KORDES'!H$61,'Harian-KORDES'!H$62,0)</f>
        <v>0</v>
      </c>
      <c r="S63" s="105">
        <f>IF($O63='Harian-KORDES'!I$61,'Harian-KORDES'!I$62,0)</f>
        <v>0</v>
      </c>
      <c r="T63" s="105">
        <f>IF($O63='Harian-KORDES'!J$61,'Harian-KORDES'!J$62,0)</f>
        <v>0</v>
      </c>
      <c r="U63" s="105">
        <f>IF($O63='Harian-KORDES'!K$61,'Harian-KORDES'!K$62,0)</f>
        <v>0</v>
      </c>
      <c r="V63" s="105">
        <f>IF($O63='Harian-KORDES'!L$61,'Harian-KORDES'!L$62,0)</f>
        <v>0</v>
      </c>
      <c r="W63" s="105">
        <f>IF($O63='Harian-KORDES'!M$61,'Harian-KORDES'!M$62,0)</f>
        <v>0</v>
      </c>
      <c r="X63" s="105">
        <f>IF($O63='Harian-KORDES'!N$61,'Harian-KORDES'!N$62,0)</f>
        <v>0</v>
      </c>
      <c r="Y63" s="105">
        <f>IF($O63='Harian-KORDES'!O$61,'Harian-KORDES'!O$62,0)</f>
        <v>0</v>
      </c>
      <c r="Z63" s="100">
        <f t="shared" si="3"/>
        <v>0</v>
      </c>
      <c r="AB63" s="96">
        <f t="shared" si="4"/>
        <v>43613</v>
      </c>
      <c r="AC63" s="105">
        <f>IF($AB63='Harian-KORDES'!F$103,'Harian-KORDES'!F$104,0)</f>
        <v>0</v>
      </c>
      <c r="AD63" s="105">
        <f>IF($AB63='Harian-KORDES'!G$103,'Harian-KORDES'!G$104,0)</f>
        <v>0</v>
      </c>
      <c r="AE63" s="105">
        <f>IF($AB63='Harian-KORDES'!H$103,'Harian-KORDES'!H$104,0)</f>
        <v>0</v>
      </c>
      <c r="AF63" s="105">
        <f>IF($AB63='Harian-KORDES'!I$103,'Harian-KORDES'!I$104,0)</f>
        <v>0</v>
      </c>
      <c r="AG63" s="105">
        <f>IF($AB63='Harian-KORDES'!J$103,'Harian-KORDES'!J$104,0)</f>
        <v>0</v>
      </c>
      <c r="AH63" s="105">
        <f>IF($AB63='Harian-KORDES'!K$103,'Harian-KORDES'!K$104,0)</f>
        <v>0</v>
      </c>
      <c r="AI63" s="105">
        <f>IF($AB63='Harian-KORDES'!L$103,'Harian-KORDES'!L$104,0)</f>
        <v>0</v>
      </c>
      <c r="AJ63" s="105">
        <f>IF($AB63='Harian-KORDES'!M$103,'Harian-KORDES'!M$104,0)</f>
        <v>0</v>
      </c>
      <c r="AK63" s="105">
        <f>IF($AB63='Harian-KORDES'!N$103,'Harian-KORDES'!N$104,0)</f>
        <v>0</v>
      </c>
      <c r="AL63" s="105">
        <f>IF($AB63='Harian-KORDES'!O$103,'Harian-KORDES'!O$104,0)</f>
        <v>0</v>
      </c>
      <c r="AM63" s="100">
        <f t="shared" si="5"/>
        <v>0</v>
      </c>
    </row>
    <row r="64" spans="2:39" x14ac:dyDescent="0.2">
      <c r="B64" s="96">
        <f t="shared" si="0"/>
        <v>43614</v>
      </c>
      <c r="C64" s="105">
        <f>IF($B64='Harian-KORDES'!F$19,'Harian-KORDES'!F$20,0)</f>
        <v>0</v>
      </c>
      <c r="D64" s="105">
        <f>IF($B64='Harian-KORDES'!G$19,'Harian-KORDES'!G$20,0)</f>
        <v>0</v>
      </c>
      <c r="E64" s="105">
        <f>IF($B64='Harian-KORDES'!H$19,'Harian-KORDES'!H$20,0)</f>
        <v>0</v>
      </c>
      <c r="F64" s="105">
        <f>IF($B64='Harian-KORDES'!I$19,'Harian-KORDES'!I$20,0)</f>
        <v>0</v>
      </c>
      <c r="G64" s="105">
        <f>IF($B64='Harian-KORDES'!J$19,'Harian-KORDES'!J$20,0)</f>
        <v>0</v>
      </c>
      <c r="H64" s="105">
        <f>IF($B64='Harian-KORDES'!K$19,'Harian-KORDES'!K$20,0)</f>
        <v>0</v>
      </c>
      <c r="I64" s="105">
        <f>IF($B64='Harian-KORDES'!L$19,'Harian-KORDES'!L$20,0)</f>
        <v>0</v>
      </c>
      <c r="J64" s="105">
        <f>IF($B64='Harian-KORDES'!M$19,'Harian-KORDES'!M$20,0)</f>
        <v>0</v>
      </c>
      <c r="K64" s="105">
        <f>IF($B64='Harian-KORDES'!N$19,'Harian-KORDES'!N$20,0)</f>
        <v>0</v>
      </c>
      <c r="L64" s="105">
        <f>IF($B64='Harian-KORDES'!O$19,'Harian-KORDES'!O$20,0)</f>
        <v>0</v>
      </c>
      <c r="M64" s="100">
        <f t="shared" si="1"/>
        <v>0</v>
      </c>
      <c r="O64" s="96">
        <f t="shared" si="2"/>
        <v>43614</v>
      </c>
      <c r="P64" s="105">
        <f>IF($O64='Harian-KORDES'!F$61,'Harian-KORDES'!F$62,0)</f>
        <v>0</v>
      </c>
      <c r="Q64" s="105">
        <f>IF($O64='Harian-KORDES'!G$61,'Harian-KORDES'!G$62,0)</f>
        <v>0</v>
      </c>
      <c r="R64" s="105">
        <f>IF($O64='Harian-KORDES'!H$61,'Harian-KORDES'!H$62,0)</f>
        <v>0</v>
      </c>
      <c r="S64" s="105">
        <f>IF($O64='Harian-KORDES'!I$61,'Harian-KORDES'!I$62,0)</f>
        <v>0</v>
      </c>
      <c r="T64" s="105">
        <f>IF($O64='Harian-KORDES'!J$61,'Harian-KORDES'!J$62,0)</f>
        <v>0</v>
      </c>
      <c r="U64" s="105">
        <f>IF($O64='Harian-KORDES'!K$61,'Harian-KORDES'!K$62,0)</f>
        <v>0</v>
      </c>
      <c r="V64" s="105">
        <f>IF($O64='Harian-KORDES'!L$61,'Harian-KORDES'!L$62,0)</f>
        <v>0</v>
      </c>
      <c r="W64" s="105">
        <f>IF($O64='Harian-KORDES'!M$61,'Harian-KORDES'!M$62,0)</f>
        <v>0</v>
      </c>
      <c r="X64" s="105">
        <f>IF($O64='Harian-KORDES'!N$61,'Harian-KORDES'!N$62,0)</f>
        <v>0</v>
      </c>
      <c r="Y64" s="105">
        <f>IF($O64='Harian-KORDES'!O$61,'Harian-KORDES'!O$62,0)</f>
        <v>0</v>
      </c>
      <c r="Z64" s="100">
        <f t="shared" si="3"/>
        <v>0</v>
      </c>
      <c r="AB64" s="96">
        <f t="shared" si="4"/>
        <v>43614</v>
      </c>
      <c r="AC64" s="105">
        <f>IF($AB64='Harian-KORDES'!F$103,'Harian-KORDES'!F$104,0)</f>
        <v>0</v>
      </c>
      <c r="AD64" s="105">
        <f>IF($AB64='Harian-KORDES'!G$103,'Harian-KORDES'!G$104,0)</f>
        <v>0</v>
      </c>
      <c r="AE64" s="105">
        <f>IF($AB64='Harian-KORDES'!H$103,'Harian-KORDES'!H$104,0)</f>
        <v>0</v>
      </c>
      <c r="AF64" s="105">
        <f>IF($AB64='Harian-KORDES'!I$103,'Harian-KORDES'!I$104,0)</f>
        <v>0</v>
      </c>
      <c r="AG64" s="105">
        <f>IF($AB64='Harian-KORDES'!J$103,'Harian-KORDES'!J$104,0)</f>
        <v>0</v>
      </c>
      <c r="AH64" s="105">
        <f>IF($AB64='Harian-KORDES'!K$103,'Harian-KORDES'!K$104,0)</f>
        <v>0</v>
      </c>
      <c r="AI64" s="105">
        <f>IF($AB64='Harian-KORDES'!L$103,'Harian-KORDES'!L$104,0)</f>
        <v>0</v>
      </c>
      <c r="AJ64" s="105">
        <f>IF($AB64='Harian-KORDES'!M$103,'Harian-KORDES'!M$104,0)</f>
        <v>0</v>
      </c>
      <c r="AK64" s="105">
        <f>IF($AB64='Harian-KORDES'!N$103,'Harian-KORDES'!N$104,0)</f>
        <v>0</v>
      </c>
      <c r="AL64" s="105">
        <f>IF($AB64='Harian-KORDES'!O$103,'Harian-KORDES'!O$104,0)</f>
        <v>0</v>
      </c>
      <c r="AM64" s="100">
        <f t="shared" si="5"/>
        <v>0</v>
      </c>
    </row>
    <row r="65" spans="2:39" x14ac:dyDescent="0.2">
      <c r="B65" s="96">
        <f t="shared" si="0"/>
        <v>43615</v>
      </c>
      <c r="C65" s="105">
        <f>IF($B65='Harian-KORDES'!F$19,'Harian-KORDES'!F$20,0)</f>
        <v>0</v>
      </c>
      <c r="D65" s="105">
        <f>IF($B65='Harian-KORDES'!G$19,'Harian-KORDES'!G$20,0)</f>
        <v>0</v>
      </c>
      <c r="E65" s="105">
        <f>IF($B65='Harian-KORDES'!H$19,'Harian-KORDES'!H$20,0)</f>
        <v>0</v>
      </c>
      <c r="F65" s="105">
        <f>IF($B65='Harian-KORDES'!I$19,'Harian-KORDES'!I$20,0)</f>
        <v>0</v>
      </c>
      <c r="G65" s="105">
        <f>IF($B65='Harian-KORDES'!J$19,'Harian-KORDES'!J$20,0)</f>
        <v>0</v>
      </c>
      <c r="H65" s="105">
        <f>IF($B65='Harian-KORDES'!K$19,'Harian-KORDES'!K$20,0)</f>
        <v>0</v>
      </c>
      <c r="I65" s="105">
        <f>IF($B65='Harian-KORDES'!L$19,'Harian-KORDES'!L$20,0)</f>
        <v>0</v>
      </c>
      <c r="J65" s="105">
        <f>IF($B65='Harian-KORDES'!M$19,'Harian-KORDES'!M$20,0)</f>
        <v>0</v>
      </c>
      <c r="K65" s="105">
        <f>IF($B65='Harian-KORDES'!N$19,'Harian-KORDES'!N$20,0)</f>
        <v>0</v>
      </c>
      <c r="L65" s="105">
        <f>IF($B65='Harian-KORDES'!O$19,'Harian-KORDES'!O$20,0)</f>
        <v>0</v>
      </c>
      <c r="M65" s="100">
        <f t="shared" si="1"/>
        <v>0</v>
      </c>
      <c r="O65" s="96">
        <f t="shared" si="2"/>
        <v>43615</v>
      </c>
      <c r="P65" s="105">
        <f>IF($O65='Harian-KORDES'!F$61,'Harian-KORDES'!F$62,0)</f>
        <v>0</v>
      </c>
      <c r="Q65" s="105">
        <f>IF($O65='Harian-KORDES'!G$61,'Harian-KORDES'!G$62,0)</f>
        <v>0</v>
      </c>
      <c r="R65" s="105">
        <f>IF($O65='Harian-KORDES'!H$61,'Harian-KORDES'!H$62,0)</f>
        <v>0</v>
      </c>
      <c r="S65" s="105">
        <f>IF($O65='Harian-KORDES'!I$61,'Harian-KORDES'!I$62,0)</f>
        <v>0</v>
      </c>
      <c r="T65" s="105">
        <f>IF($O65='Harian-KORDES'!J$61,'Harian-KORDES'!J$62,0)</f>
        <v>0</v>
      </c>
      <c r="U65" s="105">
        <f>IF($O65='Harian-KORDES'!K$61,'Harian-KORDES'!K$62,0)</f>
        <v>0</v>
      </c>
      <c r="V65" s="105">
        <f>IF($O65='Harian-KORDES'!L$61,'Harian-KORDES'!L$62,0)</f>
        <v>0</v>
      </c>
      <c r="W65" s="105">
        <f>IF($O65='Harian-KORDES'!M$61,'Harian-KORDES'!M$62,0)</f>
        <v>0</v>
      </c>
      <c r="X65" s="105">
        <f>IF($O65='Harian-KORDES'!N$61,'Harian-KORDES'!N$62,0)</f>
        <v>0</v>
      </c>
      <c r="Y65" s="105">
        <f>IF($O65='Harian-KORDES'!O$61,'Harian-KORDES'!O$62,0)</f>
        <v>0</v>
      </c>
      <c r="Z65" s="100">
        <f t="shared" si="3"/>
        <v>0</v>
      </c>
      <c r="AB65" s="96">
        <f t="shared" si="4"/>
        <v>43615</v>
      </c>
      <c r="AC65" s="105">
        <f>IF($AB65='Harian-KORDES'!F$103,'Harian-KORDES'!F$104,0)</f>
        <v>0</v>
      </c>
      <c r="AD65" s="105">
        <f>IF($AB65='Harian-KORDES'!G$103,'Harian-KORDES'!G$104,0)</f>
        <v>0</v>
      </c>
      <c r="AE65" s="105">
        <f>IF($AB65='Harian-KORDES'!H$103,'Harian-KORDES'!H$104,0)</f>
        <v>0</v>
      </c>
      <c r="AF65" s="105">
        <f>IF($AB65='Harian-KORDES'!I$103,'Harian-KORDES'!I$104,0)</f>
        <v>0</v>
      </c>
      <c r="AG65" s="105">
        <f>IF($AB65='Harian-KORDES'!J$103,'Harian-KORDES'!J$104,0)</f>
        <v>0</v>
      </c>
      <c r="AH65" s="105">
        <f>IF($AB65='Harian-KORDES'!K$103,'Harian-KORDES'!K$104,0)</f>
        <v>0</v>
      </c>
      <c r="AI65" s="105">
        <f>IF($AB65='Harian-KORDES'!L$103,'Harian-KORDES'!L$104,0)</f>
        <v>0</v>
      </c>
      <c r="AJ65" s="105">
        <f>IF($AB65='Harian-KORDES'!M$103,'Harian-KORDES'!M$104,0)</f>
        <v>0</v>
      </c>
      <c r="AK65" s="105">
        <f>IF($AB65='Harian-KORDES'!N$103,'Harian-KORDES'!N$104,0)</f>
        <v>0</v>
      </c>
      <c r="AL65" s="105">
        <f>IF($AB65='Harian-KORDES'!O$103,'Harian-KORDES'!O$104,0)</f>
        <v>0</v>
      </c>
      <c r="AM65" s="100">
        <f t="shared" si="5"/>
        <v>0</v>
      </c>
    </row>
    <row r="66" spans="2:39" x14ac:dyDescent="0.2">
      <c r="B66" s="96">
        <f t="shared" si="0"/>
        <v>43616</v>
      </c>
      <c r="C66" s="105">
        <f>IF($B66='Harian-KORDES'!F$19,'Harian-KORDES'!F$20,0)</f>
        <v>0</v>
      </c>
      <c r="D66" s="105">
        <f>IF($B66='Harian-KORDES'!G$19,'Harian-KORDES'!G$20,0)</f>
        <v>0</v>
      </c>
      <c r="E66" s="105">
        <f>IF($B66='Harian-KORDES'!H$19,'Harian-KORDES'!H$20,0)</f>
        <v>0</v>
      </c>
      <c r="F66" s="105">
        <f>IF($B66='Harian-KORDES'!I$19,'Harian-KORDES'!I$20,0)</f>
        <v>0</v>
      </c>
      <c r="G66" s="105">
        <f>IF($B66='Harian-KORDES'!J$19,'Harian-KORDES'!J$20,0)</f>
        <v>0</v>
      </c>
      <c r="H66" s="105">
        <f>IF($B66='Harian-KORDES'!K$19,'Harian-KORDES'!K$20,0)</f>
        <v>0</v>
      </c>
      <c r="I66" s="105">
        <f>IF($B66='Harian-KORDES'!L$19,'Harian-KORDES'!L$20,0)</f>
        <v>0</v>
      </c>
      <c r="J66" s="105">
        <f>IF($B66='Harian-KORDES'!M$19,'Harian-KORDES'!M$20,0)</f>
        <v>0</v>
      </c>
      <c r="K66" s="105">
        <f>IF($B66='Harian-KORDES'!N$19,'Harian-KORDES'!N$20,0)</f>
        <v>0</v>
      </c>
      <c r="L66" s="105">
        <f>IF($B66='Harian-KORDES'!O$19,'Harian-KORDES'!O$20,0)</f>
        <v>0</v>
      </c>
      <c r="M66" s="100">
        <f t="shared" si="1"/>
        <v>0</v>
      </c>
      <c r="O66" s="96">
        <f t="shared" si="2"/>
        <v>43616</v>
      </c>
      <c r="P66" s="105">
        <f>IF($O66='Harian-KORDES'!F$61,'Harian-KORDES'!F$62,0)</f>
        <v>0</v>
      </c>
      <c r="Q66" s="105">
        <f>IF($O66='Harian-KORDES'!G$61,'Harian-KORDES'!G$62,0)</f>
        <v>0</v>
      </c>
      <c r="R66" s="105">
        <f>IF($O66='Harian-KORDES'!H$61,'Harian-KORDES'!H$62,0)</f>
        <v>0</v>
      </c>
      <c r="S66" s="105">
        <f>IF($O66='Harian-KORDES'!I$61,'Harian-KORDES'!I$62,0)</f>
        <v>0</v>
      </c>
      <c r="T66" s="105">
        <f>IF($O66='Harian-KORDES'!J$61,'Harian-KORDES'!J$62,0)</f>
        <v>0</v>
      </c>
      <c r="U66" s="105">
        <f>IF($O66='Harian-KORDES'!K$61,'Harian-KORDES'!K$62,0)</f>
        <v>0</v>
      </c>
      <c r="V66" s="105">
        <f>IF($O66='Harian-KORDES'!L$61,'Harian-KORDES'!L$62,0)</f>
        <v>0</v>
      </c>
      <c r="W66" s="105">
        <f>IF($O66='Harian-KORDES'!M$61,'Harian-KORDES'!M$62,0)</f>
        <v>0</v>
      </c>
      <c r="X66" s="105">
        <f>IF($O66='Harian-KORDES'!N$61,'Harian-KORDES'!N$62,0)</f>
        <v>0</v>
      </c>
      <c r="Y66" s="105">
        <f>IF($O66='Harian-KORDES'!O$61,'Harian-KORDES'!O$62,0)</f>
        <v>0</v>
      </c>
      <c r="Z66" s="100">
        <f t="shared" si="3"/>
        <v>0</v>
      </c>
      <c r="AB66" s="96">
        <f t="shared" si="4"/>
        <v>43616</v>
      </c>
      <c r="AC66" s="105">
        <f>IF($AB66='Harian-KORDES'!F$103,'Harian-KORDES'!F$104,0)</f>
        <v>0</v>
      </c>
      <c r="AD66" s="105">
        <f>IF($AB66='Harian-KORDES'!G$103,'Harian-KORDES'!G$104,0)</f>
        <v>0</v>
      </c>
      <c r="AE66" s="105">
        <f>IF($AB66='Harian-KORDES'!H$103,'Harian-KORDES'!H$104,0)</f>
        <v>0</v>
      </c>
      <c r="AF66" s="105">
        <f>IF($AB66='Harian-KORDES'!I$103,'Harian-KORDES'!I$104,0)</f>
        <v>0</v>
      </c>
      <c r="AG66" s="105">
        <f>IF($AB66='Harian-KORDES'!J$103,'Harian-KORDES'!J$104,0)</f>
        <v>0</v>
      </c>
      <c r="AH66" s="105">
        <f>IF($AB66='Harian-KORDES'!K$103,'Harian-KORDES'!K$104,0)</f>
        <v>0</v>
      </c>
      <c r="AI66" s="105">
        <f>IF($AB66='Harian-KORDES'!L$103,'Harian-KORDES'!L$104,0)</f>
        <v>0</v>
      </c>
      <c r="AJ66" s="105">
        <f>IF($AB66='Harian-KORDES'!M$103,'Harian-KORDES'!M$104,0)</f>
        <v>0</v>
      </c>
      <c r="AK66" s="105">
        <f>IF($AB66='Harian-KORDES'!N$103,'Harian-KORDES'!N$104,0)</f>
        <v>0</v>
      </c>
      <c r="AL66" s="105">
        <f>IF($AB66='Harian-KORDES'!O$103,'Harian-KORDES'!O$104,0)</f>
        <v>0</v>
      </c>
      <c r="AM66" s="100">
        <f t="shared" si="5"/>
        <v>0</v>
      </c>
    </row>
    <row r="67" spans="2:39" x14ac:dyDescent="0.2">
      <c r="B67" s="96">
        <f t="shared" si="0"/>
        <v>43617</v>
      </c>
      <c r="C67" s="105">
        <f>IF($B67='Harian-KORDES'!F$19,'Harian-KORDES'!F$20,0)</f>
        <v>0</v>
      </c>
      <c r="D67" s="105">
        <f>IF($B67='Harian-KORDES'!G$19,'Harian-KORDES'!G$20,0)</f>
        <v>0</v>
      </c>
      <c r="E67" s="105">
        <f>IF($B67='Harian-KORDES'!H$19,'Harian-KORDES'!H$20,0)</f>
        <v>0</v>
      </c>
      <c r="F67" s="105">
        <f>IF($B67='Harian-KORDES'!I$19,'Harian-KORDES'!I$20,0)</f>
        <v>0</v>
      </c>
      <c r="G67" s="105">
        <f>IF($B67='Harian-KORDES'!J$19,'Harian-KORDES'!J$20,0)</f>
        <v>0</v>
      </c>
      <c r="H67" s="105">
        <f>IF($B67='Harian-KORDES'!K$19,'Harian-KORDES'!K$20,0)</f>
        <v>0</v>
      </c>
      <c r="I67" s="105">
        <f>IF($B67='Harian-KORDES'!L$19,'Harian-KORDES'!L$20,0)</f>
        <v>0</v>
      </c>
      <c r="J67" s="105">
        <f>IF($B67='Harian-KORDES'!M$19,'Harian-KORDES'!M$20,0)</f>
        <v>0</v>
      </c>
      <c r="K67" s="105">
        <f>IF($B67='Harian-KORDES'!N$19,'Harian-KORDES'!N$20,0)</f>
        <v>0</v>
      </c>
      <c r="L67" s="105">
        <f>IF($B67='Harian-KORDES'!O$19,'Harian-KORDES'!O$20,0)</f>
        <v>0</v>
      </c>
      <c r="M67" s="100">
        <f t="shared" si="1"/>
        <v>0</v>
      </c>
      <c r="O67" s="96">
        <f t="shared" si="2"/>
        <v>43617</v>
      </c>
      <c r="P67" s="105">
        <f>IF($O67='Harian-KORDES'!F$61,'Harian-KORDES'!F$62,0)</f>
        <v>0</v>
      </c>
      <c r="Q67" s="105">
        <f>IF($O67='Harian-KORDES'!G$61,'Harian-KORDES'!G$62,0)</f>
        <v>0</v>
      </c>
      <c r="R67" s="105">
        <f>IF($O67='Harian-KORDES'!H$61,'Harian-KORDES'!H$62,0)</f>
        <v>0</v>
      </c>
      <c r="S67" s="105">
        <f>IF($O67='Harian-KORDES'!I$61,'Harian-KORDES'!I$62,0)</f>
        <v>0</v>
      </c>
      <c r="T67" s="105">
        <f>IF($O67='Harian-KORDES'!J$61,'Harian-KORDES'!J$62,0)</f>
        <v>0</v>
      </c>
      <c r="U67" s="105">
        <f>IF($O67='Harian-KORDES'!K$61,'Harian-KORDES'!K$62,0)</f>
        <v>0</v>
      </c>
      <c r="V67" s="105">
        <f>IF($O67='Harian-KORDES'!L$61,'Harian-KORDES'!L$62,0)</f>
        <v>0</v>
      </c>
      <c r="W67" s="105">
        <f>IF($O67='Harian-KORDES'!M$61,'Harian-KORDES'!M$62,0)</f>
        <v>0</v>
      </c>
      <c r="X67" s="105">
        <f>IF($O67='Harian-KORDES'!N$61,'Harian-KORDES'!N$62,0)</f>
        <v>0</v>
      </c>
      <c r="Y67" s="105">
        <f>IF($O67='Harian-KORDES'!O$61,'Harian-KORDES'!O$62,0)</f>
        <v>0</v>
      </c>
      <c r="Z67" s="100">
        <f t="shared" si="3"/>
        <v>0</v>
      </c>
      <c r="AB67" s="96">
        <f t="shared" si="4"/>
        <v>43617</v>
      </c>
      <c r="AC67" s="105">
        <f>IF($AB67='Harian-KORDES'!F$103,'Harian-KORDES'!F$104,0)</f>
        <v>0</v>
      </c>
      <c r="AD67" s="105">
        <f>IF($AB67='Harian-KORDES'!G$103,'Harian-KORDES'!G$104,0)</f>
        <v>0</v>
      </c>
      <c r="AE67" s="105">
        <f>IF($AB67='Harian-KORDES'!H$103,'Harian-KORDES'!H$104,0)</f>
        <v>0</v>
      </c>
      <c r="AF67" s="105">
        <f>IF($AB67='Harian-KORDES'!I$103,'Harian-KORDES'!I$104,0)</f>
        <v>0</v>
      </c>
      <c r="AG67" s="105">
        <f>IF($AB67='Harian-KORDES'!J$103,'Harian-KORDES'!J$104,0)</f>
        <v>0</v>
      </c>
      <c r="AH67" s="105">
        <f>IF($AB67='Harian-KORDES'!K$103,'Harian-KORDES'!K$104,0)</f>
        <v>0</v>
      </c>
      <c r="AI67" s="105">
        <f>IF($AB67='Harian-KORDES'!L$103,'Harian-KORDES'!L$104,0)</f>
        <v>0</v>
      </c>
      <c r="AJ67" s="105">
        <f>IF($AB67='Harian-KORDES'!M$103,'Harian-KORDES'!M$104,0)</f>
        <v>0</v>
      </c>
      <c r="AK67" s="105">
        <f>IF($AB67='Harian-KORDES'!N$103,'Harian-KORDES'!N$104,0)</f>
        <v>0</v>
      </c>
      <c r="AL67" s="105">
        <f>IF($AB67='Harian-KORDES'!O$103,'Harian-KORDES'!O$104,0)</f>
        <v>0</v>
      </c>
      <c r="AM67" s="100">
        <f t="shared" si="5"/>
        <v>0</v>
      </c>
    </row>
    <row r="68" spans="2:39" x14ac:dyDescent="0.2">
      <c r="B68" s="96">
        <f t="shared" si="0"/>
        <v>43618</v>
      </c>
      <c r="C68" s="105">
        <f>IF($B68='Harian-KORDES'!F$19,'Harian-KORDES'!F$20,0)</f>
        <v>0</v>
      </c>
      <c r="D68" s="105">
        <f>IF($B68='Harian-KORDES'!G$19,'Harian-KORDES'!G$20,0)</f>
        <v>0</v>
      </c>
      <c r="E68" s="105">
        <f>IF($B68='Harian-KORDES'!H$19,'Harian-KORDES'!H$20,0)</f>
        <v>0</v>
      </c>
      <c r="F68" s="105">
        <f>IF($B68='Harian-KORDES'!I$19,'Harian-KORDES'!I$20,0)</f>
        <v>0</v>
      </c>
      <c r="G68" s="105">
        <f>IF($B68='Harian-KORDES'!J$19,'Harian-KORDES'!J$20,0)</f>
        <v>0</v>
      </c>
      <c r="H68" s="105">
        <f>IF($B68='Harian-KORDES'!K$19,'Harian-KORDES'!K$20,0)</f>
        <v>0</v>
      </c>
      <c r="I68" s="105">
        <f>IF($B68='Harian-KORDES'!L$19,'Harian-KORDES'!L$20,0)</f>
        <v>0</v>
      </c>
      <c r="J68" s="105">
        <f>IF($B68='Harian-KORDES'!M$19,'Harian-KORDES'!M$20,0)</f>
        <v>0</v>
      </c>
      <c r="K68" s="105">
        <f>IF($B68='Harian-KORDES'!N$19,'Harian-KORDES'!N$20,0)</f>
        <v>0</v>
      </c>
      <c r="L68" s="105">
        <f>IF($B68='Harian-KORDES'!O$19,'Harian-KORDES'!O$20,0)</f>
        <v>0</v>
      </c>
      <c r="M68" s="100">
        <f t="shared" si="1"/>
        <v>0</v>
      </c>
      <c r="O68" s="96">
        <f t="shared" si="2"/>
        <v>43618</v>
      </c>
      <c r="P68" s="105">
        <f>IF($O68='Harian-KORDES'!F$61,'Harian-KORDES'!F$62,0)</f>
        <v>0</v>
      </c>
      <c r="Q68" s="105">
        <f>IF($O68='Harian-KORDES'!G$61,'Harian-KORDES'!G$62,0)</f>
        <v>0</v>
      </c>
      <c r="R68" s="105">
        <f>IF($O68='Harian-KORDES'!H$61,'Harian-KORDES'!H$62,0)</f>
        <v>0</v>
      </c>
      <c r="S68" s="105">
        <f>IF($O68='Harian-KORDES'!I$61,'Harian-KORDES'!I$62,0)</f>
        <v>0</v>
      </c>
      <c r="T68" s="105">
        <f>IF($O68='Harian-KORDES'!J$61,'Harian-KORDES'!J$62,0)</f>
        <v>0</v>
      </c>
      <c r="U68" s="105">
        <f>IF($O68='Harian-KORDES'!K$61,'Harian-KORDES'!K$62,0)</f>
        <v>0</v>
      </c>
      <c r="V68" s="105">
        <f>IF($O68='Harian-KORDES'!L$61,'Harian-KORDES'!L$62,0)</f>
        <v>0</v>
      </c>
      <c r="W68" s="105">
        <f>IF($O68='Harian-KORDES'!M$61,'Harian-KORDES'!M$62,0)</f>
        <v>0</v>
      </c>
      <c r="X68" s="105">
        <f>IF($O68='Harian-KORDES'!N$61,'Harian-KORDES'!N$62,0)</f>
        <v>0</v>
      </c>
      <c r="Y68" s="105">
        <f>IF($O68='Harian-KORDES'!O$61,'Harian-KORDES'!O$62,0)</f>
        <v>0</v>
      </c>
      <c r="Z68" s="100">
        <f t="shared" si="3"/>
        <v>0</v>
      </c>
      <c r="AB68" s="96">
        <f t="shared" si="4"/>
        <v>43618</v>
      </c>
      <c r="AC68" s="105">
        <f>IF($AB68='Harian-KORDES'!F$103,'Harian-KORDES'!F$104,0)</f>
        <v>0</v>
      </c>
      <c r="AD68" s="105">
        <f>IF($AB68='Harian-KORDES'!G$103,'Harian-KORDES'!G$104,0)</f>
        <v>0</v>
      </c>
      <c r="AE68" s="105">
        <f>IF($AB68='Harian-KORDES'!H$103,'Harian-KORDES'!H$104,0)</f>
        <v>0</v>
      </c>
      <c r="AF68" s="105">
        <f>IF($AB68='Harian-KORDES'!I$103,'Harian-KORDES'!I$104,0)</f>
        <v>0</v>
      </c>
      <c r="AG68" s="105">
        <f>IF($AB68='Harian-KORDES'!J$103,'Harian-KORDES'!J$104,0)</f>
        <v>0</v>
      </c>
      <c r="AH68" s="105">
        <f>IF($AB68='Harian-KORDES'!K$103,'Harian-KORDES'!K$104,0)</f>
        <v>0</v>
      </c>
      <c r="AI68" s="105">
        <f>IF($AB68='Harian-KORDES'!L$103,'Harian-KORDES'!L$104,0)</f>
        <v>0</v>
      </c>
      <c r="AJ68" s="105">
        <f>IF($AB68='Harian-KORDES'!M$103,'Harian-KORDES'!M$104,0)</f>
        <v>0</v>
      </c>
      <c r="AK68" s="105">
        <f>IF($AB68='Harian-KORDES'!N$103,'Harian-KORDES'!N$104,0)</f>
        <v>0</v>
      </c>
      <c r="AL68" s="105">
        <f>IF($AB68='Harian-KORDES'!O$103,'Harian-KORDES'!O$104,0)</f>
        <v>0</v>
      </c>
      <c r="AM68" s="100">
        <f t="shared" si="5"/>
        <v>0</v>
      </c>
    </row>
    <row r="69" spans="2:39" x14ac:dyDescent="0.2">
      <c r="B69" s="96">
        <f t="shared" si="0"/>
        <v>43619</v>
      </c>
      <c r="C69" s="105">
        <f>IF($B69='Harian-KORDES'!F$19,'Harian-KORDES'!F$20,0)</f>
        <v>0</v>
      </c>
      <c r="D69" s="105">
        <f>IF($B69='Harian-KORDES'!G$19,'Harian-KORDES'!G$20,0)</f>
        <v>0</v>
      </c>
      <c r="E69" s="105">
        <f>IF($B69='Harian-KORDES'!H$19,'Harian-KORDES'!H$20,0)</f>
        <v>0</v>
      </c>
      <c r="F69" s="105">
        <f>IF($B69='Harian-KORDES'!I$19,'Harian-KORDES'!I$20,0)</f>
        <v>0</v>
      </c>
      <c r="G69" s="105">
        <f>IF($B69='Harian-KORDES'!J$19,'Harian-KORDES'!J$20,0)</f>
        <v>0</v>
      </c>
      <c r="H69" s="105">
        <f>IF($B69='Harian-KORDES'!K$19,'Harian-KORDES'!K$20,0)</f>
        <v>0</v>
      </c>
      <c r="I69" s="105">
        <f>IF($B69='Harian-KORDES'!L$19,'Harian-KORDES'!L$20,0)</f>
        <v>0</v>
      </c>
      <c r="J69" s="105">
        <f>IF($B69='Harian-KORDES'!M$19,'Harian-KORDES'!M$20,0)</f>
        <v>0</v>
      </c>
      <c r="K69" s="105">
        <f>IF($B69='Harian-KORDES'!N$19,'Harian-KORDES'!N$20,0)</f>
        <v>0</v>
      </c>
      <c r="L69" s="105">
        <f>IF($B69='Harian-KORDES'!O$19,'Harian-KORDES'!O$20,0)</f>
        <v>0</v>
      </c>
      <c r="M69" s="100">
        <f t="shared" si="1"/>
        <v>0</v>
      </c>
      <c r="O69" s="96">
        <f t="shared" si="2"/>
        <v>43619</v>
      </c>
      <c r="P69" s="105">
        <f>IF($O69='Harian-KORDES'!F$61,'Harian-KORDES'!F$62,0)</f>
        <v>0</v>
      </c>
      <c r="Q69" s="105">
        <f>IF($O69='Harian-KORDES'!G$61,'Harian-KORDES'!G$62,0)</f>
        <v>0</v>
      </c>
      <c r="R69" s="105">
        <f>IF($O69='Harian-KORDES'!H$61,'Harian-KORDES'!H$62,0)</f>
        <v>0</v>
      </c>
      <c r="S69" s="105">
        <f>IF($O69='Harian-KORDES'!I$61,'Harian-KORDES'!I$62,0)</f>
        <v>0</v>
      </c>
      <c r="T69" s="105">
        <f>IF($O69='Harian-KORDES'!J$61,'Harian-KORDES'!J$62,0)</f>
        <v>0</v>
      </c>
      <c r="U69" s="105">
        <f>IF($O69='Harian-KORDES'!K$61,'Harian-KORDES'!K$62,0)</f>
        <v>0</v>
      </c>
      <c r="V69" s="105">
        <f>IF($O69='Harian-KORDES'!L$61,'Harian-KORDES'!L$62,0)</f>
        <v>0</v>
      </c>
      <c r="W69" s="105">
        <f>IF($O69='Harian-KORDES'!M$61,'Harian-KORDES'!M$62,0)</f>
        <v>0</v>
      </c>
      <c r="X69" s="105">
        <f>IF($O69='Harian-KORDES'!N$61,'Harian-KORDES'!N$62,0)</f>
        <v>0</v>
      </c>
      <c r="Y69" s="105">
        <f>IF($O69='Harian-KORDES'!O$61,'Harian-KORDES'!O$62,0)</f>
        <v>0</v>
      </c>
      <c r="Z69" s="100">
        <f t="shared" si="3"/>
        <v>0</v>
      </c>
      <c r="AB69" s="96">
        <f t="shared" si="4"/>
        <v>43619</v>
      </c>
      <c r="AC69" s="105">
        <f>IF($AB69='Harian-KORDES'!F$103,'Harian-KORDES'!F$104,0)</f>
        <v>0</v>
      </c>
      <c r="AD69" s="105">
        <f>IF($AB69='Harian-KORDES'!G$103,'Harian-KORDES'!G$104,0)</f>
        <v>0</v>
      </c>
      <c r="AE69" s="105">
        <f>IF($AB69='Harian-KORDES'!H$103,'Harian-KORDES'!H$104,0)</f>
        <v>0</v>
      </c>
      <c r="AF69" s="105">
        <f>IF($AB69='Harian-KORDES'!I$103,'Harian-KORDES'!I$104,0)</f>
        <v>0</v>
      </c>
      <c r="AG69" s="105">
        <f>IF($AB69='Harian-KORDES'!J$103,'Harian-KORDES'!J$104,0)</f>
        <v>0</v>
      </c>
      <c r="AH69" s="105">
        <f>IF($AB69='Harian-KORDES'!K$103,'Harian-KORDES'!K$104,0)</f>
        <v>0</v>
      </c>
      <c r="AI69" s="105">
        <f>IF($AB69='Harian-KORDES'!L$103,'Harian-KORDES'!L$104,0)</f>
        <v>0</v>
      </c>
      <c r="AJ69" s="105">
        <f>IF($AB69='Harian-KORDES'!M$103,'Harian-KORDES'!M$104,0)</f>
        <v>0</v>
      </c>
      <c r="AK69" s="105">
        <f>IF($AB69='Harian-KORDES'!N$103,'Harian-KORDES'!N$104,0)</f>
        <v>0</v>
      </c>
      <c r="AL69" s="105">
        <f>IF($AB69='Harian-KORDES'!O$103,'Harian-KORDES'!O$104,0)</f>
        <v>0</v>
      </c>
      <c r="AM69" s="100">
        <f t="shared" si="5"/>
        <v>0</v>
      </c>
    </row>
    <row r="70" spans="2:39" x14ac:dyDescent="0.2">
      <c r="B70" s="96">
        <f t="shared" si="0"/>
        <v>43620</v>
      </c>
      <c r="C70" s="105">
        <f>IF($B70='Harian-KORDES'!F$19,'Harian-KORDES'!F$20,0)</f>
        <v>0</v>
      </c>
      <c r="D70" s="105">
        <f>IF($B70='Harian-KORDES'!G$19,'Harian-KORDES'!G$20,0)</f>
        <v>0</v>
      </c>
      <c r="E70" s="105">
        <f>IF($B70='Harian-KORDES'!H$19,'Harian-KORDES'!H$20,0)</f>
        <v>0</v>
      </c>
      <c r="F70" s="105">
        <f>IF($B70='Harian-KORDES'!I$19,'Harian-KORDES'!I$20,0)</f>
        <v>0</v>
      </c>
      <c r="G70" s="105">
        <f>IF($B70='Harian-KORDES'!J$19,'Harian-KORDES'!J$20,0)</f>
        <v>0</v>
      </c>
      <c r="H70" s="105">
        <f>IF($B70='Harian-KORDES'!K$19,'Harian-KORDES'!K$20,0)</f>
        <v>0</v>
      </c>
      <c r="I70" s="105">
        <f>IF($B70='Harian-KORDES'!L$19,'Harian-KORDES'!L$20,0)</f>
        <v>0</v>
      </c>
      <c r="J70" s="105">
        <f>IF($B70='Harian-KORDES'!M$19,'Harian-KORDES'!M$20,0)</f>
        <v>0</v>
      </c>
      <c r="K70" s="105">
        <f>IF($B70='Harian-KORDES'!N$19,'Harian-KORDES'!N$20,0)</f>
        <v>0</v>
      </c>
      <c r="L70" s="105">
        <f>IF($B70='Harian-KORDES'!O$19,'Harian-KORDES'!O$20,0)</f>
        <v>0</v>
      </c>
      <c r="M70" s="100">
        <f t="shared" si="1"/>
        <v>0</v>
      </c>
      <c r="O70" s="96">
        <f t="shared" si="2"/>
        <v>43620</v>
      </c>
      <c r="P70" s="105">
        <f>IF($O70='Harian-KORDES'!F$61,'Harian-KORDES'!F$62,0)</f>
        <v>0</v>
      </c>
      <c r="Q70" s="105">
        <f>IF($O70='Harian-KORDES'!G$61,'Harian-KORDES'!G$62,0)</f>
        <v>0</v>
      </c>
      <c r="R70" s="105">
        <f>IF($O70='Harian-KORDES'!H$61,'Harian-KORDES'!H$62,0)</f>
        <v>0</v>
      </c>
      <c r="S70" s="105">
        <f>IF($O70='Harian-KORDES'!I$61,'Harian-KORDES'!I$62,0)</f>
        <v>0</v>
      </c>
      <c r="T70" s="105">
        <f>IF($O70='Harian-KORDES'!J$61,'Harian-KORDES'!J$62,0)</f>
        <v>0</v>
      </c>
      <c r="U70" s="105">
        <f>IF($O70='Harian-KORDES'!K$61,'Harian-KORDES'!K$62,0)</f>
        <v>0</v>
      </c>
      <c r="V70" s="105">
        <f>IF($O70='Harian-KORDES'!L$61,'Harian-KORDES'!L$62,0)</f>
        <v>0</v>
      </c>
      <c r="W70" s="105">
        <f>IF($O70='Harian-KORDES'!M$61,'Harian-KORDES'!M$62,0)</f>
        <v>0</v>
      </c>
      <c r="X70" s="105">
        <f>IF($O70='Harian-KORDES'!N$61,'Harian-KORDES'!N$62,0)</f>
        <v>0</v>
      </c>
      <c r="Y70" s="105">
        <f>IF($O70='Harian-KORDES'!O$61,'Harian-KORDES'!O$62,0)</f>
        <v>0</v>
      </c>
      <c r="Z70" s="100">
        <f t="shared" si="3"/>
        <v>0</v>
      </c>
      <c r="AB70" s="96">
        <f t="shared" si="4"/>
        <v>43620</v>
      </c>
      <c r="AC70" s="105">
        <f>IF($AB70='Harian-KORDES'!F$103,'Harian-KORDES'!F$104,0)</f>
        <v>0</v>
      </c>
      <c r="AD70" s="105">
        <f>IF($AB70='Harian-KORDES'!G$103,'Harian-KORDES'!G$104,0)</f>
        <v>0</v>
      </c>
      <c r="AE70" s="105">
        <f>IF($AB70='Harian-KORDES'!H$103,'Harian-KORDES'!H$104,0)</f>
        <v>0</v>
      </c>
      <c r="AF70" s="105">
        <f>IF($AB70='Harian-KORDES'!I$103,'Harian-KORDES'!I$104,0)</f>
        <v>0</v>
      </c>
      <c r="AG70" s="105">
        <f>IF($AB70='Harian-KORDES'!J$103,'Harian-KORDES'!J$104,0)</f>
        <v>0</v>
      </c>
      <c r="AH70" s="105">
        <f>IF($AB70='Harian-KORDES'!K$103,'Harian-KORDES'!K$104,0)</f>
        <v>0</v>
      </c>
      <c r="AI70" s="105">
        <f>IF($AB70='Harian-KORDES'!L$103,'Harian-KORDES'!L$104,0)</f>
        <v>0</v>
      </c>
      <c r="AJ70" s="105">
        <f>IF($AB70='Harian-KORDES'!M$103,'Harian-KORDES'!M$104,0)</f>
        <v>0</v>
      </c>
      <c r="AK70" s="105">
        <f>IF($AB70='Harian-KORDES'!N$103,'Harian-KORDES'!N$104,0)</f>
        <v>0</v>
      </c>
      <c r="AL70" s="105">
        <f>IF($AB70='Harian-KORDES'!O$103,'Harian-KORDES'!O$104,0)</f>
        <v>0</v>
      </c>
      <c r="AM70" s="100">
        <f t="shared" si="5"/>
        <v>0</v>
      </c>
    </row>
    <row r="71" spans="2:39" x14ac:dyDescent="0.2">
      <c r="B71" s="96">
        <f t="shared" si="0"/>
        <v>43621</v>
      </c>
      <c r="C71" s="105">
        <f>IF($B71='Harian-KORDES'!F$19,'Harian-KORDES'!F$20,0)</f>
        <v>0</v>
      </c>
      <c r="D71" s="105">
        <f>IF($B71='Harian-KORDES'!G$19,'Harian-KORDES'!G$20,0)</f>
        <v>0</v>
      </c>
      <c r="E71" s="105">
        <f>IF($B71='Harian-KORDES'!H$19,'Harian-KORDES'!H$20,0)</f>
        <v>0</v>
      </c>
      <c r="F71" s="105">
        <f>IF($B71='Harian-KORDES'!I$19,'Harian-KORDES'!I$20,0)</f>
        <v>0</v>
      </c>
      <c r="G71" s="105">
        <f>IF($B71='Harian-KORDES'!J$19,'Harian-KORDES'!J$20,0)</f>
        <v>0</v>
      </c>
      <c r="H71" s="105">
        <f>IF($B71='Harian-KORDES'!K$19,'Harian-KORDES'!K$20,0)</f>
        <v>0</v>
      </c>
      <c r="I71" s="105">
        <f>IF($B71='Harian-KORDES'!L$19,'Harian-KORDES'!L$20,0)</f>
        <v>0</v>
      </c>
      <c r="J71" s="105">
        <f>IF($B71='Harian-KORDES'!M$19,'Harian-KORDES'!M$20,0)</f>
        <v>0</v>
      </c>
      <c r="K71" s="105">
        <f>IF($B71='Harian-KORDES'!N$19,'Harian-KORDES'!N$20,0)</f>
        <v>0</v>
      </c>
      <c r="L71" s="105">
        <f>IF($B71='Harian-KORDES'!O$19,'Harian-KORDES'!O$20,0)</f>
        <v>0</v>
      </c>
      <c r="M71" s="100">
        <f t="shared" si="1"/>
        <v>0</v>
      </c>
      <c r="O71" s="96">
        <f t="shared" si="2"/>
        <v>43621</v>
      </c>
      <c r="P71" s="105">
        <f>IF($O71='Harian-KORDES'!F$61,'Harian-KORDES'!F$62,0)</f>
        <v>0</v>
      </c>
      <c r="Q71" s="105">
        <f>IF($O71='Harian-KORDES'!G$61,'Harian-KORDES'!G$62,0)</f>
        <v>0</v>
      </c>
      <c r="R71" s="105">
        <f>IF($O71='Harian-KORDES'!H$61,'Harian-KORDES'!H$62,0)</f>
        <v>0</v>
      </c>
      <c r="S71" s="105">
        <f>IF($O71='Harian-KORDES'!I$61,'Harian-KORDES'!I$62,0)</f>
        <v>0</v>
      </c>
      <c r="T71" s="105">
        <f>IF($O71='Harian-KORDES'!J$61,'Harian-KORDES'!J$62,0)</f>
        <v>0</v>
      </c>
      <c r="U71" s="105">
        <f>IF($O71='Harian-KORDES'!K$61,'Harian-KORDES'!K$62,0)</f>
        <v>0</v>
      </c>
      <c r="V71" s="105">
        <f>IF($O71='Harian-KORDES'!L$61,'Harian-KORDES'!L$62,0)</f>
        <v>0</v>
      </c>
      <c r="W71" s="105">
        <f>IF($O71='Harian-KORDES'!M$61,'Harian-KORDES'!M$62,0)</f>
        <v>0</v>
      </c>
      <c r="X71" s="105">
        <f>IF($O71='Harian-KORDES'!N$61,'Harian-KORDES'!N$62,0)</f>
        <v>0</v>
      </c>
      <c r="Y71" s="105">
        <f>IF($O71='Harian-KORDES'!O$61,'Harian-KORDES'!O$62,0)</f>
        <v>0</v>
      </c>
      <c r="Z71" s="100">
        <f t="shared" si="3"/>
        <v>0</v>
      </c>
      <c r="AB71" s="96">
        <f t="shared" si="4"/>
        <v>43621</v>
      </c>
      <c r="AC71" s="105">
        <f>IF($AB71='Harian-KORDES'!F$103,'Harian-KORDES'!F$104,0)</f>
        <v>0</v>
      </c>
      <c r="AD71" s="105">
        <f>IF($AB71='Harian-KORDES'!G$103,'Harian-KORDES'!G$104,0)</f>
        <v>0</v>
      </c>
      <c r="AE71" s="105">
        <f>IF($AB71='Harian-KORDES'!H$103,'Harian-KORDES'!H$104,0)</f>
        <v>0</v>
      </c>
      <c r="AF71" s="105">
        <f>IF($AB71='Harian-KORDES'!I$103,'Harian-KORDES'!I$104,0)</f>
        <v>0</v>
      </c>
      <c r="AG71" s="105">
        <f>IF($AB71='Harian-KORDES'!J$103,'Harian-KORDES'!J$104,0)</f>
        <v>0</v>
      </c>
      <c r="AH71" s="105">
        <f>IF($AB71='Harian-KORDES'!K$103,'Harian-KORDES'!K$104,0)</f>
        <v>0</v>
      </c>
      <c r="AI71" s="105">
        <f>IF($AB71='Harian-KORDES'!L$103,'Harian-KORDES'!L$104,0)</f>
        <v>0</v>
      </c>
      <c r="AJ71" s="105">
        <f>IF($AB71='Harian-KORDES'!M$103,'Harian-KORDES'!M$104,0)</f>
        <v>0</v>
      </c>
      <c r="AK71" s="105">
        <f>IF($AB71='Harian-KORDES'!N$103,'Harian-KORDES'!N$104,0)</f>
        <v>0</v>
      </c>
      <c r="AL71" s="105">
        <f>IF($AB71='Harian-KORDES'!O$103,'Harian-KORDES'!O$104,0)</f>
        <v>0</v>
      </c>
      <c r="AM71" s="100">
        <f t="shared" si="5"/>
        <v>0</v>
      </c>
    </row>
    <row r="72" spans="2:39" x14ac:dyDescent="0.2">
      <c r="B72" s="96">
        <f t="shared" ref="B72:B105" si="6">B71+1</f>
        <v>43622</v>
      </c>
      <c r="C72" s="105">
        <f>IF($B72='Harian-KORDES'!F$19,'Harian-KORDES'!F$20,0)</f>
        <v>0</v>
      </c>
      <c r="D72" s="105">
        <f>IF($B72='Harian-KORDES'!G$19,'Harian-KORDES'!G$20,0)</f>
        <v>0</v>
      </c>
      <c r="E72" s="105">
        <f>IF($B72='Harian-KORDES'!H$19,'Harian-KORDES'!H$20,0)</f>
        <v>0</v>
      </c>
      <c r="F72" s="105">
        <f>IF($B72='Harian-KORDES'!I$19,'Harian-KORDES'!I$20,0)</f>
        <v>0</v>
      </c>
      <c r="G72" s="105">
        <f>IF($B72='Harian-KORDES'!J$19,'Harian-KORDES'!J$20,0)</f>
        <v>0</v>
      </c>
      <c r="H72" s="105">
        <f>IF($B72='Harian-KORDES'!K$19,'Harian-KORDES'!K$20,0)</f>
        <v>0</v>
      </c>
      <c r="I72" s="105">
        <f>IF($B72='Harian-KORDES'!L$19,'Harian-KORDES'!L$20,0)</f>
        <v>0</v>
      </c>
      <c r="J72" s="105">
        <f>IF($B72='Harian-KORDES'!M$19,'Harian-KORDES'!M$20,0)</f>
        <v>0</v>
      </c>
      <c r="K72" s="105">
        <f>IF($B72='Harian-KORDES'!N$19,'Harian-KORDES'!N$20,0)</f>
        <v>0</v>
      </c>
      <c r="L72" s="105">
        <f>IF($B72='Harian-KORDES'!O$19,'Harian-KORDES'!O$20,0)</f>
        <v>0</v>
      </c>
      <c r="M72" s="100">
        <f t="shared" ref="M72:M105" si="7">SUM(C72:L72)</f>
        <v>0</v>
      </c>
      <c r="O72" s="96">
        <f t="shared" ref="O72:O105" si="8">O71+1</f>
        <v>43622</v>
      </c>
      <c r="P72" s="105">
        <f>IF($O72='Harian-KORDES'!F$61,'Harian-KORDES'!F$62,0)</f>
        <v>0</v>
      </c>
      <c r="Q72" s="105">
        <f>IF($O72='Harian-KORDES'!G$61,'Harian-KORDES'!G$62,0)</f>
        <v>0</v>
      </c>
      <c r="R72" s="105">
        <f>IF($O72='Harian-KORDES'!H$61,'Harian-KORDES'!H$62,0)</f>
        <v>0</v>
      </c>
      <c r="S72" s="105">
        <f>IF($O72='Harian-KORDES'!I$61,'Harian-KORDES'!I$62,0)</f>
        <v>0</v>
      </c>
      <c r="T72" s="105">
        <f>IF($O72='Harian-KORDES'!J$61,'Harian-KORDES'!J$62,0)</f>
        <v>0</v>
      </c>
      <c r="U72" s="105">
        <f>IF($O72='Harian-KORDES'!K$61,'Harian-KORDES'!K$62,0)</f>
        <v>0</v>
      </c>
      <c r="V72" s="105">
        <f>IF($O72='Harian-KORDES'!L$61,'Harian-KORDES'!L$62,0)</f>
        <v>0</v>
      </c>
      <c r="W72" s="105">
        <f>IF($O72='Harian-KORDES'!M$61,'Harian-KORDES'!M$62,0)</f>
        <v>0</v>
      </c>
      <c r="X72" s="105">
        <f>IF($O72='Harian-KORDES'!N$61,'Harian-KORDES'!N$62,0)</f>
        <v>0</v>
      </c>
      <c r="Y72" s="105">
        <f>IF($O72='Harian-KORDES'!O$61,'Harian-KORDES'!O$62,0)</f>
        <v>0</v>
      </c>
      <c r="Z72" s="100">
        <f t="shared" ref="Z72:Z105" si="9">SUM(P72:Y72)</f>
        <v>0</v>
      </c>
      <c r="AB72" s="96">
        <f t="shared" ref="AB72:AB105" si="10">AB71+1</f>
        <v>43622</v>
      </c>
      <c r="AC72" s="105">
        <f>IF($AB72='Harian-KORDES'!F$103,'Harian-KORDES'!F$104,0)</f>
        <v>0</v>
      </c>
      <c r="AD72" s="105">
        <f>IF($AB72='Harian-KORDES'!G$103,'Harian-KORDES'!G$104,0)</f>
        <v>0</v>
      </c>
      <c r="AE72" s="105">
        <f>IF($AB72='Harian-KORDES'!H$103,'Harian-KORDES'!H$104,0)</f>
        <v>0</v>
      </c>
      <c r="AF72" s="105">
        <f>IF($AB72='Harian-KORDES'!I$103,'Harian-KORDES'!I$104,0)</f>
        <v>0</v>
      </c>
      <c r="AG72" s="105">
        <f>IF($AB72='Harian-KORDES'!J$103,'Harian-KORDES'!J$104,0)</f>
        <v>0</v>
      </c>
      <c r="AH72" s="105">
        <f>IF($AB72='Harian-KORDES'!K$103,'Harian-KORDES'!K$104,0)</f>
        <v>0</v>
      </c>
      <c r="AI72" s="105">
        <f>IF($AB72='Harian-KORDES'!L$103,'Harian-KORDES'!L$104,0)</f>
        <v>0</v>
      </c>
      <c r="AJ72" s="105">
        <f>IF($AB72='Harian-KORDES'!M$103,'Harian-KORDES'!M$104,0)</f>
        <v>0</v>
      </c>
      <c r="AK72" s="105">
        <f>IF($AB72='Harian-KORDES'!N$103,'Harian-KORDES'!N$104,0)</f>
        <v>0</v>
      </c>
      <c r="AL72" s="105">
        <f>IF($AB72='Harian-KORDES'!O$103,'Harian-KORDES'!O$104,0)</f>
        <v>0</v>
      </c>
      <c r="AM72" s="100">
        <f t="shared" ref="AM72:AM105" si="11">SUM(AC72:AL72)</f>
        <v>0</v>
      </c>
    </row>
    <row r="73" spans="2:39" x14ac:dyDescent="0.2">
      <c r="B73" s="96">
        <f t="shared" si="6"/>
        <v>43623</v>
      </c>
      <c r="C73" s="105">
        <f>IF($B73='Harian-KORDES'!F$19,'Harian-KORDES'!F$20,0)</f>
        <v>0</v>
      </c>
      <c r="D73" s="105">
        <f>IF($B73='Harian-KORDES'!G$19,'Harian-KORDES'!G$20,0)</f>
        <v>0</v>
      </c>
      <c r="E73" s="105">
        <f>IF($B73='Harian-KORDES'!H$19,'Harian-KORDES'!H$20,0)</f>
        <v>0</v>
      </c>
      <c r="F73" s="105">
        <f>IF($B73='Harian-KORDES'!I$19,'Harian-KORDES'!I$20,0)</f>
        <v>0</v>
      </c>
      <c r="G73" s="105">
        <f>IF($B73='Harian-KORDES'!J$19,'Harian-KORDES'!J$20,0)</f>
        <v>0</v>
      </c>
      <c r="H73" s="105">
        <f>IF($B73='Harian-KORDES'!K$19,'Harian-KORDES'!K$20,0)</f>
        <v>0</v>
      </c>
      <c r="I73" s="105">
        <f>IF($B73='Harian-KORDES'!L$19,'Harian-KORDES'!L$20,0)</f>
        <v>0</v>
      </c>
      <c r="J73" s="105">
        <f>IF($B73='Harian-KORDES'!M$19,'Harian-KORDES'!M$20,0)</f>
        <v>0</v>
      </c>
      <c r="K73" s="105">
        <f>IF($B73='Harian-KORDES'!N$19,'Harian-KORDES'!N$20,0)</f>
        <v>0</v>
      </c>
      <c r="L73" s="105">
        <f>IF($B73='Harian-KORDES'!O$19,'Harian-KORDES'!O$20,0)</f>
        <v>0</v>
      </c>
      <c r="M73" s="100">
        <f t="shared" si="7"/>
        <v>0</v>
      </c>
      <c r="O73" s="96">
        <f t="shared" si="8"/>
        <v>43623</v>
      </c>
      <c r="P73" s="105">
        <f>IF($O73='Harian-KORDES'!F$61,'Harian-KORDES'!F$62,0)</f>
        <v>0</v>
      </c>
      <c r="Q73" s="105">
        <f>IF($O73='Harian-KORDES'!G$61,'Harian-KORDES'!G$62,0)</f>
        <v>0</v>
      </c>
      <c r="R73" s="105">
        <f>IF($O73='Harian-KORDES'!H$61,'Harian-KORDES'!H$62,0)</f>
        <v>0</v>
      </c>
      <c r="S73" s="105">
        <f>IF($O73='Harian-KORDES'!I$61,'Harian-KORDES'!I$62,0)</f>
        <v>0</v>
      </c>
      <c r="T73" s="105">
        <f>IF($O73='Harian-KORDES'!J$61,'Harian-KORDES'!J$62,0)</f>
        <v>0</v>
      </c>
      <c r="U73" s="105">
        <f>IF($O73='Harian-KORDES'!K$61,'Harian-KORDES'!K$62,0)</f>
        <v>0</v>
      </c>
      <c r="V73" s="105">
        <f>IF($O73='Harian-KORDES'!L$61,'Harian-KORDES'!L$62,0)</f>
        <v>0</v>
      </c>
      <c r="W73" s="105">
        <f>IF($O73='Harian-KORDES'!M$61,'Harian-KORDES'!M$62,0)</f>
        <v>0</v>
      </c>
      <c r="X73" s="105">
        <f>IF($O73='Harian-KORDES'!N$61,'Harian-KORDES'!N$62,0)</f>
        <v>0</v>
      </c>
      <c r="Y73" s="105">
        <f>IF($O73='Harian-KORDES'!O$61,'Harian-KORDES'!O$62,0)</f>
        <v>0</v>
      </c>
      <c r="Z73" s="100">
        <f t="shared" si="9"/>
        <v>0</v>
      </c>
      <c r="AB73" s="96">
        <f t="shared" si="10"/>
        <v>43623</v>
      </c>
      <c r="AC73" s="105">
        <f>IF($AB73='Harian-KORDES'!F$103,'Harian-KORDES'!F$104,0)</f>
        <v>0</v>
      </c>
      <c r="AD73" s="105">
        <f>IF($AB73='Harian-KORDES'!G$103,'Harian-KORDES'!G$104,0)</f>
        <v>0</v>
      </c>
      <c r="AE73" s="105">
        <f>IF($AB73='Harian-KORDES'!H$103,'Harian-KORDES'!H$104,0)</f>
        <v>0</v>
      </c>
      <c r="AF73" s="105">
        <f>IF($AB73='Harian-KORDES'!I$103,'Harian-KORDES'!I$104,0)</f>
        <v>0</v>
      </c>
      <c r="AG73" s="105">
        <f>IF($AB73='Harian-KORDES'!J$103,'Harian-KORDES'!J$104,0)</f>
        <v>0</v>
      </c>
      <c r="AH73" s="105">
        <f>IF($AB73='Harian-KORDES'!K$103,'Harian-KORDES'!K$104,0)</f>
        <v>0</v>
      </c>
      <c r="AI73" s="105">
        <f>IF($AB73='Harian-KORDES'!L$103,'Harian-KORDES'!L$104,0)</f>
        <v>0</v>
      </c>
      <c r="AJ73" s="105">
        <f>IF($AB73='Harian-KORDES'!M$103,'Harian-KORDES'!M$104,0)</f>
        <v>0</v>
      </c>
      <c r="AK73" s="105">
        <f>IF($AB73='Harian-KORDES'!N$103,'Harian-KORDES'!N$104,0)</f>
        <v>0</v>
      </c>
      <c r="AL73" s="105">
        <f>IF($AB73='Harian-KORDES'!O$103,'Harian-KORDES'!O$104,0)</f>
        <v>0</v>
      </c>
      <c r="AM73" s="100">
        <f t="shared" si="11"/>
        <v>0</v>
      </c>
    </row>
    <row r="74" spans="2:39" x14ac:dyDescent="0.2">
      <c r="B74" s="96">
        <f t="shared" si="6"/>
        <v>43624</v>
      </c>
      <c r="C74" s="105">
        <f>IF($B74='Harian-KORDES'!F$19,'Harian-KORDES'!F$20,0)</f>
        <v>0</v>
      </c>
      <c r="D74" s="105">
        <f>IF($B74='Harian-KORDES'!G$19,'Harian-KORDES'!G$20,0)</f>
        <v>0</v>
      </c>
      <c r="E74" s="105">
        <f>IF($B74='Harian-KORDES'!H$19,'Harian-KORDES'!H$20,0)</f>
        <v>0</v>
      </c>
      <c r="F74" s="105">
        <f>IF($B74='Harian-KORDES'!I$19,'Harian-KORDES'!I$20,0)</f>
        <v>0</v>
      </c>
      <c r="G74" s="105">
        <f>IF($B74='Harian-KORDES'!J$19,'Harian-KORDES'!J$20,0)</f>
        <v>0</v>
      </c>
      <c r="H74" s="105">
        <f>IF($B74='Harian-KORDES'!K$19,'Harian-KORDES'!K$20,0)</f>
        <v>0</v>
      </c>
      <c r="I74" s="105">
        <f>IF($B74='Harian-KORDES'!L$19,'Harian-KORDES'!L$20,0)</f>
        <v>0</v>
      </c>
      <c r="J74" s="105">
        <f>IF($B74='Harian-KORDES'!M$19,'Harian-KORDES'!M$20,0)</f>
        <v>0</v>
      </c>
      <c r="K74" s="105">
        <f>IF($B74='Harian-KORDES'!N$19,'Harian-KORDES'!N$20,0)</f>
        <v>0</v>
      </c>
      <c r="L74" s="105">
        <f>IF($B74='Harian-KORDES'!O$19,'Harian-KORDES'!O$20,0)</f>
        <v>0</v>
      </c>
      <c r="M74" s="100">
        <f t="shared" si="7"/>
        <v>0</v>
      </c>
      <c r="O74" s="96">
        <f t="shared" si="8"/>
        <v>43624</v>
      </c>
      <c r="P74" s="105">
        <f>IF($O74='Harian-KORDES'!F$61,'Harian-KORDES'!F$62,0)</f>
        <v>0</v>
      </c>
      <c r="Q74" s="105">
        <f>IF($O74='Harian-KORDES'!G$61,'Harian-KORDES'!G$62,0)</f>
        <v>0</v>
      </c>
      <c r="R74" s="105">
        <f>IF($O74='Harian-KORDES'!H$61,'Harian-KORDES'!H$62,0)</f>
        <v>0</v>
      </c>
      <c r="S74" s="105">
        <f>IF($O74='Harian-KORDES'!I$61,'Harian-KORDES'!I$62,0)</f>
        <v>0</v>
      </c>
      <c r="T74" s="105">
        <f>IF($O74='Harian-KORDES'!J$61,'Harian-KORDES'!J$62,0)</f>
        <v>0</v>
      </c>
      <c r="U74" s="105">
        <f>IF($O74='Harian-KORDES'!K$61,'Harian-KORDES'!K$62,0)</f>
        <v>0</v>
      </c>
      <c r="V74" s="105">
        <f>IF($O74='Harian-KORDES'!L$61,'Harian-KORDES'!L$62,0)</f>
        <v>0</v>
      </c>
      <c r="W74" s="105">
        <f>IF($O74='Harian-KORDES'!M$61,'Harian-KORDES'!M$62,0)</f>
        <v>0</v>
      </c>
      <c r="X74" s="105">
        <f>IF($O74='Harian-KORDES'!N$61,'Harian-KORDES'!N$62,0)</f>
        <v>0</v>
      </c>
      <c r="Y74" s="105">
        <f>IF($O74='Harian-KORDES'!O$61,'Harian-KORDES'!O$62,0)</f>
        <v>0</v>
      </c>
      <c r="Z74" s="100">
        <f t="shared" si="9"/>
        <v>0</v>
      </c>
      <c r="AB74" s="96">
        <f t="shared" si="10"/>
        <v>43624</v>
      </c>
      <c r="AC74" s="105">
        <f>IF($AB74='Harian-KORDES'!F$103,'Harian-KORDES'!F$104,0)</f>
        <v>0</v>
      </c>
      <c r="AD74" s="105">
        <f>IF($AB74='Harian-KORDES'!G$103,'Harian-KORDES'!G$104,0)</f>
        <v>0</v>
      </c>
      <c r="AE74" s="105">
        <f>IF($AB74='Harian-KORDES'!H$103,'Harian-KORDES'!H$104,0)</f>
        <v>0</v>
      </c>
      <c r="AF74" s="105">
        <f>IF($AB74='Harian-KORDES'!I$103,'Harian-KORDES'!I$104,0)</f>
        <v>0</v>
      </c>
      <c r="AG74" s="105">
        <f>IF($AB74='Harian-KORDES'!J$103,'Harian-KORDES'!J$104,0)</f>
        <v>0</v>
      </c>
      <c r="AH74" s="105">
        <f>IF($AB74='Harian-KORDES'!K$103,'Harian-KORDES'!K$104,0)</f>
        <v>0</v>
      </c>
      <c r="AI74" s="105">
        <f>IF($AB74='Harian-KORDES'!L$103,'Harian-KORDES'!L$104,0)</f>
        <v>0</v>
      </c>
      <c r="AJ74" s="105">
        <f>IF($AB74='Harian-KORDES'!M$103,'Harian-KORDES'!M$104,0)</f>
        <v>0</v>
      </c>
      <c r="AK74" s="105">
        <f>IF($AB74='Harian-KORDES'!N$103,'Harian-KORDES'!N$104,0)</f>
        <v>0</v>
      </c>
      <c r="AL74" s="105">
        <f>IF($AB74='Harian-KORDES'!O$103,'Harian-KORDES'!O$104,0)</f>
        <v>0</v>
      </c>
      <c r="AM74" s="100">
        <f t="shared" si="11"/>
        <v>0</v>
      </c>
    </row>
    <row r="75" spans="2:39" x14ac:dyDescent="0.2">
      <c r="B75" s="96">
        <f t="shared" si="6"/>
        <v>43625</v>
      </c>
      <c r="C75" s="105">
        <f>IF($B75='Harian-KORDES'!F$19,'Harian-KORDES'!F$20,0)</f>
        <v>0</v>
      </c>
      <c r="D75" s="105">
        <f>IF($B75='Harian-KORDES'!G$19,'Harian-KORDES'!G$20,0)</f>
        <v>0</v>
      </c>
      <c r="E75" s="105">
        <f>IF($B75='Harian-KORDES'!H$19,'Harian-KORDES'!H$20,0)</f>
        <v>0</v>
      </c>
      <c r="F75" s="105">
        <f>IF($B75='Harian-KORDES'!I$19,'Harian-KORDES'!I$20,0)</f>
        <v>0</v>
      </c>
      <c r="G75" s="105">
        <f>IF($B75='Harian-KORDES'!J$19,'Harian-KORDES'!J$20,0)</f>
        <v>0</v>
      </c>
      <c r="H75" s="105">
        <f>IF($B75='Harian-KORDES'!K$19,'Harian-KORDES'!K$20,0)</f>
        <v>0</v>
      </c>
      <c r="I75" s="105">
        <f>IF($B75='Harian-KORDES'!L$19,'Harian-KORDES'!L$20,0)</f>
        <v>0</v>
      </c>
      <c r="J75" s="105">
        <f>IF($B75='Harian-KORDES'!M$19,'Harian-KORDES'!M$20,0)</f>
        <v>0</v>
      </c>
      <c r="K75" s="105">
        <f>IF($B75='Harian-KORDES'!N$19,'Harian-KORDES'!N$20,0)</f>
        <v>0</v>
      </c>
      <c r="L75" s="105">
        <f>IF($B75='Harian-KORDES'!O$19,'Harian-KORDES'!O$20,0)</f>
        <v>0</v>
      </c>
      <c r="M75" s="100">
        <f t="shared" si="7"/>
        <v>0</v>
      </c>
      <c r="O75" s="96">
        <f t="shared" si="8"/>
        <v>43625</v>
      </c>
      <c r="P75" s="105">
        <f>IF($O75='Harian-KORDES'!F$61,'Harian-KORDES'!F$62,0)</f>
        <v>0</v>
      </c>
      <c r="Q75" s="105">
        <f>IF($O75='Harian-KORDES'!G$61,'Harian-KORDES'!G$62,0)</f>
        <v>0</v>
      </c>
      <c r="R75" s="105">
        <f>IF($O75='Harian-KORDES'!H$61,'Harian-KORDES'!H$62,0)</f>
        <v>0</v>
      </c>
      <c r="S75" s="105">
        <f>IF($O75='Harian-KORDES'!I$61,'Harian-KORDES'!I$62,0)</f>
        <v>0</v>
      </c>
      <c r="T75" s="105">
        <f>IF($O75='Harian-KORDES'!J$61,'Harian-KORDES'!J$62,0)</f>
        <v>0</v>
      </c>
      <c r="U75" s="105">
        <f>IF($O75='Harian-KORDES'!K$61,'Harian-KORDES'!K$62,0)</f>
        <v>0</v>
      </c>
      <c r="V75" s="105">
        <f>IF($O75='Harian-KORDES'!L$61,'Harian-KORDES'!L$62,0)</f>
        <v>0</v>
      </c>
      <c r="W75" s="105">
        <f>IF($O75='Harian-KORDES'!M$61,'Harian-KORDES'!M$62,0)</f>
        <v>0</v>
      </c>
      <c r="X75" s="105">
        <f>IF($O75='Harian-KORDES'!N$61,'Harian-KORDES'!N$62,0)</f>
        <v>0</v>
      </c>
      <c r="Y75" s="105">
        <f>IF($O75='Harian-KORDES'!O$61,'Harian-KORDES'!O$62,0)</f>
        <v>0</v>
      </c>
      <c r="Z75" s="100">
        <f t="shared" si="9"/>
        <v>0</v>
      </c>
      <c r="AB75" s="96">
        <f t="shared" si="10"/>
        <v>43625</v>
      </c>
      <c r="AC75" s="105">
        <f>IF($AB75='Harian-KORDES'!F$103,'Harian-KORDES'!F$104,0)</f>
        <v>0</v>
      </c>
      <c r="AD75" s="105">
        <f>IF($AB75='Harian-KORDES'!G$103,'Harian-KORDES'!G$104,0)</f>
        <v>0</v>
      </c>
      <c r="AE75" s="105">
        <f>IF($AB75='Harian-KORDES'!H$103,'Harian-KORDES'!H$104,0)</f>
        <v>0</v>
      </c>
      <c r="AF75" s="105">
        <f>IF($AB75='Harian-KORDES'!I$103,'Harian-KORDES'!I$104,0)</f>
        <v>0</v>
      </c>
      <c r="AG75" s="105">
        <f>IF($AB75='Harian-KORDES'!J$103,'Harian-KORDES'!J$104,0)</f>
        <v>0</v>
      </c>
      <c r="AH75" s="105">
        <f>IF($AB75='Harian-KORDES'!K$103,'Harian-KORDES'!K$104,0)</f>
        <v>0</v>
      </c>
      <c r="AI75" s="105">
        <f>IF($AB75='Harian-KORDES'!L$103,'Harian-KORDES'!L$104,0)</f>
        <v>0</v>
      </c>
      <c r="AJ75" s="105">
        <f>IF($AB75='Harian-KORDES'!M$103,'Harian-KORDES'!M$104,0)</f>
        <v>0</v>
      </c>
      <c r="AK75" s="105">
        <f>IF($AB75='Harian-KORDES'!N$103,'Harian-KORDES'!N$104,0)</f>
        <v>0</v>
      </c>
      <c r="AL75" s="105">
        <f>IF($AB75='Harian-KORDES'!O$103,'Harian-KORDES'!O$104,0)</f>
        <v>0</v>
      </c>
      <c r="AM75" s="100">
        <f t="shared" si="11"/>
        <v>0</v>
      </c>
    </row>
    <row r="76" spans="2:39" x14ac:dyDescent="0.2">
      <c r="B76" s="96">
        <f t="shared" si="6"/>
        <v>43626</v>
      </c>
      <c r="C76" s="105">
        <f>IF($B76='Harian-KORDES'!F$19,'Harian-KORDES'!F$20,0)</f>
        <v>0</v>
      </c>
      <c r="D76" s="105">
        <f>IF($B76='Harian-KORDES'!G$19,'Harian-KORDES'!G$20,0)</f>
        <v>0</v>
      </c>
      <c r="E76" s="105">
        <f>IF($B76='Harian-KORDES'!H$19,'Harian-KORDES'!H$20,0)</f>
        <v>0</v>
      </c>
      <c r="F76" s="105">
        <f>IF($B76='Harian-KORDES'!I$19,'Harian-KORDES'!I$20,0)</f>
        <v>0</v>
      </c>
      <c r="G76" s="105">
        <f>IF($B76='Harian-KORDES'!J$19,'Harian-KORDES'!J$20,0)</f>
        <v>0</v>
      </c>
      <c r="H76" s="105">
        <f>IF($B76='Harian-KORDES'!K$19,'Harian-KORDES'!K$20,0)</f>
        <v>0</v>
      </c>
      <c r="I76" s="105">
        <f>IF($B76='Harian-KORDES'!L$19,'Harian-KORDES'!L$20,0)</f>
        <v>0</v>
      </c>
      <c r="J76" s="105">
        <f>IF($B76='Harian-KORDES'!M$19,'Harian-KORDES'!M$20,0)</f>
        <v>0</v>
      </c>
      <c r="K76" s="105">
        <f>IF($B76='Harian-KORDES'!N$19,'Harian-KORDES'!N$20,0)</f>
        <v>0</v>
      </c>
      <c r="L76" s="105">
        <f>IF($B76='Harian-KORDES'!O$19,'Harian-KORDES'!O$20,0)</f>
        <v>0</v>
      </c>
      <c r="M76" s="100">
        <f t="shared" si="7"/>
        <v>0</v>
      </c>
      <c r="O76" s="96">
        <f t="shared" si="8"/>
        <v>43626</v>
      </c>
      <c r="P76" s="105">
        <f>IF($O76='Harian-KORDES'!F$61,'Harian-KORDES'!F$62,0)</f>
        <v>0</v>
      </c>
      <c r="Q76" s="105">
        <f>IF($O76='Harian-KORDES'!G$61,'Harian-KORDES'!G$62,0)</f>
        <v>0</v>
      </c>
      <c r="R76" s="105">
        <f>IF($O76='Harian-KORDES'!H$61,'Harian-KORDES'!H$62,0)</f>
        <v>0</v>
      </c>
      <c r="S76" s="105">
        <f>IF($O76='Harian-KORDES'!I$61,'Harian-KORDES'!I$62,0)</f>
        <v>0</v>
      </c>
      <c r="T76" s="105">
        <f>IF($O76='Harian-KORDES'!J$61,'Harian-KORDES'!J$62,0)</f>
        <v>0</v>
      </c>
      <c r="U76" s="105">
        <f>IF($O76='Harian-KORDES'!K$61,'Harian-KORDES'!K$62,0)</f>
        <v>0</v>
      </c>
      <c r="V76" s="105">
        <f>IF($O76='Harian-KORDES'!L$61,'Harian-KORDES'!L$62,0)</f>
        <v>0</v>
      </c>
      <c r="W76" s="105">
        <f>IF($O76='Harian-KORDES'!M$61,'Harian-KORDES'!M$62,0)</f>
        <v>0</v>
      </c>
      <c r="X76" s="105">
        <f>IF($O76='Harian-KORDES'!N$61,'Harian-KORDES'!N$62,0)</f>
        <v>0</v>
      </c>
      <c r="Y76" s="105">
        <f>IF($O76='Harian-KORDES'!O$61,'Harian-KORDES'!O$62,0)</f>
        <v>0</v>
      </c>
      <c r="Z76" s="100">
        <f t="shared" si="9"/>
        <v>0</v>
      </c>
      <c r="AB76" s="96">
        <f t="shared" si="10"/>
        <v>43626</v>
      </c>
      <c r="AC76" s="105">
        <f>IF($AB76='Harian-KORDES'!F$103,'Harian-KORDES'!F$104,0)</f>
        <v>0</v>
      </c>
      <c r="AD76" s="105">
        <f>IF($AB76='Harian-KORDES'!G$103,'Harian-KORDES'!G$104,0)</f>
        <v>0</v>
      </c>
      <c r="AE76" s="105">
        <f>IF($AB76='Harian-KORDES'!H$103,'Harian-KORDES'!H$104,0)</f>
        <v>0</v>
      </c>
      <c r="AF76" s="105">
        <f>IF($AB76='Harian-KORDES'!I$103,'Harian-KORDES'!I$104,0)</f>
        <v>0</v>
      </c>
      <c r="AG76" s="105">
        <f>IF($AB76='Harian-KORDES'!J$103,'Harian-KORDES'!J$104,0)</f>
        <v>0</v>
      </c>
      <c r="AH76" s="105">
        <f>IF($AB76='Harian-KORDES'!K$103,'Harian-KORDES'!K$104,0)</f>
        <v>0</v>
      </c>
      <c r="AI76" s="105">
        <f>IF($AB76='Harian-KORDES'!L$103,'Harian-KORDES'!L$104,0)</f>
        <v>0</v>
      </c>
      <c r="AJ76" s="105">
        <f>IF($AB76='Harian-KORDES'!M$103,'Harian-KORDES'!M$104,0)</f>
        <v>0</v>
      </c>
      <c r="AK76" s="105">
        <f>IF($AB76='Harian-KORDES'!N$103,'Harian-KORDES'!N$104,0)</f>
        <v>0</v>
      </c>
      <c r="AL76" s="105">
        <f>IF($AB76='Harian-KORDES'!O$103,'Harian-KORDES'!O$104,0)</f>
        <v>0</v>
      </c>
      <c r="AM76" s="100">
        <f t="shared" si="11"/>
        <v>0</v>
      </c>
    </row>
    <row r="77" spans="2:39" x14ac:dyDescent="0.2">
      <c r="B77" s="96">
        <f t="shared" si="6"/>
        <v>43627</v>
      </c>
      <c r="C77" s="105">
        <f>IF($B77='Harian-KORDES'!F$19,'Harian-KORDES'!F$20,0)</f>
        <v>0</v>
      </c>
      <c r="D77" s="105">
        <f>IF($B77='Harian-KORDES'!G$19,'Harian-KORDES'!G$20,0)</f>
        <v>0</v>
      </c>
      <c r="E77" s="105">
        <f>IF($B77='Harian-KORDES'!H$19,'Harian-KORDES'!H$20,0)</f>
        <v>0</v>
      </c>
      <c r="F77" s="105">
        <f>IF($B77='Harian-KORDES'!I$19,'Harian-KORDES'!I$20,0)</f>
        <v>0</v>
      </c>
      <c r="G77" s="105">
        <f>IF($B77='Harian-KORDES'!J$19,'Harian-KORDES'!J$20,0)</f>
        <v>0</v>
      </c>
      <c r="H77" s="105">
        <f>IF($B77='Harian-KORDES'!K$19,'Harian-KORDES'!K$20,0)</f>
        <v>0</v>
      </c>
      <c r="I77" s="105">
        <f>IF($B77='Harian-KORDES'!L$19,'Harian-KORDES'!L$20,0)</f>
        <v>0</v>
      </c>
      <c r="J77" s="105">
        <f>IF($B77='Harian-KORDES'!M$19,'Harian-KORDES'!M$20,0)</f>
        <v>0</v>
      </c>
      <c r="K77" s="105">
        <f>IF($B77='Harian-KORDES'!N$19,'Harian-KORDES'!N$20,0)</f>
        <v>0</v>
      </c>
      <c r="L77" s="105">
        <f>IF($B77='Harian-KORDES'!O$19,'Harian-KORDES'!O$20,0)</f>
        <v>0</v>
      </c>
      <c r="M77" s="100">
        <f t="shared" si="7"/>
        <v>0</v>
      </c>
      <c r="O77" s="96">
        <f t="shared" si="8"/>
        <v>43627</v>
      </c>
      <c r="P77" s="105">
        <f>IF($O77='Harian-KORDES'!F$61,'Harian-KORDES'!F$62,0)</f>
        <v>0</v>
      </c>
      <c r="Q77" s="105">
        <f>IF($O77='Harian-KORDES'!G$61,'Harian-KORDES'!G$62,0)</f>
        <v>0</v>
      </c>
      <c r="R77" s="105">
        <f>IF($O77='Harian-KORDES'!H$61,'Harian-KORDES'!H$62,0)</f>
        <v>0</v>
      </c>
      <c r="S77" s="105">
        <f>IF($O77='Harian-KORDES'!I$61,'Harian-KORDES'!I$62,0)</f>
        <v>0</v>
      </c>
      <c r="T77" s="105">
        <f>IF($O77='Harian-KORDES'!J$61,'Harian-KORDES'!J$62,0)</f>
        <v>0</v>
      </c>
      <c r="U77" s="105">
        <f>IF($O77='Harian-KORDES'!K$61,'Harian-KORDES'!K$62,0)</f>
        <v>0</v>
      </c>
      <c r="V77" s="105">
        <f>IF($O77='Harian-KORDES'!L$61,'Harian-KORDES'!L$62,0)</f>
        <v>0</v>
      </c>
      <c r="W77" s="105">
        <f>IF($O77='Harian-KORDES'!M$61,'Harian-KORDES'!M$62,0)</f>
        <v>0</v>
      </c>
      <c r="X77" s="105">
        <f>IF($O77='Harian-KORDES'!N$61,'Harian-KORDES'!N$62,0)</f>
        <v>0</v>
      </c>
      <c r="Y77" s="105">
        <f>IF($O77='Harian-KORDES'!O$61,'Harian-KORDES'!O$62,0)</f>
        <v>0</v>
      </c>
      <c r="Z77" s="100">
        <f t="shared" si="9"/>
        <v>0</v>
      </c>
      <c r="AB77" s="96">
        <f t="shared" si="10"/>
        <v>43627</v>
      </c>
      <c r="AC77" s="105">
        <f>IF($AB77='Harian-KORDES'!F$103,'Harian-KORDES'!F$104,0)</f>
        <v>0</v>
      </c>
      <c r="AD77" s="105">
        <f>IF($AB77='Harian-KORDES'!G$103,'Harian-KORDES'!G$104,0)</f>
        <v>0</v>
      </c>
      <c r="AE77" s="105">
        <f>IF($AB77='Harian-KORDES'!H$103,'Harian-KORDES'!H$104,0)</f>
        <v>0</v>
      </c>
      <c r="AF77" s="105">
        <f>IF($AB77='Harian-KORDES'!I$103,'Harian-KORDES'!I$104,0)</f>
        <v>0</v>
      </c>
      <c r="AG77" s="105">
        <f>IF($AB77='Harian-KORDES'!J$103,'Harian-KORDES'!J$104,0)</f>
        <v>0</v>
      </c>
      <c r="AH77" s="105">
        <f>IF($AB77='Harian-KORDES'!K$103,'Harian-KORDES'!K$104,0)</f>
        <v>0</v>
      </c>
      <c r="AI77" s="105">
        <f>IF($AB77='Harian-KORDES'!L$103,'Harian-KORDES'!L$104,0)</f>
        <v>0</v>
      </c>
      <c r="AJ77" s="105">
        <f>IF($AB77='Harian-KORDES'!M$103,'Harian-KORDES'!M$104,0)</f>
        <v>0</v>
      </c>
      <c r="AK77" s="105">
        <f>IF($AB77='Harian-KORDES'!N$103,'Harian-KORDES'!N$104,0)</f>
        <v>0</v>
      </c>
      <c r="AL77" s="105">
        <f>IF($AB77='Harian-KORDES'!O$103,'Harian-KORDES'!O$104,0)</f>
        <v>0</v>
      </c>
      <c r="AM77" s="100">
        <f t="shared" si="11"/>
        <v>0</v>
      </c>
    </row>
    <row r="78" spans="2:39" x14ac:dyDescent="0.2">
      <c r="B78" s="96">
        <f t="shared" si="6"/>
        <v>43628</v>
      </c>
      <c r="C78" s="105">
        <f>IF($B78='Harian-KORDES'!F$19,'Harian-KORDES'!F$20,0)</f>
        <v>0</v>
      </c>
      <c r="D78" s="105">
        <f>IF($B78='Harian-KORDES'!G$19,'Harian-KORDES'!G$20,0)</f>
        <v>0</v>
      </c>
      <c r="E78" s="105">
        <f>IF($B78='Harian-KORDES'!H$19,'Harian-KORDES'!H$20,0)</f>
        <v>0</v>
      </c>
      <c r="F78" s="105">
        <f>IF($B78='Harian-KORDES'!I$19,'Harian-KORDES'!I$20,0)</f>
        <v>0</v>
      </c>
      <c r="G78" s="105">
        <f>IF($B78='Harian-KORDES'!J$19,'Harian-KORDES'!J$20,0)</f>
        <v>0</v>
      </c>
      <c r="H78" s="105">
        <f>IF($B78='Harian-KORDES'!K$19,'Harian-KORDES'!K$20,0)</f>
        <v>0</v>
      </c>
      <c r="I78" s="105">
        <f>IF($B78='Harian-KORDES'!L$19,'Harian-KORDES'!L$20,0)</f>
        <v>0</v>
      </c>
      <c r="J78" s="105">
        <f>IF($B78='Harian-KORDES'!M$19,'Harian-KORDES'!M$20,0)</f>
        <v>0</v>
      </c>
      <c r="K78" s="105">
        <f>IF($B78='Harian-KORDES'!N$19,'Harian-KORDES'!N$20,0)</f>
        <v>0</v>
      </c>
      <c r="L78" s="105">
        <f>IF($B78='Harian-KORDES'!O$19,'Harian-KORDES'!O$20,0)</f>
        <v>0</v>
      </c>
      <c r="M78" s="100">
        <f t="shared" si="7"/>
        <v>0</v>
      </c>
      <c r="O78" s="96">
        <f t="shared" si="8"/>
        <v>43628</v>
      </c>
      <c r="P78" s="105">
        <f>IF($O78='Harian-KORDES'!F$61,'Harian-KORDES'!F$62,0)</f>
        <v>0</v>
      </c>
      <c r="Q78" s="105">
        <f>IF($O78='Harian-KORDES'!G$61,'Harian-KORDES'!G$62,0)</f>
        <v>0</v>
      </c>
      <c r="R78" s="105">
        <f>IF($O78='Harian-KORDES'!H$61,'Harian-KORDES'!H$62,0)</f>
        <v>0</v>
      </c>
      <c r="S78" s="105">
        <f>IF($O78='Harian-KORDES'!I$61,'Harian-KORDES'!I$62,0)</f>
        <v>0</v>
      </c>
      <c r="T78" s="105">
        <f>IF($O78='Harian-KORDES'!J$61,'Harian-KORDES'!J$62,0)</f>
        <v>0</v>
      </c>
      <c r="U78" s="105">
        <f>IF($O78='Harian-KORDES'!K$61,'Harian-KORDES'!K$62,0)</f>
        <v>0</v>
      </c>
      <c r="V78" s="105">
        <f>IF($O78='Harian-KORDES'!L$61,'Harian-KORDES'!L$62,0)</f>
        <v>0</v>
      </c>
      <c r="W78" s="105">
        <f>IF($O78='Harian-KORDES'!M$61,'Harian-KORDES'!M$62,0)</f>
        <v>0</v>
      </c>
      <c r="X78" s="105">
        <f>IF($O78='Harian-KORDES'!N$61,'Harian-KORDES'!N$62,0)</f>
        <v>0</v>
      </c>
      <c r="Y78" s="105">
        <f>IF($O78='Harian-KORDES'!O$61,'Harian-KORDES'!O$62,0)</f>
        <v>0</v>
      </c>
      <c r="Z78" s="100">
        <f t="shared" si="9"/>
        <v>0</v>
      </c>
      <c r="AB78" s="96">
        <f t="shared" si="10"/>
        <v>43628</v>
      </c>
      <c r="AC78" s="105">
        <f>IF($AB78='Harian-KORDES'!F$103,'Harian-KORDES'!F$104,0)</f>
        <v>0</v>
      </c>
      <c r="AD78" s="105">
        <f>IF($AB78='Harian-KORDES'!G$103,'Harian-KORDES'!G$104,0)</f>
        <v>0</v>
      </c>
      <c r="AE78" s="105">
        <f>IF($AB78='Harian-KORDES'!H$103,'Harian-KORDES'!H$104,0)</f>
        <v>0</v>
      </c>
      <c r="AF78" s="105">
        <f>IF($AB78='Harian-KORDES'!I$103,'Harian-KORDES'!I$104,0)</f>
        <v>0</v>
      </c>
      <c r="AG78" s="105">
        <f>IF($AB78='Harian-KORDES'!J$103,'Harian-KORDES'!J$104,0)</f>
        <v>0</v>
      </c>
      <c r="AH78" s="105">
        <f>IF($AB78='Harian-KORDES'!K$103,'Harian-KORDES'!K$104,0)</f>
        <v>0</v>
      </c>
      <c r="AI78" s="105">
        <f>IF($AB78='Harian-KORDES'!L$103,'Harian-KORDES'!L$104,0)</f>
        <v>0</v>
      </c>
      <c r="AJ78" s="105">
        <f>IF($AB78='Harian-KORDES'!M$103,'Harian-KORDES'!M$104,0)</f>
        <v>0</v>
      </c>
      <c r="AK78" s="105">
        <f>IF($AB78='Harian-KORDES'!N$103,'Harian-KORDES'!N$104,0)</f>
        <v>0</v>
      </c>
      <c r="AL78" s="105">
        <f>IF($AB78='Harian-KORDES'!O$103,'Harian-KORDES'!O$104,0)</f>
        <v>0</v>
      </c>
      <c r="AM78" s="100">
        <f t="shared" si="11"/>
        <v>0</v>
      </c>
    </row>
    <row r="79" spans="2:39" x14ac:dyDescent="0.2">
      <c r="B79" s="96">
        <f t="shared" si="6"/>
        <v>43629</v>
      </c>
      <c r="C79" s="105">
        <f>IF($B79='Harian-KORDES'!F$19,'Harian-KORDES'!F$20,0)</f>
        <v>0</v>
      </c>
      <c r="D79" s="105">
        <f>IF($B79='Harian-KORDES'!G$19,'Harian-KORDES'!G$20,0)</f>
        <v>0</v>
      </c>
      <c r="E79" s="105">
        <f>IF($B79='Harian-KORDES'!H$19,'Harian-KORDES'!H$20,0)</f>
        <v>0</v>
      </c>
      <c r="F79" s="105">
        <f>IF($B79='Harian-KORDES'!I$19,'Harian-KORDES'!I$20,0)</f>
        <v>0</v>
      </c>
      <c r="G79" s="105">
        <f>IF($B79='Harian-KORDES'!J$19,'Harian-KORDES'!J$20,0)</f>
        <v>0</v>
      </c>
      <c r="H79" s="105">
        <f>IF($B79='Harian-KORDES'!K$19,'Harian-KORDES'!K$20,0)</f>
        <v>0</v>
      </c>
      <c r="I79" s="105">
        <f>IF($B79='Harian-KORDES'!L$19,'Harian-KORDES'!L$20,0)</f>
        <v>0</v>
      </c>
      <c r="J79" s="105">
        <f>IF($B79='Harian-KORDES'!M$19,'Harian-KORDES'!M$20,0)</f>
        <v>0</v>
      </c>
      <c r="K79" s="105">
        <f>IF($B79='Harian-KORDES'!N$19,'Harian-KORDES'!N$20,0)</f>
        <v>0</v>
      </c>
      <c r="L79" s="105">
        <f>IF($B79='Harian-KORDES'!O$19,'Harian-KORDES'!O$20,0)</f>
        <v>0</v>
      </c>
      <c r="M79" s="100">
        <f t="shared" si="7"/>
        <v>0</v>
      </c>
      <c r="O79" s="96">
        <f t="shared" si="8"/>
        <v>43629</v>
      </c>
      <c r="P79" s="105">
        <f>IF($O79='Harian-KORDES'!F$61,'Harian-KORDES'!F$62,0)</f>
        <v>0</v>
      </c>
      <c r="Q79" s="105">
        <f>IF($O79='Harian-KORDES'!G$61,'Harian-KORDES'!G$62,0)</f>
        <v>0</v>
      </c>
      <c r="R79" s="105">
        <f>IF($O79='Harian-KORDES'!H$61,'Harian-KORDES'!H$62,0)</f>
        <v>0</v>
      </c>
      <c r="S79" s="105">
        <f>IF($O79='Harian-KORDES'!I$61,'Harian-KORDES'!I$62,0)</f>
        <v>0</v>
      </c>
      <c r="T79" s="105">
        <f>IF($O79='Harian-KORDES'!J$61,'Harian-KORDES'!J$62,0)</f>
        <v>0</v>
      </c>
      <c r="U79" s="105">
        <f>IF($O79='Harian-KORDES'!K$61,'Harian-KORDES'!K$62,0)</f>
        <v>0</v>
      </c>
      <c r="V79" s="105">
        <f>IF($O79='Harian-KORDES'!L$61,'Harian-KORDES'!L$62,0)</f>
        <v>0</v>
      </c>
      <c r="W79" s="105">
        <f>IF($O79='Harian-KORDES'!M$61,'Harian-KORDES'!M$62,0)</f>
        <v>0</v>
      </c>
      <c r="X79" s="105">
        <f>IF($O79='Harian-KORDES'!N$61,'Harian-KORDES'!N$62,0)</f>
        <v>0</v>
      </c>
      <c r="Y79" s="105">
        <f>IF($O79='Harian-KORDES'!O$61,'Harian-KORDES'!O$62,0)</f>
        <v>0</v>
      </c>
      <c r="Z79" s="100">
        <f t="shared" si="9"/>
        <v>0</v>
      </c>
      <c r="AB79" s="96">
        <f t="shared" si="10"/>
        <v>43629</v>
      </c>
      <c r="AC79" s="105">
        <f>IF($AB79='Harian-KORDES'!F$103,'Harian-KORDES'!F$104,0)</f>
        <v>0</v>
      </c>
      <c r="AD79" s="105">
        <f>IF($AB79='Harian-KORDES'!G$103,'Harian-KORDES'!G$104,0)</f>
        <v>0</v>
      </c>
      <c r="AE79" s="105">
        <f>IF($AB79='Harian-KORDES'!H$103,'Harian-KORDES'!H$104,0)</f>
        <v>0</v>
      </c>
      <c r="AF79" s="105">
        <f>IF($AB79='Harian-KORDES'!I$103,'Harian-KORDES'!I$104,0)</f>
        <v>0</v>
      </c>
      <c r="AG79" s="105">
        <f>IF($AB79='Harian-KORDES'!J$103,'Harian-KORDES'!J$104,0)</f>
        <v>0</v>
      </c>
      <c r="AH79" s="105">
        <f>IF($AB79='Harian-KORDES'!K$103,'Harian-KORDES'!K$104,0)</f>
        <v>0</v>
      </c>
      <c r="AI79" s="105">
        <f>IF($AB79='Harian-KORDES'!L$103,'Harian-KORDES'!L$104,0)</f>
        <v>0</v>
      </c>
      <c r="AJ79" s="105">
        <f>IF($AB79='Harian-KORDES'!M$103,'Harian-KORDES'!M$104,0)</f>
        <v>0</v>
      </c>
      <c r="AK79" s="105">
        <f>IF($AB79='Harian-KORDES'!N$103,'Harian-KORDES'!N$104,0)</f>
        <v>0</v>
      </c>
      <c r="AL79" s="105">
        <f>IF($AB79='Harian-KORDES'!O$103,'Harian-KORDES'!O$104,0)</f>
        <v>0</v>
      </c>
      <c r="AM79" s="100">
        <f t="shared" si="11"/>
        <v>0</v>
      </c>
    </row>
    <row r="80" spans="2:39" x14ac:dyDescent="0.2">
      <c r="B80" s="96">
        <f t="shared" si="6"/>
        <v>43630</v>
      </c>
      <c r="C80" s="105">
        <f>IF($B80='Harian-KORDES'!F$19,'Harian-KORDES'!F$20,0)</f>
        <v>0</v>
      </c>
      <c r="D80" s="105">
        <f>IF($B80='Harian-KORDES'!G$19,'Harian-KORDES'!G$20,0)</f>
        <v>0</v>
      </c>
      <c r="E80" s="105">
        <f>IF($B80='Harian-KORDES'!H$19,'Harian-KORDES'!H$20,0)</f>
        <v>0</v>
      </c>
      <c r="F80" s="105">
        <f>IF($B80='Harian-KORDES'!I$19,'Harian-KORDES'!I$20,0)</f>
        <v>0</v>
      </c>
      <c r="G80" s="105">
        <f>IF($B80='Harian-KORDES'!J$19,'Harian-KORDES'!J$20,0)</f>
        <v>0</v>
      </c>
      <c r="H80" s="105">
        <f>IF($B80='Harian-KORDES'!K$19,'Harian-KORDES'!K$20,0)</f>
        <v>0</v>
      </c>
      <c r="I80" s="105">
        <f>IF($B80='Harian-KORDES'!L$19,'Harian-KORDES'!L$20,0)</f>
        <v>0</v>
      </c>
      <c r="J80" s="105">
        <f>IF($B80='Harian-KORDES'!M$19,'Harian-KORDES'!M$20,0)</f>
        <v>0</v>
      </c>
      <c r="K80" s="105">
        <f>IF($B80='Harian-KORDES'!N$19,'Harian-KORDES'!N$20,0)</f>
        <v>0</v>
      </c>
      <c r="L80" s="105">
        <f>IF($B80='Harian-KORDES'!O$19,'Harian-KORDES'!O$20,0)</f>
        <v>0</v>
      </c>
      <c r="M80" s="100">
        <f t="shared" si="7"/>
        <v>0</v>
      </c>
      <c r="O80" s="96">
        <f t="shared" si="8"/>
        <v>43630</v>
      </c>
      <c r="P80" s="105">
        <f>IF($O80='Harian-KORDES'!F$61,'Harian-KORDES'!F$62,0)</f>
        <v>0</v>
      </c>
      <c r="Q80" s="105">
        <f>IF($O80='Harian-KORDES'!G$61,'Harian-KORDES'!G$62,0)</f>
        <v>0</v>
      </c>
      <c r="R80" s="105">
        <f>IF($O80='Harian-KORDES'!H$61,'Harian-KORDES'!H$62,0)</f>
        <v>0</v>
      </c>
      <c r="S80" s="105">
        <f>IF($O80='Harian-KORDES'!I$61,'Harian-KORDES'!I$62,0)</f>
        <v>0</v>
      </c>
      <c r="T80" s="105">
        <f>IF($O80='Harian-KORDES'!J$61,'Harian-KORDES'!J$62,0)</f>
        <v>0</v>
      </c>
      <c r="U80" s="105">
        <f>IF($O80='Harian-KORDES'!K$61,'Harian-KORDES'!K$62,0)</f>
        <v>0</v>
      </c>
      <c r="V80" s="105">
        <f>IF($O80='Harian-KORDES'!L$61,'Harian-KORDES'!L$62,0)</f>
        <v>0</v>
      </c>
      <c r="W80" s="105">
        <f>IF($O80='Harian-KORDES'!M$61,'Harian-KORDES'!M$62,0)</f>
        <v>0</v>
      </c>
      <c r="X80" s="105">
        <f>IF($O80='Harian-KORDES'!N$61,'Harian-KORDES'!N$62,0)</f>
        <v>0</v>
      </c>
      <c r="Y80" s="105">
        <f>IF($O80='Harian-KORDES'!O$61,'Harian-KORDES'!O$62,0)</f>
        <v>0</v>
      </c>
      <c r="Z80" s="100">
        <f t="shared" si="9"/>
        <v>0</v>
      </c>
      <c r="AB80" s="96">
        <f t="shared" si="10"/>
        <v>43630</v>
      </c>
      <c r="AC80" s="105">
        <f>IF($AB80='Harian-KORDES'!F$103,'Harian-KORDES'!F$104,0)</f>
        <v>0</v>
      </c>
      <c r="AD80" s="105">
        <f>IF($AB80='Harian-KORDES'!G$103,'Harian-KORDES'!G$104,0)</f>
        <v>0</v>
      </c>
      <c r="AE80" s="105">
        <f>IF($AB80='Harian-KORDES'!H$103,'Harian-KORDES'!H$104,0)</f>
        <v>0</v>
      </c>
      <c r="AF80" s="105">
        <f>IF($AB80='Harian-KORDES'!I$103,'Harian-KORDES'!I$104,0)</f>
        <v>0</v>
      </c>
      <c r="AG80" s="105">
        <f>IF($AB80='Harian-KORDES'!J$103,'Harian-KORDES'!J$104,0)</f>
        <v>0</v>
      </c>
      <c r="AH80" s="105">
        <f>IF($AB80='Harian-KORDES'!K$103,'Harian-KORDES'!K$104,0)</f>
        <v>0</v>
      </c>
      <c r="AI80" s="105">
        <f>IF($AB80='Harian-KORDES'!L$103,'Harian-KORDES'!L$104,0)</f>
        <v>0</v>
      </c>
      <c r="AJ80" s="105">
        <f>IF($AB80='Harian-KORDES'!M$103,'Harian-KORDES'!M$104,0)</f>
        <v>0</v>
      </c>
      <c r="AK80" s="105">
        <f>IF($AB80='Harian-KORDES'!N$103,'Harian-KORDES'!N$104,0)</f>
        <v>0</v>
      </c>
      <c r="AL80" s="105">
        <f>IF($AB80='Harian-KORDES'!O$103,'Harian-KORDES'!O$104,0)</f>
        <v>0</v>
      </c>
      <c r="AM80" s="100">
        <f t="shared" si="11"/>
        <v>0</v>
      </c>
    </row>
    <row r="81" spans="2:39" x14ac:dyDescent="0.2">
      <c r="B81" s="96">
        <f t="shared" si="6"/>
        <v>43631</v>
      </c>
      <c r="C81" s="105">
        <f>IF($B81='Harian-KORDES'!F$19,'Harian-KORDES'!F$20,0)</f>
        <v>0</v>
      </c>
      <c r="D81" s="105">
        <f>IF($B81='Harian-KORDES'!G$19,'Harian-KORDES'!G$20,0)</f>
        <v>0</v>
      </c>
      <c r="E81" s="105">
        <f>IF($B81='Harian-KORDES'!H$19,'Harian-KORDES'!H$20,0)</f>
        <v>0</v>
      </c>
      <c r="F81" s="105">
        <f>IF($B81='Harian-KORDES'!I$19,'Harian-KORDES'!I$20,0)</f>
        <v>0</v>
      </c>
      <c r="G81" s="105">
        <f>IF($B81='Harian-KORDES'!J$19,'Harian-KORDES'!J$20,0)</f>
        <v>0</v>
      </c>
      <c r="H81" s="105">
        <f>IF($B81='Harian-KORDES'!K$19,'Harian-KORDES'!K$20,0)</f>
        <v>0</v>
      </c>
      <c r="I81" s="105">
        <f>IF($B81='Harian-KORDES'!L$19,'Harian-KORDES'!L$20,0)</f>
        <v>0</v>
      </c>
      <c r="J81" s="105">
        <f>IF($B81='Harian-KORDES'!M$19,'Harian-KORDES'!M$20,0)</f>
        <v>0</v>
      </c>
      <c r="K81" s="105">
        <f>IF($B81='Harian-KORDES'!N$19,'Harian-KORDES'!N$20,0)</f>
        <v>0</v>
      </c>
      <c r="L81" s="105">
        <f>IF($B81='Harian-KORDES'!O$19,'Harian-KORDES'!O$20,0)</f>
        <v>0</v>
      </c>
      <c r="M81" s="100">
        <f t="shared" si="7"/>
        <v>0</v>
      </c>
      <c r="O81" s="96">
        <f t="shared" si="8"/>
        <v>43631</v>
      </c>
      <c r="P81" s="105">
        <f>IF($O81='Harian-KORDES'!F$61,'Harian-KORDES'!F$62,0)</f>
        <v>0</v>
      </c>
      <c r="Q81" s="105">
        <f>IF($O81='Harian-KORDES'!G$61,'Harian-KORDES'!G$62,0)</f>
        <v>0</v>
      </c>
      <c r="R81" s="105">
        <f>IF($O81='Harian-KORDES'!H$61,'Harian-KORDES'!H$62,0)</f>
        <v>0</v>
      </c>
      <c r="S81" s="105">
        <f>IF($O81='Harian-KORDES'!I$61,'Harian-KORDES'!I$62,0)</f>
        <v>0</v>
      </c>
      <c r="T81" s="105">
        <f>IF($O81='Harian-KORDES'!J$61,'Harian-KORDES'!J$62,0)</f>
        <v>0</v>
      </c>
      <c r="U81" s="105">
        <f>IF($O81='Harian-KORDES'!K$61,'Harian-KORDES'!K$62,0)</f>
        <v>0</v>
      </c>
      <c r="V81" s="105">
        <f>IF($O81='Harian-KORDES'!L$61,'Harian-KORDES'!L$62,0)</f>
        <v>0</v>
      </c>
      <c r="W81" s="105">
        <f>IF($O81='Harian-KORDES'!M$61,'Harian-KORDES'!M$62,0)</f>
        <v>0</v>
      </c>
      <c r="X81" s="105">
        <f>IF($O81='Harian-KORDES'!N$61,'Harian-KORDES'!N$62,0)</f>
        <v>0</v>
      </c>
      <c r="Y81" s="105">
        <f>IF($O81='Harian-KORDES'!O$61,'Harian-KORDES'!O$62,0)</f>
        <v>0</v>
      </c>
      <c r="Z81" s="100">
        <f t="shared" si="9"/>
        <v>0</v>
      </c>
      <c r="AB81" s="96">
        <f t="shared" si="10"/>
        <v>43631</v>
      </c>
      <c r="AC81" s="105">
        <f>IF($AB81='Harian-KORDES'!F$103,'Harian-KORDES'!F$104,0)</f>
        <v>0</v>
      </c>
      <c r="AD81" s="105">
        <f>IF($AB81='Harian-KORDES'!G$103,'Harian-KORDES'!G$104,0)</f>
        <v>0</v>
      </c>
      <c r="AE81" s="105">
        <f>IF($AB81='Harian-KORDES'!H$103,'Harian-KORDES'!H$104,0)</f>
        <v>0</v>
      </c>
      <c r="AF81" s="105">
        <f>IF($AB81='Harian-KORDES'!I$103,'Harian-KORDES'!I$104,0)</f>
        <v>0</v>
      </c>
      <c r="AG81" s="105">
        <f>IF($AB81='Harian-KORDES'!J$103,'Harian-KORDES'!J$104,0)</f>
        <v>0</v>
      </c>
      <c r="AH81" s="105">
        <f>IF($AB81='Harian-KORDES'!K$103,'Harian-KORDES'!K$104,0)</f>
        <v>0</v>
      </c>
      <c r="AI81" s="105">
        <f>IF($AB81='Harian-KORDES'!L$103,'Harian-KORDES'!L$104,0)</f>
        <v>0</v>
      </c>
      <c r="AJ81" s="105">
        <f>IF($AB81='Harian-KORDES'!M$103,'Harian-KORDES'!M$104,0)</f>
        <v>0</v>
      </c>
      <c r="AK81" s="105">
        <f>IF($AB81='Harian-KORDES'!N$103,'Harian-KORDES'!N$104,0)</f>
        <v>0</v>
      </c>
      <c r="AL81" s="105">
        <f>IF($AB81='Harian-KORDES'!O$103,'Harian-KORDES'!O$104,0)</f>
        <v>0</v>
      </c>
      <c r="AM81" s="100">
        <f t="shared" si="11"/>
        <v>0</v>
      </c>
    </row>
    <row r="82" spans="2:39" x14ac:dyDescent="0.2">
      <c r="B82" s="96">
        <f t="shared" si="6"/>
        <v>43632</v>
      </c>
      <c r="C82" s="105">
        <f>IF($B82='Harian-KORDES'!F$19,'Harian-KORDES'!F$20,0)</f>
        <v>0</v>
      </c>
      <c r="D82" s="105">
        <f>IF($B82='Harian-KORDES'!G$19,'Harian-KORDES'!G$20,0)</f>
        <v>0</v>
      </c>
      <c r="E82" s="105">
        <f>IF($B82='Harian-KORDES'!H$19,'Harian-KORDES'!H$20,0)</f>
        <v>0</v>
      </c>
      <c r="F82" s="105">
        <f>IF($B82='Harian-KORDES'!I$19,'Harian-KORDES'!I$20,0)</f>
        <v>0</v>
      </c>
      <c r="G82" s="105">
        <f>IF($B82='Harian-KORDES'!J$19,'Harian-KORDES'!J$20,0)</f>
        <v>0</v>
      </c>
      <c r="H82" s="105">
        <f>IF($B82='Harian-KORDES'!K$19,'Harian-KORDES'!K$20,0)</f>
        <v>0</v>
      </c>
      <c r="I82" s="105">
        <f>IF($B82='Harian-KORDES'!L$19,'Harian-KORDES'!L$20,0)</f>
        <v>0</v>
      </c>
      <c r="J82" s="105">
        <f>IF($B82='Harian-KORDES'!M$19,'Harian-KORDES'!M$20,0)</f>
        <v>0</v>
      </c>
      <c r="K82" s="105">
        <f>IF($B82='Harian-KORDES'!N$19,'Harian-KORDES'!N$20,0)</f>
        <v>0</v>
      </c>
      <c r="L82" s="105">
        <f>IF($B82='Harian-KORDES'!O$19,'Harian-KORDES'!O$20,0)</f>
        <v>0</v>
      </c>
      <c r="M82" s="100">
        <f t="shared" si="7"/>
        <v>0</v>
      </c>
      <c r="O82" s="96">
        <f t="shared" si="8"/>
        <v>43632</v>
      </c>
      <c r="P82" s="105">
        <f>IF($O82='Harian-KORDES'!F$61,'Harian-KORDES'!F$62,0)</f>
        <v>0</v>
      </c>
      <c r="Q82" s="105">
        <f>IF($O82='Harian-KORDES'!G$61,'Harian-KORDES'!G$62,0)</f>
        <v>0</v>
      </c>
      <c r="R82" s="105">
        <f>IF($O82='Harian-KORDES'!H$61,'Harian-KORDES'!H$62,0)</f>
        <v>0</v>
      </c>
      <c r="S82" s="105">
        <f>IF($O82='Harian-KORDES'!I$61,'Harian-KORDES'!I$62,0)</f>
        <v>0</v>
      </c>
      <c r="T82" s="105">
        <f>IF($O82='Harian-KORDES'!J$61,'Harian-KORDES'!J$62,0)</f>
        <v>0</v>
      </c>
      <c r="U82" s="105">
        <f>IF($O82='Harian-KORDES'!K$61,'Harian-KORDES'!K$62,0)</f>
        <v>0</v>
      </c>
      <c r="V82" s="105">
        <f>IF($O82='Harian-KORDES'!L$61,'Harian-KORDES'!L$62,0)</f>
        <v>0</v>
      </c>
      <c r="W82" s="105">
        <f>IF($O82='Harian-KORDES'!M$61,'Harian-KORDES'!M$62,0)</f>
        <v>0</v>
      </c>
      <c r="X82" s="105">
        <f>IF($O82='Harian-KORDES'!N$61,'Harian-KORDES'!N$62,0)</f>
        <v>0</v>
      </c>
      <c r="Y82" s="105">
        <f>IF($O82='Harian-KORDES'!O$61,'Harian-KORDES'!O$62,0)</f>
        <v>0</v>
      </c>
      <c r="Z82" s="100">
        <f t="shared" si="9"/>
        <v>0</v>
      </c>
      <c r="AB82" s="96">
        <f t="shared" si="10"/>
        <v>43632</v>
      </c>
      <c r="AC82" s="105">
        <f>IF($AB82='Harian-KORDES'!F$103,'Harian-KORDES'!F$104,0)</f>
        <v>0</v>
      </c>
      <c r="AD82" s="105">
        <f>IF($AB82='Harian-KORDES'!G$103,'Harian-KORDES'!G$104,0)</f>
        <v>0</v>
      </c>
      <c r="AE82" s="105">
        <f>IF($AB82='Harian-KORDES'!H$103,'Harian-KORDES'!H$104,0)</f>
        <v>0</v>
      </c>
      <c r="AF82" s="105">
        <f>IF($AB82='Harian-KORDES'!I$103,'Harian-KORDES'!I$104,0)</f>
        <v>0</v>
      </c>
      <c r="AG82" s="105">
        <f>IF($AB82='Harian-KORDES'!J$103,'Harian-KORDES'!J$104,0)</f>
        <v>0</v>
      </c>
      <c r="AH82" s="105">
        <f>IF($AB82='Harian-KORDES'!K$103,'Harian-KORDES'!K$104,0)</f>
        <v>0</v>
      </c>
      <c r="AI82" s="105">
        <f>IF($AB82='Harian-KORDES'!L$103,'Harian-KORDES'!L$104,0)</f>
        <v>0</v>
      </c>
      <c r="AJ82" s="105">
        <f>IF($AB82='Harian-KORDES'!M$103,'Harian-KORDES'!M$104,0)</f>
        <v>0</v>
      </c>
      <c r="AK82" s="105">
        <f>IF($AB82='Harian-KORDES'!N$103,'Harian-KORDES'!N$104,0)</f>
        <v>0</v>
      </c>
      <c r="AL82" s="105">
        <f>IF($AB82='Harian-KORDES'!O$103,'Harian-KORDES'!O$104,0)</f>
        <v>0</v>
      </c>
      <c r="AM82" s="100">
        <f t="shared" si="11"/>
        <v>0</v>
      </c>
    </row>
    <row r="83" spans="2:39" x14ac:dyDescent="0.2">
      <c r="B83" s="96">
        <f t="shared" si="6"/>
        <v>43633</v>
      </c>
      <c r="C83" s="105">
        <f>IF($B83='Harian-KORDES'!F$19,'Harian-KORDES'!F$20,0)</f>
        <v>0</v>
      </c>
      <c r="D83" s="105">
        <f>IF($B83='Harian-KORDES'!G$19,'Harian-KORDES'!G$20,0)</f>
        <v>0</v>
      </c>
      <c r="E83" s="105">
        <f>IF($B83='Harian-KORDES'!H$19,'Harian-KORDES'!H$20,0)</f>
        <v>0</v>
      </c>
      <c r="F83" s="105">
        <f>IF($B83='Harian-KORDES'!I$19,'Harian-KORDES'!I$20,0)</f>
        <v>0</v>
      </c>
      <c r="G83" s="105">
        <f>IF($B83='Harian-KORDES'!J$19,'Harian-KORDES'!J$20,0)</f>
        <v>0</v>
      </c>
      <c r="H83" s="105">
        <f>IF($B83='Harian-KORDES'!K$19,'Harian-KORDES'!K$20,0)</f>
        <v>0</v>
      </c>
      <c r="I83" s="105">
        <f>IF($B83='Harian-KORDES'!L$19,'Harian-KORDES'!L$20,0)</f>
        <v>0</v>
      </c>
      <c r="J83" s="105">
        <f>IF($B83='Harian-KORDES'!M$19,'Harian-KORDES'!M$20,0)</f>
        <v>0</v>
      </c>
      <c r="K83" s="105">
        <f>IF($B83='Harian-KORDES'!N$19,'Harian-KORDES'!N$20,0)</f>
        <v>0</v>
      </c>
      <c r="L83" s="105">
        <f>IF($B83='Harian-KORDES'!O$19,'Harian-KORDES'!O$20,0)</f>
        <v>0</v>
      </c>
      <c r="M83" s="100">
        <f t="shared" si="7"/>
        <v>0</v>
      </c>
      <c r="O83" s="96">
        <f t="shared" si="8"/>
        <v>43633</v>
      </c>
      <c r="P83" s="105">
        <f>IF($O83='Harian-KORDES'!F$61,'Harian-KORDES'!F$62,0)</f>
        <v>0</v>
      </c>
      <c r="Q83" s="105">
        <f>IF($O83='Harian-KORDES'!G$61,'Harian-KORDES'!G$62,0)</f>
        <v>0</v>
      </c>
      <c r="R83" s="105">
        <f>IF($O83='Harian-KORDES'!H$61,'Harian-KORDES'!H$62,0)</f>
        <v>0</v>
      </c>
      <c r="S83" s="105">
        <f>IF($O83='Harian-KORDES'!I$61,'Harian-KORDES'!I$62,0)</f>
        <v>0</v>
      </c>
      <c r="T83" s="105">
        <f>IF($O83='Harian-KORDES'!J$61,'Harian-KORDES'!J$62,0)</f>
        <v>0</v>
      </c>
      <c r="U83" s="105">
        <f>IF($O83='Harian-KORDES'!K$61,'Harian-KORDES'!K$62,0)</f>
        <v>0</v>
      </c>
      <c r="V83" s="105">
        <f>IF($O83='Harian-KORDES'!L$61,'Harian-KORDES'!L$62,0)</f>
        <v>0</v>
      </c>
      <c r="W83" s="105">
        <f>IF($O83='Harian-KORDES'!M$61,'Harian-KORDES'!M$62,0)</f>
        <v>0</v>
      </c>
      <c r="X83" s="105">
        <f>IF($O83='Harian-KORDES'!N$61,'Harian-KORDES'!N$62,0)</f>
        <v>0</v>
      </c>
      <c r="Y83" s="105">
        <f>IF($O83='Harian-KORDES'!O$61,'Harian-KORDES'!O$62,0)</f>
        <v>0</v>
      </c>
      <c r="Z83" s="100">
        <f t="shared" si="9"/>
        <v>0</v>
      </c>
      <c r="AB83" s="96">
        <f t="shared" si="10"/>
        <v>43633</v>
      </c>
      <c r="AC83" s="105">
        <f>IF($AB83='Harian-KORDES'!F$103,'Harian-KORDES'!F$104,0)</f>
        <v>0</v>
      </c>
      <c r="AD83" s="105">
        <f>IF($AB83='Harian-KORDES'!G$103,'Harian-KORDES'!G$104,0)</f>
        <v>0</v>
      </c>
      <c r="AE83" s="105">
        <f>IF($AB83='Harian-KORDES'!H$103,'Harian-KORDES'!H$104,0)</f>
        <v>0</v>
      </c>
      <c r="AF83" s="105">
        <f>IF($AB83='Harian-KORDES'!I$103,'Harian-KORDES'!I$104,0)</f>
        <v>0</v>
      </c>
      <c r="AG83" s="105">
        <f>IF($AB83='Harian-KORDES'!J$103,'Harian-KORDES'!J$104,0)</f>
        <v>0</v>
      </c>
      <c r="AH83" s="105">
        <f>IF($AB83='Harian-KORDES'!K$103,'Harian-KORDES'!K$104,0)</f>
        <v>0</v>
      </c>
      <c r="AI83" s="105">
        <f>IF($AB83='Harian-KORDES'!L$103,'Harian-KORDES'!L$104,0)</f>
        <v>0</v>
      </c>
      <c r="AJ83" s="105">
        <f>IF($AB83='Harian-KORDES'!M$103,'Harian-KORDES'!M$104,0)</f>
        <v>0</v>
      </c>
      <c r="AK83" s="105">
        <f>IF($AB83='Harian-KORDES'!N$103,'Harian-KORDES'!N$104,0)</f>
        <v>0</v>
      </c>
      <c r="AL83" s="105">
        <f>IF($AB83='Harian-KORDES'!O$103,'Harian-KORDES'!O$104,0)</f>
        <v>0</v>
      </c>
      <c r="AM83" s="100">
        <f t="shared" si="11"/>
        <v>0</v>
      </c>
    </row>
    <row r="84" spans="2:39" x14ac:dyDescent="0.2">
      <c r="B84" s="96">
        <f t="shared" si="6"/>
        <v>43634</v>
      </c>
      <c r="C84" s="105">
        <f>IF($B84='Harian-KORDES'!F$19,'Harian-KORDES'!F$20,0)</f>
        <v>0</v>
      </c>
      <c r="D84" s="105">
        <f>IF($B84='Harian-KORDES'!G$19,'Harian-KORDES'!G$20,0)</f>
        <v>0</v>
      </c>
      <c r="E84" s="105">
        <f>IF($B84='Harian-KORDES'!H$19,'Harian-KORDES'!H$20,0)</f>
        <v>0</v>
      </c>
      <c r="F84" s="105">
        <f>IF($B84='Harian-KORDES'!I$19,'Harian-KORDES'!I$20,0)</f>
        <v>0</v>
      </c>
      <c r="G84" s="105">
        <f>IF($B84='Harian-KORDES'!J$19,'Harian-KORDES'!J$20,0)</f>
        <v>0</v>
      </c>
      <c r="H84" s="105">
        <f>IF($B84='Harian-KORDES'!K$19,'Harian-KORDES'!K$20,0)</f>
        <v>0</v>
      </c>
      <c r="I84" s="105">
        <f>IF($B84='Harian-KORDES'!L$19,'Harian-KORDES'!L$20,0)</f>
        <v>0</v>
      </c>
      <c r="J84" s="105">
        <f>IF($B84='Harian-KORDES'!M$19,'Harian-KORDES'!M$20,0)</f>
        <v>0</v>
      </c>
      <c r="K84" s="105">
        <f>IF($B84='Harian-KORDES'!N$19,'Harian-KORDES'!N$20,0)</f>
        <v>0</v>
      </c>
      <c r="L84" s="105">
        <f>IF($B84='Harian-KORDES'!O$19,'Harian-KORDES'!O$20,0)</f>
        <v>0</v>
      </c>
      <c r="M84" s="100">
        <f t="shared" si="7"/>
        <v>0</v>
      </c>
      <c r="O84" s="96">
        <f t="shared" si="8"/>
        <v>43634</v>
      </c>
      <c r="P84" s="105">
        <f>IF($O84='Harian-KORDES'!F$61,'Harian-KORDES'!F$62,0)</f>
        <v>0</v>
      </c>
      <c r="Q84" s="105">
        <f>IF($O84='Harian-KORDES'!G$61,'Harian-KORDES'!G$62,0)</f>
        <v>0</v>
      </c>
      <c r="R84" s="105">
        <f>IF($O84='Harian-KORDES'!H$61,'Harian-KORDES'!H$62,0)</f>
        <v>0</v>
      </c>
      <c r="S84" s="105">
        <f>IF($O84='Harian-KORDES'!I$61,'Harian-KORDES'!I$62,0)</f>
        <v>0</v>
      </c>
      <c r="T84" s="105">
        <f>IF($O84='Harian-KORDES'!J$61,'Harian-KORDES'!J$62,0)</f>
        <v>0</v>
      </c>
      <c r="U84" s="105">
        <f>IF($O84='Harian-KORDES'!K$61,'Harian-KORDES'!K$62,0)</f>
        <v>0</v>
      </c>
      <c r="V84" s="105">
        <f>IF($O84='Harian-KORDES'!L$61,'Harian-KORDES'!L$62,0)</f>
        <v>0</v>
      </c>
      <c r="W84" s="105">
        <f>IF($O84='Harian-KORDES'!M$61,'Harian-KORDES'!M$62,0)</f>
        <v>0</v>
      </c>
      <c r="X84" s="105">
        <f>IF($O84='Harian-KORDES'!N$61,'Harian-KORDES'!N$62,0)</f>
        <v>0</v>
      </c>
      <c r="Y84" s="105">
        <f>IF($O84='Harian-KORDES'!O$61,'Harian-KORDES'!O$62,0)</f>
        <v>0</v>
      </c>
      <c r="Z84" s="100">
        <f t="shared" si="9"/>
        <v>0</v>
      </c>
      <c r="AB84" s="96">
        <f t="shared" si="10"/>
        <v>43634</v>
      </c>
      <c r="AC84" s="105">
        <f>IF($AB84='Harian-KORDES'!F$103,'Harian-KORDES'!F$104,0)</f>
        <v>0</v>
      </c>
      <c r="AD84" s="105">
        <f>IF($AB84='Harian-KORDES'!G$103,'Harian-KORDES'!G$104,0)</f>
        <v>0</v>
      </c>
      <c r="AE84" s="105">
        <f>IF($AB84='Harian-KORDES'!H$103,'Harian-KORDES'!H$104,0)</f>
        <v>0</v>
      </c>
      <c r="AF84" s="105">
        <f>IF($AB84='Harian-KORDES'!I$103,'Harian-KORDES'!I$104,0)</f>
        <v>0</v>
      </c>
      <c r="AG84" s="105">
        <f>IF($AB84='Harian-KORDES'!J$103,'Harian-KORDES'!J$104,0)</f>
        <v>0</v>
      </c>
      <c r="AH84" s="105">
        <f>IF($AB84='Harian-KORDES'!K$103,'Harian-KORDES'!K$104,0)</f>
        <v>0</v>
      </c>
      <c r="AI84" s="105">
        <f>IF($AB84='Harian-KORDES'!L$103,'Harian-KORDES'!L$104,0)</f>
        <v>0</v>
      </c>
      <c r="AJ84" s="105">
        <f>IF($AB84='Harian-KORDES'!M$103,'Harian-KORDES'!M$104,0)</f>
        <v>0</v>
      </c>
      <c r="AK84" s="105">
        <f>IF($AB84='Harian-KORDES'!N$103,'Harian-KORDES'!N$104,0)</f>
        <v>0</v>
      </c>
      <c r="AL84" s="105">
        <f>IF($AB84='Harian-KORDES'!O$103,'Harian-KORDES'!O$104,0)</f>
        <v>0</v>
      </c>
      <c r="AM84" s="100">
        <f t="shared" si="11"/>
        <v>0</v>
      </c>
    </row>
    <row r="85" spans="2:39" x14ac:dyDescent="0.2">
      <c r="B85" s="96">
        <f t="shared" si="6"/>
        <v>43635</v>
      </c>
      <c r="C85" s="105">
        <f>IF($B85='Harian-KORDES'!F$19,'Harian-KORDES'!F$20,0)</f>
        <v>0</v>
      </c>
      <c r="D85" s="105">
        <f>IF($B85='Harian-KORDES'!G$19,'Harian-KORDES'!G$20,0)</f>
        <v>0</v>
      </c>
      <c r="E85" s="105">
        <f>IF($B85='Harian-KORDES'!H$19,'Harian-KORDES'!H$20,0)</f>
        <v>0</v>
      </c>
      <c r="F85" s="105">
        <f>IF($B85='Harian-KORDES'!I$19,'Harian-KORDES'!I$20,0)</f>
        <v>0</v>
      </c>
      <c r="G85" s="105">
        <f>IF($B85='Harian-KORDES'!J$19,'Harian-KORDES'!J$20,0)</f>
        <v>0</v>
      </c>
      <c r="H85" s="105">
        <f>IF($B85='Harian-KORDES'!K$19,'Harian-KORDES'!K$20,0)</f>
        <v>0</v>
      </c>
      <c r="I85" s="105">
        <f>IF($B85='Harian-KORDES'!L$19,'Harian-KORDES'!L$20,0)</f>
        <v>0</v>
      </c>
      <c r="J85" s="105">
        <f>IF($B85='Harian-KORDES'!M$19,'Harian-KORDES'!M$20,0)</f>
        <v>0</v>
      </c>
      <c r="K85" s="105">
        <f>IF($B85='Harian-KORDES'!N$19,'Harian-KORDES'!N$20,0)</f>
        <v>0</v>
      </c>
      <c r="L85" s="105">
        <f>IF($B85='Harian-KORDES'!O$19,'Harian-KORDES'!O$20,0)</f>
        <v>0</v>
      </c>
      <c r="M85" s="100">
        <f t="shared" si="7"/>
        <v>0</v>
      </c>
      <c r="O85" s="96">
        <f t="shared" si="8"/>
        <v>43635</v>
      </c>
      <c r="P85" s="105">
        <f>IF($O85='Harian-KORDES'!F$61,'Harian-KORDES'!F$62,0)</f>
        <v>0</v>
      </c>
      <c r="Q85" s="105">
        <f>IF($O85='Harian-KORDES'!G$61,'Harian-KORDES'!G$62,0)</f>
        <v>0</v>
      </c>
      <c r="R85" s="105">
        <f>IF($O85='Harian-KORDES'!H$61,'Harian-KORDES'!H$62,0)</f>
        <v>0</v>
      </c>
      <c r="S85" s="105">
        <f>IF($O85='Harian-KORDES'!I$61,'Harian-KORDES'!I$62,0)</f>
        <v>0</v>
      </c>
      <c r="T85" s="105">
        <f>IF($O85='Harian-KORDES'!J$61,'Harian-KORDES'!J$62,0)</f>
        <v>0</v>
      </c>
      <c r="U85" s="105">
        <f>IF($O85='Harian-KORDES'!K$61,'Harian-KORDES'!K$62,0)</f>
        <v>0</v>
      </c>
      <c r="V85" s="105">
        <f>IF($O85='Harian-KORDES'!L$61,'Harian-KORDES'!L$62,0)</f>
        <v>0</v>
      </c>
      <c r="W85" s="105">
        <f>IF($O85='Harian-KORDES'!M$61,'Harian-KORDES'!M$62,0)</f>
        <v>0</v>
      </c>
      <c r="X85" s="105">
        <f>IF($O85='Harian-KORDES'!N$61,'Harian-KORDES'!N$62,0)</f>
        <v>0</v>
      </c>
      <c r="Y85" s="105">
        <f>IF($O85='Harian-KORDES'!O$61,'Harian-KORDES'!O$62,0)</f>
        <v>0</v>
      </c>
      <c r="Z85" s="100">
        <f t="shared" si="9"/>
        <v>0</v>
      </c>
      <c r="AB85" s="96">
        <f t="shared" si="10"/>
        <v>43635</v>
      </c>
      <c r="AC85" s="105">
        <f>IF($AB85='Harian-KORDES'!F$103,'Harian-KORDES'!F$104,0)</f>
        <v>0</v>
      </c>
      <c r="AD85" s="105">
        <f>IF($AB85='Harian-KORDES'!G$103,'Harian-KORDES'!G$104,0)</f>
        <v>0</v>
      </c>
      <c r="AE85" s="105">
        <f>IF($AB85='Harian-KORDES'!H$103,'Harian-KORDES'!H$104,0)</f>
        <v>0</v>
      </c>
      <c r="AF85" s="105">
        <f>IF($AB85='Harian-KORDES'!I$103,'Harian-KORDES'!I$104,0)</f>
        <v>0</v>
      </c>
      <c r="AG85" s="105">
        <f>IF($AB85='Harian-KORDES'!J$103,'Harian-KORDES'!J$104,0)</f>
        <v>0</v>
      </c>
      <c r="AH85" s="105">
        <f>IF($AB85='Harian-KORDES'!K$103,'Harian-KORDES'!K$104,0)</f>
        <v>0</v>
      </c>
      <c r="AI85" s="105">
        <f>IF($AB85='Harian-KORDES'!L$103,'Harian-KORDES'!L$104,0)</f>
        <v>0</v>
      </c>
      <c r="AJ85" s="105">
        <f>IF($AB85='Harian-KORDES'!M$103,'Harian-KORDES'!M$104,0)</f>
        <v>0</v>
      </c>
      <c r="AK85" s="105">
        <f>IF($AB85='Harian-KORDES'!N$103,'Harian-KORDES'!N$104,0)</f>
        <v>0</v>
      </c>
      <c r="AL85" s="105">
        <f>IF($AB85='Harian-KORDES'!O$103,'Harian-KORDES'!O$104,0)</f>
        <v>0</v>
      </c>
      <c r="AM85" s="100">
        <f t="shared" si="11"/>
        <v>0</v>
      </c>
    </row>
    <row r="86" spans="2:39" x14ac:dyDescent="0.2">
      <c r="B86" s="96">
        <f t="shared" si="6"/>
        <v>43636</v>
      </c>
      <c r="C86" s="105">
        <f>IF($B86='Harian-KORDES'!F$19,'Harian-KORDES'!F$20,0)</f>
        <v>0</v>
      </c>
      <c r="D86" s="105">
        <f>IF($B86='Harian-KORDES'!G$19,'Harian-KORDES'!G$20,0)</f>
        <v>0</v>
      </c>
      <c r="E86" s="105">
        <f>IF($B86='Harian-KORDES'!H$19,'Harian-KORDES'!H$20,0)</f>
        <v>0</v>
      </c>
      <c r="F86" s="105">
        <f>IF($B86='Harian-KORDES'!I$19,'Harian-KORDES'!I$20,0)</f>
        <v>0</v>
      </c>
      <c r="G86" s="105">
        <f>IF($B86='Harian-KORDES'!J$19,'Harian-KORDES'!J$20,0)</f>
        <v>0</v>
      </c>
      <c r="H86" s="105">
        <f>IF($B86='Harian-KORDES'!K$19,'Harian-KORDES'!K$20,0)</f>
        <v>0</v>
      </c>
      <c r="I86" s="105">
        <f>IF($B86='Harian-KORDES'!L$19,'Harian-KORDES'!L$20,0)</f>
        <v>0</v>
      </c>
      <c r="J86" s="105">
        <f>IF($B86='Harian-KORDES'!M$19,'Harian-KORDES'!M$20,0)</f>
        <v>0</v>
      </c>
      <c r="K86" s="105">
        <f>IF($B86='Harian-KORDES'!N$19,'Harian-KORDES'!N$20,0)</f>
        <v>0</v>
      </c>
      <c r="L86" s="105">
        <f>IF($B86='Harian-KORDES'!O$19,'Harian-KORDES'!O$20,0)</f>
        <v>0</v>
      </c>
      <c r="M86" s="100">
        <f t="shared" si="7"/>
        <v>0</v>
      </c>
      <c r="O86" s="96">
        <f t="shared" si="8"/>
        <v>43636</v>
      </c>
      <c r="P86" s="105">
        <f>IF($O86='Harian-KORDES'!F$61,'Harian-KORDES'!F$62,0)</f>
        <v>0</v>
      </c>
      <c r="Q86" s="105">
        <f>IF($O86='Harian-KORDES'!G$61,'Harian-KORDES'!G$62,0)</f>
        <v>0</v>
      </c>
      <c r="R86" s="105">
        <f>IF($O86='Harian-KORDES'!H$61,'Harian-KORDES'!H$62,0)</f>
        <v>0</v>
      </c>
      <c r="S86" s="105">
        <f>IF($O86='Harian-KORDES'!I$61,'Harian-KORDES'!I$62,0)</f>
        <v>0</v>
      </c>
      <c r="T86" s="105">
        <f>IF($O86='Harian-KORDES'!J$61,'Harian-KORDES'!J$62,0)</f>
        <v>0</v>
      </c>
      <c r="U86" s="105">
        <f>IF($O86='Harian-KORDES'!K$61,'Harian-KORDES'!K$62,0)</f>
        <v>0</v>
      </c>
      <c r="V86" s="105">
        <f>IF($O86='Harian-KORDES'!L$61,'Harian-KORDES'!L$62,0)</f>
        <v>0</v>
      </c>
      <c r="W86" s="105">
        <f>IF($O86='Harian-KORDES'!M$61,'Harian-KORDES'!M$62,0)</f>
        <v>0</v>
      </c>
      <c r="X86" s="105">
        <f>IF($O86='Harian-KORDES'!N$61,'Harian-KORDES'!N$62,0)</f>
        <v>0</v>
      </c>
      <c r="Y86" s="105">
        <f>IF($O86='Harian-KORDES'!O$61,'Harian-KORDES'!O$62,0)</f>
        <v>0</v>
      </c>
      <c r="Z86" s="100">
        <f t="shared" si="9"/>
        <v>0</v>
      </c>
      <c r="AB86" s="96">
        <f t="shared" si="10"/>
        <v>43636</v>
      </c>
      <c r="AC86" s="105">
        <f>IF($AB86='Harian-KORDES'!F$103,'Harian-KORDES'!F$104,0)</f>
        <v>0</v>
      </c>
      <c r="AD86" s="105">
        <f>IF($AB86='Harian-KORDES'!G$103,'Harian-KORDES'!G$104,0)</f>
        <v>0</v>
      </c>
      <c r="AE86" s="105">
        <f>IF($AB86='Harian-KORDES'!H$103,'Harian-KORDES'!H$104,0)</f>
        <v>0</v>
      </c>
      <c r="AF86" s="105">
        <f>IF($AB86='Harian-KORDES'!I$103,'Harian-KORDES'!I$104,0)</f>
        <v>0</v>
      </c>
      <c r="AG86" s="105">
        <f>IF($AB86='Harian-KORDES'!J$103,'Harian-KORDES'!J$104,0)</f>
        <v>0</v>
      </c>
      <c r="AH86" s="105">
        <f>IF($AB86='Harian-KORDES'!K$103,'Harian-KORDES'!K$104,0)</f>
        <v>0</v>
      </c>
      <c r="AI86" s="105">
        <f>IF($AB86='Harian-KORDES'!L$103,'Harian-KORDES'!L$104,0)</f>
        <v>0</v>
      </c>
      <c r="AJ86" s="105">
        <f>IF($AB86='Harian-KORDES'!M$103,'Harian-KORDES'!M$104,0)</f>
        <v>0</v>
      </c>
      <c r="AK86" s="105">
        <f>IF($AB86='Harian-KORDES'!N$103,'Harian-KORDES'!N$104,0)</f>
        <v>0</v>
      </c>
      <c r="AL86" s="105">
        <f>IF($AB86='Harian-KORDES'!O$103,'Harian-KORDES'!O$104,0)</f>
        <v>0</v>
      </c>
      <c r="AM86" s="100">
        <f t="shared" si="11"/>
        <v>0</v>
      </c>
    </row>
    <row r="87" spans="2:39" x14ac:dyDescent="0.2">
      <c r="B87" s="96">
        <f t="shared" si="6"/>
        <v>43637</v>
      </c>
      <c r="C87" s="105">
        <f>IF($B87='Harian-KORDES'!F$19,'Harian-KORDES'!F$20,0)</f>
        <v>0</v>
      </c>
      <c r="D87" s="105">
        <f>IF($B87='Harian-KORDES'!G$19,'Harian-KORDES'!G$20,0)</f>
        <v>0</v>
      </c>
      <c r="E87" s="105">
        <f>IF($B87='Harian-KORDES'!H$19,'Harian-KORDES'!H$20,0)</f>
        <v>0</v>
      </c>
      <c r="F87" s="105">
        <f>IF($B87='Harian-KORDES'!I$19,'Harian-KORDES'!I$20,0)</f>
        <v>0</v>
      </c>
      <c r="G87" s="105">
        <f>IF($B87='Harian-KORDES'!J$19,'Harian-KORDES'!J$20,0)</f>
        <v>0</v>
      </c>
      <c r="H87" s="105">
        <f>IF($B87='Harian-KORDES'!K$19,'Harian-KORDES'!K$20,0)</f>
        <v>0</v>
      </c>
      <c r="I87" s="105">
        <f>IF($B87='Harian-KORDES'!L$19,'Harian-KORDES'!L$20,0)</f>
        <v>0</v>
      </c>
      <c r="J87" s="105">
        <f>IF($B87='Harian-KORDES'!M$19,'Harian-KORDES'!M$20,0)</f>
        <v>0</v>
      </c>
      <c r="K87" s="105">
        <f>IF($B87='Harian-KORDES'!N$19,'Harian-KORDES'!N$20,0)</f>
        <v>0</v>
      </c>
      <c r="L87" s="105">
        <f>IF($B87='Harian-KORDES'!O$19,'Harian-KORDES'!O$20,0)</f>
        <v>0</v>
      </c>
      <c r="M87" s="100">
        <f t="shared" si="7"/>
        <v>0</v>
      </c>
      <c r="O87" s="96">
        <f t="shared" si="8"/>
        <v>43637</v>
      </c>
      <c r="P87" s="105">
        <f>IF($O87='Harian-KORDES'!F$61,'Harian-KORDES'!F$62,0)</f>
        <v>0</v>
      </c>
      <c r="Q87" s="105">
        <f>IF($O87='Harian-KORDES'!G$61,'Harian-KORDES'!G$62,0)</f>
        <v>0</v>
      </c>
      <c r="R87" s="105">
        <f>IF($O87='Harian-KORDES'!H$61,'Harian-KORDES'!H$62,0)</f>
        <v>0</v>
      </c>
      <c r="S87" s="105">
        <f>IF($O87='Harian-KORDES'!I$61,'Harian-KORDES'!I$62,0)</f>
        <v>0</v>
      </c>
      <c r="T87" s="105">
        <f>IF($O87='Harian-KORDES'!J$61,'Harian-KORDES'!J$62,0)</f>
        <v>0</v>
      </c>
      <c r="U87" s="105">
        <f>IF($O87='Harian-KORDES'!K$61,'Harian-KORDES'!K$62,0)</f>
        <v>0</v>
      </c>
      <c r="V87" s="105">
        <f>IF($O87='Harian-KORDES'!L$61,'Harian-KORDES'!L$62,0)</f>
        <v>0</v>
      </c>
      <c r="W87" s="105">
        <f>IF($O87='Harian-KORDES'!M$61,'Harian-KORDES'!M$62,0)</f>
        <v>0</v>
      </c>
      <c r="X87" s="105">
        <f>IF($O87='Harian-KORDES'!N$61,'Harian-KORDES'!N$62,0)</f>
        <v>0</v>
      </c>
      <c r="Y87" s="105">
        <f>IF($O87='Harian-KORDES'!O$61,'Harian-KORDES'!O$62,0)</f>
        <v>0</v>
      </c>
      <c r="Z87" s="100">
        <f t="shared" si="9"/>
        <v>0</v>
      </c>
      <c r="AB87" s="96">
        <f t="shared" si="10"/>
        <v>43637</v>
      </c>
      <c r="AC87" s="105">
        <f>IF($AB87='Harian-KORDES'!F$103,'Harian-KORDES'!F$104,0)</f>
        <v>0</v>
      </c>
      <c r="AD87" s="105">
        <f>IF($AB87='Harian-KORDES'!G$103,'Harian-KORDES'!G$104,0)</f>
        <v>0</v>
      </c>
      <c r="AE87" s="105">
        <f>IF($AB87='Harian-KORDES'!H$103,'Harian-KORDES'!H$104,0)</f>
        <v>0</v>
      </c>
      <c r="AF87" s="105">
        <f>IF($AB87='Harian-KORDES'!I$103,'Harian-KORDES'!I$104,0)</f>
        <v>0</v>
      </c>
      <c r="AG87" s="105">
        <f>IF($AB87='Harian-KORDES'!J$103,'Harian-KORDES'!J$104,0)</f>
        <v>0</v>
      </c>
      <c r="AH87" s="105">
        <f>IF($AB87='Harian-KORDES'!K$103,'Harian-KORDES'!K$104,0)</f>
        <v>0</v>
      </c>
      <c r="AI87" s="105">
        <f>IF($AB87='Harian-KORDES'!L$103,'Harian-KORDES'!L$104,0)</f>
        <v>0</v>
      </c>
      <c r="AJ87" s="105">
        <f>IF($AB87='Harian-KORDES'!M$103,'Harian-KORDES'!M$104,0)</f>
        <v>0</v>
      </c>
      <c r="AK87" s="105">
        <f>IF($AB87='Harian-KORDES'!N$103,'Harian-KORDES'!N$104,0)</f>
        <v>0</v>
      </c>
      <c r="AL87" s="105">
        <f>IF($AB87='Harian-KORDES'!O$103,'Harian-KORDES'!O$104,0)</f>
        <v>0</v>
      </c>
      <c r="AM87" s="100">
        <f t="shared" si="11"/>
        <v>0</v>
      </c>
    </row>
    <row r="88" spans="2:39" x14ac:dyDescent="0.2">
      <c r="B88" s="96">
        <f t="shared" si="6"/>
        <v>43638</v>
      </c>
      <c r="C88" s="105">
        <f>IF($B88='Harian-KORDES'!F$19,'Harian-KORDES'!F$20,0)</f>
        <v>0</v>
      </c>
      <c r="D88" s="105">
        <f>IF($B88='Harian-KORDES'!G$19,'Harian-KORDES'!G$20,0)</f>
        <v>0</v>
      </c>
      <c r="E88" s="105">
        <f>IF($B88='Harian-KORDES'!H$19,'Harian-KORDES'!H$20,0)</f>
        <v>0</v>
      </c>
      <c r="F88" s="105">
        <f>IF($B88='Harian-KORDES'!I$19,'Harian-KORDES'!I$20,0)</f>
        <v>0</v>
      </c>
      <c r="G88" s="105">
        <f>IF($B88='Harian-KORDES'!J$19,'Harian-KORDES'!J$20,0)</f>
        <v>0</v>
      </c>
      <c r="H88" s="105">
        <f>IF($B88='Harian-KORDES'!K$19,'Harian-KORDES'!K$20,0)</f>
        <v>0</v>
      </c>
      <c r="I88" s="105">
        <f>IF($B88='Harian-KORDES'!L$19,'Harian-KORDES'!L$20,0)</f>
        <v>0</v>
      </c>
      <c r="J88" s="105">
        <f>IF($B88='Harian-KORDES'!M$19,'Harian-KORDES'!M$20,0)</f>
        <v>0</v>
      </c>
      <c r="K88" s="105">
        <f>IF($B88='Harian-KORDES'!N$19,'Harian-KORDES'!N$20,0)</f>
        <v>0</v>
      </c>
      <c r="L88" s="105">
        <f>IF($B88='Harian-KORDES'!O$19,'Harian-KORDES'!O$20,0)</f>
        <v>0</v>
      </c>
      <c r="M88" s="100">
        <f t="shared" si="7"/>
        <v>0</v>
      </c>
      <c r="O88" s="96">
        <f t="shared" si="8"/>
        <v>43638</v>
      </c>
      <c r="P88" s="105">
        <f>IF($O88='Harian-KORDES'!F$61,'Harian-KORDES'!F$62,0)</f>
        <v>0</v>
      </c>
      <c r="Q88" s="105">
        <f>IF($O88='Harian-KORDES'!G$61,'Harian-KORDES'!G$62,0)</f>
        <v>0</v>
      </c>
      <c r="R88" s="105">
        <f>IF($O88='Harian-KORDES'!H$61,'Harian-KORDES'!H$62,0)</f>
        <v>0</v>
      </c>
      <c r="S88" s="105">
        <f>IF($O88='Harian-KORDES'!I$61,'Harian-KORDES'!I$62,0)</f>
        <v>0</v>
      </c>
      <c r="T88" s="105">
        <f>IF($O88='Harian-KORDES'!J$61,'Harian-KORDES'!J$62,0)</f>
        <v>0</v>
      </c>
      <c r="U88" s="105">
        <f>IF($O88='Harian-KORDES'!K$61,'Harian-KORDES'!K$62,0)</f>
        <v>0</v>
      </c>
      <c r="V88" s="105">
        <f>IF($O88='Harian-KORDES'!L$61,'Harian-KORDES'!L$62,0)</f>
        <v>0</v>
      </c>
      <c r="W88" s="105">
        <f>IF($O88='Harian-KORDES'!M$61,'Harian-KORDES'!M$62,0)</f>
        <v>0</v>
      </c>
      <c r="X88" s="105">
        <f>IF($O88='Harian-KORDES'!N$61,'Harian-KORDES'!N$62,0)</f>
        <v>0</v>
      </c>
      <c r="Y88" s="105">
        <f>IF($O88='Harian-KORDES'!O$61,'Harian-KORDES'!O$62,0)</f>
        <v>0</v>
      </c>
      <c r="Z88" s="100">
        <f t="shared" si="9"/>
        <v>0</v>
      </c>
      <c r="AB88" s="96">
        <f t="shared" si="10"/>
        <v>43638</v>
      </c>
      <c r="AC88" s="105">
        <f>IF($AB88='Harian-KORDES'!F$103,'Harian-KORDES'!F$104,0)</f>
        <v>0</v>
      </c>
      <c r="AD88" s="105">
        <f>IF($AB88='Harian-KORDES'!G$103,'Harian-KORDES'!G$104,0)</f>
        <v>0</v>
      </c>
      <c r="AE88" s="105">
        <f>IF($AB88='Harian-KORDES'!H$103,'Harian-KORDES'!H$104,0)</f>
        <v>0</v>
      </c>
      <c r="AF88" s="105">
        <f>IF($AB88='Harian-KORDES'!I$103,'Harian-KORDES'!I$104,0)</f>
        <v>0</v>
      </c>
      <c r="AG88" s="105">
        <f>IF($AB88='Harian-KORDES'!J$103,'Harian-KORDES'!J$104,0)</f>
        <v>0</v>
      </c>
      <c r="AH88" s="105">
        <f>IF($AB88='Harian-KORDES'!K$103,'Harian-KORDES'!K$104,0)</f>
        <v>0</v>
      </c>
      <c r="AI88" s="105">
        <f>IF($AB88='Harian-KORDES'!L$103,'Harian-KORDES'!L$104,0)</f>
        <v>0</v>
      </c>
      <c r="AJ88" s="105">
        <f>IF($AB88='Harian-KORDES'!M$103,'Harian-KORDES'!M$104,0)</f>
        <v>0</v>
      </c>
      <c r="AK88" s="105">
        <f>IF($AB88='Harian-KORDES'!N$103,'Harian-KORDES'!N$104,0)</f>
        <v>0</v>
      </c>
      <c r="AL88" s="105">
        <f>IF($AB88='Harian-KORDES'!O$103,'Harian-KORDES'!O$104,0)</f>
        <v>0</v>
      </c>
      <c r="AM88" s="100">
        <f t="shared" si="11"/>
        <v>0</v>
      </c>
    </row>
    <row r="89" spans="2:39" x14ac:dyDescent="0.2">
      <c r="B89" s="96">
        <f t="shared" si="6"/>
        <v>43639</v>
      </c>
      <c r="C89" s="105">
        <f>IF($B89='Harian-KORDES'!F$19,'Harian-KORDES'!F$20,0)</f>
        <v>0</v>
      </c>
      <c r="D89" s="105">
        <f>IF($B89='Harian-KORDES'!G$19,'Harian-KORDES'!G$20,0)</f>
        <v>0</v>
      </c>
      <c r="E89" s="105">
        <f>IF($B89='Harian-KORDES'!H$19,'Harian-KORDES'!H$20,0)</f>
        <v>0</v>
      </c>
      <c r="F89" s="105">
        <f>IF($B89='Harian-KORDES'!I$19,'Harian-KORDES'!I$20,0)</f>
        <v>0</v>
      </c>
      <c r="G89" s="105">
        <f>IF($B89='Harian-KORDES'!J$19,'Harian-KORDES'!J$20,0)</f>
        <v>0</v>
      </c>
      <c r="H89" s="105">
        <f>IF($B89='Harian-KORDES'!K$19,'Harian-KORDES'!K$20,0)</f>
        <v>0</v>
      </c>
      <c r="I89" s="105">
        <f>IF($B89='Harian-KORDES'!L$19,'Harian-KORDES'!L$20,0)</f>
        <v>0</v>
      </c>
      <c r="J89" s="105">
        <f>IF($B89='Harian-KORDES'!M$19,'Harian-KORDES'!M$20,0)</f>
        <v>0</v>
      </c>
      <c r="K89" s="105">
        <f>IF($B89='Harian-KORDES'!N$19,'Harian-KORDES'!N$20,0)</f>
        <v>0</v>
      </c>
      <c r="L89" s="105">
        <f>IF($B89='Harian-KORDES'!O$19,'Harian-KORDES'!O$20,0)</f>
        <v>0</v>
      </c>
      <c r="M89" s="100">
        <f t="shared" si="7"/>
        <v>0</v>
      </c>
      <c r="O89" s="96">
        <f t="shared" si="8"/>
        <v>43639</v>
      </c>
      <c r="P89" s="105">
        <f>IF($O89='Harian-KORDES'!F$61,'Harian-KORDES'!F$62,0)</f>
        <v>0</v>
      </c>
      <c r="Q89" s="105">
        <f>IF($O89='Harian-KORDES'!G$61,'Harian-KORDES'!G$62,0)</f>
        <v>0</v>
      </c>
      <c r="R89" s="105">
        <f>IF($O89='Harian-KORDES'!H$61,'Harian-KORDES'!H$62,0)</f>
        <v>0</v>
      </c>
      <c r="S89" s="105">
        <f>IF($O89='Harian-KORDES'!I$61,'Harian-KORDES'!I$62,0)</f>
        <v>0</v>
      </c>
      <c r="T89" s="105">
        <f>IF($O89='Harian-KORDES'!J$61,'Harian-KORDES'!J$62,0)</f>
        <v>0</v>
      </c>
      <c r="U89" s="105">
        <f>IF($O89='Harian-KORDES'!K$61,'Harian-KORDES'!K$62,0)</f>
        <v>0</v>
      </c>
      <c r="V89" s="105">
        <f>IF($O89='Harian-KORDES'!L$61,'Harian-KORDES'!L$62,0)</f>
        <v>0</v>
      </c>
      <c r="W89" s="105">
        <f>IF($O89='Harian-KORDES'!M$61,'Harian-KORDES'!M$62,0)</f>
        <v>0</v>
      </c>
      <c r="X89" s="105">
        <f>IF($O89='Harian-KORDES'!N$61,'Harian-KORDES'!N$62,0)</f>
        <v>0</v>
      </c>
      <c r="Y89" s="105">
        <f>IF($O89='Harian-KORDES'!O$61,'Harian-KORDES'!O$62,0)</f>
        <v>0</v>
      </c>
      <c r="Z89" s="100">
        <f t="shared" si="9"/>
        <v>0</v>
      </c>
      <c r="AB89" s="96">
        <f t="shared" si="10"/>
        <v>43639</v>
      </c>
      <c r="AC89" s="105">
        <f>IF($AB89='Harian-KORDES'!F$103,'Harian-KORDES'!F$104,0)</f>
        <v>0</v>
      </c>
      <c r="AD89" s="105">
        <f>IF($AB89='Harian-KORDES'!G$103,'Harian-KORDES'!G$104,0)</f>
        <v>0</v>
      </c>
      <c r="AE89" s="105">
        <f>IF($AB89='Harian-KORDES'!H$103,'Harian-KORDES'!H$104,0)</f>
        <v>0</v>
      </c>
      <c r="AF89" s="105">
        <f>IF($AB89='Harian-KORDES'!I$103,'Harian-KORDES'!I$104,0)</f>
        <v>0</v>
      </c>
      <c r="AG89" s="105">
        <f>IF($AB89='Harian-KORDES'!J$103,'Harian-KORDES'!J$104,0)</f>
        <v>0</v>
      </c>
      <c r="AH89" s="105">
        <f>IF($AB89='Harian-KORDES'!K$103,'Harian-KORDES'!K$104,0)</f>
        <v>0</v>
      </c>
      <c r="AI89" s="105">
        <f>IF($AB89='Harian-KORDES'!L$103,'Harian-KORDES'!L$104,0)</f>
        <v>0</v>
      </c>
      <c r="AJ89" s="105">
        <f>IF($AB89='Harian-KORDES'!M$103,'Harian-KORDES'!M$104,0)</f>
        <v>0</v>
      </c>
      <c r="AK89" s="105">
        <f>IF($AB89='Harian-KORDES'!N$103,'Harian-KORDES'!N$104,0)</f>
        <v>0</v>
      </c>
      <c r="AL89" s="105">
        <f>IF($AB89='Harian-KORDES'!O$103,'Harian-KORDES'!O$104,0)</f>
        <v>0</v>
      </c>
      <c r="AM89" s="100">
        <f t="shared" si="11"/>
        <v>0</v>
      </c>
    </row>
    <row r="90" spans="2:39" x14ac:dyDescent="0.2">
      <c r="B90" s="96">
        <f t="shared" si="6"/>
        <v>43640</v>
      </c>
      <c r="C90" s="105">
        <f>IF($B90='Harian-KORDES'!F$19,'Harian-KORDES'!F$20,0)</f>
        <v>0</v>
      </c>
      <c r="D90" s="105">
        <f>IF($B90='Harian-KORDES'!G$19,'Harian-KORDES'!G$20,0)</f>
        <v>0</v>
      </c>
      <c r="E90" s="105">
        <f>IF($B90='Harian-KORDES'!H$19,'Harian-KORDES'!H$20,0)</f>
        <v>0</v>
      </c>
      <c r="F90" s="105">
        <f>IF($B90='Harian-KORDES'!I$19,'Harian-KORDES'!I$20,0)</f>
        <v>0</v>
      </c>
      <c r="G90" s="105">
        <f>IF($B90='Harian-KORDES'!J$19,'Harian-KORDES'!J$20,0)</f>
        <v>0</v>
      </c>
      <c r="H90" s="105">
        <f>IF($B90='Harian-KORDES'!K$19,'Harian-KORDES'!K$20,0)</f>
        <v>0</v>
      </c>
      <c r="I90" s="105">
        <f>IF($B90='Harian-KORDES'!L$19,'Harian-KORDES'!L$20,0)</f>
        <v>0</v>
      </c>
      <c r="J90" s="105">
        <f>IF($B90='Harian-KORDES'!M$19,'Harian-KORDES'!M$20,0)</f>
        <v>0</v>
      </c>
      <c r="K90" s="105">
        <f>IF($B90='Harian-KORDES'!N$19,'Harian-KORDES'!N$20,0)</f>
        <v>0</v>
      </c>
      <c r="L90" s="105">
        <f>IF($B90='Harian-KORDES'!O$19,'Harian-KORDES'!O$20,0)</f>
        <v>0</v>
      </c>
      <c r="M90" s="100">
        <f t="shared" si="7"/>
        <v>0</v>
      </c>
      <c r="O90" s="96">
        <f t="shared" si="8"/>
        <v>43640</v>
      </c>
      <c r="P90" s="105">
        <f>IF($O90='Harian-KORDES'!F$61,'Harian-KORDES'!F$62,0)</f>
        <v>0</v>
      </c>
      <c r="Q90" s="105">
        <f>IF($O90='Harian-KORDES'!G$61,'Harian-KORDES'!G$62,0)</f>
        <v>0</v>
      </c>
      <c r="R90" s="105">
        <f>IF($O90='Harian-KORDES'!H$61,'Harian-KORDES'!H$62,0)</f>
        <v>0</v>
      </c>
      <c r="S90" s="105">
        <f>IF($O90='Harian-KORDES'!I$61,'Harian-KORDES'!I$62,0)</f>
        <v>0</v>
      </c>
      <c r="T90" s="105">
        <f>IF($O90='Harian-KORDES'!J$61,'Harian-KORDES'!J$62,0)</f>
        <v>0</v>
      </c>
      <c r="U90" s="105">
        <f>IF($O90='Harian-KORDES'!K$61,'Harian-KORDES'!K$62,0)</f>
        <v>0</v>
      </c>
      <c r="V90" s="105">
        <f>IF($O90='Harian-KORDES'!L$61,'Harian-KORDES'!L$62,0)</f>
        <v>0</v>
      </c>
      <c r="W90" s="105">
        <f>IF($O90='Harian-KORDES'!M$61,'Harian-KORDES'!M$62,0)</f>
        <v>0</v>
      </c>
      <c r="X90" s="105">
        <f>IF($O90='Harian-KORDES'!N$61,'Harian-KORDES'!N$62,0)</f>
        <v>0</v>
      </c>
      <c r="Y90" s="105">
        <f>IF($O90='Harian-KORDES'!O$61,'Harian-KORDES'!O$62,0)</f>
        <v>0</v>
      </c>
      <c r="Z90" s="100">
        <f t="shared" si="9"/>
        <v>0</v>
      </c>
      <c r="AB90" s="96">
        <f t="shared" si="10"/>
        <v>43640</v>
      </c>
      <c r="AC90" s="105">
        <f>IF($AB90='Harian-KORDES'!F$103,'Harian-KORDES'!F$104,0)</f>
        <v>0</v>
      </c>
      <c r="AD90" s="105">
        <f>IF($AB90='Harian-KORDES'!G$103,'Harian-KORDES'!G$104,0)</f>
        <v>0</v>
      </c>
      <c r="AE90" s="105">
        <f>IF($AB90='Harian-KORDES'!H$103,'Harian-KORDES'!H$104,0)</f>
        <v>0</v>
      </c>
      <c r="AF90" s="105">
        <f>IF($AB90='Harian-KORDES'!I$103,'Harian-KORDES'!I$104,0)</f>
        <v>0</v>
      </c>
      <c r="AG90" s="105">
        <f>IF($AB90='Harian-KORDES'!J$103,'Harian-KORDES'!J$104,0)</f>
        <v>0</v>
      </c>
      <c r="AH90" s="105">
        <f>IF($AB90='Harian-KORDES'!K$103,'Harian-KORDES'!K$104,0)</f>
        <v>0</v>
      </c>
      <c r="AI90" s="105">
        <f>IF($AB90='Harian-KORDES'!L$103,'Harian-KORDES'!L$104,0)</f>
        <v>0</v>
      </c>
      <c r="AJ90" s="105">
        <f>IF($AB90='Harian-KORDES'!M$103,'Harian-KORDES'!M$104,0)</f>
        <v>0</v>
      </c>
      <c r="AK90" s="105">
        <f>IF($AB90='Harian-KORDES'!N$103,'Harian-KORDES'!N$104,0)</f>
        <v>0</v>
      </c>
      <c r="AL90" s="105">
        <f>IF($AB90='Harian-KORDES'!O$103,'Harian-KORDES'!O$104,0)</f>
        <v>0</v>
      </c>
      <c r="AM90" s="100">
        <f t="shared" si="11"/>
        <v>0</v>
      </c>
    </row>
    <row r="91" spans="2:39" x14ac:dyDescent="0.2">
      <c r="B91" s="96">
        <f t="shared" si="6"/>
        <v>43641</v>
      </c>
      <c r="C91" s="105">
        <f>IF($B91='Harian-KORDES'!F$19,'Harian-KORDES'!F$20,0)</f>
        <v>0</v>
      </c>
      <c r="D91" s="105">
        <f>IF($B91='Harian-KORDES'!G$19,'Harian-KORDES'!G$20,0)</f>
        <v>0</v>
      </c>
      <c r="E91" s="105">
        <f>IF($B91='Harian-KORDES'!H$19,'Harian-KORDES'!H$20,0)</f>
        <v>0</v>
      </c>
      <c r="F91" s="105">
        <f>IF($B91='Harian-KORDES'!I$19,'Harian-KORDES'!I$20,0)</f>
        <v>0</v>
      </c>
      <c r="G91" s="105">
        <f>IF($B91='Harian-KORDES'!J$19,'Harian-KORDES'!J$20,0)</f>
        <v>0</v>
      </c>
      <c r="H91" s="105">
        <f>IF($B91='Harian-KORDES'!K$19,'Harian-KORDES'!K$20,0)</f>
        <v>0</v>
      </c>
      <c r="I91" s="105">
        <f>IF($B91='Harian-KORDES'!L$19,'Harian-KORDES'!L$20,0)</f>
        <v>0</v>
      </c>
      <c r="J91" s="105">
        <f>IF($B91='Harian-KORDES'!M$19,'Harian-KORDES'!M$20,0)</f>
        <v>0</v>
      </c>
      <c r="K91" s="105">
        <f>IF($B91='Harian-KORDES'!N$19,'Harian-KORDES'!N$20,0)</f>
        <v>0</v>
      </c>
      <c r="L91" s="105">
        <f>IF($B91='Harian-KORDES'!O$19,'Harian-KORDES'!O$20,0)</f>
        <v>0</v>
      </c>
      <c r="M91" s="100">
        <f t="shared" si="7"/>
        <v>0</v>
      </c>
      <c r="O91" s="96">
        <f t="shared" si="8"/>
        <v>43641</v>
      </c>
      <c r="P91" s="105">
        <f>IF($O91='Harian-KORDES'!F$61,'Harian-KORDES'!F$62,0)</f>
        <v>0</v>
      </c>
      <c r="Q91" s="105">
        <f>IF($O91='Harian-KORDES'!G$61,'Harian-KORDES'!G$62,0)</f>
        <v>0</v>
      </c>
      <c r="R91" s="105">
        <f>IF($O91='Harian-KORDES'!H$61,'Harian-KORDES'!H$62,0)</f>
        <v>0</v>
      </c>
      <c r="S91" s="105">
        <f>IF($O91='Harian-KORDES'!I$61,'Harian-KORDES'!I$62,0)</f>
        <v>0</v>
      </c>
      <c r="T91" s="105">
        <f>IF($O91='Harian-KORDES'!J$61,'Harian-KORDES'!J$62,0)</f>
        <v>0</v>
      </c>
      <c r="U91" s="105">
        <f>IF($O91='Harian-KORDES'!K$61,'Harian-KORDES'!K$62,0)</f>
        <v>0</v>
      </c>
      <c r="V91" s="105">
        <f>IF($O91='Harian-KORDES'!L$61,'Harian-KORDES'!L$62,0)</f>
        <v>0</v>
      </c>
      <c r="W91" s="105">
        <f>IF($O91='Harian-KORDES'!M$61,'Harian-KORDES'!M$62,0)</f>
        <v>0</v>
      </c>
      <c r="X91" s="105">
        <f>IF($O91='Harian-KORDES'!N$61,'Harian-KORDES'!N$62,0)</f>
        <v>0</v>
      </c>
      <c r="Y91" s="105">
        <f>IF($O91='Harian-KORDES'!O$61,'Harian-KORDES'!O$62,0)</f>
        <v>0</v>
      </c>
      <c r="Z91" s="100">
        <f t="shared" si="9"/>
        <v>0</v>
      </c>
      <c r="AB91" s="96">
        <f t="shared" si="10"/>
        <v>43641</v>
      </c>
      <c r="AC91" s="105">
        <f>IF($AB91='Harian-KORDES'!F$103,'Harian-KORDES'!F$104,0)</f>
        <v>0</v>
      </c>
      <c r="AD91" s="105">
        <f>IF($AB91='Harian-KORDES'!G$103,'Harian-KORDES'!G$104,0)</f>
        <v>0</v>
      </c>
      <c r="AE91" s="105">
        <f>IF($AB91='Harian-KORDES'!H$103,'Harian-KORDES'!H$104,0)</f>
        <v>0</v>
      </c>
      <c r="AF91" s="105">
        <f>IF($AB91='Harian-KORDES'!I$103,'Harian-KORDES'!I$104,0)</f>
        <v>0</v>
      </c>
      <c r="AG91" s="105">
        <f>IF($AB91='Harian-KORDES'!J$103,'Harian-KORDES'!J$104,0)</f>
        <v>0</v>
      </c>
      <c r="AH91" s="105">
        <f>IF($AB91='Harian-KORDES'!K$103,'Harian-KORDES'!K$104,0)</f>
        <v>0</v>
      </c>
      <c r="AI91" s="105">
        <f>IF($AB91='Harian-KORDES'!L$103,'Harian-KORDES'!L$104,0)</f>
        <v>0</v>
      </c>
      <c r="AJ91" s="105">
        <f>IF($AB91='Harian-KORDES'!M$103,'Harian-KORDES'!M$104,0)</f>
        <v>0</v>
      </c>
      <c r="AK91" s="105">
        <f>IF($AB91='Harian-KORDES'!N$103,'Harian-KORDES'!N$104,0)</f>
        <v>0</v>
      </c>
      <c r="AL91" s="105">
        <f>IF($AB91='Harian-KORDES'!O$103,'Harian-KORDES'!O$104,0)</f>
        <v>0</v>
      </c>
      <c r="AM91" s="100">
        <f t="shared" si="11"/>
        <v>0</v>
      </c>
    </row>
    <row r="92" spans="2:39" x14ac:dyDescent="0.2">
      <c r="B92" s="96">
        <f t="shared" si="6"/>
        <v>43642</v>
      </c>
      <c r="C92" s="105">
        <f>IF($B92='Harian-KORDES'!F$19,'Harian-KORDES'!F$20,0)</f>
        <v>0</v>
      </c>
      <c r="D92" s="105">
        <f>IF($B92='Harian-KORDES'!G$19,'Harian-KORDES'!G$20,0)</f>
        <v>0</v>
      </c>
      <c r="E92" s="105">
        <f>IF($B92='Harian-KORDES'!H$19,'Harian-KORDES'!H$20,0)</f>
        <v>0</v>
      </c>
      <c r="F92" s="105">
        <f>IF($B92='Harian-KORDES'!I$19,'Harian-KORDES'!I$20,0)</f>
        <v>0</v>
      </c>
      <c r="G92" s="105">
        <f>IF($B92='Harian-KORDES'!J$19,'Harian-KORDES'!J$20,0)</f>
        <v>0</v>
      </c>
      <c r="H92" s="105">
        <f>IF($B92='Harian-KORDES'!K$19,'Harian-KORDES'!K$20,0)</f>
        <v>0</v>
      </c>
      <c r="I92" s="105">
        <f>IF($B92='Harian-KORDES'!L$19,'Harian-KORDES'!L$20,0)</f>
        <v>0</v>
      </c>
      <c r="J92" s="105">
        <f>IF($B92='Harian-KORDES'!M$19,'Harian-KORDES'!M$20,0)</f>
        <v>0</v>
      </c>
      <c r="K92" s="105">
        <f>IF($B92='Harian-KORDES'!N$19,'Harian-KORDES'!N$20,0)</f>
        <v>0</v>
      </c>
      <c r="L92" s="105">
        <f>IF($B92='Harian-KORDES'!O$19,'Harian-KORDES'!O$20,0)</f>
        <v>0</v>
      </c>
      <c r="M92" s="100">
        <f t="shared" si="7"/>
        <v>0</v>
      </c>
      <c r="O92" s="96">
        <f t="shared" si="8"/>
        <v>43642</v>
      </c>
      <c r="P92" s="105">
        <f>IF($O92='Harian-KORDES'!F$61,'Harian-KORDES'!F$62,0)</f>
        <v>0</v>
      </c>
      <c r="Q92" s="105">
        <f>IF($O92='Harian-KORDES'!G$61,'Harian-KORDES'!G$62,0)</f>
        <v>0</v>
      </c>
      <c r="R92" s="105">
        <f>IF($O92='Harian-KORDES'!H$61,'Harian-KORDES'!H$62,0)</f>
        <v>0</v>
      </c>
      <c r="S92" s="105">
        <f>IF($O92='Harian-KORDES'!I$61,'Harian-KORDES'!I$62,0)</f>
        <v>0</v>
      </c>
      <c r="T92" s="105">
        <f>IF($O92='Harian-KORDES'!J$61,'Harian-KORDES'!J$62,0)</f>
        <v>0</v>
      </c>
      <c r="U92" s="105">
        <f>IF($O92='Harian-KORDES'!K$61,'Harian-KORDES'!K$62,0)</f>
        <v>0</v>
      </c>
      <c r="V92" s="105">
        <f>IF($O92='Harian-KORDES'!L$61,'Harian-KORDES'!L$62,0)</f>
        <v>0</v>
      </c>
      <c r="W92" s="105">
        <f>IF($O92='Harian-KORDES'!M$61,'Harian-KORDES'!M$62,0)</f>
        <v>0</v>
      </c>
      <c r="X92" s="105">
        <f>IF($O92='Harian-KORDES'!N$61,'Harian-KORDES'!N$62,0)</f>
        <v>0</v>
      </c>
      <c r="Y92" s="105">
        <f>IF($O92='Harian-KORDES'!O$61,'Harian-KORDES'!O$62,0)</f>
        <v>0</v>
      </c>
      <c r="Z92" s="100">
        <f t="shared" si="9"/>
        <v>0</v>
      </c>
      <c r="AB92" s="96">
        <f t="shared" si="10"/>
        <v>43642</v>
      </c>
      <c r="AC92" s="105">
        <f>IF($AB92='Harian-KORDES'!F$103,'Harian-KORDES'!F$104,0)</f>
        <v>0</v>
      </c>
      <c r="AD92" s="105">
        <f>IF($AB92='Harian-KORDES'!G$103,'Harian-KORDES'!G$104,0)</f>
        <v>0</v>
      </c>
      <c r="AE92" s="105">
        <f>IF($AB92='Harian-KORDES'!H$103,'Harian-KORDES'!H$104,0)</f>
        <v>0</v>
      </c>
      <c r="AF92" s="105">
        <f>IF($AB92='Harian-KORDES'!I$103,'Harian-KORDES'!I$104,0)</f>
        <v>0</v>
      </c>
      <c r="AG92" s="105">
        <f>IF($AB92='Harian-KORDES'!J$103,'Harian-KORDES'!J$104,0)</f>
        <v>0</v>
      </c>
      <c r="AH92" s="105">
        <f>IF($AB92='Harian-KORDES'!K$103,'Harian-KORDES'!K$104,0)</f>
        <v>0</v>
      </c>
      <c r="AI92" s="105">
        <f>IF($AB92='Harian-KORDES'!L$103,'Harian-KORDES'!L$104,0)</f>
        <v>0</v>
      </c>
      <c r="AJ92" s="105">
        <f>IF($AB92='Harian-KORDES'!M$103,'Harian-KORDES'!M$104,0)</f>
        <v>0</v>
      </c>
      <c r="AK92" s="105">
        <f>IF($AB92='Harian-KORDES'!N$103,'Harian-KORDES'!N$104,0)</f>
        <v>0</v>
      </c>
      <c r="AL92" s="105">
        <f>IF($AB92='Harian-KORDES'!O$103,'Harian-KORDES'!O$104,0)</f>
        <v>0</v>
      </c>
      <c r="AM92" s="100">
        <f t="shared" si="11"/>
        <v>0</v>
      </c>
    </row>
    <row r="93" spans="2:39" x14ac:dyDescent="0.2">
      <c r="B93" s="96">
        <f t="shared" si="6"/>
        <v>43643</v>
      </c>
      <c r="C93" s="105">
        <f>IF($B93='Harian-KORDES'!F$19,'Harian-KORDES'!F$20,0)</f>
        <v>0</v>
      </c>
      <c r="D93" s="105">
        <f>IF($B93='Harian-KORDES'!G$19,'Harian-KORDES'!G$20,0)</f>
        <v>0</v>
      </c>
      <c r="E93" s="105">
        <f>IF($B93='Harian-KORDES'!H$19,'Harian-KORDES'!H$20,0)</f>
        <v>0</v>
      </c>
      <c r="F93" s="105">
        <f>IF($B93='Harian-KORDES'!I$19,'Harian-KORDES'!I$20,0)</f>
        <v>0</v>
      </c>
      <c r="G93" s="105">
        <f>IF($B93='Harian-KORDES'!J$19,'Harian-KORDES'!J$20,0)</f>
        <v>0</v>
      </c>
      <c r="H93" s="105">
        <f>IF($B93='Harian-KORDES'!K$19,'Harian-KORDES'!K$20,0)</f>
        <v>0</v>
      </c>
      <c r="I93" s="105">
        <f>IF($B93='Harian-KORDES'!L$19,'Harian-KORDES'!L$20,0)</f>
        <v>0</v>
      </c>
      <c r="J93" s="105">
        <f>IF($B93='Harian-KORDES'!M$19,'Harian-KORDES'!M$20,0)</f>
        <v>0</v>
      </c>
      <c r="K93" s="105">
        <f>IF($B93='Harian-KORDES'!N$19,'Harian-KORDES'!N$20,0)</f>
        <v>0</v>
      </c>
      <c r="L93" s="105">
        <f>IF($B93='Harian-KORDES'!O$19,'Harian-KORDES'!O$20,0)</f>
        <v>0</v>
      </c>
      <c r="M93" s="100">
        <f t="shared" si="7"/>
        <v>0</v>
      </c>
      <c r="O93" s="96">
        <f t="shared" si="8"/>
        <v>43643</v>
      </c>
      <c r="P93" s="105">
        <f>IF($O93='Harian-KORDES'!F$61,'Harian-KORDES'!F$62,0)</f>
        <v>0</v>
      </c>
      <c r="Q93" s="105">
        <f>IF($O93='Harian-KORDES'!G$61,'Harian-KORDES'!G$62,0)</f>
        <v>0</v>
      </c>
      <c r="R93" s="105">
        <f>IF($O93='Harian-KORDES'!H$61,'Harian-KORDES'!H$62,0)</f>
        <v>0</v>
      </c>
      <c r="S93" s="105">
        <f>IF($O93='Harian-KORDES'!I$61,'Harian-KORDES'!I$62,0)</f>
        <v>0</v>
      </c>
      <c r="T93" s="105">
        <f>IF($O93='Harian-KORDES'!J$61,'Harian-KORDES'!J$62,0)</f>
        <v>0</v>
      </c>
      <c r="U93" s="105">
        <f>IF($O93='Harian-KORDES'!K$61,'Harian-KORDES'!K$62,0)</f>
        <v>0</v>
      </c>
      <c r="V93" s="105">
        <f>IF($O93='Harian-KORDES'!L$61,'Harian-KORDES'!L$62,0)</f>
        <v>0</v>
      </c>
      <c r="W93" s="105">
        <f>IF($O93='Harian-KORDES'!M$61,'Harian-KORDES'!M$62,0)</f>
        <v>0</v>
      </c>
      <c r="X93" s="105">
        <f>IF($O93='Harian-KORDES'!N$61,'Harian-KORDES'!N$62,0)</f>
        <v>0</v>
      </c>
      <c r="Y93" s="105">
        <f>IF($O93='Harian-KORDES'!O$61,'Harian-KORDES'!O$62,0)</f>
        <v>0</v>
      </c>
      <c r="Z93" s="100">
        <f t="shared" si="9"/>
        <v>0</v>
      </c>
      <c r="AB93" s="96">
        <f t="shared" si="10"/>
        <v>43643</v>
      </c>
      <c r="AC93" s="105">
        <f>IF($AB93='Harian-KORDES'!F$103,'Harian-KORDES'!F$104,0)</f>
        <v>0</v>
      </c>
      <c r="AD93" s="105">
        <f>IF($AB93='Harian-KORDES'!G$103,'Harian-KORDES'!G$104,0)</f>
        <v>0</v>
      </c>
      <c r="AE93" s="105">
        <f>IF($AB93='Harian-KORDES'!H$103,'Harian-KORDES'!H$104,0)</f>
        <v>0</v>
      </c>
      <c r="AF93" s="105">
        <f>IF($AB93='Harian-KORDES'!I$103,'Harian-KORDES'!I$104,0)</f>
        <v>0</v>
      </c>
      <c r="AG93" s="105">
        <f>IF($AB93='Harian-KORDES'!J$103,'Harian-KORDES'!J$104,0)</f>
        <v>0</v>
      </c>
      <c r="AH93" s="105">
        <f>IF($AB93='Harian-KORDES'!K$103,'Harian-KORDES'!K$104,0)</f>
        <v>0</v>
      </c>
      <c r="AI93" s="105">
        <f>IF($AB93='Harian-KORDES'!L$103,'Harian-KORDES'!L$104,0)</f>
        <v>0</v>
      </c>
      <c r="AJ93" s="105">
        <f>IF($AB93='Harian-KORDES'!M$103,'Harian-KORDES'!M$104,0)</f>
        <v>0</v>
      </c>
      <c r="AK93" s="105">
        <f>IF($AB93='Harian-KORDES'!N$103,'Harian-KORDES'!N$104,0)</f>
        <v>0</v>
      </c>
      <c r="AL93" s="105">
        <f>IF($AB93='Harian-KORDES'!O$103,'Harian-KORDES'!O$104,0)</f>
        <v>0</v>
      </c>
      <c r="AM93" s="100">
        <f t="shared" si="11"/>
        <v>0</v>
      </c>
    </row>
    <row r="94" spans="2:39" x14ac:dyDescent="0.2">
      <c r="B94" s="96">
        <f t="shared" si="6"/>
        <v>43644</v>
      </c>
      <c r="C94" s="105">
        <f>IF($B94='Harian-KORDES'!F$19,'Harian-KORDES'!F$20,0)</f>
        <v>0</v>
      </c>
      <c r="D94" s="105">
        <f>IF($B94='Harian-KORDES'!G$19,'Harian-KORDES'!G$20,0)</f>
        <v>0</v>
      </c>
      <c r="E94" s="105">
        <f>IF($B94='Harian-KORDES'!H$19,'Harian-KORDES'!H$20,0)</f>
        <v>0</v>
      </c>
      <c r="F94" s="105">
        <f>IF($B94='Harian-KORDES'!I$19,'Harian-KORDES'!I$20,0)</f>
        <v>0</v>
      </c>
      <c r="G94" s="105">
        <f>IF($B94='Harian-KORDES'!J$19,'Harian-KORDES'!J$20,0)</f>
        <v>0</v>
      </c>
      <c r="H94" s="105">
        <f>IF($B94='Harian-KORDES'!K$19,'Harian-KORDES'!K$20,0)</f>
        <v>0</v>
      </c>
      <c r="I94" s="105">
        <f>IF($B94='Harian-KORDES'!L$19,'Harian-KORDES'!L$20,0)</f>
        <v>0</v>
      </c>
      <c r="J94" s="105">
        <f>IF($B94='Harian-KORDES'!M$19,'Harian-KORDES'!M$20,0)</f>
        <v>0</v>
      </c>
      <c r="K94" s="105">
        <f>IF($B94='Harian-KORDES'!N$19,'Harian-KORDES'!N$20,0)</f>
        <v>0</v>
      </c>
      <c r="L94" s="105">
        <f>IF($B94='Harian-KORDES'!O$19,'Harian-KORDES'!O$20,0)</f>
        <v>0</v>
      </c>
      <c r="M94" s="100">
        <f t="shared" si="7"/>
        <v>0</v>
      </c>
      <c r="O94" s="96">
        <f t="shared" si="8"/>
        <v>43644</v>
      </c>
      <c r="P94" s="105">
        <f>IF($O94='Harian-KORDES'!F$61,'Harian-KORDES'!F$62,0)</f>
        <v>0</v>
      </c>
      <c r="Q94" s="105">
        <f>IF($O94='Harian-KORDES'!G$61,'Harian-KORDES'!G$62,0)</f>
        <v>0</v>
      </c>
      <c r="R94" s="105">
        <f>IF($O94='Harian-KORDES'!H$61,'Harian-KORDES'!H$62,0)</f>
        <v>0</v>
      </c>
      <c r="S94" s="105">
        <f>IF($O94='Harian-KORDES'!I$61,'Harian-KORDES'!I$62,0)</f>
        <v>0</v>
      </c>
      <c r="T94" s="105">
        <f>IF($O94='Harian-KORDES'!J$61,'Harian-KORDES'!J$62,0)</f>
        <v>0</v>
      </c>
      <c r="U94" s="105">
        <f>IF($O94='Harian-KORDES'!K$61,'Harian-KORDES'!K$62,0)</f>
        <v>0</v>
      </c>
      <c r="V94" s="105">
        <f>IF($O94='Harian-KORDES'!L$61,'Harian-KORDES'!L$62,0)</f>
        <v>0</v>
      </c>
      <c r="W94" s="105">
        <f>IF($O94='Harian-KORDES'!M$61,'Harian-KORDES'!M$62,0)</f>
        <v>0</v>
      </c>
      <c r="X94" s="105">
        <f>IF($O94='Harian-KORDES'!N$61,'Harian-KORDES'!N$62,0)</f>
        <v>0</v>
      </c>
      <c r="Y94" s="105">
        <f>IF($O94='Harian-KORDES'!O$61,'Harian-KORDES'!O$62,0)</f>
        <v>0</v>
      </c>
      <c r="Z94" s="100">
        <f t="shared" si="9"/>
        <v>0</v>
      </c>
      <c r="AB94" s="96">
        <f t="shared" si="10"/>
        <v>43644</v>
      </c>
      <c r="AC94" s="105">
        <f>IF($AB94='Harian-KORDES'!F$103,'Harian-KORDES'!F$104,0)</f>
        <v>0</v>
      </c>
      <c r="AD94" s="105">
        <f>IF($AB94='Harian-KORDES'!G$103,'Harian-KORDES'!G$104,0)</f>
        <v>0</v>
      </c>
      <c r="AE94" s="105">
        <f>IF($AB94='Harian-KORDES'!H$103,'Harian-KORDES'!H$104,0)</f>
        <v>0</v>
      </c>
      <c r="AF94" s="105">
        <f>IF($AB94='Harian-KORDES'!I$103,'Harian-KORDES'!I$104,0)</f>
        <v>0</v>
      </c>
      <c r="AG94" s="105">
        <f>IF($AB94='Harian-KORDES'!J$103,'Harian-KORDES'!J$104,0)</f>
        <v>0</v>
      </c>
      <c r="AH94" s="105">
        <f>IF($AB94='Harian-KORDES'!K$103,'Harian-KORDES'!K$104,0)</f>
        <v>0</v>
      </c>
      <c r="AI94" s="105">
        <f>IF($AB94='Harian-KORDES'!L$103,'Harian-KORDES'!L$104,0)</f>
        <v>0</v>
      </c>
      <c r="AJ94" s="105">
        <f>IF($AB94='Harian-KORDES'!M$103,'Harian-KORDES'!M$104,0)</f>
        <v>0</v>
      </c>
      <c r="AK94" s="105">
        <f>IF($AB94='Harian-KORDES'!N$103,'Harian-KORDES'!N$104,0)</f>
        <v>0</v>
      </c>
      <c r="AL94" s="105">
        <f>IF($AB94='Harian-KORDES'!O$103,'Harian-KORDES'!O$104,0)</f>
        <v>0</v>
      </c>
      <c r="AM94" s="100">
        <f t="shared" si="11"/>
        <v>0</v>
      </c>
    </row>
    <row r="95" spans="2:39" x14ac:dyDescent="0.2">
      <c r="B95" s="96">
        <f t="shared" si="6"/>
        <v>43645</v>
      </c>
      <c r="C95" s="105">
        <f>IF($B95='Harian-KORDES'!F$19,'Harian-KORDES'!F$20,0)</f>
        <v>0</v>
      </c>
      <c r="D95" s="105">
        <f>IF($B95='Harian-KORDES'!G$19,'Harian-KORDES'!G$20,0)</f>
        <v>0</v>
      </c>
      <c r="E95" s="105">
        <f>IF($B95='Harian-KORDES'!H$19,'Harian-KORDES'!H$20,0)</f>
        <v>0</v>
      </c>
      <c r="F95" s="105">
        <f>IF($B95='Harian-KORDES'!I$19,'Harian-KORDES'!I$20,0)</f>
        <v>0</v>
      </c>
      <c r="G95" s="105">
        <f>IF($B95='Harian-KORDES'!J$19,'Harian-KORDES'!J$20,0)</f>
        <v>0</v>
      </c>
      <c r="H95" s="105">
        <f>IF($B95='Harian-KORDES'!K$19,'Harian-KORDES'!K$20,0)</f>
        <v>0</v>
      </c>
      <c r="I95" s="105">
        <f>IF($B95='Harian-KORDES'!L$19,'Harian-KORDES'!L$20,0)</f>
        <v>0</v>
      </c>
      <c r="J95" s="105">
        <f>IF($B95='Harian-KORDES'!M$19,'Harian-KORDES'!M$20,0)</f>
        <v>0</v>
      </c>
      <c r="K95" s="105">
        <f>IF($B95='Harian-KORDES'!N$19,'Harian-KORDES'!N$20,0)</f>
        <v>0</v>
      </c>
      <c r="L95" s="105">
        <f>IF($B95='Harian-KORDES'!O$19,'Harian-KORDES'!O$20,0)</f>
        <v>0</v>
      </c>
      <c r="M95" s="100">
        <f t="shared" si="7"/>
        <v>0</v>
      </c>
      <c r="O95" s="96">
        <f t="shared" si="8"/>
        <v>43645</v>
      </c>
      <c r="P95" s="105">
        <f>IF($O95='Harian-KORDES'!F$61,'Harian-KORDES'!F$62,0)</f>
        <v>0</v>
      </c>
      <c r="Q95" s="105">
        <f>IF($O95='Harian-KORDES'!G$61,'Harian-KORDES'!G$62,0)</f>
        <v>0</v>
      </c>
      <c r="R95" s="105">
        <f>IF($O95='Harian-KORDES'!H$61,'Harian-KORDES'!H$62,0)</f>
        <v>0</v>
      </c>
      <c r="S95" s="105">
        <f>IF($O95='Harian-KORDES'!I$61,'Harian-KORDES'!I$62,0)</f>
        <v>0</v>
      </c>
      <c r="T95" s="105">
        <f>IF($O95='Harian-KORDES'!J$61,'Harian-KORDES'!J$62,0)</f>
        <v>0</v>
      </c>
      <c r="U95" s="105">
        <f>IF($O95='Harian-KORDES'!K$61,'Harian-KORDES'!K$62,0)</f>
        <v>0</v>
      </c>
      <c r="V95" s="105">
        <f>IF($O95='Harian-KORDES'!L$61,'Harian-KORDES'!L$62,0)</f>
        <v>0</v>
      </c>
      <c r="W95" s="105">
        <f>IF($O95='Harian-KORDES'!M$61,'Harian-KORDES'!M$62,0)</f>
        <v>0</v>
      </c>
      <c r="X95" s="105">
        <f>IF($O95='Harian-KORDES'!N$61,'Harian-KORDES'!N$62,0)</f>
        <v>0</v>
      </c>
      <c r="Y95" s="105">
        <f>IF($O95='Harian-KORDES'!O$61,'Harian-KORDES'!O$62,0)</f>
        <v>0</v>
      </c>
      <c r="Z95" s="100">
        <f t="shared" si="9"/>
        <v>0</v>
      </c>
      <c r="AB95" s="96">
        <f t="shared" si="10"/>
        <v>43645</v>
      </c>
      <c r="AC95" s="105">
        <f>IF($AB95='Harian-KORDES'!F$103,'Harian-KORDES'!F$104,0)</f>
        <v>0</v>
      </c>
      <c r="AD95" s="105">
        <f>IF($AB95='Harian-KORDES'!G$103,'Harian-KORDES'!G$104,0)</f>
        <v>0</v>
      </c>
      <c r="AE95" s="105">
        <f>IF($AB95='Harian-KORDES'!H$103,'Harian-KORDES'!H$104,0)</f>
        <v>0</v>
      </c>
      <c r="AF95" s="105">
        <f>IF($AB95='Harian-KORDES'!I$103,'Harian-KORDES'!I$104,0)</f>
        <v>0</v>
      </c>
      <c r="AG95" s="105">
        <f>IF($AB95='Harian-KORDES'!J$103,'Harian-KORDES'!J$104,0)</f>
        <v>0</v>
      </c>
      <c r="AH95" s="105">
        <f>IF($AB95='Harian-KORDES'!K$103,'Harian-KORDES'!K$104,0)</f>
        <v>0</v>
      </c>
      <c r="AI95" s="105">
        <f>IF($AB95='Harian-KORDES'!L$103,'Harian-KORDES'!L$104,0)</f>
        <v>0</v>
      </c>
      <c r="AJ95" s="105">
        <f>IF($AB95='Harian-KORDES'!M$103,'Harian-KORDES'!M$104,0)</f>
        <v>0</v>
      </c>
      <c r="AK95" s="105">
        <f>IF($AB95='Harian-KORDES'!N$103,'Harian-KORDES'!N$104,0)</f>
        <v>0</v>
      </c>
      <c r="AL95" s="105">
        <f>IF($AB95='Harian-KORDES'!O$103,'Harian-KORDES'!O$104,0)</f>
        <v>0</v>
      </c>
      <c r="AM95" s="100">
        <f t="shared" si="11"/>
        <v>0</v>
      </c>
    </row>
    <row r="96" spans="2:39" x14ac:dyDescent="0.2">
      <c r="B96" s="96">
        <f t="shared" si="6"/>
        <v>43646</v>
      </c>
      <c r="C96" s="105">
        <f>IF($B96='Harian-KORDES'!F$19,'Harian-KORDES'!F$20,0)</f>
        <v>0</v>
      </c>
      <c r="D96" s="105">
        <f>IF($B96='Harian-KORDES'!G$19,'Harian-KORDES'!G$20,0)</f>
        <v>0</v>
      </c>
      <c r="E96" s="105">
        <f>IF($B96='Harian-KORDES'!H$19,'Harian-KORDES'!H$20,0)</f>
        <v>0</v>
      </c>
      <c r="F96" s="105">
        <f>IF($B96='Harian-KORDES'!I$19,'Harian-KORDES'!I$20,0)</f>
        <v>0</v>
      </c>
      <c r="G96" s="105">
        <f>IF($B96='Harian-KORDES'!J$19,'Harian-KORDES'!J$20,0)</f>
        <v>0</v>
      </c>
      <c r="H96" s="105">
        <f>IF($B96='Harian-KORDES'!K$19,'Harian-KORDES'!K$20,0)</f>
        <v>0</v>
      </c>
      <c r="I96" s="105">
        <f>IF($B96='Harian-KORDES'!L$19,'Harian-KORDES'!L$20,0)</f>
        <v>0</v>
      </c>
      <c r="J96" s="105">
        <f>IF($B96='Harian-KORDES'!M$19,'Harian-KORDES'!M$20,0)</f>
        <v>0</v>
      </c>
      <c r="K96" s="105">
        <f>IF($B96='Harian-KORDES'!N$19,'Harian-KORDES'!N$20,0)</f>
        <v>0</v>
      </c>
      <c r="L96" s="105">
        <f>IF($B96='Harian-KORDES'!O$19,'Harian-KORDES'!O$20,0)</f>
        <v>0</v>
      </c>
      <c r="M96" s="100">
        <f t="shared" si="7"/>
        <v>0</v>
      </c>
      <c r="O96" s="96">
        <f t="shared" si="8"/>
        <v>43646</v>
      </c>
      <c r="P96" s="105">
        <f>IF($O96='Harian-KORDES'!F$61,'Harian-KORDES'!F$62,0)</f>
        <v>0</v>
      </c>
      <c r="Q96" s="105">
        <f>IF($O96='Harian-KORDES'!G$61,'Harian-KORDES'!G$62,0)</f>
        <v>0</v>
      </c>
      <c r="R96" s="105">
        <f>IF($O96='Harian-KORDES'!H$61,'Harian-KORDES'!H$62,0)</f>
        <v>0</v>
      </c>
      <c r="S96" s="105">
        <f>IF($O96='Harian-KORDES'!I$61,'Harian-KORDES'!I$62,0)</f>
        <v>0</v>
      </c>
      <c r="T96" s="105">
        <f>IF($O96='Harian-KORDES'!J$61,'Harian-KORDES'!J$62,0)</f>
        <v>0</v>
      </c>
      <c r="U96" s="105">
        <f>IF($O96='Harian-KORDES'!K$61,'Harian-KORDES'!K$62,0)</f>
        <v>0</v>
      </c>
      <c r="V96" s="105">
        <f>IF($O96='Harian-KORDES'!L$61,'Harian-KORDES'!L$62,0)</f>
        <v>0</v>
      </c>
      <c r="W96" s="105">
        <f>IF($O96='Harian-KORDES'!M$61,'Harian-KORDES'!M$62,0)</f>
        <v>0</v>
      </c>
      <c r="X96" s="105">
        <f>IF($O96='Harian-KORDES'!N$61,'Harian-KORDES'!N$62,0)</f>
        <v>0</v>
      </c>
      <c r="Y96" s="105">
        <f>IF($O96='Harian-KORDES'!O$61,'Harian-KORDES'!O$62,0)</f>
        <v>0</v>
      </c>
      <c r="Z96" s="100">
        <f t="shared" si="9"/>
        <v>0</v>
      </c>
      <c r="AB96" s="96">
        <f t="shared" si="10"/>
        <v>43646</v>
      </c>
      <c r="AC96" s="105">
        <f>IF($AB96='Harian-KORDES'!F$103,'Harian-KORDES'!F$104,0)</f>
        <v>0</v>
      </c>
      <c r="AD96" s="105">
        <f>IF($AB96='Harian-KORDES'!G$103,'Harian-KORDES'!G$104,0)</f>
        <v>0</v>
      </c>
      <c r="AE96" s="105">
        <f>IF($AB96='Harian-KORDES'!H$103,'Harian-KORDES'!H$104,0)</f>
        <v>0</v>
      </c>
      <c r="AF96" s="105">
        <f>IF($AB96='Harian-KORDES'!I$103,'Harian-KORDES'!I$104,0)</f>
        <v>0</v>
      </c>
      <c r="AG96" s="105">
        <f>IF($AB96='Harian-KORDES'!J$103,'Harian-KORDES'!J$104,0)</f>
        <v>0</v>
      </c>
      <c r="AH96" s="105">
        <f>IF($AB96='Harian-KORDES'!K$103,'Harian-KORDES'!K$104,0)</f>
        <v>0</v>
      </c>
      <c r="AI96" s="105">
        <f>IF($AB96='Harian-KORDES'!L$103,'Harian-KORDES'!L$104,0)</f>
        <v>0</v>
      </c>
      <c r="AJ96" s="105">
        <f>IF($AB96='Harian-KORDES'!M$103,'Harian-KORDES'!M$104,0)</f>
        <v>0</v>
      </c>
      <c r="AK96" s="105">
        <f>IF($AB96='Harian-KORDES'!N$103,'Harian-KORDES'!N$104,0)</f>
        <v>0</v>
      </c>
      <c r="AL96" s="105">
        <f>IF($AB96='Harian-KORDES'!O$103,'Harian-KORDES'!O$104,0)</f>
        <v>0</v>
      </c>
      <c r="AM96" s="100">
        <f t="shared" si="11"/>
        <v>0</v>
      </c>
    </row>
    <row r="97" spans="2:39" x14ac:dyDescent="0.2">
      <c r="B97" s="96">
        <f t="shared" si="6"/>
        <v>43647</v>
      </c>
      <c r="C97" s="105">
        <f>IF($B97='Harian-KORDES'!F$19,'Harian-KORDES'!F$20,0)</f>
        <v>0</v>
      </c>
      <c r="D97" s="105">
        <f>IF($B97='Harian-KORDES'!G$19,'Harian-KORDES'!G$20,0)</f>
        <v>0</v>
      </c>
      <c r="E97" s="105">
        <f>IF($B97='Harian-KORDES'!H$19,'Harian-KORDES'!H$20,0)</f>
        <v>0</v>
      </c>
      <c r="F97" s="105">
        <f>IF($B97='Harian-KORDES'!I$19,'Harian-KORDES'!I$20,0)</f>
        <v>0</v>
      </c>
      <c r="G97" s="105">
        <f>IF($B97='Harian-KORDES'!J$19,'Harian-KORDES'!J$20,0)</f>
        <v>0</v>
      </c>
      <c r="H97" s="105">
        <f>IF($B97='Harian-KORDES'!K$19,'Harian-KORDES'!K$20,0)</f>
        <v>0</v>
      </c>
      <c r="I97" s="105">
        <f>IF($B97='Harian-KORDES'!L$19,'Harian-KORDES'!L$20,0)</f>
        <v>0</v>
      </c>
      <c r="J97" s="105">
        <f>IF($B97='Harian-KORDES'!M$19,'Harian-KORDES'!M$20,0)</f>
        <v>0</v>
      </c>
      <c r="K97" s="105">
        <f>IF($B97='Harian-KORDES'!N$19,'Harian-KORDES'!N$20,0)</f>
        <v>0</v>
      </c>
      <c r="L97" s="105">
        <f>IF($B97='Harian-KORDES'!O$19,'Harian-KORDES'!O$20,0)</f>
        <v>0</v>
      </c>
      <c r="M97" s="100">
        <f t="shared" si="7"/>
        <v>0</v>
      </c>
      <c r="O97" s="96">
        <f t="shared" si="8"/>
        <v>43647</v>
      </c>
      <c r="P97" s="105">
        <f>IF($O97='Harian-KORDES'!F$61,'Harian-KORDES'!F$62,0)</f>
        <v>0</v>
      </c>
      <c r="Q97" s="105">
        <f>IF($O97='Harian-KORDES'!G$61,'Harian-KORDES'!G$62,0)</f>
        <v>0</v>
      </c>
      <c r="R97" s="105">
        <f>IF($O97='Harian-KORDES'!H$61,'Harian-KORDES'!H$62,0)</f>
        <v>0</v>
      </c>
      <c r="S97" s="105">
        <f>IF($O97='Harian-KORDES'!I$61,'Harian-KORDES'!I$62,0)</f>
        <v>0</v>
      </c>
      <c r="T97" s="105">
        <f>IF($O97='Harian-KORDES'!J$61,'Harian-KORDES'!J$62,0)</f>
        <v>0</v>
      </c>
      <c r="U97" s="105">
        <f>IF($O97='Harian-KORDES'!K$61,'Harian-KORDES'!K$62,0)</f>
        <v>0</v>
      </c>
      <c r="V97" s="105">
        <f>IF($O97='Harian-KORDES'!L$61,'Harian-KORDES'!L$62,0)</f>
        <v>0</v>
      </c>
      <c r="W97" s="105">
        <f>IF($O97='Harian-KORDES'!M$61,'Harian-KORDES'!M$62,0)</f>
        <v>0</v>
      </c>
      <c r="X97" s="105">
        <f>IF($O97='Harian-KORDES'!N$61,'Harian-KORDES'!N$62,0)</f>
        <v>0</v>
      </c>
      <c r="Y97" s="105">
        <f>IF($O97='Harian-KORDES'!O$61,'Harian-KORDES'!O$62,0)</f>
        <v>0</v>
      </c>
      <c r="Z97" s="100">
        <f t="shared" si="9"/>
        <v>0</v>
      </c>
      <c r="AB97" s="96">
        <f t="shared" si="10"/>
        <v>43647</v>
      </c>
      <c r="AC97" s="105">
        <f>IF($AB97='Harian-KORDES'!F$103,'Harian-KORDES'!F$104,0)</f>
        <v>0</v>
      </c>
      <c r="AD97" s="105">
        <f>IF($AB97='Harian-KORDES'!G$103,'Harian-KORDES'!G$104,0)</f>
        <v>0</v>
      </c>
      <c r="AE97" s="105">
        <f>IF($AB97='Harian-KORDES'!H$103,'Harian-KORDES'!H$104,0)</f>
        <v>0</v>
      </c>
      <c r="AF97" s="105">
        <f>IF($AB97='Harian-KORDES'!I$103,'Harian-KORDES'!I$104,0)</f>
        <v>0</v>
      </c>
      <c r="AG97" s="105">
        <f>IF($AB97='Harian-KORDES'!J$103,'Harian-KORDES'!J$104,0)</f>
        <v>0</v>
      </c>
      <c r="AH97" s="105">
        <f>IF($AB97='Harian-KORDES'!K$103,'Harian-KORDES'!K$104,0)</f>
        <v>0</v>
      </c>
      <c r="AI97" s="105">
        <f>IF($AB97='Harian-KORDES'!L$103,'Harian-KORDES'!L$104,0)</f>
        <v>0</v>
      </c>
      <c r="AJ97" s="105">
        <f>IF($AB97='Harian-KORDES'!M$103,'Harian-KORDES'!M$104,0)</f>
        <v>0</v>
      </c>
      <c r="AK97" s="105">
        <f>IF($AB97='Harian-KORDES'!N$103,'Harian-KORDES'!N$104,0)</f>
        <v>0</v>
      </c>
      <c r="AL97" s="105">
        <f>IF($AB97='Harian-KORDES'!O$103,'Harian-KORDES'!O$104,0)</f>
        <v>0</v>
      </c>
      <c r="AM97" s="100">
        <f t="shared" si="11"/>
        <v>0</v>
      </c>
    </row>
    <row r="98" spans="2:39" x14ac:dyDescent="0.2">
      <c r="B98" s="96">
        <f t="shared" si="6"/>
        <v>43648</v>
      </c>
      <c r="C98" s="105">
        <f>IF($B98='Harian-KORDES'!F$19,'Harian-KORDES'!F$20,0)</f>
        <v>0</v>
      </c>
      <c r="D98" s="105">
        <f>IF($B98='Harian-KORDES'!G$19,'Harian-KORDES'!G$20,0)</f>
        <v>0</v>
      </c>
      <c r="E98" s="105">
        <f>IF($B98='Harian-KORDES'!H$19,'Harian-KORDES'!H$20,0)</f>
        <v>0</v>
      </c>
      <c r="F98" s="105">
        <f>IF($B98='Harian-KORDES'!I$19,'Harian-KORDES'!I$20,0)</f>
        <v>0</v>
      </c>
      <c r="G98" s="105">
        <f>IF($B98='Harian-KORDES'!J$19,'Harian-KORDES'!J$20,0)</f>
        <v>0</v>
      </c>
      <c r="H98" s="105">
        <f>IF($B98='Harian-KORDES'!K$19,'Harian-KORDES'!K$20,0)</f>
        <v>0</v>
      </c>
      <c r="I98" s="105">
        <f>IF($B98='Harian-KORDES'!L$19,'Harian-KORDES'!L$20,0)</f>
        <v>0</v>
      </c>
      <c r="J98" s="105">
        <f>IF($B98='Harian-KORDES'!M$19,'Harian-KORDES'!M$20,0)</f>
        <v>0</v>
      </c>
      <c r="K98" s="105">
        <f>IF($B98='Harian-KORDES'!N$19,'Harian-KORDES'!N$20,0)</f>
        <v>0</v>
      </c>
      <c r="L98" s="105">
        <f>IF($B98='Harian-KORDES'!O$19,'Harian-KORDES'!O$20,0)</f>
        <v>0</v>
      </c>
      <c r="M98" s="100">
        <f t="shared" si="7"/>
        <v>0</v>
      </c>
      <c r="O98" s="96">
        <f t="shared" si="8"/>
        <v>43648</v>
      </c>
      <c r="P98" s="105">
        <f>IF($O98='Harian-KORDES'!F$61,'Harian-KORDES'!F$62,0)</f>
        <v>0</v>
      </c>
      <c r="Q98" s="105">
        <f>IF($O98='Harian-KORDES'!G$61,'Harian-KORDES'!G$62,0)</f>
        <v>0</v>
      </c>
      <c r="R98" s="105">
        <f>IF($O98='Harian-KORDES'!H$61,'Harian-KORDES'!H$62,0)</f>
        <v>0</v>
      </c>
      <c r="S98" s="105">
        <f>IF($O98='Harian-KORDES'!I$61,'Harian-KORDES'!I$62,0)</f>
        <v>0</v>
      </c>
      <c r="T98" s="105">
        <f>IF($O98='Harian-KORDES'!J$61,'Harian-KORDES'!J$62,0)</f>
        <v>0</v>
      </c>
      <c r="U98" s="105">
        <f>IF($O98='Harian-KORDES'!K$61,'Harian-KORDES'!K$62,0)</f>
        <v>0</v>
      </c>
      <c r="V98" s="105">
        <f>IF($O98='Harian-KORDES'!L$61,'Harian-KORDES'!L$62,0)</f>
        <v>0</v>
      </c>
      <c r="W98" s="105">
        <f>IF($O98='Harian-KORDES'!M$61,'Harian-KORDES'!M$62,0)</f>
        <v>0</v>
      </c>
      <c r="X98" s="105">
        <f>IF($O98='Harian-KORDES'!N$61,'Harian-KORDES'!N$62,0)</f>
        <v>0</v>
      </c>
      <c r="Y98" s="105">
        <f>IF($O98='Harian-KORDES'!O$61,'Harian-KORDES'!O$62,0)</f>
        <v>0</v>
      </c>
      <c r="Z98" s="100">
        <f t="shared" si="9"/>
        <v>0</v>
      </c>
      <c r="AB98" s="96">
        <f t="shared" si="10"/>
        <v>43648</v>
      </c>
      <c r="AC98" s="105">
        <f>IF($AB98='Harian-KORDES'!F$103,'Harian-KORDES'!F$104,0)</f>
        <v>0</v>
      </c>
      <c r="AD98" s="105">
        <f>IF($AB98='Harian-KORDES'!G$103,'Harian-KORDES'!G$104,0)</f>
        <v>0</v>
      </c>
      <c r="AE98" s="105">
        <f>IF($AB98='Harian-KORDES'!H$103,'Harian-KORDES'!H$104,0)</f>
        <v>0</v>
      </c>
      <c r="AF98" s="105">
        <f>IF($AB98='Harian-KORDES'!I$103,'Harian-KORDES'!I$104,0)</f>
        <v>0</v>
      </c>
      <c r="AG98" s="105">
        <f>IF($AB98='Harian-KORDES'!J$103,'Harian-KORDES'!J$104,0)</f>
        <v>0</v>
      </c>
      <c r="AH98" s="105">
        <f>IF($AB98='Harian-KORDES'!K$103,'Harian-KORDES'!K$104,0)</f>
        <v>0</v>
      </c>
      <c r="AI98" s="105">
        <f>IF($AB98='Harian-KORDES'!L$103,'Harian-KORDES'!L$104,0)</f>
        <v>0</v>
      </c>
      <c r="AJ98" s="105">
        <f>IF($AB98='Harian-KORDES'!M$103,'Harian-KORDES'!M$104,0)</f>
        <v>0</v>
      </c>
      <c r="AK98" s="105">
        <f>IF($AB98='Harian-KORDES'!N$103,'Harian-KORDES'!N$104,0)</f>
        <v>0</v>
      </c>
      <c r="AL98" s="105">
        <f>IF($AB98='Harian-KORDES'!O$103,'Harian-KORDES'!O$104,0)</f>
        <v>0</v>
      </c>
      <c r="AM98" s="100">
        <f t="shared" si="11"/>
        <v>0</v>
      </c>
    </row>
    <row r="99" spans="2:39" x14ac:dyDescent="0.2">
      <c r="B99" s="96">
        <f t="shared" si="6"/>
        <v>43649</v>
      </c>
      <c r="C99" s="105">
        <f>IF($B99='Harian-KORDES'!F$19,'Harian-KORDES'!F$20,0)</f>
        <v>0</v>
      </c>
      <c r="D99" s="105">
        <f>IF($B99='Harian-KORDES'!G$19,'Harian-KORDES'!G$20,0)</f>
        <v>0</v>
      </c>
      <c r="E99" s="105">
        <f>IF($B99='Harian-KORDES'!H$19,'Harian-KORDES'!H$20,0)</f>
        <v>0</v>
      </c>
      <c r="F99" s="105">
        <f>IF($B99='Harian-KORDES'!I$19,'Harian-KORDES'!I$20,0)</f>
        <v>0</v>
      </c>
      <c r="G99" s="105">
        <f>IF($B99='Harian-KORDES'!J$19,'Harian-KORDES'!J$20,0)</f>
        <v>0</v>
      </c>
      <c r="H99" s="105">
        <f>IF($B99='Harian-KORDES'!K$19,'Harian-KORDES'!K$20,0)</f>
        <v>0</v>
      </c>
      <c r="I99" s="105">
        <f>IF($B99='Harian-KORDES'!L$19,'Harian-KORDES'!L$20,0)</f>
        <v>0</v>
      </c>
      <c r="J99" s="105">
        <f>IF($B99='Harian-KORDES'!M$19,'Harian-KORDES'!M$20,0)</f>
        <v>0</v>
      </c>
      <c r="K99" s="105">
        <f>IF($B99='Harian-KORDES'!N$19,'Harian-KORDES'!N$20,0)</f>
        <v>0</v>
      </c>
      <c r="L99" s="105">
        <f>IF($B99='Harian-KORDES'!O$19,'Harian-KORDES'!O$20,0)</f>
        <v>0</v>
      </c>
      <c r="M99" s="100">
        <f t="shared" si="7"/>
        <v>0</v>
      </c>
      <c r="O99" s="96">
        <f t="shared" si="8"/>
        <v>43649</v>
      </c>
      <c r="P99" s="105">
        <f>IF($O99='Harian-KORDES'!F$61,'Harian-KORDES'!F$62,0)</f>
        <v>0</v>
      </c>
      <c r="Q99" s="105">
        <f>IF($O99='Harian-KORDES'!G$61,'Harian-KORDES'!G$62,0)</f>
        <v>0</v>
      </c>
      <c r="R99" s="105">
        <f>IF($O99='Harian-KORDES'!H$61,'Harian-KORDES'!H$62,0)</f>
        <v>0</v>
      </c>
      <c r="S99" s="105">
        <f>IF($O99='Harian-KORDES'!I$61,'Harian-KORDES'!I$62,0)</f>
        <v>0</v>
      </c>
      <c r="T99" s="105">
        <f>IF($O99='Harian-KORDES'!J$61,'Harian-KORDES'!J$62,0)</f>
        <v>0</v>
      </c>
      <c r="U99" s="105">
        <f>IF($O99='Harian-KORDES'!K$61,'Harian-KORDES'!K$62,0)</f>
        <v>0</v>
      </c>
      <c r="V99" s="105">
        <f>IF($O99='Harian-KORDES'!L$61,'Harian-KORDES'!L$62,0)</f>
        <v>0</v>
      </c>
      <c r="W99" s="105">
        <f>IF($O99='Harian-KORDES'!M$61,'Harian-KORDES'!M$62,0)</f>
        <v>0</v>
      </c>
      <c r="X99" s="105">
        <f>IF($O99='Harian-KORDES'!N$61,'Harian-KORDES'!N$62,0)</f>
        <v>0</v>
      </c>
      <c r="Y99" s="105">
        <f>IF($O99='Harian-KORDES'!O$61,'Harian-KORDES'!O$62,0)</f>
        <v>0</v>
      </c>
      <c r="Z99" s="100">
        <f t="shared" si="9"/>
        <v>0</v>
      </c>
      <c r="AB99" s="96">
        <f t="shared" si="10"/>
        <v>43649</v>
      </c>
      <c r="AC99" s="105">
        <f>IF($AB99='Harian-KORDES'!F$103,'Harian-KORDES'!F$104,0)</f>
        <v>0</v>
      </c>
      <c r="AD99" s="105">
        <f>IF($AB99='Harian-KORDES'!G$103,'Harian-KORDES'!G$104,0)</f>
        <v>0</v>
      </c>
      <c r="AE99" s="105">
        <f>IF($AB99='Harian-KORDES'!H$103,'Harian-KORDES'!H$104,0)</f>
        <v>0</v>
      </c>
      <c r="AF99" s="105">
        <f>IF($AB99='Harian-KORDES'!I$103,'Harian-KORDES'!I$104,0)</f>
        <v>0</v>
      </c>
      <c r="AG99" s="105">
        <f>IF($AB99='Harian-KORDES'!J$103,'Harian-KORDES'!J$104,0)</f>
        <v>0</v>
      </c>
      <c r="AH99" s="105">
        <f>IF($AB99='Harian-KORDES'!K$103,'Harian-KORDES'!K$104,0)</f>
        <v>0</v>
      </c>
      <c r="AI99" s="105">
        <f>IF($AB99='Harian-KORDES'!L$103,'Harian-KORDES'!L$104,0)</f>
        <v>0</v>
      </c>
      <c r="AJ99" s="105">
        <f>IF($AB99='Harian-KORDES'!M$103,'Harian-KORDES'!M$104,0)</f>
        <v>0</v>
      </c>
      <c r="AK99" s="105">
        <f>IF($AB99='Harian-KORDES'!N$103,'Harian-KORDES'!N$104,0)</f>
        <v>0</v>
      </c>
      <c r="AL99" s="105">
        <f>IF($AB99='Harian-KORDES'!O$103,'Harian-KORDES'!O$104,0)</f>
        <v>0</v>
      </c>
      <c r="AM99" s="100">
        <f t="shared" si="11"/>
        <v>0</v>
      </c>
    </row>
    <row r="100" spans="2:39" x14ac:dyDescent="0.2">
      <c r="B100" s="96">
        <f t="shared" si="6"/>
        <v>43650</v>
      </c>
      <c r="C100" s="105">
        <f>IF($B100='Harian-KORDES'!F$19,'Harian-KORDES'!F$20,0)</f>
        <v>0</v>
      </c>
      <c r="D100" s="105">
        <f>IF($B100='Harian-KORDES'!G$19,'Harian-KORDES'!G$20,0)</f>
        <v>0</v>
      </c>
      <c r="E100" s="105">
        <f>IF($B100='Harian-KORDES'!H$19,'Harian-KORDES'!H$20,0)</f>
        <v>0</v>
      </c>
      <c r="F100" s="105">
        <f>IF($B100='Harian-KORDES'!I$19,'Harian-KORDES'!I$20,0)</f>
        <v>0</v>
      </c>
      <c r="G100" s="105">
        <f>IF($B100='Harian-KORDES'!J$19,'Harian-KORDES'!J$20,0)</f>
        <v>0</v>
      </c>
      <c r="H100" s="105">
        <f>IF($B100='Harian-KORDES'!K$19,'Harian-KORDES'!K$20,0)</f>
        <v>0</v>
      </c>
      <c r="I100" s="105">
        <f>IF($B100='Harian-KORDES'!L$19,'Harian-KORDES'!L$20,0)</f>
        <v>0</v>
      </c>
      <c r="J100" s="105">
        <f>IF($B100='Harian-KORDES'!M$19,'Harian-KORDES'!M$20,0)</f>
        <v>0</v>
      </c>
      <c r="K100" s="105">
        <f>IF($B100='Harian-KORDES'!N$19,'Harian-KORDES'!N$20,0)</f>
        <v>0</v>
      </c>
      <c r="L100" s="105">
        <f>IF($B100='Harian-KORDES'!O$19,'Harian-KORDES'!O$20,0)</f>
        <v>0</v>
      </c>
      <c r="M100" s="100">
        <f t="shared" si="7"/>
        <v>0</v>
      </c>
      <c r="O100" s="96">
        <f t="shared" si="8"/>
        <v>43650</v>
      </c>
      <c r="P100" s="105">
        <f>IF($O100='Harian-KORDES'!F$61,'Harian-KORDES'!F$62,0)</f>
        <v>0</v>
      </c>
      <c r="Q100" s="105">
        <f>IF($O100='Harian-KORDES'!G$61,'Harian-KORDES'!G$62,0)</f>
        <v>0</v>
      </c>
      <c r="R100" s="105">
        <f>IF($O100='Harian-KORDES'!H$61,'Harian-KORDES'!H$62,0)</f>
        <v>0</v>
      </c>
      <c r="S100" s="105">
        <f>IF($O100='Harian-KORDES'!I$61,'Harian-KORDES'!I$62,0)</f>
        <v>0</v>
      </c>
      <c r="T100" s="105">
        <f>IF($O100='Harian-KORDES'!J$61,'Harian-KORDES'!J$62,0)</f>
        <v>0</v>
      </c>
      <c r="U100" s="105">
        <f>IF($O100='Harian-KORDES'!K$61,'Harian-KORDES'!K$62,0)</f>
        <v>0</v>
      </c>
      <c r="V100" s="105">
        <f>IF($O100='Harian-KORDES'!L$61,'Harian-KORDES'!L$62,0)</f>
        <v>0</v>
      </c>
      <c r="W100" s="105">
        <f>IF($O100='Harian-KORDES'!M$61,'Harian-KORDES'!M$62,0)</f>
        <v>0</v>
      </c>
      <c r="X100" s="105">
        <f>IF($O100='Harian-KORDES'!N$61,'Harian-KORDES'!N$62,0)</f>
        <v>0</v>
      </c>
      <c r="Y100" s="105">
        <f>IF($O100='Harian-KORDES'!O$61,'Harian-KORDES'!O$62,0)</f>
        <v>0</v>
      </c>
      <c r="Z100" s="100">
        <f t="shared" si="9"/>
        <v>0</v>
      </c>
      <c r="AB100" s="96">
        <f t="shared" si="10"/>
        <v>43650</v>
      </c>
      <c r="AC100" s="105">
        <f>IF($AB100='Harian-KORDES'!F$103,'Harian-KORDES'!F$104,0)</f>
        <v>0</v>
      </c>
      <c r="AD100" s="105">
        <f>IF($AB100='Harian-KORDES'!G$103,'Harian-KORDES'!G$104,0)</f>
        <v>0</v>
      </c>
      <c r="AE100" s="105">
        <f>IF($AB100='Harian-KORDES'!H$103,'Harian-KORDES'!H$104,0)</f>
        <v>0</v>
      </c>
      <c r="AF100" s="105">
        <f>IF($AB100='Harian-KORDES'!I$103,'Harian-KORDES'!I$104,0)</f>
        <v>0</v>
      </c>
      <c r="AG100" s="105">
        <f>IF($AB100='Harian-KORDES'!J$103,'Harian-KORDES'!J$104,0)</f>
        <v>0</v>
      </c>
      <c r="AH100" s="105">
        <f>IF($AB100='Harian-KORDES'!K$103,'Harian-KORDES'!K$104,0)</f>
        <v>0</v>
      </c>
      <c r="AI100" s="105">
        <f>IF($AB100='Harian-KORDES'!L$103,'Harian-KORDES'!L$104,0)</f>
        <v>0</v>
      </c>
      <c r="AJ100" s="105">
        <f>IF($AB100='Harian-KORDES'!M$103,'Harian-KORDES'!M$104,0)</f>
        <v>0</v>
      </c>
      <c r="AK100" s="105">
        <f>IF($AB100='Harian-KORDES'!N$103,'Harian-KORDES'!N$104,0)</f>
        <v>0</v>
      </c>
      <c r="AL100" s="105">
        <f>IF($AB100='Harian-KORDES'!O$103,'Harian-KORDES'!O$104,0)</f>
        <v>0</v>
      </c>
      <c r="AM100" s="100">
        <f t="shared" si="11"/>
        <v>0</v>
      </c>
    </row>
    <row r="101" spans="2:39" x14ac:dyDescent="0.2">
      <c r="B101" s="96">
        <f t="shared" si="6"/>
        <v>43651</v>
      </c>
      <c r="C101" s="105">
        <f>IF($B101='Harian-KORDES'!F$19,'Harian-KORDES'!F$20,0)</f>
        <v>0</v>
      </c>
      <c r="D101" s="105">
        <f>IF($B101='Harian-KORDES'!G$19,'Harian-KORDES'!G$20,0)</f>
        <v>0</v>
      </c>
      <c r="E101" s="105">
        <f>IF($B101='Harian-KORDES'!H$19,'Harian-KORDES'!H$20,0)</f>
        <v>0</v>
      </c>
      <c r="F101" s="105">
        <f>IF($B101='Harian-KORDES'!I$19,'Harian-KORDES'!I$20,0)</f>
        <v>0</v>
      </c>
      <c r="G101" s="105">
        <f>IF($B101='Harian-KORDES'!J$19,'Harian-KORDES'!J$20,0)</f>
        <v>0</v>
      </c>
      <c r="H101" s="105">
        <f>IF($B101='Harian-KORDES'!K$19,'Harian-KORDES'!K$20,0)</f>
        <v>0</v>
      </c>
      <c r="I101" s="105">
        <f>IF($B101='Harian-KORDES'!L$19,'Harian-KORDES'!L$20,0)</f>
        <v>0</v>
      </c>
      <c r="J101" s="105">
        <f>IF($B101='Harian-KORDES'!M$19,'Harian-KORDES'!M$20,0)</f>
        <v>0</v>
      </c>
      <c r="K101" s="105">
        <f>IF($B101='Harian-KORDES'!N$19,'Harian-KORDES'!N$20,0)</f>
        <v>0</v>
      </c>
      <c r="L101" s="105">
        <f>IF($B101='Harian-KORDES'!O$19,'Harian-KORDES'!O$20,0)</f>
        <v>0</v>
      </c>
      <c r="M101" s="100">
        <f t="shared" si="7"/>
        <v>0</v>
      </c>
      <c r="O101" s="96">
        <f t="shared" si="8"/>
        <v>43651</v>
      </c>
      <c r="P101" s="105">
        <f>IF($O101='Harian-KORDES'!F$61,'Harian-KORDES'!F$62,0)</f>
        <v>0</v>
      </c>
      <c r="Q101" s="105">
        <f>IF($O101='Harian-KORDES'!G$61,'Harian-KORDES'!G$62,0)</f>
        <v>0</v>
      </c>
      <c r="R101" s="105">
        <f>IF($O101='Harian-KORDES'!H$61,'Harian-KORDES'!H$62,0)</f>
        <v>0</v>
      </c>
      <c r="S101" s="105">
        <f>IF($O101='Harian-KORDES'!I$61,'Harian-KORDES'!I$62,0)</f>
        <v>0</v>
      </c>
      <c r="T101" s="105">
        <f>IF($O101='Harian-KORDES'!J$61,'Harian-KORDES'!J$62,0)</f>
        <v>0</v>
      </c>
      <c r="U101" s="105">
        <f>IF($O101='Harian-KORDES'!K$61,'Harian-KORDES'!K$62,0)</f>
        <v>0</v>
      </c>
      <c r="V101" s="105">
        <f>IF($O101='Harian-KORDES'!L$61,'Harian-KORDES'!L$62,0)</f>
        <v>0</v>
      </c>
      <c r="W101" s="105">
        <f>IF($O101='Harian-KORDES'!M$61,'Harian-KORDES'!M$62,0)</f>
        <v>0</v>
      </c>
      <c r="X101" s="105">
        <f>IF($O101='Harian-KORDES'!N$61,'Harian-KORDES'!N$62,0)</f>
        <v>0</v>
      </c>
      <c r="Y101" s="105">
        <f>IF($O101='Harian-KORDES'!O$61,'Harian-KORDES'!O$62,0)</f>
        <v>0</v>
      </c>
      <c r="Z101" s="100">
        <f t="shared" si="9"/>
        <v>0</v>
      </c>
      <c r="AB101" s="96">
        <f t="shared" si="10"/>
        <v>43651</v>
      </c>
      <c r="AC101" s="105">
        <f>IF($AB101='Harian-KORDES'!F$103,'Harian-KORDES'!F$104,0)</f>
        <v>0</v>
      </c>
      <c r="AD101" s="105">
        <f>IF($AB101='Harian-KORDES'!G$103,'Harian-KORDES'!G$104,0)</f>
        <v>0</v>
      </c>
      <c r="AE101" s="105">
        <f>IF($AB101='Harian-KORDES'!H$103,'Harian-KORDES'!H$104,0)</f>
        <v>0</v>
      </c>
      <c r="AF101" s="105">
        <f>IF($AB101='Harian-KORDES'!I$103,'Harian-KORDES'!I$104,0)</f>
        <v>0</v>
      </c>
      <c r="AG101" s="105">
        <f>IF($AB101='Harian-KORDES'!J$103,'Harian-KORDES'!J$104,0)</f>
        <v>0</v>
      </c>
      <c r="AH101" s="105">
        <f>IF($AB101='Harian-KORDES'!K$103,'Harian-KORDES'!K$104,0)</f>
        <v>0</v>
      </c>
      <c r="AI101" s="105">
        <f>IF($AB101='Harian-KORDES'!L$103,'Harian-KORDES'!L$104,0)</f>
        <v>0</v>
      </c>
      <c r="AJ101" s="105">
        <f>IF($AB101='Harian-KORDES'!M$103,'Harian-KORDES'!M$104,0)</f>
        <v>0</v>
      </c>
      <c r="AK101" s="105">
        <f>IF($AB101='Harian-KORDES'!N$103,'Harian-KORDES'!N$104,0)</f>
        <v>0</v>
      </c>
      <c r="AL101" s="105">
        <f>IF($AB101='Harian-KORDES'!O$103,'Harian-KORDES'!O$104,0)</f>
        <v>0</v>
      </c>
      <c r="AM101" s="100">
        <f t="shared" si="11"/>
        <v>0</v>
      </c>
    </row>
    <row r="102" spans="2:39" x14ac:dyDescent="0.2">
      <c r="B102" s="96">
        <f t="shared" si="6"/>
        <v>43652</v>
      </c>
      <c r="C102" s="105">
        <f>IF($B102='Harian-KORDES'!F$19,'Harian-KORDES'!F$20,0)</f>
        <v>0</v>
      </c>
      <c r="D102" s="105">
        <f>IF($B102='Harian-KORDES'!G$19,'Harian-KORDES'!G$20,0)</f>
        <v>0</v>
      </c>
      <c r="E102" s="105">
        <f>IF($B102='Harian-KORDES'!H$19,'Harian-KORDES'!H$20,0)</f>
        <v>0</v>
      </c>
      <c r="F102" s="105">
        <f>IF($B102='Harian-KORDES'!I$19,'Harian-KORDES'!I$20,0)</f>
        <v>0</v>
      </c>
      <c r="G102" s="105">
        <f>IF($B102='Harian-KORDES'!J$19,'Harian-KORDES'!J$20,0)</f>
        <v>0</v>
      </c>
      <c r="H102" s="105">
        <f>IF($B102='Harian-KORDES'!K$19,'Harian-KORDES'!K$20,0)</f>
        <v>0</v>
      </c>
      <c r="I102" s="105">
        <f>IF($B102='Harian-KORDES'!L$19,'Harian-KORDES'!L$20,0)</f>
        <v>0</v>
      </c>
      <c r="J102" s="105">
        <f>IF($B102='Harian-KORDES'!M$19,'Harian-KORDES'!M$20,0)</f>
        <v>0</v>
      </c>
      <c r="K102" s="105">
        <f>IF($B102='Harian-KORDES'!N$19,'Harian-KORDES'!N$20,0)</f>
        <v>0</v>
      </c>
      <c r="L102" s="105">
        <f>IF($B102='Harian-KORDES'!O$19,'Harian-KORDES'!O$20,0)</f>
        <v>0</v>
      </c>
      <c r="M102" s="100">
        <f t="shared" si="7"/>
        <v>0</v>
      </c>
      <c r="O102" s="96">
        <f t="shared" si="8"/>
        <v>43652</v>
      </c>
      <c r="P102" s="105">
        <f>IF($O102='Harian-KORDES'!F$61,'Harian-KORDES'!F$62,0)</f>
        <v>0</v>
      </c>
      <c r="Q102" s="105">
        <f>IF($O102='Harian-KORDES'!G$61,'Harian-KORDES'!G$62,0)</f>
        <v>0</v>
      </c>
      <c r="R102" s="105">
        <f>IF($O102='Harian-KORDES'!H$61,'Harian-KORDES'!H$62,0)</f>
        <v>0</v>
      </c>
      <c r="S102" s="105">
        <f>IF($O102='Harian-KORDES'!I$61,'Harian-KORDES'!I$62,0)</f>
        <v>0</v>
      </c>
      <c r="T102" s="105">
        <f>IF($O102='Harian-KORDES'!J$61,'Harian-KORDES'!J$62,0)</f>
        <v>0</v>
      </c>
      <c r="U102" s="105">
        <f>IF($O102='Harian-KORDES'!K$61,'Harian-KORDES'!K$62,0)</f>
        <v>0</v>
      </c>
      <c r="V102" s="105">
        <f>IF($O102='Harian-KORDES'!L$61,'Harian-KORDES'!L$62,0)</f>
        <v>0</v>
      </c>
      <c r="W102" s="105">
        <f>IF($O102='Harian-KORDES'!M$61,'Harian-KORDES'!M$62,0)</f>
        <v>0</v>
      </c>
      <c r="X102" s="105">
        <f>IF($O102='Harian-KORDES'!N$61,'Harian-KORDES'!N$62,0)</f>
        <v>0</v>
      </c>
      <c r="Y102" s="105">
        <f>IF($O102='Harian-KORDES'!O$61,'Harian-KORDES'!O$62,0)</f>
        <v>0</v>
      </c>
      <c r="Z102" s="100">
        <f t="shared" si="9"/>
        <v>0</v>
      </c>
      <c r="AB102" s="96">
        <f t="shared" si="10"/>
        <v>43652</v>
      </c>
      <c r="AC102" s="105">
        <f>IF($AB102='Harian-KORDES'!F$103,'Harian-KORDES'!F$104,0)</f>
        <v>0</v>
      </c>
      <c r="AD102" s="105">
        <f>IF($AB102='Harian-KORDES'!G$103,'Harian-KORDES'!G$104,0)</f>
        <v>0</v>
      </c>
      <c r="AE102" s="105">
        <f>IF($AB102='Harian-KORDES'!H$103,'Harian-KORDES'!H$104,0)</f>
        <v>0</v>
      </c>
      <c r="AF102" s="105">
        <f>IF($AB102='Harian-KORDES'!I$103,'Harian-KORDES'!I$104,0)</f>
        <v>0</v>
      </c>
      <c r="AG102" s="105">
        <f>IF($AB102='Harian-KORDES'!J$103,'Harian-KORDES'!J$104,0)</f>
        <v>0</v>
      </c>
      <c r="AH102" s="105">
        <f>IF($AB102='Harian-KORDES'!K$103,'Harian-KORDES'!K$104,0)</f>
        <v>0</v>
      </c>
      <c r="AI102" s="105">
        <f>IF($AB102='Harian-KORDES'!L$103,'Harian-KORDES'!L$104,0)</f>
        <v>0</v>
      </c>
      <c r="AJ102" s="105">
        <f>IF($AB102='Harian-KORDES'!M$103,'Harian-KORDES'!M$104,0)</f>
        <v>0</v>
      </c>
      <c r="AK102" s="105">
        <f>IF($AB102='Harian-KORDES'!N$103,'Harian-KORDES'!N$104,0)</f>
        <v>0</v>
      </c>
      <c r="AL102" s="105">
        <f>IF($AB102='Harian-KORDES'!O$103,'Harian-KORDES'!O$104,0)</f>
        <v>0</v>
      </c>
      <c r="AM102" s="100">
        <f t="shared" si="11"/>
        <v>0</v>
      </c>
    </row>
    <row r="103" spans="2:39" x14ac:dyDescent="0.2">
      <c r="B103" s="96">
        <f t="shared" si="6"/>
        <v>43653</v>
      </c>
      <c r="C103" s="105">
        <f>IF($B103='Harian-KORDES'!F$19,'Harian-KORDES'!F$20,0)</f>
        <v>0</v>
      </c>
      <c r="D103" s="105">
        <f>IF($B103='Harian-KORDES'!G$19,'Harian-KORDES'!G$20,0)</f>
        <v>0</v>
      </c>
      <c r="E103" s="105">
        <f>IF($B103='Harian-KORDES'!H$19,'Harian-KORDES'!H$20,0)</f>
        <v>0</v>
      </c>
      <c r="F103" s="105">
        <f>IF($B103='Harian-KORDES'!I$19,'Harian-KORDES'!I$20,0)</f>
        <v>0</v>
      </c>
      <c r="G103" s="105">
        <f>IF($B103='Harian-KORDES'!J$19,'Harian-KORDES'!J$20,0)</f>
        <v>0</v>
      </c>
      <c r="H103" s="105">
        <f>IF($B103='Harian-KORDES'!K$19,'Harian-KORDES'!K$20,0)</f>
        <v>0</v>
      </c>
      <c r="I103" s="105">
        <f>IF($B103='Harian-KORDES'!L$19,'Harian-KORDES'!L$20,0)</f>
        <v>0</v>
      </c>
      <c r="J103" s="105">
        <f>IF($B103='Harian-KORDES'!M$19,'Harian-KORDES'!M$20,0)</f>
        <v>0</v>
      </c>
      <c r="K103" s="105">
        <f>IF($B103='Harian-KORDES'!N$19,'Harian-KORDES'!N$20,0)</f>
        <v>0</v>
      </c>
      <c r="L103" s="105">
        <f>IF($B103='Harian-KORDES'!O$19,'Harian-KORDES'!O$20,0)</f>
        <v>0</v>
      </c>
      <c r="M103" s="100">
        <f t="shared" si="7"/>
        <v>0</v>
      </c>
      <c r="O103" s="96">
        <f t="shared" si="8"/>
        <v>43653</v>
      </c>
      <c r="P103" s="105">
        <f>IF($O103='Harian-KORDES'!F$61,'Harian-KORDES'!F$62,0)</f>
        <v>0</v>
      </c>
      <c r="Q103" s="105">
        <f>IF($O103='Harian-KORDES'!G$61,'Harian-KORDES'!G$62,0)</f>
        <v>0</v>
      </c>
      <c r="R103" s="105">
        <f>IF($O103='Harian-KORDES'!H$61,'Harian-KORDES'!H$62,0)</f>
        <v>0</v>
      </c>
      <c r="S103" s="105">
        <f>IF($O103='Harian-KORDES'!I$61,'Harian-KORDES'!I$62,0)</f>
        <v>0</v>
      </c>
      <c r="T103" s="105">
        <f>IF($O103='Harian-KORDES'!J$61,'Harian-KORDES'!J$62,0)</f>
        <v>0</v>
      </c>
      <c r="U103" s="105">
        <f>IF($O103='Harian-KORDES'!K$61,'Harian-KORDES'!K$62,0)</f>
        <v>0</v>
      </c>
      <c r="V103" s="105">
        <f>IF($O103='Harian-KORDES'!L$61,'Harian-KORDES'!L$62,0)</f>
        <v>0</v>
      </c>
      <c r="W103" s="105">
        <f>IF($O103='Harian-KORDES'!M$61,'Harian-KORDES'!M$62,0)</f>
        <v>0</v>
      </c>
      <c r="X103" s="105">
        <f>IF($O103='Harian-KORDES'!N$61,'Harian-KORDES'!N$62,0)</f>
        <v>0</v>
      </c>
      <c r="Y103" s="105">
        <f>IF($O103='Harian-KORDES'!O$61,'Harian-KORDES'!O$62,0)</f>
        <v>0</v>
      </c>
      <c r="Z103" s="100">
        <f t="shared" si="9"/>
        <v>0</v>
      </c>
      <c r="AB103" s="96">
        <f t="shared" si="10"/>
        <v>43653</v>
      </c>
      <c r="AC103" s="105">
        <f>IF($AB103='Harian-KORDES'!F$103,'Harian-KORDES'!F$104,0)</f>
        <v>0</v>
      </c>
      <c r="AD103" s="105">
        <f>IF($AB103='Harian-KORDES'!G$103,'Harian-KORDES'!G$104,0)</f>
        <v>0</v>
      </c>
      <c r="AE103" s="105">
        <f>IF($AB103='Harian-KORDES'!H$103,'Harian-KORDES'!H$104,0)</f>
        <v>0</v>
      </c>
      <c r="AF103" s="105">
        <f>IF($AB103='Harian-KORDES'!I$103,'Harian-KORDES'!I$104,0)</f>
        <v>0</v>
      </c>
      <c r="AG103" s="105">
        <f>IF($AB103='Harian-KORDES'!J$103,'Harian-KORDES'!J$104,0)</f>
        <v>0</v>
      </c>
      <c r="AH103" s="105">
        <f>IF($AB103='Harian-KORDES'!K$103,'Harian-KORDES'!K$104,0)</f>
        <v>0</v>
      </c>
      <c r="AI103" s="105">
        <f>IF($AB103='Harian-KORDES'!L$103,'Harian-KORDES'!L$104,0)</f>
        <v>0</v>
      </c>
      <c r="AJ103" s="105">
        <f>IF($AB103='Harian-KORDES'!M$103,'Harian-KORDES'!M$104,0)</f>
        <v>0</v>
      </c>
      <c r="AK103" s="105">
        <f>IF($AB103='Harian-KORDES'!N$103,'Harian-KORDES'!N$104,0)</f>
        <v>0</v>
      </c>
      <c r="AL103" s="105">
        <f>IF($AB103='Harian-KORDES'!O$103,'Harian-KORDES'!O$104,0)</f>
        <v>0</v>
      </c>
      <c r="AM103" s="100">
        <f t="shared" si="11"/>
        <v>0</v>
      </c>
    </row>
    <row r="104" spans="2:39" x14ac:dyDescent="0.2">
      <c r="B104" s="96">
        <f t="shared" si="6"/>
        <v>43654</v>
      </c>
      <c r="C104" s="105">
        <f>IF($B104='Harian-KORDES'!F$19,'Harian-KORDES'!F$20,0)</f>
        <v>0</v>
      </c>
      <c r="D104" s="105">
        <f>IF($B104='Harian-KORDES'!G$19,'Harian-KORDES'!G$20,0)</f>
        <v>0</v>
      </c>
      <c r="E104" s="105">
        <f>IF($B104='Harian-KORDES'!H$19,'Harian-KORDES'!H$20,0)</f>
        <v>0</v>
      </c>
      <c r="F104" s="105">
        <f>IF($B104='Harian-KORDES'!I$19,'Harian-KORDES'!I$20,0)</f>
        <v>0</v>
      </c>
      <c r="G104" s="105">
        <f>IF($B104='Harian-KORDES'!J$19,'Harian-KORDES'!J$20,0)</f>
        <v>0</v>
      </c>
      <c r="H104" s="105">
        <f>IF($B104='Harian-KORDES'!K$19,'Harian-KORDES'!K$20,0)</f>
        <v>0</v>
      </c>
      <c r="I104" s="105">
        <f>IF($B104='Harian-KORDES'!L$19,'Harian-KORDES'!L$20,0)</f>
        <v>0</v>
      </c>
      <c r="J104" s="105">
        <f>IF($B104='Harian-KORDES'!M$19,'Harian-KORDES'!M$20,0)</f>
        <v>0</v>
      </c>
      <c r="K104" s="105">
        <f>IF($B104='Harian-KORDES'!N$19,'Harian-KORDES'!N$20,0)</f>
        <v>0</v>
      </c>
      <c r="L104" s="105">
        <f>IF($B104='Harian-KORDES'!O$19,'Harian-KORDES'!O$20,0)</f>
        <v>0</v>
      </c>
      <c r="M104" s="100">
        <f t="shared" si="7"/>
        <v>0</v>
      </c>
      <c r="O104" s="96">
        <f t="shared" si="8"/>
        <v>43654</v>
      </c>
      <c r="P104" s="105">
        <f>IF($O104='Harian-KORDES'!F$61,'Harian-KORDES'!F$62,0)</f>
        <v>0</v>
      </c>
      <c r="Q104" s="105">
        <f>IF($O104='Harian-KORDES'!G$61,'Harian-KORDES'!G$62,0)</f>
        <v>0</v>
      </c>
      <c r="R104" s="105">
        <f>IF($O104='Harian-KORDES'!H$61,'Harian-KORDES'!H$62,0)</f>
        <v>0</v>
      </c>
      <c r="S104" s="105">
        <f>IF($O104='Harian-KORDES'!I$61,'Harian-KORDES'!I$62,0)</f>
        <v>0</v>
      </c>
      <c r="T104" s="105">
        <f>IF($O104='Harian-KORDES'!J$61,'Harian-KORDES'!J$62,0)</f>
        <v>0</v>
      </c>
      <c r="U104" s="105">
        <f>IF($O104='Harian-KORDES'!K$61,'Harian-KORDES'!K$62,0)</f>
        <v>0</v>
      </c>
      <c r="V104" s="105">
        <f>IF($O104='Harian-KORDES'!L$61,'Harian-KORDES'!L$62,0)</f>
        <v>0</v>
      </c>
      <c r="W104" s="105">
        <f>IF($O104='Harian-KORDES'!M$61,'Harian-KORDES'!M$62,0)</f>
        <v>0</v>
      </c>
      <c r="X104" s="105">
        <f>IF($O104='Harian-KORDES'!N$61,'Harian-KORDES'!N$62,0)</f>
        <v>0</v>
      </c>
      <c r="Y104" s="105">
        <f>IF($O104='Harian-KORDES'!O$61,'Harian-KORDES'!O$62,0)</f>
        <v>0</v>
      </c>
      <c r="Z104" s="100">
        <f t="shared" si="9"/>
        <v>0</v>
      </c>
      <c r="AB104" s="96">
        <f t="shared" si="10"/>
        <v>43654</v>
      </c>
      <c r="AC104" s="105">
        <f>IF($AB104='Harian-KORDES'!F$103,'Harian-KORDES'!F$104,0)</f>
        <v>0</v>
      </c>
      <c r="AD104" s="105">
        <f>IF($AB104='Harian-KORDES'!G$103,'Harian-KORDES'!G$104,0)</f>
        <v>0</v>
      </c>
      <c r="AE104" s="105">
        <f>IF($AB104='Harian-KORDES'!H$103,'Harian-KORDES'!H$104,0)</f>
        <v>0</v>
      </c>
      <c r="AF104" s="105">
        <f>IF($AB104='Harian-KORDES'!I$103,'Harian-KORDES'!I$104,0)</f>
        <v>0</v>
      </c>
      <c r="AG104" s="105">
        <f>IF($AB104='Harian-KORDES'!J$103,'Harian-KORDES'!J$104,0)</f>
        <v>0</v>
      </c>
      <c r="AH104" s="105">
        <f>IF($AB104='Harian-KORDES'!K$103,'Harian-KORDES'!K$104,0)</f>
        <v>0</v>
      </c>
      <c r="AI104" s="105">
        <f>IF($AB104='Harian-KORDES'!L$103,'Harian-KORDES'!L$104,0)</f>
        <v>0</v>
      </c>
      <c r="AJ104" s="105">
        <f>IF($AB104='Harian-KORDES'!M$103,'Harian-KORDES'!M$104,0)</f>
        <v>0</v>
      </c>
      <c r="AK104" s="105">
        <f>IF($AB104='Harian-KORDES'!N$103,'Harian-KORDES'!N$104,0)</f>
        <v>0</v>
      </c>
      <c r="AL104" s="105">
        <f>IF($AB104='Harian-KORDES'!O$103,'Harian-KORDES'!O$104,0)</f>
        <v>0</v>
      </c>
      <c r="AM104" s="100">
        <f t="shared" si="11"/>
        <v>0</v>
      </c>
    </row>
    <row r="105" spans="2:39" x14ac:dyDescent="0.2">
      <c r="B105" s="96">
        <f t="shared" si="6"/>
        <v>43655</v>
      </c>
      <c r="C105" s="105">
        <f>IF($B105='Harian-KORDES'!F$19,'Harian-KORDES'!F$20,0)</f>
        <v>0</v>
      </c>
      <c r="D105" s="105">
        <f>IF($B105='Harian-KORDES'!G$19,'Harian-KORDES'!G$20,0)</f>
        <v>0</v>
      </c>
      <c r="E105" s="105">
        <f>IF($B105='Harian-KORDES'!H$19,'Harian-KORDES'!H$20,0)</f>
        <v>0</v>
      </c>
      <c r="F105" s="105">
        <f>IF($B105='Harian-KORDES'!I$19,'Harian-KORDES'!I$20,0)</f>
        <v>0</v>
      </c>
      <c r="G105" s="105">
        <f>IF($B105='Harian-KORDES'!J$19,'Harian-KORDES'!J$20,0)</f>
        <v>0</v>
      </c>
      <c r="H105" s="105">
        <f>IF($B105='Harian-KORDES'!K$19,'Harian-KORDES'!K$20,0)</f>
        <v>0</v>
      </c>
      <c r="I105" s="105">
        <f>IF($B105='Harian-KORDES'!L$19,'Harian-KORDES'!L$20,0)</f>
        <v>0</v>
      </c>
      <c r="J105" s="105">
        <f>IF($B105='Harian-KORDES'!M$19,'Harian-KORDES'!M$20,0)</f>
        <v>0</v>
      </c>
      <c r="K105" s="105">
        <f>IF($B105='Harian-KORDES'!N$19,'Harian-KORDES'!N$20,0)</f>
        <v>0</v>
      </c>
      <c r="L105" s="105">
        <f>IF($B105='Harian-KORDES'!O$19,'Harian-KORDES'!O$20,0)</f>
        <v>0</v>
      </c>
      <c r="M105" s="100">
        <f t="shared" si="7"/>
        <v>0</v>
      </c>
      <c r="O105" s="96">
        <f t="shared" si="8"/>
        <v>43655</v>
      </c>
      <c r="P105" s="105">
        <f>IF($O105='Harian-KORDES'!F$61,'Harian-KORDES'!F$62,0)</f>
        <v>0</v>
      </c>
      <c r="Q105" s="105">
        <f>IF($O105='Harian-KORDES'!G$61,'Harian-KORDES'!G$62,0)</f>
        <v>0</v>
      </c>
      <c r="R105" s="105">
        <f>IF($O105='Harian-KORDES'!H$61,'Harian-KORDES'!H$62,0)</f>
        <v>0</v>
      </c>
      <c r="S105" s="105">
        <f>IF($O105='Harian-KORDES'!I$61,'Harian-KORDES'!I$62,0)</f>
        <v>0</v>
      </c>
      <c r="T105" s="105">
        <f>IF($O105='Harian-KORDES'!J$61,'Harian-KORDES'!J$62,0)</f>
        <v>0</v>
      </c>
      <c r="U105" s="105">
        <f>IF($O105='Harian-KORDES'!K$61,'Harian-KORDES'!K$62,0)</f>
        <v>0</v>
      </c>
      <c r="V105" s="105">
        <f>IF($O105='Harian-KORDES'!L$61,'Harian-KORDES'!L$62,0)</f>
        <v>0</v>
      </c>
      <c r="W105" s="105">
        <f>IF($O105='Harian-KORDES'!M$61,'Harian-KORDES'!M$62,0)</f>
        <v>0</v>
      </c>
      <c r="X105" s="105">
        <f>IF($O105='Harian-KORDES'!N$61,'Harian-KORDES'!N$62,0)</f>
        <v>0</v>
      </c>
      <c r="Y105" s="105">
        <f>IF($O105='Harian-KORDES'!O$61,'Harian-KORDES'!O$62,0)</f>
        <v>0</v>
      </c>
      <c r="Z105" s="100">
        <f t="shared" si="9"/>
        <v>0</v>
      </c>
      <c r="AB105" s="96">
        <f t="shared" si="10"/>
        <v>43655</v>
      </c>
      <c r="AC105" s="105">
        <f>IF($AB105='Harian-KORDES'!F$103,'Harian-KORDES'!F$104,0)</f>
        <v>0</v>
      </c>
      <c r="AD105" s="105">
        <f>IF($AB105='Harian-KORDES'!G$103,'Harian-KORDES'!G$104,0)</f>
        <v>0</v>
      </c>
      <c r="AE105" s="105">
        <f>IF($AB105='Harian-KORDES'!H$103,'Harian-KORDES'!H$104,0)</f>
        <v>0</v>
      </c>
      <c r="AF105" s="105">
        <f>IF($AB105='Harian-KORDES'!I$103,'Harian-KORDES'!I$104,0)</f>
        <v>0</v>
      </c>
      <c r="AG105" s="105">
        <f>IF($AB105='Harian-KORDES'!J$103,'Harian-KORDES'!J$104,0)</f>
        <v>0</v>
      </c>
      <c r="AH105" s="105">
        <f>IF($AB105='Harian-KORDES'!K$103,'Harian-KORDES'!K$104,0)</f>
        <v>0</v>
      </c>
      <c r="AI105" s="105">
        <f>IF($AB105='Harian-KORDES'!L$103,'Harian-KORDES'!L$104,0)</f>
        <v>0</v>
      </c>
      <c r="AJ105" s="105">
        <f>IF($AB105='Harian-KORDES'!M$103,'Harian-KORDES'!M$104,0)</f>
        <v>0</v>
      </c>
      <c r="AK105" s="105">
        <f>IF($AB105='Harian-KORDES'!N$103,'Harian-KORDES'!N$104,0)</f>
        <v>0</v>
      </c>
      <c r="AL105" s="105">
        <f>IF($AB105='Harian-KORDES'!O$103,'Harian-KORDES'!O$104,0)</f>
        <v>0</v>
      </c>
      <c r="AM105" s="100">
        <f t="shared" si="11"/>
        <v>0</v>
      </c>
    </row>
    <row r="106" spans="2:39" x14ac:dyDescent="0.2">
      <c r="B106" s="97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99"/>
      <c r="O106" s="97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9"/>
      <c r="AB106" s="97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9"/>
    </row>
    <row r="107" spans="2:39" x14ac:dyDescent="0.2">
      <c r="B107" s="93"/>
      <c r="O107" s="93"/>
      <c r="AB107" s="93"/>
    </row>
    <row r="108" spans="2:39" x14ac:dyDescent="0.2">
      <c r="B108" s="93"/>
      <c r="O108" s="93"/>
      <c r="AB108" s="93"/>
    </row>
    <row r="109" spans="2:39" x14ac:dyDescent="0.2">
      <c r="B109" s="93"/>
      <c r="O109" s="93"/>
      <c r="AB109" s="93"/>
    </row>
    <row r="110" spans="2:39" x14ac:dyDescent="0.2">
      <c r="B110" s="93"/>
      <c r="O110" s="93"/>
      <c r="AB110" s="93"/>
    </row>
    <row r="111" spans="2:39" x14ac:dyDescent="0.2">
      <c r="B111" s="93"/>
      <c r="O111" s="93"/>
      <c r="AB111" s="93"/>
    </row>
    <row r="112" spans="2:39" x14ac:dyDescent="0.2">
      <c r="B112" s="93"/>
      <c r="O112" s="93"/>
      <c r="AB112" s="93"/>
    </row>
    <row r="113" spans="2:28" x14ac:dyDescent="0.2">
      <c r="B113" s="93"/>
      <c r="O113" s="93"/>
      <c r="AB113" s="93"/>
    </row>
    <row r="114" spans="2:28" x14ac:dyDescent="0.2">
      <c r="B114" s="93"/>
      <c r="O114" s="93"/>
      <c r="AB114" s="93"/>
    </row>
    <row r="115" spans="2:28" x14ac:dyDescent="0.2">
      <c r="B115" s="93"/>
      <c r="O115" s="93"/>
      <c r="AB115" s="93"/>
    </row>
    <row r="116" spans="2:28" x14ac:dyDescent="0.2">
      <c r="B116" s="93"/>
      <c r="O116" s="93"/>
      <c r="AB116" s="93"/>
    </row>
    <row r="117" spans="2:28" x14ac:dyDescent="0.2">
      <c r="B117" s="93"/>
      <c r="O117" s="93"/>
      <c r="AB117" s="93"/>
    </row>
    <row r="118" spans="2:28" x14ac:dyDescent="0.2">
      <c r="B118" s="93"/>
      <c r="O118" s="93"/>
      <c r="AB118" s="93"/>
    </row>
    <row r="119" spans="2:28" x14ac:dyDescent="0.2">
      <c r="B119" s="93"/>
      <c r="O119" s="93"/>
      <c r="AB119" s="93"/>
    </row>
    <row r="120" spans="2:28" x14ac:dyDescent="0.2">
      <c r="B120" s="93"/>
      <c r="O120" s="93"/>
      <c r="AB120" s="93"/>
    </row>
    <row r="121" spans="2:28" x14ac:dyDescent="0.2">
      <c r="B121" s="93"/>
      <c r="O121" s="93"/>
      <c r="AB121" s="93"/>
    </row>
    <row r="122" spans="2:28" x14ac:dyDescent="0.2">
      <c r="B122" s="93"/>
      <c r="O122" s="93"/>
      <c r="AB122" s="93"/>
    </row>
    <row r="123" spans="2:28" x14ac:dyDescent="0.2">
      <c r="B123" s="93"/>
      <c r="O123" s="93"/>
      <c r="AB123" s="93"/>
    </row>
    <row r="124" spans="2:28" x14ac:dyDescent="0.2">
      <c r="B124" s="93"/>
      <c r="O124" s="93"/>
      <c r="AB124" s="93"/>
    </row>
    <row r="125" spans="2:28" x14ac:dyDescent="0.2">
      <c r="B125" s="93"/>
      <c r="O125" s="93"/>
      <c r="AB125" s="93"/>
    </row>
    <row r="126" spans="2:28" x14ac:dyDescent="0.2">
      <c r="B126" s="93"/>
      <c r="O126" s="93"/>
      <c r="AB126" s="93"/>
    </row>
    <row r="127" spans="2:28" x14ac:dyDescent="0.2">
      <c r="B127" s="93"/>
      <c r="O127" s="93"/>
      <c r="AB127" s="93"/>
    </row>
    <row r="128" spans="2:28" x14ac:dyDescent="0.2">
      <c r="B128" s="93"/>
      <c r="O128" s="93"/>
      <c r="AB128" s="93"/>
    </row>
    <row r="129" spans="2:28" x14ac:dyDescent="0.2">
      <c r="B129" s="93"/>
      <c r="O129" s="93"/>
      <c r="AB129" s="93"/>
    </row>
    <row r="130" spans="2:28" x14ac:dyDescent="0.2">
      <c r="B130" s="93"/>
      <c r="O130" s="93"/>
      <c r="AB130" s="93"/>
    </row>
    <row r="131" spans="2:28" x14ac:dyDescent="0.2">
      <c r="B131" s="93"/>
      <c r="O131" s="93"/>
      <c r="AB131" s="93"/>
    </row>
    <row r="132" spans="2:28" x14ac:dyDescent="0.2">
      <c r="B132" s="93"/>
      <c r="O132" s="93"/>
      <c r="AB132" s="93"/>
    </row>
    <row r="133" spans="2:28" x14ac:dyDescent="0.2">
      <c r="B133" s="93"/>
      <c r="O133" s="93"/>
      <c r="AB133" s="93"/>
    </row>
    <row r="134" spans="2:28" x14ac:dyDescent="0.2">
      <c r="B134" s="93"/>
      <c r="O134" s="93"/>
      <c r="AB134" s="93"/>
    </row>
    <row r="135" spans="2:28" x14ac:dyDescent="0.2">
      <c r="B135" s="93"/>
      <c r="O135" s="93"/>
      <c r="AB135" s="93"/>
    </row>
    <row r="136" spans="2:28" x14ac:dyDescent="0.2">
      <c r="B136" s="93"/>
      <c r="O136" s="93"/>
      <c r="AB136" s="93"/>
    </row>
    <row r="137" spans="2:28" x14ac:dyDescent="0.2">
      <c r="B137" s="93"/>
      <c r="O137" s="93"/>
      <c r="AB137" s="93"/>
    </row>
    <row r="138" spans="2:28" x14ac:dyDescent="0.2">
      <c r="B138" s="93"/>
      <c r="O138" s="93"/>
      <c r="AB138" s="93"/>
    </row>
    <row r="139" spans="2:28" x14ac:dyDescent="0.2">
      <c r="B139" s="93"/>
      <c r="O139" s="93"/>
      <c r="AB139" s="93"/>
    </row>
    <row r="140" spans="2:28" x14ac:dyDescent="0.2">
      <c r="B140" s="93"/>
      <c r="O140" s="93"/>
      <c r="AB140" s="93"/>
    </row>
    <row r="141" spans="2:28" x14ac:dyDescent="0.2">
      <c r="B141" s="93"/>
      <c r="O141" s="93"/>
      <c r="AB141" s="93"/>
    </row>
    <row r="142" spans="2:28" x14ac:dyDescent="0.2">
      <c r="B142" s="93"/>
      <c r="O142" s="93"/>
      <c r="AB142" s="93"/>
    </row>
  </sheetData>
  <mergeCells count="9">
    <mergeCell ref="C2:M2"/>
    <mergeCell ref="P2:Z2"/>
    <mergeCell ref="AC2:AM2"/>
    <mergeCell ref="B4:D4"/>
    <mergeCell ref="E4:M4"/>
    <mergeCell ref="O4:Q4"/>
    <mergeCell ref="R4:Z4"/>
    <mergeCell ref="AB4:AD4"/>
    <mergeCell ref="AE4:AM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topLeftCell="B1" workbookViewId="0">
      <selection activeCell="I14" sqref="I14"/>
    </sheetView>
  </sheetViews>
  <sheetFormatPr defaultRowHeight="15" x14ac:dyDescent="0.25"/>
  <cols>
    <col min="2" max="2" width="4.7109375" customWidth="1"/>
    <col min="3" max="3" width="28.7109375" customWidth="1"/>
    <col min="4" max="4" width="1.5703125" customWidth="1"/>
    <col min="5" max="5" width="4.7109375" customWidth="1"/>
    <col min="6" max="6" width="28.7109375" customWidth="1"/>
    <col min="7" max="7" width="1.5703125" customWidth="1"/>
    <col min="8" max="8" width="4.7109375" customWidth="1"/>
    <col min="9" max="9" width="28.7109375" customWidth="1"/>
  </cols>
  <sheetData>
    <row r="2" spans="2:9" ht="15.75" thickBot="1" x14ac:dyDescent="0.3"/>
    <row r="3" spans="2:9" ht="23.25" customHeight="1" x14ac:dyDescent="0.25">
      <c r="B3" s="235" t="s">
        <v>789</v>
      </c>
      <c r="C3" s="236"/>
      <c r="D3" s="203"/>
      <c r="E3" s="237" t="s">
        <v>790</v>
      </c>
      <c r="F3" s="238"/>
      <c r="G3" s="203"/>
      <c r="H3" s="239" t="s">
        <v>791</v>
      </c>
      <c r="I3" s="240"/>
    </row>
    <row r="4" spans="2:9" ht="20.100000000000001" customHeight="1" x14ac:dyDescent="0.25">
      <c r="B4" s="195">
        <v>1</v>
      </c>
      <c r="C4" s="193" t="s">
        <v>34</v>
      </c>
      <c r="D4" s="204"/>
      <c r="E4" s="192">
        <v>1</v>
      </c>
      <c r="F4" s="194" t="s">
        <v>5</v>
      </c>
      <c r="G4" s="204"/>
      <c r="H4" s="191">
        <v>1</v>
      </c>
      <c r="I4" s="196" t="s">
        <v>50</v>
      </c>
    </row>
    <row r="5" spans="2:9" ht="20.100000000000001" customHeight="1" x14ac:dyDescent="0.25">
      <c r="B5" s="195">
        <f>B4+1</f>
        <v>2</v>
      </c>
      <c r="C5" s="193" t="s">
        <v>12</v>
      </c>
      <c r="D5" s="204"/>
      <c r="E5" s="192">
        <f>E4+1</f>
        <v>2</v>
      </c>
      <c r="F5" s="194" t="s">
        <v>12</v>
      </c>
      <c r="G5" s="204"/>
      <c r="H5" s="191">
        <f>H4+1</f>
        <v>2</v>
      </c>
      <c r="I5" s="196" t="s">
        <v>12</v>
      </c>
    </row>
    <row r="6" spans="2:9" ht="20.100000000000001" customHeight="1" x14ac:dyDescent="0.25">
      <c r="B6" s="195">
        <f t="shared" ref="B6:B11" si="0">B5+1</f>
        <v>3</v>
      </c>
      <c r="C6" s="193" t="s">
        <v>13</v>
      </c>
      <c r="D6" s="204"/>
      <c r="E6" s="192">
        <f t="shared" ref="E6:E11" si="1">E5+1</f>
        <v>3</v>
      </c>
      <c r="F6" s="194" t="s">
        <v>13</v>
      </c>
      <c r="G6" s="204"/>
      <c r="H6" s="191">
        <f t="shared" ref="H6:H11" si="2">H5+1</f>
        <v>3</v>
      </c>
      <c r="I6" s="196" t="s">
        <v>13</v>
      </c>
    </row>
    <row r="7" spans="2:9" ht="20.100000000000001" customHeight="1" x14ac:dyDescent="0.25">
      <c r="B7" s="195">
        <f t="shared" si="0"/>
        <v>4</v>
      </c>
      <c r="C7" s="193" t="s">
        <v>14</v>
      </c>
      <c r="D7" s="204"/>
      <c r="E7" s="192">
        <f t="shared" si="1"/>
        <v>4</v>
      </c>
      <c r="F7" s="194" t="s">
        <v>14</v>
      </c>
      <c r="G7" s="204"/>
      <c r="H7" s="191">
        <f t="shared" si="2"/>
        <v>4</v>
      </c>
      <c r="I7" s="196" t="s">
        <v>14</v>
      </c>
    </row>
    <row r="8" spans="2:9" ht="20.100000000000001" customHeight="1" x14ac:dyDescent="0.25">
      <c r="B8" s="195">
        <f t="shared" si="0"/>
        <v>5</v>
      </c>
      <c r="C8" s="193" t="s">
        <v>35</v>
      </c>
      <c r="D8" s="204"/>
      <c r="E8" s="192">
        <f t="shared" si="1"/>
        <v>5</v>
      </c>
      <c r="F8" s="194" t="s">
        <v>18</v>
      </c>
      <c r="G8" s="204"/>
      <c r="H8" s="191">
        <f t="shared" si="2"/>
        <v>5</v>
      </c>
      <c r="I8" s="196" t="s">
        <v>51</v>
      </c>
    </row>
    <row r="9" spans="2:9" ht="20.100000000000001" customHeight="1" x14ac:dyDescent="0.25">
      <c r="B9" s="195">
        <f t="shared" si="0"/>
        <v>6</v>
      </c>
      <c r="C9" s="193" t="s">
        <v>36</v>
      </c>
      <c r="D9" s="204"/>
      <c r="E9" s="192">
        <f t="shared" si="1"/>
        <v>6</v>
      </c>
      <c r="F9" s="194" t="s">
        <v>20</v>
      </c>
      <c r="G9" s="204"/>
      <c r="H9" s="191">
        <f t="shared" si="2"/>
        <v>6</v>
      </c>
      <c r="I9" s="196" t="s">
        <v>52</v>
      </c>
    </row>
    <row r="10" spans="2:9" ht="20.100000000000001" customHeight="1" x14ac:dyDescent="0.25">
      <c r="B10" s="195">
        <f t="shared" si="0"/>
        <v>7</v>
      </c>
      <c r="C10" s="193" t="s">
        <v>19</v>
      </c>
      <c r="D10" s="204"/>
      <c r="E10" s="192">
        <f t="shared" si="1"/>
        <v>7</v>
      </c>
      <c r="F10" s="194" t="s">
        <v>19</v>
      </c>
      <c r="G10" s="204"/>
      <c r="H10" s="191">
        <f t="shared" si="2"/>
        <v>7</v>
      </c>
      <c r="I10" s="196" t="s">
        <v>19</v>
      </c>
    </row>
    <row r="11" spans="2:9" ht="20.100000000000001" customHeight="1" thickBot="1" x14ac:dyDescent="0.3">
      <c r="B11" s="197">
        <f t="shared" si="0"/>
        <v>8</v>
      </c>
      <c r="C11" s="198" t="s">
        <v>37</v>
      </c>
      <c r="D11" s="205"/>
      <c r="E11" s="199">
        <f t="shared" si="1"/>
        <v>8</v>
      </c>
      <c r="F11" s="200" t="s">
        <v>62</v>
      </c>
      <c r="G11" s="205"/>
      <c r="H11" s="201">
        <f t="shared" si="2"/>
        <v>8</v>
      </c>
      <c r="I11" s="202" t="s">
        <v>62</v>
      </c>
    </row>
  </sheetData>
  <mergeCells count="3">
    <mergeCell ref="B3:C3"/>
    <mergeCell ref="E3:F3"/>
    <mergeCell ref="H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5"/>
  <sheetViews>
    <sheetView topLeftCell="B2" zoomScale="80" zoomScaleNormal="80" workbookViewId="0">
      <pane xSplit="2" ySplit="3" topLeftCell="M47" activePane="bottomRight" state="frozen"/>
      <selection activeCell="B2" sqref="B2"/>
      <selection pane="topRight" activeCell="D2" sqref="D2"/>
      <selection pane="bottomLeft" activeCell="B5" sqref="B5"/>
      <selection pane="bottomRight" activeCell="P52" sqref="P52"/>
    </sheetView>
  </sheetViews>
  <sheetFormatPr defaultRowHeight="14.25" x14ac:dyDescent="0.2"/>
  <cols>
    <col min="1" max="1" width="2.85546875" style="1" customWidth="1"/>
    <col min="2" max="2" width="4.42578125" style="1" customWidth="1"/>
    <col min="3" max="3" width="37.28515625" style="1" bestFit="1" customWidth="1"/>
    <col min="4" max="4" width="19.5703125" style="342" customWidth="1"/>
    <col min="5" max="5" width="16.42578125" style="1" customWidth="1"/>
    <col min="6" max="6" width="19.42578125" style="342" customWidth="1"/>
    <col min="7" max="7" width="12.7109375" style="1" customWidth="1"/>
    <col min="8" max="8" width="18" style="342" customWidth="1"/>
    <col min="9" max="9" width="12.7109375" style="1" customWidth="1"/>
    <col min="10" max="10" width="18" style="342" bestFit="1" customWidth="1"/>
    <col min="11" max="11" width="12.7109375" style="1" bestFit="1" customWidth="1"/>
    <col min="12" max="12" width="19.42578125" style="342" bestFit="1" customWidth="1"/>
    <col min="13" max="13" width="12.7109375" style="1" bestFit="1" customWidth="1"/>
    <col min="14" max="14" width="19.42578125" style="342" bestFit="1" customWidth="1"/>
    <col min="15" max="15" width="12.7109375" style="1" bestFit="1" customWidth="1"/>
    <col min="16" max="16" width="21" style="342" bestFit="1" customWidth="1"/>
    <col min="17" max="17" width="9.28515625" style="1" bestFit="1" customWidth="1"/>
    <col min="18" max="16384" width="9.140625" style="1"/>
  </cols>
  <sheetData>
    <row r="3" spans="2:17" x14ac:dyDescent="0.2">
      <c r="B3" s="320" t="s">
        <v>802</v>
      </c>
      <c r="C3" s="320"/>
      <c r="D3" s="286" t="s">
        <v>33</v>
      </c>
      <c r="E3" s="286"/>
      <c r="F3" s="286" t="s">
        <v>59</v>
      </c>
      <c r="G3" s="286"/>
      <c r="H3" s="286" t="s">
        <v>3</v>
      </c>
      <c r="I3" s="286"/>
      <c r="J3" s="286" t="s">
        <v>22</v>
      </c>
      <c r="K3" s="286"/>
      <c r="L3" s="286" t="s">
        <v>49</v>
      </c>
      <c r="M3" s="286"/>
      <c r="N3" s="286" t="s">
        <v>803</v>
      </c>
      <c r="O3" s="286"/>
      <c r="P3" s="285" t="s">
        <v>804</v>
      </c>
      <c r="Q3" s="285"/>
    </row>
    <row r="4" spans="2:17" ht="15" thickBot="1" x14ac:dyDescent="0.25">
      <c r="B4" s="321"/>
      <c r="C4" s="321"/>
      <c r="D4" s="322" t="s">
        <v>752</v>
      </c>
      <c r="E4" s="323" t="s">
        <v>722</v>
      </c>
      <c r="F4" s="322" t="s">
        <v>752</v>
      </c>
      <c r="G4" s="323" t="s">
        <v>722</v>
      </c>
      <c r="H4" s="322" t="s">
        <v>752</v>
      </c>
      <c r="I4" s="323" t="s">
        <v>722</v>
      </c>
      <c r="J4" s="322" t="s">
        <v>752</v>
      </c>
      <c r="K4" s="323" t="s">
        <v>722</v>
      </c>
      <c r="L4" s="322" t="s">
        <v>752</v>
      </c>
      <c r="M4" s="323" t="s">
        <v>722</v>
      </c>
      <c r="N4" s="322" t="s">
        <v>752</v>
      </c>
      <c r="O4" s="323" t="s">
        <v>722</v>
      </c>
      <c r="P4" s="324" t="s">
        <v>752</v>
      </c>
      <c r="Q4" s="325" t="s">
        <v>722</v>
      </c>
    </row>
    <row r="5" spans="2:17" x14ac:dyDescent="0.2">
      <c r="B5" s="326"/>
      <c r="C5" s="327"/>
      <c r="D5" s="328"/>
      <c r="E5" s="329"/>
      <c r="F5" s="328"/>
      <c r="G5" s="329"/>
      <c r="H5" s="328"/>
      <c r="I5" s="329"/>
      <c r="J5" s="328"/>
      <c r="K5" s="329"/>
      <c r="L5" s="328"/>
      <c r="M5" s="329"/>
      <c r="N5" s="328"/>
      <c r="O5" s="329"/>
      <c r="P5" s="330"/>
      <c r="Q5" s="331"/>
    </row>
    <row r="6" spans="2:17" ht="15.75" x14ac:dyDescent="0.25">
      <c r="B6" s="332" t="s">
        <v>805</v>
      </c>
      <c r="C6" s="333"/>
      <c r="D6" s="105"/>
      <c r="E6" s="129"/>
      <c r="F6" s="105"/>
      <c r="G6" s="129"/>
      <c r="H6" s="105"/>
      <c r="I6" s="129"/>
      <c r="J6" s="105"/>
      <c r="K6" s="129"/>
      <c r="L6" s="105"/>
      <c r="M6" s="129"/>
      <c r="N6" s="105"/>
      <c r="O6" s="129"/>
      <c r="P6" s="133"/>
      <c r="Q6" s="334"/>
    </row>
    <row r="7" spans="2:17" x14ac:dyDescent="0.2">
      <c r="B7" s="12">
        <v>1</v>
      </c>
      <c r="C7" s="9" t="s">
        <v>806</v>
      </c>
      <c r="D7" s="335">
        <v>0.5</v>
      </c>
      <c r="E7" s="129" t="s">
        <v>807</v>
      </c>
      <c r="F7" s="335">
        <v>1</v>
      </c>
      <c r="G7" s="129" t="s">
        <v>745</v>
      </c>
      <c r="H7" s="335">
        <v>300</v>
      </c>
      <c r="I7" s="129" t="s">
        <v>734</v>
      </c>
      <c r="J7" s="335">
        <v>100</v>
      </c>
      <c r="K7" s="129" t="s">
        <v>734</v>
      </c>
      <c r="L7" s="335">
        <v>100</v>
      </c>
      <c r="M7" s="129" t="s">
        <v>734</v>
      </c>
      <c r="N7" s="335">
        <v>1000</v>
      </c>
      <c r="O7" s="129" t="s">
        <v>734</v>
      </c>
      <c r="P7" s="336">
        <v>1</v>
      </c>
      <c r="Q7" s="337">
        <v>1</v>
      </c>
    </row>
    <row r="8" spans="2:17" x14ac:dyDescent="0.2">
      <c r="B8" s="12">
        <f>B7+1</f>
        <v>2</v>
      </c>
      <c r="C8" s="9" t="s">
        <v>808</v>
      </c>
      <c r="D8" s="338">
        <f>D7*$P$8</f>
        <v>0.35</v>
      </c>
      <c r="E8" s="129" t="s">
        <v>807</v>
      </c>
      <c r="F8" s="338">
        <f>F7*$P$8</f>
        <v>0.7</v>
      </c>
      <c r="G8" s="129" t="s">
        <v>745</v>
      </c>
      <c r="H8" s="338">
        <f>H7*$P$8</f>
        <v>210</v>
      </c>
      <c r="I8" s="129" t="s">
        <v>734</v>
      </c>
      <c r="J8" s="338">
        <f>J7*$P$8</f>
        <v>70</v>
      </c>
      <c r="K8" s="129" t="s">
        <v>734</v>
      </c>
      <c r="L8" s="338">
        <f>L7*$P$8</f>
        <v>70</v>
      </c>
      <c r="M8" s="129" t="s">
        <v>734</v>
      </c>
      <c r="N8" s="338">
        <f>N7*$P$8</f>
        <v>700</v>
      </c>
      <c r="O8" s="129" t="s">
        <v>734</v>
      </c>
      <c r="P8" s="336">
        <v>0.7</v>
      </c>
      <c r="Q8" s="337">
        <f>P8*Q7</f>
        <v>0.7</v>
      </c>
    </row>
    <row r="9" spans="2:17" x14ac:dyDescent="0.2">
      <c r="B9" s="12">
        <f t="shared" ref="B9:B12" si="0">B8+1</f>
        <v>3</v>
      </c>
      <c r="C9" s="9" t="s">
        <v>809</v>
      </c>
      <c r="D9" s="338">
        <f>D8*$P$9</f>
        <v>0.22749999999999998</v>
      </c>
      <c r="E9" s="129" t="s">
        <v>807</v>
      </c>
      <c r="F9" s="338">
        <f>F8*$P$9</f>
        <v>0.45499999999999996</v>
      </c>
      <c r="G9" s="129" t="s">
        <v>745</v>
      </c>
      <c r="H9" s="338">
        <f>H8*$P$9</f>
        <v>136.5</v>
      </c>
      <c r="I9" s="129" t="s">
        <v>734</v>
      </c>
      <c r="J9" s="338">
        <f>J8*$P$9</f>
        <v>45.5</v>
      </c>
      <c r="K9" s="129" t="s">
        <v>734</v>
      </c>
      <c r="L9" s="338">
        <f>L8*$P$9</f>
        <v>45.5</v>
      </c>
      <c r="M9" s="129" t="s">
        <v>734</v>
      </c>
      <c r="N9" s="338">
        <f>N8*$P$9</f>
        <v>455</v>
      </c>
      <c r="O9" s="129" t="s">
        <v>734</v>
      </c>
      <c r="P9" s="336">
        <v>0.65</v>
      </c>
      <c r="Q9" s="337">
        <f t="shared" ref="Q9:Q12" si="1">P9*Q8</f>
        <v>0.45499999999999996</v>
      </c>
    </row>
    <row r="10" spans="2:17" x14ac:dyDescent="0.2">
      <c r="B10" s="12">
        <f t="shared" si="0"/>
        <v>4</v>
      </c>
      <c r="C10" s="9" t="s">
        <v>810</v>
      </c>
      <c r="D10" s="338">
        <f>D9*$P$10</f>
        <v>0.13649999999999998</v>
      </c>
      <c r="E10" s="129" t="s">
        <v>807</v>
      </c>
      <c r="F10" s="338">
        <f>F9*$P$10</f>
        <v>0.27299999999999996</v>
      </c>
      <c r="G10" s="129" t="s">
        <v>745</v>
      </c>
      <c r="H10" s="338">
        <f>H9*$P$10</f>
        <v>81.899999999999991</v>
      </c>
      <c r="I10" s="129" t="s">
        <v>734</v>
      </c>
      <c r="J10" s="338">
        <f>J9*$P$10</f>
        <v>27.3</v>
      </c>
      <c r="K10" s="129" t="s">
        <v>734</v>
      </c>
      <c r="L10" s="338">
        <f>L9*$P$10</f>
        <v>27.3</v>
      </c>
      <c r="M10" s="129" t="s">
        <v>734</v>
      </c>
      <c r="N10" s="338">
        <f>N9*$P$10</f>
        <v>273</v>
      </c>
      <c r="O10" s="129" t="s">
        <v>734</v>
      </c>
      <c r="P10" s="336">
        <v>0.6</v>
      </c>
      <c r="Q10" s="337">
        <f t="shared" si="1"/>
        <v>0.27299999999999996</v>
      </c>
    </row>
    <row r="11" spans="2:17" x14ac:dyDescent="0.2">
      <c r="B11" s="12">
        <f t="shared" si="0"/>
        <v>5</v>
      </c>
      <c r="C11" s="9" t="s">
        <v>811</v>
      </c>
      <c r="D11" s="338">
        <f>D10*$P$11</f>
        <v>7.5075000000000003E-2</v>
      </c>
      <c r="E11" s="129" t="s">
        <v>807</v>
      </c>
      <c r="F11" s="338">
        <f>F10*$P$11</f>
        <v>0.15015000000000001</v>
      </c>
      <c r="G11" s="129" t="s">
        <v>745</v>
      </c>
      <c r="H11" s="338">
        <f>H10*$P$11</f>
        <v>45.045000000000002</v>
      </c>
      <c r="I11" s="129" t="s">
        <v>734</v>
      </c>
      <c r="J11" s="338">
        <f>J10*$P$11</f>
        <v>15.015000000000002</v>
      </c>
      <c r="K11" s="129" t="s">
        <v>734</v>
      </c>
      <c r="L11" s="338">
        <f>L10*$P$11</f>
        <v>15.015000000000002</v>
      </c>
      <c r="M11" s="129" t="s">
        <v>734</v>
      </c>
      <c r="N11" s="338">
        <f>N10*$P$11</f>
        <v>150.15</v>
      </c>
      <c r="O11" s="129" t="s">
        <v>734</v>
      </c>
      <c r="P11" s="336">
        <v>0.55000000000000004</v>
      </c>
      <c r="Q11" s="337">
        <f t="shared" si="1"/>
        <v>0.15015000000000001</v>
      </c>
    </row>
    <row r="12" spans="2:17" x14ac:dyDescent="0.2">
      <c r="B12" s="12">
        <f t="shared" si="0"/>
        <v>6</v>
      </c>
      <c r="C12" s="9" t="s">
        <v>812</v>
      </c>
      <c r="D12" s="338">
        <f>D11*$P$12</f>
        <v>3.7537500000000001E-2</v>
      </c>
      <c r="E12" s="129" t="s">
        <v>807</v>
      </c>
      <c r="F12" s="338">
        <f>F11*$P$12</f>
        <v>7.5075000000000003E-2</v>
      </c>
      <c r="G12" s="129" t="s">
        <v>745</v>
      </c>
      <c r="H12" s="338">
        <f>H11*$P$12</f>
        <v>22.522500000000001</v>
      </c>
      <c r="I12" s="129" t="s">
        <v>734</v>
      </c>
      <c r="J12" s="338">
        <f>J11*$P$12</f>
        <v>7.5075000000000012</v>
      </c>
      <c r="K12" s="129" t="s">
        <v>734</v>
      </c>
      <c r="L12" s="338">
        <f>L11*$P$12</f>
        <v>7.5075000000000012</v>
      </c>
      <c r="M12" s="129" t="s">
        <v>734</v>
      </c>
      <c r="N12" s="338">
        <f>N11*$P$12</f>
        <v>75.075000000000003</v>
      </c>
      <c r="O12" s="129" t="s">
        <v>734</v>
      </c>
      <c r="P12" s="336">
        <v>0.5</v>
      </c>
      <c r="Q12" s="337">
        <f t="shared" si="1"/>
        <v>7.5075000000000003E-2</v>
      </c>
    </row>
    <row r="13" spans="2:17" x14ac:dyDescent="0.2">
      <c r="B13" s="12"/>
      <c r="C13" s="9"/>
      <c r="D13" s="105"/>
      <c r="E13" s="129"/>
      <c r="F13" s="105"/>
      <c r="G13" s="129"/>
      <c r="H13" s="105"/>
      <c r="I13" s="129"/>
      <c r="J13" s="105"/>
      <c r="K13" s="129"/>
      <c r="L13" s="105"/>
      <c r="M13" s="129"/>
      <c r="N13" s="105"/>
      <c r="O13" s="129"/>
      <c r="P13" s="133"/>
      <c r="Q13" s="334"/>
    </row>
    <row r="14" spans="2:17" ht="15.75" x14ac:dyDescent="0.25">
      <c r="B14" s="332" t="s">
        <v>813</v>
      </c>
      <c r="C14" s="333"/>
      <c r="D14" s="105"/>
      <c r="E14" s="129"/>
      <c r="F14" s="105"/>
      <c r="G14" s="129"/>
      <c r="H14" s="105"/>
      <c r="I14" s="129"/>
      <c r="J14" s="105"/>
      <c r="K14" s="129"/>
      <c r="L14" s="105"/>
      <c r="M14" s="129"/>
      <c r="N14" s="105"/>
      <c r="O14" s="129"/>
      <c r="P14" s="133"/>
      <c r="Q14" s="334"/>
    </row>
    <row r="15" spans="2:17" x14ac:dyDescent="0.2">
      <c r="B15" s="12">
        <v>1</v>
      </c>
      <c r="C15" s="9" t="s">
        <v>806</v>
      </c>
      <c r="D15" s="105">
        <v>1</v>
      </c>
      <c r="E15" s="129" t="s">
        <v>150</v>
      </c>
      <c r="F15" s="105">
        <v>1</v>
      </c>
      <c r="G15" s="129" t="s">
        <v>150</v>
      </c>
      <c r="H15" s="105">
        <v>1</v>
      </c>
      <c r="I15" s="129" t="s">
        <v>150</v>
      </c>
      <c r="J15" s="105">
        <v>1</v>
      </c>
      <c r="K15" s="129" t="s">
        <v>150</v>
      </c>
      <c r="L15" s="105">
        <v>1</v>
      </c>
      <c r="M15" s="129" t="s">
        <v>150</v>
      </c>
      <c r="N15" s="105">
        <v>1</v>
      </c>
      <c r="O15" s="129" t="s">
        <v>150</v>
      </c>
      <c r="P15" s="133">
        <f>N15</f>
        <v>1</v>
      </c>
      <c r="Q15" s="334" t="s">
        <v>150</v>
      </c>
    </row>
    <row r="16" spans="2:17" x14ac:dyDescent="0.2">
      <c r="B16" s="12">
        <f>B15+1</f>
        <v>2</v>
      </c>
      <c r="C16" s="9" t="s">
        <v>808</v>
      </c>
      <c r="D16" s="105">
        <v>10</v>
      </c>
      <c r="E16" s="129" t="s">
        <v>814</v>
      </c>
      <c r="F16" s="105">
        <v>10</v>
      </c>
      <c r="G16" s="129" t="s">
        <v>814</v>
      </c>
      <c r="H16" s="105">
        <v>10</v>
      </c>
      <c r="I16" s="129" t="s">
        <v>814</v>
      </c>
      <c r="J16" s="105">
        <v>10</v>
      </c>
      <c r="K16" s="129" t="s">
        <v>814</v>
      </c>
      <c r="L16" s="105">
        <v>10</v>
      </c>
      <c r="M16" s="129" t="s">
        <v>814</v>
      </c>
      <c r="N16" s="105">
        <v>10</v>
      </c>
      <c r="O16" s="129" t="s">
        <v>814</v>
      </c>
      <c r="P16" s="133">
        <f>N16*P15</f>
        <v>10</v>
      </c>
      <c r="Q16" s="334" t="s">
        <v>150</v>
      </c>
    </row>
    <row r="17" spans="2:17" x14ac:dyDescent="0.2">
      <c r="B17" s="12">
        <f t="shared" ref="B17:B20" si="2">B16+1</f>
        <v>3</v>
      </c>
      <c r="C17" s="9" t="s">
        <v>809</v>
      </c>
      <c r="D17" s="105">
        <v>15</v>
      </c>
      <c r="E17" s="129" t="s">
        <v>815</v>
      </c>
      <c r="F17" s="105">
        <v>15</v>
      </c>
      <c r="G17" s="129" t="s">
        <v>815</v>
      </c>
      <c r="H17" s="105">
        <v>15</v>
      </c>
      <c r="I17" s="129" t="s">
        <v>815</v>
      </c>
      <c r="J17" s="105">
        <v>15</v>
      </c>
      <c r="K17" s="129" t="s">
        <v>815</v>
      </c>
      <c r="L17" s="105">
        <v>15</v>
      </c>
      <c r="M17" s="129" t="s">
        <v>815</v>
      </c>
      <c r="N17" s="105">
        <v>15</v>
      </c>
      <c r="O17" s="129" t="s">
        <v>815</v>
      </c>
      <c r="P17" s="133">
        <f t="shared" ref="P17:P20" si="3">N17*P16</f>
        <v>150</v>
      </c>
      <c r="Q17" s="334" t="s">
        <v>150</v>
      </c>
    </row>
    <row r="18" spans="2:17" x14ac:dyDescent="0.2">
      <c r="B18" s="12">
        <f t="shared" si="2"/>
        <v>4</v>
      </c>
      <c r="C18" s="9" t="s">
        <v>810</v>
      </c>
      <c r="D18" s="105">
        <v>15</v>
      </c>
      <c r="E18" s="129" t="s">
        <v>816</v>
      </c>
      <c r="F18" s="105">
        <v>15</v>
      </c>
      <c r="G18" s="129" t="s">
        <v>816</v>
      </c>
      <c r="H18" s="105">
        <v>15</v>
      </c>
      <c r="I18" s="129" t="s">
        <v>816</v>
      </c>
      <c r="J18" s="105">
        <v>15</v>
      </c>
      <c r="K18" s="129" t="s">
        <v>816</v>
      </c>
      <c r="L18" s="105">
        <v>15</v>
      </c>
      <c r="M18" s="129" t="s">
        <v>816</v>
      </c>
      <c r="N18" s="105">
        <v>15</v>
      </c>
      <c r="O18" s="129" t="s">
        <v>816</v>
      </c>
      <c r="P18" s="133">
        <f t="shared" si="3"/>
        <v>2250</v>
      </c>
      <c r="Q18" s="334" t="s">
        <v>150</v>
      </c>
    </row>
    <row r="19" spans="2:17" x14ac:dyDescent="0.2">
      <c r="B19" s="12">
        <f t="shared" si="2"/>
        <v>5</v>
      </c>
      <c r="C19" s="9" t="s">
        <v>811</v>
      </c>
      <c r="D19" s="105">
        <v>33</v>
      </c>
      <c r="E19" s="129" t="s">
        <v>817</v>
      </c>
      <c r="F19" s="105">
        <v>33</v>
      </c>
      <c r="G19" s="129" t="s">
        <v>817</v>
      </c>
      <c r="H19" s="105">
        <v>33</v>
      </c>
      <c r="I19" s="129" t="s">
        <v>817</v>
      </c>
      <c r="J19" s="105">
        <v>33</v>
      </c>
      <c r="K19" s="129" t="s">
        <v>817</v>
      </c>
      <c r="L19" s="105">
        <v>33</v>
      </c>
      <c r="M19" s="129" t="s">
        <v>817</v>
      </c>
      <c r="N19" s="105">
        <v>33</v>
      </c>
      <c r="O19" s="129" t="s">
        <v>817</v>
      </c>
      <c r="P19" s="133">
        <f t="shared" si="3"/>
        <v>74250</v>
      </c>
      <c r="Q19" s="334" t="s">
        <v>150</v>
      </c>
    </row>
    <row r="20" spans="2:17" x14ac:dyDescent="0.2">
      <c r="B20" s="12">
        <f t="shared" si="2"/>
        <v>6</v>
      </c>
      <c r="C20" s="9" t="s">
        <v>812</v>
      </c>
      <c r="D20" s="105">
        <v>34</v>
      </c>
      <c r="E20" s="129" t="s">
        <v>818</v>
      </c>
      <c r="F20" s="105">
        <v>34</v>
      </c>
      <c r="G20" s="129" t="s">
        <v>818</v>
      </c>
      <c r="H20" s="105">
        <v>34</v>
      </c>
      <c r="I20" s="129" t="s">
        <v>818</v>
      </c>
      <c r="J20" s="105">
        <v>34</v>
      </c>
      <c r="K20" s="129" t="s">
        <v>818</v>
      </c>
      <c r="L20" s="105">
        <v>34</v>
      </c>
      <c r="M20" s="129" t="s">
        <v>818</v>
      </c>
      <c r="N20" s="105">
        <v>34</v>
      </c>
      <c r="O20" s="129" t="s">
        <v>818</v>
      </c>
      <c r="P20" s="133">
        <f t="shared" si="3"/>
        <v>2524500</v>
      </c>
      <c r="Q20" s="334" t="s">
        <v>150</v>
      </c>
    </row>
    <row r="21" spans="2:17" ht="15.75" x14ac:dyDescent="0.25">
      <c r="B21" s="339"/>
      <c r="C21" s="54"/>
      <c r="D21" s="105"/>
      <c r="E21" s="129"/>
      <c r="F21" s="105"/>
      <c r="G21" s="129"/>
      <c r="H21" s="105"/>
      <c r="I21" s="129"/>
      <c r="J21" s="105"/>
      <c r="K21" s="129"/>
      <c r="L21" s="105"/>
      <c r="M21" s="129"/>
      <c r="N21" s="105"/>
      <c r="O21" s="129"/>
      <c r="P21" s="133"/>
      <c r="Q21" s="334"/>
    </row>
    <row r="22" spans="2:17" ht="15.75" x14ac:dyDescent="0.25">
      <c r="B22" s="332" t="s">
        <v>819</v>
      </c>
      <c r="C22" s="333"/>
      <c r="D22" s="105"/>
      <c r="E22" s="129"/>
      <c r="F22" s="105"/>
      <c r="G22" s="129"/>
      <c r="H22" s="105"/>
      <c r="I22" s="129"/>
      <c r="J22" s="105"/>
      <c r="K22" s="129"/>
      <c r="L22" s="105"/>
      <c r="M22" s="129"/>
      <c r="N22" s="105"/>
      <c r="O22" s="129"/>
      <c r="P22" s="133"/>
      <c r="Q22" s="334"/>
    </row>
    <row r="23" spans="2:17" x14ac:dyDescent="0.2">
      <c r="B23" s="12">
        <v>1</v>
      </c>
      <c r="C23" s="9" t="s">
        <v>806</v>
      </c>
      <c r="D23" s="105">
        <f>D7*D15</f>
        <v>0.5</v>
      </c>
      <c r="E23" s="129" t="s">
        <v>745</v>
      </c>
      <c r="F23" s="105">
        <f>F7*F15</f>
        <v>1</v>
      </c>
      <c r="G23" s="129" t="s">
        <v>745</v>
      </c>
      <c r="H23" s="105">
        <f>H7*H15</f>
        <v>300</v>
      </c>
      <c r="I23" s="129" t="s">
        <v>734</v>
      </c>
      <c r="J23" s="105">
        <f>J7*J15</f>
        <v>100</v>
      </c>
      <c r="K23" s="129" t="s">
        <v>734</v>
      </c>
      <c r="L23" s="105">
        <f>L7*L15</f>
        <v>100</v>
      </c>
      <c r="M23" s="129" t="s">
        <v>734</v>
      </c>
      <c r="N23" s="105">
        <f>N7*N15</f>
        <v>1000</v>
      </c>
      <c r="O23" s="129" t="s">
        <v>734</v>
      </c>
      <c r="P23" s="133">
        <f>Q7*P15</f>
        <v>1</v>
      </c>
      <c r="Q23" s="334" t="s">
        <v>150</v>
      </c>
    </row>
    <row r="24" spans="2:17" x14ac:dyDescent="0.2">
      <c r="B24" s="12">
        <f>B23+1</f>
        <v>2</v>
      </c>
      <c r="C24" s="9" t="s">
        <v>808</v>
      </c>
      <c r="D24" s="105">
        <f t="shared" ref="D24:F24" si="4">D8*D16</f>
        <v>3.5</v>
      </c>
      <c r="E24" s="129" t="s">
        <v>745</v>
      </c>
      <c r="F24" s="105">
        <f t="shared" si="4"/>
        <v>7</v>
      </c>
      <c r="G24" s="129" t="s">
        <v>745</v>
      </c>
      <c r="H24" s="105">
        <f t="shared" ref="H24" si="5">H8*H16</f>
        <v>2100</v>
      </c>
      <c r="I24" s="129" t="s">
        <v>734</v>
      </c>
      <c r="J24" s="105">
        <f t="shared" ref="J24" si="6">J8*J16</f>
        <v>700</v>
      </c>
      <c r="K24" s="129" t="s">
        <v>734</v>
      </c>
      <c r="L24" s="105">
        <f t="shared" ref="L24" si="7">L8*L16</f>
        <v>700</v>
      </c>
      <c r="M24" s="129" t="s">
        <v>734</v>
      </c>
      <c r="N24" s="105">
        <f t="shared" ref="N24" si="8">N8*N16</f>
        <v>7000</v>
      </c>
      <c r="O24" s="129" t="s">
        <v>734</v>
      </c>
      <c r="P24" s="133">
        <f t="shared" ref="P24:P28" si="9">Q8*P16</f>
        <v>7</v>
      </c>
      <c r="Q24" s="334" t="s">
        <v>150</v>
      </c>
    </row>
    <row r="25" spans="2:17" x14ac:dyDescent="0.2">
      <c r="B25" s="12">
        <f t="shared" ref="B25:B28" si="10">B24+1</f>
        <v>3</v>
      </c>
      <c r="C25" s="9" t="s">
        <v>809</v>
      </c>
      <c r="D25" s="105">
        <f>INT(D9*D16*D17)</f>
        <v>34</v>
      </c>
      <c r="E25" s="129" t="s">
        <v>745</v>
      </c>
      <c r="F25" s="105">
        <f>INT(F9*F16*F17)</f>
        <v>68</v>
      </c>
      <c r="G25" s="129" t="s">
        <v>745</v>
      </c>
      <c r="H25" s="105">
        <f>INT(H9*H16*H17)</f>
        <v>20475</v>
      </c>
      <c r="I25" s="129" t="s">
        <v>734</v>
      </c>
      <c r="J25" s="105">
        <f>INT(J9*J16*J17)</f>
        <v>6825</v>
      </c>
      <c r="K25" s="129" t="s">
        <v>734</v>
      </c>
      <c r="L25" s="105">
        <f>INT(L9*L16*L17)</f>
        <v>6825</v>
      </c>
      <c r="M25" s="129" t="s">
        <v>734</v>
      </c>
      <c r="N25" s="105">
        <f>INT(N9*N16*N17)</f>
        <v>68250</v>
      </c>
      <c r="O25" s="129" t="s">
        <v>734</v>
      </c>
      <c r="P25" s="133">
        <f t="shared" si="9"/>
        <v>68.25</v>
      </c>
      <c r="Q25" s="334" t="s">
        <v>150</v>
      </c>
    </row>
    <row r="26" spans="2:17" x14ac:dyDescent="0.2">
      <c r="B26" s="12">
        <f t="shared" si="10"/>
        <v>4</v>
      </c>
      <c r="C26" s="9" t="s">
        <v>810</v>
      </c>
      <c r="D26" s="105">
        <f>D10*D16*D17*D18</f>
        <v>307.12499999999994</v>
      </c>
      <c r="E26" s="129" t="s">
        <v>745</v>
      </c>
      <c r="F26" s="105">
        <f>F10*F16*F17*F18</f>
        <v>614.24999999999989</v>
      </c>
      <c r="G26" s="129" t="s">
        <v>745</v>
      </c>
      <c r="H26" s="105">
        <f>H10*H16*H17*H18</f>
        <v>184274.99999999997</v>
      </c>
      <c r="I26" s="129" t="s">
        <v>734</v>
      </c>
      <c r="J26" s="105">
        <f>J10*J16*J17*J18</f>
        <v>61425</v>
      </c>
      <c r="K26" s="129" t="s">
        <v>734</v>
      </c>
      <c r="L26" s="105">
        <f>L10*L16*L17*L18</f>
        <v>61425</v>
      </c>
      <c r="M26" s="129" t="s">
        <v>734</v>
      </c>
      <c r="N26" s="105">
        <f>N10*N16*N17*N18</f>
        <v>614250</v>
      </c>
      <c r="O26" s="129" t="s">
        <v>734</v>
      </c>
      <c r="P26" s="133">
        <f t="shared" si="9"/>
        <v>614.24999999999989</v>
      </c>
      <c r="Q26" s="334" t="s">
        <v>150</v>
      </c>
    </row>
    <row r="27" spans="2:17" x14ac:dyDescent="0.2">
      <c r="B27" s="12">
        <f t="shared" si="10"/>
        <v>5</v>
      </c>
      <c r="C27" s="9" t="s">
        <v>811</v>
      </c>
      <c r="D27" s="105">
        <f>D11*D16*D17*D18*D19</f>
        <v>5574.3187500000004</v>
      </c>
      <c r="E27" s="129" t="s">
        <v>745</v>
      </c>
      <c r="F27" s="105">
        <f>F11*F16*F17*F18*F19</f>
        <v>11148.637500000001</v>
      </c>
      <c r="G27" s="129" t="s">
        <v>745</v>
      </c>
      <c r="H27" s="105">
        <f>H11*H16*H17*H18*H19</f>
        <v>3344591.2500000005</v>
      </c>
      <c r="I27" s="129" t="s">
        <v>734</v>
      </c>
      <c r="J27" s="105">
        <f>J11*J16*J17*J18*J19</f>
        <v>1114863.7500000002</v>
      </c>
      <c r="K27" s="129" t="s">
        <v>734</v>
      </c>
      <c r="L27" s="105">
        <f>L11*L16*L17*L18*L19</f>
        <v>1114863.7500000002</v>
      </c>
      <c r="M27" s="129" t="s">
        <v>734</v>
      </c>
      <c r="N27" s="105">
        <f>N11*N16*N17*N18*N19</f>
        <v>11148637.5</v>
      </c>
      <c r="O27" s="129" t="s">
        <v>734</v>
      </c>
      <c r="P27" s="133">
        <f t="shared" si="9"/>
        <v>11148.637500000001</v>
      </c>
      <c r="Q27" s="334" t="s">
        <v>150</v>
      </c>
    </row>
    <row r="28" spans="2:17" x14ac:dyDescent="0.2">
      <c r="B28" s="12">
        <f t="shared" si="10"/>
        <v>6</v>
      </c>
      <c r="C28" s="9" t="s">
        <v>812</v>
      </c>
      <c r="D28" s="105">
        <f>D12*D16*D17*D18*D19*D20</f>
        <v>94763.418750000012</v>
      </c>
      <c r="E28" s="129" t="s">
        <v>745</v>
      </c>
      <c r="F28" s="105">
        <f>F12*F16*F17*F18*F19*F20</f>
        <v>189526.83750000002</v>
      </c>
      <c r="G28" s="129" t="s">
        <v>745</v>
      </c>
      <c r="H28" s="105">
        <f>H12*H16*H17*H18*H19*H20</f>
        <v>56858051.250000007</v>
      </c>
      <c r="I28" s="129" t="s">
        <v>734</v>
      </c>
      <c r="J28" s="105">
        <f>J12*J16*J17*J18*J19*J20</f>
        <v>18952683.750000004</v>
      </c>
      <c r="K28" s="129" t="s">
        <v>734</v>
      </c>
      <c r="L28" s="105">
        <f>L12*L16*L17*L18*L19*L20</f>
        <v>18952683.750000004</v>
      </c>
      <c r="M28" s="129" t="s">
        <v>734</v>
      </c>
      <c r="N28" s="105">
        <f>N12*N16*N17*N18*N19*N20</f>
        <v>189526837.5</v>
      </c>
      <c r="O28" s="129" t="s">
        <v>734</v>
      </c>
      <c r="P28" s="133">
        <f t="shared" si="9"/>
        <v>189526.83749999999</v>
      </c>
      <c r="Q28" s="334" t="s">
        <v>150</v>
      </c>
    </row>
    <row r="29" spans="2:17" x14ac:dyDescent="0.2">
      <c r="B29" s="12"/>
      <c r="C29" s="9"/>
      <c r="D29" s="105"/>
      <c r="E29" s="129"/>
      <c r="F29" s="105"/>
      <c r="G29" s="129"/>
      <c r="H29" s="105"/>
      <c r="I29" s="129"/>
      <c r="J29" s="105"/>
      <c r="K29" s="129"/>
      <c r="L29" s="105"/>
      <c r="M29" s="129"/>
      <c r="N29" s="105"/>
      <c r="O29" s="129"/>
      <c r="P29" s="133"/>
      <c r="Q29" s="334"/>
    </row>
    <row r="30" spans="2:17" ht="15.75" x14ac:dyDescent="0.25">
      <c r="B30" s="332" t="s">
        <v>820</v>
      </c>
      <c r="C30" s="333"/>
      <c r="D30" s="105">
        <v>9000000</v>
      </c>
      <c r="E30" s="129" t="s">
        <v>821</v>
      </c>
      <c r="F30" s="105">
        <v>670000</v>
      </c>
      <c r="G30" s="129" t="s">
        <v>821</v>
      </c>
      <c r="H30" s="105">
        <f>3500-1949</f>
        <v>1551</v>
      </c>
      <c r="I30" s="129" t="s">
        <v>822</v>
      </c>
      <c r="J30" s="105">
        <f>3500-1179</f>
        <v>2321</v>
      </c>
      <c r="K30" s="129" t="s">
        <v>822</v>
      </c>
      <c r="L30" s="105">
        <f>16000-9800</f>
        <v>6200</v>
      </c>
      <c r="M30" s="129" t="s">
        <v>822</v>
      </c>
      <c r="N30" s="105">
        <f>2500-781</f>
        <v>1719</v>
      </c>
      <c r="O30" s="129" t="s">
        <v>822</v>
      </c>
      <c r="P30" s="133"/>
      <c r="Q30" s="334"/>
    </row>
    <row r="31" spans="2:17" ht="15.75" x14ac:dyDescent="0.25">
      <c r="B31" s="339"/>
      <c r="C31" s="54"/>
      <c r="D31" s="105"/>
      <c r="E31" s="129"/>
      <c r="F31" s="105"/>
      <c r="G31" s="129"/>
      <c r="H31" s="105"/>
      <c r="I31" s="129"/>
      <c r="J31" s="105"/>
      <c r="K31" s="129"/>
      <c r="L31" s="105"/>
      <c r="M31" s="129"/>
      <c r="N31" s="105"/>
      <c r="O31" s="129"/>
      <c r="P31" s="133"/>
      <c r="Q31" s="334"/>
    </row>
    <row r="32" spans="2:17" ht="15.75" x14ac:dyDescent="0.25">
      <c r="B32" s="332" t="s">
        <v>823</v>
      </c>
      <c r="C32" s="333"/>
      <c r="D32" s="105"/>
      <c r="E32" s="129"/>
      <c r="F32" s="105"/>
      <c r="G32" s="129"/>
      <c r="H32" s="105"/>
      <c r="I32" s="129"/>
      <c r="J32" s="105"/>
      <c r="K32" s="129"/>
      <c r="L32" s="105"/>
      <c r="M32" s="129"/>
      <c r="N32" s="105"/>
      <c r="O32" s="129"/>
      <c r="P32" s="133"/>
      <c r="Q32" s="334"/>
    </row>
    <row r="33" spans="2:17" x14ac:dyDescent="0.2">
      <c r="B33" s="12">
        <v>1</v>
      </c>
      <c r="C33" s="9" t="s">
        <v>806</v>
      </c>
      <c r="D33" s="105">
        <f>D$30*D23</f>
        <v>4500000</v>
      </c>
      <c r="E33" s="129" t="s">
        <v>268</v>
      </c>
      <c r="F33" s="105">
        <f>F$30*F23</f>
        <v>670000</v>
      </c>
      <c r="G33" s="129" t="s">
        <v>268</v>
      </c>
      <c r="H33" s="105">
        <f>H$30*H23</f>
        <v>465300</v>
      </c>
      <c r="I33" s="129" t="s">
        <v>268</v>
      </c>
      <c r="J33" s="105">
        <f>J$30*J23</f>
        <v>232100</v>
      </c>
      <c r="K33" s="129" t="s">
        <v>268</v>
      </c>
      <c r="L33" s="105">
        <f>L$30*L23</f>
        <v>620000</v>
      </c>
      <c r="M33" s="129" t="s">
        <v>268</v>
      </c>
      <c r="N33" s="105">
        <f>N$30*N23</f>
        <v>1719000</v>
      </c>
      <c r="O33" s="129" t="s">
        <v>268</v>
      </c>
      <c r="P33" s="133">
        <f>D33+F33+H33+J33+L33+N33</f>
        <v>8206400</v>
      </c>
      <c r="Q33" s="334" t="s">
        <v>268</v>
      </c>
    </row>
    <row r="34" spans="2:17" x14ac:dyDescent="0.2">
      <c r="B34" s="12">
        <f>B33+1</f>
        <v>2</v>
      </c>
      <c r="C34" s="9" t="s">
        <v>808</v>
      </c>
      <c r="D34" s="105">
        <f t="shared" ref="D34:F38" si="11">D$30*D24</f>
        <v>31500000</v>
      </c>
      <c r="E34" s="129" t="s">
        <v>268</v>
      </c>
      <c r="F34" s="105">
        <f t="shared" si="11"/>
        <v>4690000</v>
      </c>
      <c r="G34" s="129" t="s">
        <v>268</v>
      </c>
      <c r="H34" s="105">
        <f t="shared" ref="H34:I38" si="12">H$30*H24</f>
        <v>3257100</v>
      </c>
      <c r="I34" s="129" t="s">
        <v>268</v>
      </c>
      <c r="J34" s="105">
        <f t="shared" ref="J34:K38" si="13">J$30*J24</f>
        <v>1624700</v>
      </c>
      <c r="K34" s="129" t="s">
        <v>268</v>
      </c>
      <c r="L34" s="105">
        <f t="shared" ref="L34:M38" si="14">L$30*L24</f>
        <v>4340000</v>
      </c>
      <c r="M34" s="129" t="s">
        <v>268</v>
      </c>
      <c r="N34" s="105">
        <f t="shared" ref="N34:O38" si="15">N$30*N24</f>
        <v>12033000</v>
      </c>
      <c r="O34" s="129" t="s">
        <v>268</v>
      </c>
      <c r="P34" s="133">
        <f t="shared" ref="P34:P38" si="16">D34+F34+H34+J34+L34+N34</f>
        <v>57444800</v>
      </c>
      <c r="Q34" s="334" t="s">
        <v>268</v>
      </c>
    </row>
    <row r="35" spans="2:17" x14ac:dyDescent="0.2">
      <c r="B35" s="12">
        <f t="shared" ref="B35:B38" si="17">B34+1</f>
        <v>3</v>
      </c>
      <c r="C35" s="9" t="s">
        <v>809</v>
      </c>
      <c r="D35" s="105">
        <f t="shared" si="11"/>
        <v>306000000</v>
      </c>
      <c r="E35" s="129" t="s">
        <v>268</v>
      </c>
      <c r="F35" s="105">
        <f t="shared" si="11"/>
        <v>45560000</v>
      </c>
      <c r="G35" s="129" t="s">
        <v>268</v>
      </c>
      <c r="H35" s="105">
        <f t="shared" si="12"/>
        <v>31756725</v>
      </c>
      <c r="I35" s="129" t="s">
        <v>268</v>
      </c>
      <c r="J35" s="105">
        <f t="shared" si="13"/>
        <v>15840825</v>
      </c>
      <c r="K35" s="129" t="s">
        <v>268</v>
      </c>
      <c r="L35" s="105">
        <f t="shared" si="14"/>
        <v>42315000</v>
      </c>
      <c r="M35" s="129" t="s">
        <v>268</v>
      </c>
      <c r="N35" s="105">
        <f t="shared" si="15"/>
        <v>117321750</v>
      </c>
      <c r="O35" s="129" t="s">
        <v>268</v>
      </c>
      <c r="P35" s="133">
        <f t="shared" si="16"/>
        <v>558794300</v>
      </c>
      <c r="Q35" s="334" t="s">
        <v>268</v>
      </c>
    </row>
    <row r="36" spans="2:17" x14ac:dyDescent="0.2">
      <c r="B36" s="12">
        <f t="shared" si="17"/>
        <v>4</v>
      </c>
      <c r="C36" s="9" t="s">
        <v>810</v>
      </c>
      <c r="D36" s="105">
        <f t="shared" si="11"/>
        <v>2764124999.9999995</v>
      </c>
      <c r="E36" s="129" t="s">
        <v>268</v>
      </c>
      <c r="F36" s="105">
        <f t="shared" si="11"/>
        <v>411547499.99999994</v>
      </c>
      <c r="G36" s="129" t="s">
        <v>268</v>
      </c>
      <c r="H36" s="105">
        <f t="shared" si="12"/>
        <v>285810524.99999994</v>
      </c>
      <c r="I36" s="129" t="s">
        <v>268</v>
      </c>
      <c r="J36" s="105">
        <f t="shared" si="13"/>
        <v>142567425</v>
      </c>
      <c r="K36" s="129" t="s">
        <v>268</v>
      </c>
      <c r="L36" s="105">
        <f t="shared" si="14"/>
        <v>380835000</v>
      </c>
      <c r="M36" s="129" t="s">
        <v>268</v>
      </c>
      <c r="N36" s="105">
        <f t="shared" si="15"/>
        <v>1055895750</v>
      </c>
      <c r="O36" s="129" t="s">
        <v>268</v>
      </c>
      <c r="P36" s="133">
        <f t="shared" si="16"/>
        <v>5040781200</v>
      </c>
      <c r="Q36" s="334" t="s">
        <v>268</v>
      </c>
    </row>
    <row r="37" spans="2:17" x14ac:dyDescent="0.2">
      <c r="B37" s="12">
        <f t="shared" si="17"/>
        <v>5</v>
      </c>
      <c r="C37" s="9" t="s">
        <v>811</v>
      </c>
      <c r="D37" s="105">
        <f t="shared" si="11"/>
        <v>50168868750</v>
      </c>
      <c r="E37" s="129" t="s">
        <v>268</v>
      </c>
      <c r="F37" s="105">
        <f t="shared" si="11"/>
        <v>7469587125.000001</v>
      </c>
      <c r="G37" s="129" t="s">
        <v>268</v>
      </c>
      <c r="H37" s="105">
        <f t="shared" si="12"/>
        <v>5187461028.750001</v>
      </c>
      <c r="I37" s="129" t="s">
        <v>268</v>
      </c>
      <c r="J37" s="105">
        <f t="shared" si="13"/>
        <v>2587598763.7500005</v>
      </c>
      <c r="K37" s="129" t="s">
        <v>268</v>
      </c>
      <c r="L37" s="105">
        <f t="shared" si="14"/>
        <v>6912155250.0000019</v>
      </c>
      <c r="M37" s="129" t="s">
        <v>268</v>
      </c>
      <c r="N37" s="105">
        <f t="shared" si="15"/>
        <v>19164507862.5</v>
      </c>
      <c r="O37" s="129" t="s">
        <v>268</v>
      </c>
      <c r="P37" s="133">
        <f t="shared" si="16"/>
        <v>91490178780</v>
      </c>
      <c r="Q37" s="334" t="s">
        <v>268</v>
      </c>
    </row>
    <row r="38" spans="2:17" x14ac:dyDescent="0.2">
      <c r="B38" s="12">
        <f t="shared" si="17"/>
        <v>6</v>
      </c>
      <c r="C38" s="9" t="s">
        <v>812</v>
      </c>
      <c r="D38" s="105">
        <f t="shared" si="11"/>
        <v>852870768750.00012</v>
      </c>
      <c r="E38" s="129" t="s">
        <v>268</v>
      </c>
      <c r="F38" s="105">
        <f t="shared" si="11"/>
        <v>126982981125.00002</v>
      </c>
      <c r="G38" s="129" t="s">
        <v>268</v>
      </c>
      <c r="H38" s="105">
        <f t="shared" si="12"/>
        <v>88186837488.750015</v>
      </c>
      <c r="I38" s="129" t="s">
        <v>268</v>
      </c>
      <c r="J38" s="105">
        <f t="shared" si="13"/>
        <v>43989178983.750008</v>
      </c>
      <c r="K38" s="129" t="s">
        <v>268</v>
      </c>
      <c r="L38" s="105">
        <f t="shared" si="14"/>
        <v>117506639250.00003</v>
      </c>
      <c r="M38" s="129" t="s">
        <v>268</v>
      </c>
      <c r="N38" s="105">
        <f t="shared" si="15"/>
        <v>325796633662.5</v>
      </c>
      <c r="O38" s="129" t="s">
        <v>268</v>
      </c>
      <c r="P38" s="133">
        <f t="shared" si="16"/>
        <v>1555333039260.0002</v>
      </c>
      <c r="Q38" s="334" t="s">
        <v>268</v>
      </c>
    </row>
    <row r="39" spans="2:17" ht="15.75" x14ac:dyDescent="0.25">
      <c r="B39" s="339"/>
      <c r="C39" s="54"/>
      <c r="D39" s="105"/>
      <c r="E39" s="129"/>
      <c r="F39" s="105"/>
      <c r="G39" s="129"/>
      <c r="H39" s="105"/>
      <c r="I39" s="129"/>
      <c r="J39" s="105"/>
      <c r="K39" s="129"/>
      <c r="L39" s="105"/>
      <c r="M39" s="129"/>
      <c r="N39" s="105"/>
      <c r="O39" s="129"/>
      <c r="P39" s="133"/>
      <c r="Q39" s="334"/>
    </row>
    <row r="40" spans="2:17" ht="15.75" x14ac:dyDescent="0.25">
      <c r="B40" s="332" t="s">
        <v>824</v>
      </c>
      <c r="C40" s="333"/>
      <c r="D40" s="105">
        <f>SUM(D41:D46)</f>
        <v>100</v>
      </c>
      <c r="E40" s="105">
        <f t="shared" ref="E40:P40" si="18">SUM(E41:E46)</f>
        <v>0</v>
      </c>
      <c r="F40" s="105">
        <f t="shared" si="18"/>
        <v>100</v>
      </c>
      <c r="G40" s="129" t="s">
        <v>825</v>
      </c>
      <c r="H40" s="105">
        <f t="shared" si="18"/>
        <v>100</v>
      </c>
      <c r="I40" s="129" t="s">
        <v>825</v>
      </c>
      <c r="J40" s="105">
        <f t="shared" si="18"/>
        <v>100</v>
      </c>
      <c r="K40" s="105" t="s">
        <v>825</v>
      </c>
      <c r="L40" s="105">
        <f t="shared" si="18"/>
        <v>100</v>
      </c>
      <c r="M40" s="105" t="s">
        <v>825</v>
      </c>
      <c r="N40" s="105">
        <f t="shared" si="18"/>
        <v>100</v>
      </c>
      <c r="O40" s="105" t="s">
        <v>825</v>
      </c>
      <c r="P40" s="133">
        <f t="shared" si="18"/>
        <v>100</v>
      </c>
      <c r="Q40" s="334" t="s">
        <v>825</v>
      </c>
    </row>
    <row r="41" spans="2:17" x14ac:dyDescent="0.2">
      <c r="B41" s="12">
        <v>1</v>
      </c>
      <c r="C41" s="9" t="s">
        <v>806</v>
      </c>
      <c r="D41" s="105">
        <f>$P41</f>
        <v>75</v>
      </c>
      <c r="E41" s="129" t="s">
        <v>825</v>
      </c>
      <c r="F41" s="105">
        <f>$P41</f>
        <v>75</v>
      </c>
      <c r="G41" s="129" t="s">
        <v>825</v>
      </c>
      <c r="H41" s="105">
        <f>$P41</f>
        <v>75</v>
      </c>
      <c r="I41" s="129" t="s">
        <v>825</v>
      </c>
      <c r="J41" s="105">
        <f>$P41</f>
        <v>75</v>
      </c>
      <c r="K41" s="129" t="s">
        <v>825</v>
      </c>
      <c r="L41" s="105">
        <f>$P41</f>
        <v>75</v>
      </c>
      <c r="M41" s="129" t="s">
        <v>825</v>
      </c>
      <c r="N41" s="105">
        <f>$P41</f>
        <v>75</v>
      </c>
      <c r="O41" s="129" t="s">
        <v>825</v>
      </c>
      <c r="P41" s="133">
        <v>75</v>
      </c>
      <c r="Q41" s="334" t="s">
        <v>825</v>
      </c>
    </row>
    <row r="42" spans="2:17" x14ac:dyDescent="0.2">
      <c r="B42" s="12">
        <f>B41+1</f>
        <v>2</v>
      </c>
      <c r="C42" s="9" t="s">
        <v>808</v>
      </c>
      <c r="D42" s="105">
        <f t="shared" ref="D42:N46" si="19">$P42</f>
        <v>12</v>
      </c>
      <c r="E42" s="129" t="s">
        <v>825</v>
      </c>
      <c r="F42" s="105">
        <f t="shared" si="19"/>
        <v>12</v>
      </c>
      <c r="G42" s="129" t="s">
        <v>825</v>
      </c>
      <c r="H42" s="105">
        <f t="shared" si="19"/>
        <v>12</v>
      </c>
      <c r="I42" s="129" t="s">
        <v>825</v>
      </c>
      <c r="J42" s="105">
        <f t="shared" si="19"/>
        <v>12</v>
      </c>
      <c r="K42" s="129" t="s">
        <v>825</v>
      </c>
      <c r="L42" s="105">
        <f t="shared" si="19"/>
        <v>12</v>
      </c>
      <c r="M42" s="129" t="s">
        <v>825</v>
      </c>
      <c r="N42" s="105">
        <f t="shared" si="19"/>
        <v>12</v>
      </c>
      <c r="O42" s="129" t="s">
        <v>825</v>
      </c>
      <c r="P42" s="133">
        <v>12</v>
      </c>
      <c r="Q42" s="334" t="s">
        <v>825</v>
      </c>
    </row>
    <row r="43" spans="2:17" x14ac:dyDescent="0.2">
      <c r="B43" s="12">
        <f t="shared" ref="B43:B46" si="20">B42+1</f>
        <v>3</v>
      </c>
      <c r="C43" s="9" t="s">
        <v>809</v>
      </c>
      <c r="D43" s="105">
        <f t="shared" si="19"/>
        <v>6</v>
      </c>
      <c r="E43" s="129" t="s">
        <v>825</v>
      </c>
      <c r="F43" s="105">
        <f t="shared" si="19"/>
        <v>6</v>
      </c>
      <c r="G43" s="129" t="s">
        <v>825</v>
      </c>
      <c r="H43" s="105">
        <f t="shared" si="19"/>
        <v>6</v>
      </c>
      <c r="I43" s="129" t="s">
        <v>825</v>
      </c>
      <c r="J43" s="105">
        <f t="shared" si="19"/>
        <v>6</v>
      </c>
      <c r="K43" s="129" t="s">
        <v>825</v>
      </c>
      <c r="L43" s="105">
        <f t="shared" si="19"/>
        <v>6</v>
      </c>
      <c r="M43" s="129" t="s">
        <v>825</v>
      </c>
      <c r="N43" s="105">
        <f t="shared" si="19"/>
        <v>6</v>
      </c>
      <c r="O43" s="129" t="s">
        <v>825</v>
      </c>
      <c r="P43" s="133">
        <v>6</v>
      </c>
      <c r="Q43" s="334" t="s">
        <v>825</v>
      </c>
    </row>
    <row r="44" spans="2:17" x14ac:dyDescent="0.2">
      <c r="B44" s="12">
        <f t="shared" si="20"/>
        <v>4</v>
      </c>
      <c r="C44" s="9" t="s">
        <v>810</v>
      </c>
      <c r="D44" s="105">
        <f t="shared" si="19"/>
        <v>4</v>
      </c>
      <c r="E44" s="129" t="s">
        <v>825</v>
      </c>
      <c r="F44" s="105">
        <f t="shared" si="19"/>
        <v>4</v>
      </c>
      <c r="G44" s="129" t="s">
        <v>825</v>
      </c>
      <c r="H44" s="105">
        <f t="shared" si="19"/>
        <v>4</v>
      </c>
      <c r="I44" s="129" t="s">
        <v>825</v>
      </c>
      <c r="J44" s="105">
        <f t="shared" si="19"/>
        <v>4</v>
      </c>
      <c r="K44" s="129" t="s">
        <v>825</v>
      </c>
      <c r="L44" s="105">
        <f t="shared" si="19"/>
        <v>4</v>
      </c>
      <c r="M44" s="129" t="s">
        <v>825</v>
      </c>
      <c r="N44" s="105">
        <f t="shared" si="19"/>
        <v>4</v>
      </c>
      <c r="O44" s="129" t="s">
        <v>825</v>
      </c>
      <c r="P44" s="133">
        <v>4</v>
      </c>
      <c r="Q44" s="334" t="s">
        <v>825</v>
      </c>
    </row>
    <row r="45" spans="2:17" x14ac:dyDescent="0.2">
      <c r="B45" s="12">
        <f t="shared" si="20"/>
        <v>5</v>
      </c>
      <c r="C45" s="9" t="s">
        <v>811</v>
      </c>
      <c r="D45" s="105">
        <f t="shared" si="19"/>
        <v>2</v>
      </c>
      <c r="E45" s="129" t="s">
        <v>825</v>
      </c>
      <c r="F45" s="105">
        <f t="shared" si="19"/>
        <v>2</v>
      </c>
      <c r="G45" s="129" t="s">
        <v>825</v>
      </c>
      <c r="H45" s="105">
        <f t="shared" si="19"/>
        <v>2</v>
      </c>
      <c r="I45" s="129" t="s">
        <v>825</v>
      </c>
      <c r="J45" s="105">
        <f t="shared" si="19"/>
        <v>2</v>
      </c>
      <c r="K45" s="129" t="s">
        <v>825</v>
      </c>
      <c r="L45" s="105">
        <f t="shared" si="19"/>
        <v>2</v>
      </c>
      <c r="M45" s="129" t="s">
        <v>825</v>
      </c>
      <c r="N45" s="105">
        <f t="shared" si="19"/>
        <v>2</v>
      </c>
      <c r="O45" s="129" t="s">
        <v>825</v>
      </c>
      <c r="P45" s="133">
        <v>2</v>
      </c>
      <c r="Q45" s="334" t="s">
        <v>825</v>
      </c>
    </row>
    <row r="46" spans="2:17" x14ac:dyDescent="0.2">
      <c r="B46" s="12">
        <f t="shared" si="20"/>
        <v>6</v>
      </c>
      <c r="C46" s="9" t="s">
        <v>812</v>
      </c>
      <c r="D46" s="105">
        <f t="shared" si="19"/>
        <v>1</v>
      </c>
      <c r="E46" s="129" t="s">
        <v>825</v>
      </c>
      <c r="F46" s="105">
        <f t="shared" si="19"/>
        <v>1</v>
      </c>
      <c r="G46" s="129" t="s">
        <v>825</v>
      </c>
      <c r="H46" s="105">
        <f t="shared" si="19"/>
        <v>1</v>
      </c>
      <c r="I46" s="129" t="s">
        <v>825</v>
      </c>
      <c r="J46" s="105">
        <f t="shared" si="19"/>
        <v>1</v>
      </c>
      <c r="K46" s="129" t="s">
        <v>825</v>
      </c>
      <c r="L46" s="105">
        <f t="shared" si="19"/>
        <v>1</v>
      </c>
      <c r="M46" s="129" t="s">
        <v>825</v>
      </c>
      <c r="N46" s="105">
        <f t="shared" si="19"/>
        <v>1</v>
      </c>
      <c r="O46" s="129" t="s">
        <v>825</v>
      </c>
      <c r="P46" s="133">
        <v>1</v>
      </c>
      <c r="Q46" s="334" t="s">
        <v>825</v>
      </c>
    </row>
    <row r="47" spans="2:17" x14ac:dyDescent="0.2">
      <c r="B47" s="12"/>
      <c r="C47" s="9"/>
      <c r="D47" s="105"/>
      <c r="E47" s="129"/>
      <c r="F47" s="105"/>
      <c r="G47" s="129"/>
      <c r="H47" s="105"/>
      <c r="I47" s="129"/>
      <c r="J47" s="105"/>
      <c r="K47" s="129"/>
      <c r="L47" s="105"/>
      <c r="M47" s="129"/>
      <c r="N47" s="105"/>
      <c r="O47" s="129"/>
      <c r="P47" s="133"/>
      <c r="Q47" s="334"/>
    </row>
    <row r="48" spans="2:17" ht="15.75" x14ac:dyDescent="0.25">
      <c r="B48" s="332" t="s">
        <v>826</v>
      </c>
      <c r="C48" s="333"/>
      <c r="D48" s="105"/>
      <c r="E48" s="129"/>
      <c r="F48" s="105"/>
      <c r="G48" s="129"/>
      <c r="H48" s="105"/>
      <c r="I48" s="129"/>
      <c r="J48" s="105"/>
      <c r="K48" s="129"/>
      <c r="L48" s="105"/>
      <c r="M48" s="129"/>
      <c r="N48" s="105"/>
      <c r="O48" s="129"/>
      <c r="P48" s="133"/>
      <c r="Q48" s="334"/>
    </row>
    <row r="49" spans="2:17" x14ac:dyDescent="0.2">
      <c r="B49" s="12">
        <v>1</v>
      </c>
      <c r="C49" s="9" t="s">
        <v>806</v>
      </c>
      <c r="D49" s="105">
        <f>D33*D41%</f>
        <v>3375000</v>
      </c>
      <c r="E49" s="129" t="s">
        <v>268</v>
      </c>
      <c r="F49" s="105">
        <f>F33*F41%</f>
        <v>502500</v>
      </c>
      <c r="G49" s="129" t="s">
        <v>268</v>
      </c>
      <c r="H49" s="105">
        <f>H33*H41%</f>
        <v>348975</v>
      </c>
      <c r="I49" s="129" t="s">
        <v>268</v>
      </c>
      <c r="J49" s="105">
        <f>J33*J41%</f>
        <v>174075</v>
      </c>
      <c r="K49" s="129" t="s">
        <v>268</v>
      </c>
      <c r="L49" s="105">
        <f>L33*L41%</f>
        <v>465000</v>
      </c>
      <c r="M49" s="129" t="s">
        <v>268</v>
      </c>
      <c r="N49" s="105">
        <f>N33*N41%</f>
        <v>1289250</v>
      </c>
      <c r="O49" s="129" t="s">
        <v>268</v>
      </c>
      <c r="P49" s="133">
        <f t="shared" ref="P49:P54" si="21">D49+F49+H49+J49+L49+N49</f>
        <v>6154800</v>
      </c>
      <c r="Q49" s="334" t="s">
        <v>268</v>
      </c>
    </row>
    <row r="50" spans="2:17" x14ac:dyDescent="0.2">
      <c r="B50" s="12">
        <f>B49+1</f>
        <v>2</v>
      </c>
      <c r="C50" s="9" t="s">
        <v>808</v>
      </c>
      <c r="D50" s="105">
        <f t="shared" ref="D50:F54" si="22">D34*D42%</f>
        <v>3780000</v>
      </c>
      <c r="E50" s="129" t="s">
        <v>268</v>
      </c>
      <c r="F50" s="105">
        <f t="shared" si="22"/>
        <v>562800</v>
      </c>
      <c r="G50" s="129" t="s">
        <v>268</v>
      </c>
      <c r="H50" s="105">
        <f t="shared" ref="H50:I54" si="23">H34*H42%</f>
        <v>390852</v>
      </c>
      <c r="I50" s="129" t="s">
        <v>268</v>
      </c>
      <c r="J50" s="105">
        <f t="shared" ref="J50:K54" si="24">J34*J42%</f>
        <v>194964</v>
      </c>
      <c r="K50" s="129" t="s">
        <v>268</v>
      </c>
      <c r="L50" s="105">
        <f t="shared" ref="L50:M54" si="25">L34*L42%</f>
        <v>520800</v>
      </c>
      <c r="M50" s="129" t="s">
        <v>268</v>
      </c>
      <c r="N50" s="105">
        <f t="shared" ref="N50:O54" si="26">N34*N42%</f>
        <v>1443960</v>
      </c>
      <c r="O50" s="129" t="s">
        <v>268</v>
      </c>
      <c r="P50" s="133">
        <f t="shared" si="21"/>
        <v>6893376</v>
      </c>
      <c r="Q50" s="334" t="s">
        <v>268</v>
      </c>
    </row>
    <row r="51" spans="2:17" x14ac:dyDescent="0.2">
      <c r="B51" s="12">
        <f t="shared" ref="B51:B54" si="27">B50+1</f>
        <v>3</v>
      </c>
      <c r="C51" s="9" t="s">
        <v>809</v>
      </c>
      <c r="D51" s="105">
        <f t="shared" si="22"/>
        <v>18360000</v>
      </c>
      <c r="E51" s="129" t="s">
        <v>268</v>
      </c>
      <c r="F51" s="105">
        <f t="shared" si="22"/>
        <v>2733600</v>
      </c>
      <c r="G51" s="129" t="s">
        <v>268</v>
      </c>
      <c r="H51" s="105">
        <f t="shared" si="23"/>
        <v>1905403.5</v>
      </c>
      <c r="I51" s="129" t="s">
        <v>268</v>
      </c>
      <c r="J51" s="105">
        <f t="shared" si="24"/>
        <v>950449.5</v>
      </c>
      <c r="K51" s="129" t="s">
        <v>268</v>
      </c>
      <c r="L51" s="105">
        <f t="shared" si="25"/>
        <v>2538900</v>
      </c>
      <c r="M51" s="129" t="s">
        <v>268</v>
      </c>
      <c r="N51" s="105">
        <f t="shared" si="26"/>
        <v>7039305</v>
      </c>
      <c r="O51" s="129" t="s">
        <v>268</v>
      </c>
      <c r="P51" s="133">
        <f t="shared" si="21"/>
        <v>33527658</v>
      </c>
      <c r="Q51" s="334" t="s">
        <v>268</v>
      </c>
    </row>
    <row r="52" spans="2:17" x14ac:dyDescent="0.2">
      <c r="B52" s="12">
        <f t="shared" si="27"/>
        <v>4</v>
      </c>
      <c r="C52" s="9" t="s">
        <v>810</v>
      </c>
      <c r="D52" s="105">
        <f t="shared" si="22"/>
        <v>110564999.99999999</v>
      </c>
      <c r="E52" s="129" t="s">
        <v>268</v>
      </c>
      <c r="F52" s="105">
        <f t="shared" si="22"/>
        <v>16461899.999999998</v>
      </c>
      <c r="G52" s="129" t="s">
        <v>268</v>
      </c>
      <c r="H52" s="105">
        <f t="shared" si="23"/>
        <v>11432420.999999998</v>
      </c>
      <c r="I52" s="129" t="s">
        <v>268</v>
      </c>
      <c r="J52" s="105">
        <f t="shared" si="24"/>
        <v>5702697</v>
      </c>
      <c r="K52" s="129" t="s">
        <v>268</v>
      </c>
      <c r="L52" s="105">
        <f t="shared" si="25"/>
        <v>15233400</v>
      </c>
      <c r="M52" s="129" t="s">
        <v>268</v>
      </c>
      <c r="N52" s="105">
        <f t="shared" si="26"/>
        <v>42235830</v>
      </c>
      <c r="O52" s="129" t="s">
        <v>268</v>
      </c>
      <c r="P52" s="133">
        <f t="shared" si="21"/>
        <v>201631247.99999997</v>
      </c>
      <c r="Q52" s="334" t="s">
        <v>268</v>
      </c>
    </row>
    <row r="53" spans="2:17" x14ac:dyDescent="0.2">
      <c r="B53" s="12">
        <f t="shared" si="27"/>
        <v>5</v>
      </c>
      <c r="C53" s="9" t="s">
        <v>811</v>
      </c>
      <c r="D53" s="105">
        <f t="shared" si="22"/>
        <v>1003377375</v>
      </c>
      <c r="E53" s="129" t="s">
        <v>268</v>
      </c>
      <c r="F53" s="105">
        <f t="shared" si="22"/>
        <v>149391742.50000003</v>
      </c>
      <c r="G53" s="129" t="s">
        <v>268</v>
      </c>
      <c r="H53" s="105">
        <f t="shared" si="23"/>
        <v>103749220.57500002</v>
      </c>
      <c r="I53" s="129" t="s">
        <v>268</v>
      </c>
      <c r="J53" s="105">
        <f t="shared" si="24"/>
        <v>51751975.275000013</v>
      </c>
      <c r="K53" s="129" t="s">
        <v>268</v>
      </c>
      <c r="L53" s="105">
        <f t="shared" si="25"/>
        <v>138243105.00000003</v>
      </c>
      <c r="M53" s="129" t="s">
        <v>268</v>
      </c>
      <c r="N53" s="105">
        <f t="shared" si="26"/>
        <v>383290157.25</v>
      </c>
      <c r="O53" s="129" t="s">
        <v>268</v>
      </c>
      <c r="P53" s="133">
        <f t="shared" si="21"/>
        <v>1829803575.6000001</v>
      </c>
      <c r="Q53" s="334" t="s">
        <v>268</v>
      </c>
    </row>
    <row r="54" spans="2:17" x14ac:dyDescent="0.2">
      <c r="B54" s="12">
        <f t="shared" si="27"/>
        <v>6</v>
      </c>
      <c r="C54" s="9" t="s">
        <v>812</v>
      </c>
      <c r="D54" s="105">
        <f t="shared" si="22"/>
        <v>8528707687.500001</v>
      </c>
      <c r="E54" s="129" t="s">
        <v>268</v>
      </c>
      <c r="F54" s="105">
        <f t="shared" si="22"/>
        <v>1269829811.2500002</v>
      </c>
      <c r="G54" s="129" t="s">
        <v>268</v>
      </c>
      <c r="H54" s="105">
        <f t="shared" si="23"/>
        <v>881868374.88750017</v>
      </c>
      <c r="I54" s="129" t="s">
        <v>268</v>
      </c>
      <c r="J54" s="105">
        <f t="shared" si="24"/>
        <v>439891789.8375001</v>
      </c>
      <c r="K54" s="129" t="s">
        <v>268</v>
      </c>
      <c r="L54" s="105">
        <f t="shared" si="25"/>
        <v>1175066392.5000002</v>
      </c>
      <c r="M54" s="129" t="s">
        <v>268</v>
      </c>
      <c r="N54" s="105">
        <f t="shared" si="26"/>
        <v>3257966336.625</v>
      </c>
      <c r="O54" s="129" t="s">
        <v>268</v>
      </c>
      <c r="P54" s="133">
        <f t="shared" si="21"/>
        <v>15553330392.600002</v>
      </c>
      <c r="Q54" s="334" t="s">
        <v>268</v>
      </c>
    </row>
    <row r="55" spans="2:17" ht="15" thickBot="1" x14ac:dyDescent="0.25">
      <c r="B55" s="13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340"/>
      <c r="Q55" s="341"/>
    </row>
  </sheetData>
  <mergeCells count="15">
    <mergeCell ref="B32:C32"/>
    <mergeCell ref="B40:C40"/>
    <mergeCell ref="B48:C48"/>
    <mergeCell ref="N3:O3"/>
    <mergeCell ref="P3:Q3"/>
    <mergeCell ref="B6:C6"/>
    <mergeCell ref="B14:C14"/>
    <mergeCell ref="B22:C22"/>
    <mergeCell ref="B30:C30"/>
    <mergeCell ref="B3:C4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7</vt:i4>
      </vt:variant>
    </vt:vector>
  </HeadingPairs>
  <TitlesOfParts>
    <vt:vector size="27" baseType="lpstr">
      <vt:lpstr>Harian-KORDES</vt:lpstr>
      <vt:lpstr>Harian-KORCAM</vt:lpstr>
      <vt:lpstr>Harian-KORKAB</vt:lpstr>
      <vt:lpstr>LAHAN-KORCAM</vt:lpstr>
      <vt:lpstr>LAHAN-KORKAB</vt:lpstr>
      <vt:lpstr>PRODUKSI-KORDES</vt:lpstr>
      <vt:lpstr>PRODUKSI (2)</vt:lpstr>
      <vt:lpstr>Sheet1</vt:lpstr>
      <vt:lpstr>Simulasi</vt:lpstr>
      <vt:lpstr>Role</vt:lpstr>
      <vt:lpstr>RAB SIINTAN</vt:lpstr>
      <vt:lpstr>RAB SIINTAN (2)</vt:lpstr>
      <vt:lpstr>Program</vt:lpstr>
      <vt:lpstr>Tarif</vt:lpstr>
      <vt:lpstr>Wonosobo</vt:lpstr>
      <vt:lpstr>JUALAN</vt:lpstr>
      <vt:lpstr>PRODUK-SEGAR</vt:lpstr>
      <vt:lpstr>PRODUK-OLAHAN</vt:lpstr>
      <vt:lpstr>KAW</vt:lpstr>
      <vt:lpstr>KAW (2)</vt:lpstr>
      <vt:lpstr>'Harian-KORCAM'!Print_Area</vt:lpstr>
      <vt:lpstr>'Harian-KORDES'!Print_Area</vt:lpstr>
      <vt:lpstr>'Harian-KORKAB'!Print_Area</vt:lpstr>
      <vt:lpstr>'KAW (2)'!Print_Area</vt:lpstr>
      <vt:lpstr>'Harian-KORCAM'!Print_Titles</vt:lpstr>
      <vt:lpstr>'Harian-KORDES'!Print_Titles</vt:lpstr>
      <vt:lpstr>'Harian-KORKAB'!Print_Titles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2019-04-04T14:11:56Z</cp:lastPrinted>
  <dcterms:created xsi:type="dcterms:W3CDTF">2019-03-08T01:17:56Z</dcterms:created>
  <dcterms:modified xsi:type="dcterms:W3CDTF">2019-04-06T05:32:29Z</dcterms:modified>
</cp:coreProperties>
</file>