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ye Min Kim\Desktop\"/>
    </mc:Choice>
  </mc:AlternateContent>
  <xr:revisionPtr revIDLastSave="0" documentId="8_{41853B2C-7D51-4910-AF15-5215E375F483}" xr6:coauthVersionLast="47" xr6:coauthVersionMax="47" xr10:uidLastSave="{00000000-0000-0000-0000-000000000000}"/>
  <bookViews>
    <workbookView xWindow="22932" yWindow="-3036" windowWidth="23256" windowHeight="12576" xr2:uid="{41475A90-69DE-46A4-9814-3D3FD272F7F5}"/>
  </bookViews>
  <sheets>
    <sheet name="EDA 결과공유"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1" l="1"/>
  <c r="D61" i="1"/>
  <c r="D60" i="1"/>
  <c r="E59" i="1"/>
  <c r="D59" i="1"/>
  <c r="E58" i="1"/>
  <c r="D58" i="1"/>
  <c r="O7" i="1"/>
  <c r="N7" i="1"/>
  <c r="M7" i="1"/>
  <c r="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4" authorId="0" shapeId="0" xr:uid="{B2987CB9-8DE5-4DCC-9642-E5A2F8E0183F}">
      <text>
        <r>
          <rPr>
            <sz val="10"/>
            <color rgb="FF000000"/>
            <rFont val="맑은 고딕"/>
            <family val="2"/>
            <scheme val="minor"/>
          </rPr>
          <t>0 Unnamed: 0
1 계속사업시작년도
2 계속사업여부
3 관할시군구
4 기관아이디
5 목표일자리수
6 사업계획변경순번
7 사업계획서상태코드
8 사업기간시작일
9 사업기간종료일
10 사업내용
11 사업년도
12 사업명
13 사업번호
14 사업유형
15 사업유형코드
16 삭제여부
17 예산구분
18 위탁여부
19 최근승인첨부파일
20 최초등록첨부파일
21 추경목표사업량
22 추경여부
23 특수사업코드
24 계속사업시작연도
25 비예산여부
26 특수사업명코드
27 관활시도명
28 기관ID
29 수행기관시군구
30 수행기관시도명
31 시군구코드</t>
        </r>
      </text>
    </comment>
    <comment ref="E10" authorId="0" shapeId="0" xr:uid="{717C65BB-F83A-4B87-8662-C01657F9BBFC}">
      <text>
        <r>
          <rPr>
            <sz val="10"/>
            <color rgb="FF000000"/>
            <rFont val="맑은 고딕"/>
            <family val="2"/>
            <scheme val="minor"/>
          </rPr>
          <t>2022    3876
2021    1455
2019    1180
2020    1134
2016     645
2018     567
2017     549
2015     390
2014     283
2012     264
2013     225
2009     188
2006     164
2011     144
2010     135
2007     124
2008     119
2004      29
2005      23
2000       2
2003       1
2002       1</t>
        </r>
      </text>
    </comment>
    <comment ref="H10" authorId="0" shapeId="0" xr:uid="{790857F7-0C10-4ECF-AA9D-3B8D1BAF386E}">
      <text>
        <r>
          <rPr>
            <sz val="10"/>
            <color rgb="FF000000"/>
            <rFont val="맑은 고딕"/>
            <family val="2"/>
            <scheme val="minor"/>
          </rPr>
          <t>2020.0    4377
2019.0    1393
2016.0     861
2018.0     812
2017.0     789
2015.0     511
2014.0     371
2012.0     330
2013.0     287
2009.0     236
2006.0     208
2010.0     189
2011.0     172
2007.0     162
2008.0     155
2004.0      45
2005.0      31
2021.0       7
2003.0       5
2002.0       1</t>
        </r>
      </text>
    </comment>
    <comment ref="K10" authorId="0" shapeId="0" xr:uid="{18CD5D0F-D6EF-4283-8A84-607CD6F17D86}">
      <text>
        <r>
          <rPr>
            <sz val="10"/>
            <color rgb="FF000000"/>
            <rFont val="맑은 고딕"/>
            <family val="2"/>
            <scheme val="minor"/>
          </rPr>
          <t>2018.0    3483
2016.0    1035
2017.0     995
2015.0     698
2014.0     405
2012.0     385
2013.0     341
2009.0     258
2010.0     226
2011.0     197
2006.0     187
2007.0     178
2008.0     160
2004.0      57
2005.0      36
2003.0       5
2000.0       4
2019.0       1
2002.0       1</t>
        </r>
      </text>
    </comment>
    <comment ref="O10" authorId="0" shapeId="0" xr:uid="{B7F79E49-E886-4932-8592-D024A8E3720B}">
      <text>
        <r>
          <rPr>
            <sz val="10"/>
            <color rgb="FF000000"/>
            <rFont val="맑은 고딕"/>
            <family val="2"/>
            <scheme val="minor"/>
          </rPr>
          <t>공익활동형     20290
시장형        6787
사회서비스형     4017</t>
        </r>
      </text>
    </comment>
    <comment ref="E11" authorId="0" shapeId="0" xr:uid="{52DD1F6D-A39F-4B89-945F-A04D0B942626}">
      <text>
        <r>
          <rPr>
            <sz val="10"/>
            <color rgb="FF000000"/>
            <rFont val="맑은 고딕"/>
            <family val="2"/>
            <scheme val="minor"/>
          </rPr>
          <t xml:space="preserve">  Y(9334), N(2164)</t>
        </r>
      </text>
    </comment>
    <comment ref="H11" authorId="0" shapeId="0" xr:uid="{8AEDF8E8-0EDF-47AF-8398-F403F9D8A591}">
      <text>
        <r>
          <rPr>
            <sz val="10"/>
            <color rgb="FF000000"/>
            <rFont val="맑은 고딕"/>
            <family val="2"/>
            <scheme val="minor"/>
          </rPr>
          <t>Y    7741
N    3202</t>
        </r>
      </text>
    </comment>
    <comment ref="K11" authorId="0" shapeId="0" xr:uid="{D0FAF923-4B49-47CC-AB22-2F6F84C63BAB}">
      <text>
        <r>
          <rPr>
            <sz val="10"/>
            <color rgb="FF000000"/>
            <rFont val="맑은 고딕"/>
            <family val="2"/>
            <scheme val="minor"/>
          </rPr>
          <t>Y    6669
N    1984</t>
        </r>
      </text>
    </comment>
    <comment ref="E12" authorId="0" shapeId="0" xr:uid="{E2A33292-8072-4424-9A59-300C270C6D5B}">
      <text>
        <r>
          <rPr>
            <sz val="10"/>
            <color rgb="FF000000"/>
            <rFont val="맑은 고딕"/>
            <family val="2"/>
            <scheme val="minor"/>
          </rPr>
          <t>동구: 331
서구: 320
중구: 318
남구: 276
북구: 260
전주시: 245
창원시: 181
고양시: 167
익산시: 153
성남시: 149
청주시: 148
수원시: 131
미추홀구: 124
부천시: 121
강서구: 113
은평구: 112
천안시: 105
군산시: 104
김제시: 101
해운대구: 99
노원구: 92
남동구: 91
계양구: 87
포항시: 86
여수시: 80
춘천시: 78
제주시: 78
시흥시: 74
서대문구: 74
남원시: 74
여주시: 74
동래구: 74
강남구: 73
합천군: 73
안산시: 72
강동구: 71
평택시: 70
남양주시: 70
양산시: 69
용인시: 69
김해시: 68
사하구: 68
영등포구: 68
의정부시: 67
사상구: 67
화성시: 67
거제시: 66
정읍시: 66
부평구: 65
수영구: 65
구로구: 64
세종시: 64
안양시: 64
금정구: 64
대덕구: 63
동해시: 63
김천시: 62
부산진구: 62
수성구: 62
나주시: 61
연수구: 61
강릉시: 61
관악구: 61
광산구: 60
양평군: 60
구리시: 60
고성군: 57
종로구: 57
제천시: 56
마포구: 55
영도구: 55
서귀포시: 55
논산시: 55
진주시: 54
구미시: 54
군포시: 54
통영시: 54
달서구: 53
공주시: 53
유성구: 52
홍성군: 51
연제구: 50
의왕시: 50
안성시: 50
속초시: 49
양천구: 49
송파구: 48
동작구: 47
완주군: 47
성북구: 47
아산시: 46
직속: 46
목포시: 46
순천시: 46
해남군: 46
성동구: 45
보성군: 45
홍천군: 45
원주시: 44
금천구: 44
진안군: 44
김포시: 43
태안군: 43
완도군: 42
서천군: 42
임실군: 42
고창군: 42
서산시: 42
안동시: 41
무안군: 41
울주군: 41
삼척시: 41
하남시: 40
당진시: 40
함양군: 39
거창군: 39
부안군: 39
함안군: 39
광양시: 39
태백시: 39
광진구: 38
동대문구: 37
도봉구: 37
포천시: 37
강진군: 36
상주시: 36
성주군: 36
정선군: 36
횡성군: 36
중랑구: 35
경주시: 35
광명시: 35
부여군: 35
예산군: 35
오산시: 35
금산군: 34
영천시: 33
계룡시: 33
서초구: 33
밀양시: 33
의성군: 33
기장군: 33
영월군: 33
옥천군: 32
창녕군: 32
양주시: 31
광주시: 31
청양군: 31
보령시: 30
파주시: 30
장흥군: 30
달성군: 29
진천군: 29
경산시: 29
순창군: 29
사천시: 29
영주시: 28
예천군: 28
곡성군: 28
평창군: 28
양구군: 28
충주시: 27
문경시: 27
장수군: 26
고흥군: 26
하동군: 26
진도군: 26
용산구: 25
음성군: 25
군위군: 24
영동군: 24
칠곡군: 24
무주군: 24
강화군: 23
화천군: 23
이천시: 23
산청군: 22
영광군: 22
함평군: 21
울진군: 21
강북구: 20
봉화군: 20
연천군: 20
의령군: 20
남해군: 20
담양군: 19
청도군: 19
청송군: 19
과천시: 18
인제군: 18
철원군: 17
장성군: 17
영암군: 17
구례군: 16
가평군: 16
동두천시: 16
증평군: 15
신안군: 15
보은군: 14
양양군: 14
화순군: 14
고령군: 13
괴산군: 12
단양군: 12
영덕군: 10
옹진군: 6
안산시 상록구: 5
울릉군: 4
영양군: 2
수원시 영통구: 2
청주시 상당구: 1
청주시 서원구: 1
청주시 청원구: 1
청주시 흥덕구: 1</t>
        </r>
      </text>
    </comment>
    <comment ref="K12" authorId="0" shapeId="0" xr:uid="{D02DA146-8797-4E70-979E-9A052E53DE32}">
      <text>
        <r>
          <rPr>
            <sz val="10"/>
            <color rgb="FF000000"/>
            <rFont val="맑은 고딕"/>
            <family val="2"/>
            <scheme val="minor"/>
          </rPr>
          <t>동구         262
서구         212
중구         209
북구         204
남구         186
          ... 
청주시 흥덕구      1
청주시 청원구      1
청주시 상당구      1
용인시 처인구      1
천안시 서북구      1</t>
        </r>
      </text>
    </comment>
    <comment ref="E13" authorId="0" shapeId="0" xr:uid="{9D7B8377-E9C1-441A-9A18-ADC7F26CEE40}">
      <text>
        <r>
          <rPr>
            <sz val="10"/>
            <color rgb="FF000000"/>
            <rFont val="맑은 고딕"/>
            <family val="2"/>
            <scheme val="minor"/>
          </rPr>
          <t>경기도        1851
서울특별시      1362
전라북도       1036
부산광역시      1031
경상남도        903
전라남도        733
경상북도        684
충청남도        675
강원도         671
인천광역시       610
대구광역시       430
충청북도        398
광주광역시       370
대전광역시       309
울산광역시       238
제주특별자치도     133
세종특별자치시      64</t>
        </r>
      </text>
    </comment>
    <comment ref="O13" authorId="0" shapeId="0" xr:uid="{67BD8273-B681-4E5D-BE88-B77C64E6D3D6}">
      <text>
        <r>
          <rPr>
            <sz val="10"/>
            <color rgb="FF000000"/>
            <rFont val="맑은 고딕"/>
            <family val="2"/>
            <scheme val="minor"/>
          </rPr>
          <t>2022    11498
2020    10943
2018     8653</t>
        </r>
      </text>
    </comment>
    <comment ref="H14" authorId="0" shapeId="0" xr:uid="{C6C869A1-9D05-4A10-8AF6-EE8DA9FC2001}">
      <text>
        <r>
          <rPr>
            <sz val="10"/>
            <color rgb="FF000000"/>
            <rFont val="맑은 고딕"/>
            <family val="2"/>
            <scheme val="minor"/>
          </rPr>
          <t>1652      62
583       49
1371      47
2529      44
2710      43
          ..
30084      1
2418       1
277083     1
826        1
1811       1</t>
        </r>
      </text>
    </comment>
    <comment ref="K14" authorId="0" shapeId="0" xr:uid="{F8E37A91-11C6-4BE5-981C-3D8651751619}">
      <text>
        <r>
          <rPr>
            <sz val="10"/>
            <color rgb="FF000000"/>
            <rFont val="맑은 고딕"/>
            <family val="2"/>
            <scheme val="minor"/>
          </rPr>
          <t>2243    60
583     37
910     34
1652    33
2909    32
        ..
2521     1
2856     1
2272     1
2744     1
2895     1</t>
        </r>
      </text>
    </comment>
    <comment ref="O14" authorId="0" shapeId="0" xr:uid="{B2B8F7C1-1E08-4906-87FA-306F3F9278C7}">
      <text>
        <r>
          <rPr>
            <sz val="10"/>
            <color rgb="FF000000"/>
            <rFont val="맑은 고딕"/>
            <family val="2"/>
            <scheme val="minor"/>
          </rPr>
          <t>Y    23744
N     7350</t>
        </r>
      </text>
    </comment>
    <comment ref="E15" authorId="0" shapeId="0" xr:uid="{199CAC53-56AE-4D62-B4C0-246CE7F0C80D}">
      <text>
        <r>
          <rPr>
            <sz val="10"/>
            <color rgb="FF000000"/>
            <rFont val="맑은 고딕"/>
            <family val="2"/>
            <scheme val="minor"/>
          </rPr>
          <t>10: 736
20: 684
30: 480
40: 387
50: 376
12: 358
15: 300
60: 284
8: 280
6: 260
100: 239
80: 227
16: 218
70: 199
150: 199
14: 187
25: 185
4: 185
18: 152
24: 141
120: 130
22: 120
90: 117
5: 116
35: 107
26: 106
36: 102
13: 101
2: 101
130: 95
7: 94
200: 93
9: 92
28: 91
11: 91
140: 88
110: 88
160: 85
45: 83
32: 74
3: 70
17: 70
34: 69
23: 66
170: 63
21: 59
19: 59
180: 58
27: 58
48: 57
38: 54
300: 50
31: 50
55: 50
65: 49
75: 45
56: 41
44: 39
46: 38
37: 38
42: 38
52: 38
62: 37
33: 36
54: 35
220: 33
230: 32
29: 31
41: 31
43: 29
82: 29
72: 29
85: 28
58: 27
64: 27
74: 26
95: 25
76: 24
68: 23
51: 23
47: 23
78: 22
1: 22
210: 22
152: 22
190: 22
39: 21
250: 21
49: 21
73: 21
57: 21
84: 20
96: 20
66: 19
128: 18
92: 18
145: 18
115: 18
53: 18
165: 17
105: 17
134: 16
98: 16
61: 16
132: 16
240: 16
185: 16
135: 16
208: 16
320: 16
104: 16
138: 16
106: 16
86: 16
102: 15
350: 15
77: 14
290: 14
125: 14
126: 13
94: 13
69: 13
88: 13
0: 12
114: 12
112: 12
63: 12
107: 12
164: 12
111: 12
67: 12
155: 12
260: 11
213: 11
156: 11
71: 11
131: 10
450: 10
148: 10
133: 10
99: 10
108: 10
147: 10
157: 10
79: 9
139: 9
310: 9
116: 9
280: 9
124: 9
97: 8
184: 8
174: 8
59: 8
380: 8
169: 8
101: 8
118: 8
270: 8
175: 8
142: 7
400: 7
81: 7
162: 7
91: 7
158: 7
83: 7
122: 7
136: 7
225: 7
186: 7
127: 7
245: 6
167: 6
93: 6
121: 6
89: 6
500: 6
109: 6
151: 6
195: 6
176: 6
420: 6
129: 5
163: 5
117: 5
87: 5
144: 5
159: 5
181: 5
141: 5
215: 5
173: 5
119: 5
103: 5
137: 5
575: 5
600: 5
196: 5
182: 4
205: 4
265: 4
235: 4
275: 4
271: 4
171: 4
330: 4
237: 4
204: 4
153: 4
263: 4
154: 4
325: 4
206: 4
228: 4
238: 4
253: 4
370: 4
241: 4
285: 4
197: 3
332: 3
460: 3
143: 3
202: 3
201: 3
187: 3
178: 3
251: 3
194: 3
177: 3
233: 3
166: 3
430: 3
335: 3
426: 3
340: 3
610: 3
214: 3
360: 3
188: 3
587: 3
351: 3
368: 3
146: 3
302: 3
530: 2
198: 2
428: 2
346: 2
234: 2
355: 2
504: 2
318: 2
161: 2
392: 2
770: 2
578: 2
700: 2
211: 2
326: 2
239: 2
386: 2
249: 2
218: 2
551: 2
364: 2
192: 2
113: 2
266: 2
223: 2
168: 2
338: 2
334: 2
422: 2
248: 2
242: 2
626: 2
264: 2
385: 2
336: 2
149: 2
514: 2
387: 2
229: 2
314: 2
490: 2
345: 2
191: 2
189: 2
295: 2
365: 2
375: 2
766: 2
390: 2
227: 2
268: 2
255: 2
480: 2
560: 2
236: 2
650: 1
373: 1
294: 1
423: 1
284: 1
424: 1
969: 1
283: 1
618: 1
258: 1
267: 1
543: 1
546: 1
219: 1
274: 1
567: 1
739: 1
282: 1
1499: 1
402: 1
1064: 1
333: 1
498: 1
534: 1
496: 1
572: 1
502: 1
944: 1
858: 1
203: 1
440: 1
342: 1
656: 1
281: 1
305: 1
745: 1
1051: 1
347: 1
612: 1
1060: 1
1250: 1
880: 1
1185: 1
732: 1
377: 1
254: 1
384: 1
217: 1
590: 1
2029: 1
308: 1
1026: 1
378: 1
231: 1
487: 1
439: 1
1052: 1
183: 1
441: 1
359: 1
520: 1
303: 1
421: 1
123: 1
257: 1
405: 1
3558: 1
306: 1
458: 1
478: 1
381: 1
877: 1
224: 1
1180: 1
1406: 1
486: 1
366: 1
625: 1
550: 1
304: 1
273: 1
1493: 1
361: 1
685: 1
179: 1
272: 1
539: 1
485: 1
243: 1
635: 1
641: 1
193: 1
262: 1
316: 1
299: 1
695: 1
864: 1
317: 1
341: 1
301: 1
1800: 1
207: 1
277: 1
501: 1
356: 1
686: 1
312: 1
363: 1
537: 1
570: 1
349: 1
479: 1
319: 1
1500: 1
926: 1
800: 1
747: 1
893: 1
690: 1
415: 1
596: 1
246: 1
1368: 1
222: 1
199: 1
778: 1
1303: 1
1700: 1
444: 1
252: 1
470: 1
216: 1
2642: 1
1330: 1
388: 1
1541: 1
817: 1
328: 1
416: 1
321: 1
212: 1
505: 1</t>
        </r>
      </text>
    </comment>
    <comment ref="H15" authorId="0" shapeId="0" xr:uid="{6E1F5F36-1921-4A40-99D8-C44A08F81413}">
      <text>
        <r>
          <rPr>
            <sz val="10"/>
            <color rgb="FF000000"/>
            <rFont val="맑은 고딕"/>
            <family val="2"/>
            <scheme val="minor"/>
          </rPr>
          <t>10     768
20     684
30     533
40     462
50     373
      ... 
239      1
469      1
921      1
266      1
768      1</t>
        </r>
      </text>
    </comment>
    <comment ref="K15" authorId="0" shapeId="0" xr:uid="{76CF00E3-0E5B-4EE6-AA29-FEA22E8AC0ED}">
      <text>
        <r>
          <rPr>
            <sz val="10"/>
            <color rgb="FF000000"/>
            <rFont val="맑은 고딕"/>
            <family val="2"/>
            <scheme val="minor"/>
          </rPr>
          <t>10     561
20     547
30     465
40     328
50     278
      ... 
389      1
236      1
271      1
445      1
292      1</t>
        </r>
      </text>
    </comment>
    <comment ref="O15" authorId="0" shapeId="0" xr:uid="{1FF09D02-E757-4549-9E06-065285165819}">
      <text>
        <r>
          <rPr>
            <sz val="10"/>
            <color rgb="FF000000"/>
            <rFont val="맑은 고딕"/>
            <family val="2"/>
            <scheme val="minor"/>
          </rPr>
          <t>2020.0    5511
2018.0    4862
2022.0    3876
2019.0    2574
2016.0    2541
2017.0    2333
2015.0    1599
2021.0    1462
2014.0    1059
2012.0     979
2013.0     853
2009.0     682
2006.0     559
2010.0     550
2011.0     513
2007.0     464
2008.0     434
2004.0     131
2005.0      90
2003.0      11
2000.0       6
2002.0       3</t>
        </r>
      </text>
    </comment>
    <comment ref="E16" authorId="0" shapeId="0" xr:uid="{4C5E4DAF-D770-4A4E-B7F5-AA2BBFAE150F}">
      <text>
        <r>
          <rPr>
            <sz val="10"/>
            <color rgb="FF000000"/>
            <rFont val="맑은 고딕"/>
            <family val="2"/>
            <scheme val="minor"/>
          </rPr>
          <t xml:space="preserve">  Y(14), N(11484)</t>
        </r>
      </text>
    </comment>
    <comment ref="H16" authorId="0" shapeId="0" xr:uid="{523117EA-9FDF-481B-AEEA-6E2F91F5E901}">
      <text>
        <r>
          <rPr>
            <sz val="10"/>
            <color rgb="FF000000"/>
            <rFont val="맑은 고딕"/>
            <family val="2"/>
            <scheme val="minor"/>
          </rPr>
          <t>101001    10831
101002       69
101002       42
101004        1</t>
        </r>
      </text>
    </comment>
    <comment ref="K16" authorId="0" shapeId="0" xr:uid="{90CE5E09-9821-4247-9012-FBE3ACD51B4B}">
      <text>
        <r>
          <rPr>
            <sz val="10"/>
            <color rgb="FF000000"/>
            <rFont val="맑은 고딕"/>
            <family val="2"/>
            <scheme val="minor"/>
          </rPr>
          <t>101001    8393
101002     144
101003     114
101004       2</t>
        </r>
      </text>
    </comment>
    <comment ref="O16" authorId="0" shapeId="0" xr:uid="{D538E252-5399-4373-B7A7-8A43ECB9A7C6}">
      <text>
        <r>
          <rPr>
            <sz val="10"/>
            <color rgb="FF000000"/>
            <rFont val="맑은 고딕"/>
            <family val="2"/>
            <scheme val="minor"/>
          </rPr>
          <t>A-01 3414
A-15 3117
A-13 3002
A-16 2534
A-19 1292
E-10 1096
E-04 1074
A-10 906
A-08 792
A-23 765
E-01 742
B-01 636
A-20 612
E-06 555
A-07 543
A-11 536
A-12 528
E-08 525
B-12 524
E-02 450
E-19 428
E-07 416
B-09 392
A-14 391
B-02 388
E-11 363
A-18 349
B-07 320
B-11 309
A-17 288
A-06 281
B-15 270
E-12 270
E-03 238
E-09 231
E-05 222
A-05 212
A-21 184
B-10 170
A-22 163
B-18 158
B-06 136
B-14 130
A-02 127
B-16 115
B-13 115
B-08 115
E-13 84
B-04 77
A-03 70
B-03 52
B-19 51
A-24 50
B-05 48
A-04 33
A-09 32
E-15 30
A-26 29
E-14 23
E-17 15
A-27 14
A-25 12
E-16 12
E-18 12
B-17 11
A-28 9
임시 6</t>
        </r>
      </text>
    </comment>
    <comment ref="E17" authorId="0" shapeId="0" xr:uid="{7C45BE27-41A4-401A-A8F3-3562E3121BBB}">
      <text>
        <r>
          <rPr>
            <sz val="10"/>
            <color rgb="FF000000"/>
            <rFont val="맑은 고딕"/>
            <family val="2"/>
            <scheme val="minor"/>
          </rPr>
          <t>1     4905
2     3389
3     1654
4      777
5      402
6      183
7       99
8       47
9       23
10      14
11       3
13       1
0        1</t>
        </r>
      </text>
    </comment>
    <comment ref="H17" authorId="0" shapeId="0" xr:uid="{2619F017-DED3-4905-A116-0BDF7129815B}">
      <text>
        <r>
          <rPr>
            <sz val="10"/>
            <color rgb="FF000000"/>
            <rFont val="맑은 고딕"/>
            <family val="2"/>
            <scheme val="minor"/>
          </rPr>
          <t>1     4543
2     3122
3     1812
4      847
5      335
6      139
7       69
8       38
10      16
9       16
11       5
12       1</t>
        </r>
      </text>
    </comment>
    <comment ref="K17" authorId="0" shapeId="0" xr:uid="{63AD4746-9758-4CAE-9DC6-0FCB5527D72E}">
      <text>
        <r>
          <rPr>
            <sz val="10"/>
            <color rgb="FF000000"/>
            <rFont val="맑은 고딕"/>
            <family val="2"/>
            <scheme val="minor"/>
          </rPr>
          <t>1     4119
2     2641
3     1142
4      473
5      157
6       77
7       31
8       10
10       2
9        1</t>
        </r>
      </text>
    </comment>
    <comment ref="O17" authorId="0" shapeId="0" xr:uid="{089EEA2A-19F7-480D-89BF-26085601A3EA}">
      <text>
        <r>
          <rPr>
            <sz val="10"/>
            <color rgb="FF000000"/>
            <rFont val="맑은 고딕"/>
            <family val="2"/>
            <scheme val="minor"/>
          </rPr>
          <t>노노케어 3414
공공의료및복지시설봉사 3117
공공시설봉사 3002
지역사회환경개선봉사 2534
기타 1908
매장운영/매점 1096
식품제조및판매사업 1074
보육시설봉사 906
스쿨존교통지원봉사 792
경륜전수활동 765
공산품제작및판매사업/간식류 742
보육시설지원 636
건강체조취미생활지도 612
매장운영/봉제제품 555
지하철택배 548
학교급식지원봉사 543
지역아동센터봉사 536
도서관봉사 528
공공행정업무및노인맞춤돌봄서비스 524
아파트택배 500
지역영농사업 450
장애인관련시설지원 392
문화재시설봉사 391
아동돌봄시설지원 388
영유아및청소년교육지원 363
지역사회안전망구축지원 349
다문화가족및노인시설지원 320
노인관련시설지원 309
주정차질서계도봉사 288
생활시설이용자지원봉사 281
시니어인지활동지원 270
기타서비스제공 270
세차및세탁 258
공산품제작및판매사업/반찬류 238
공산품제작및판매사업/비누류 222
청소년선도봉사 212
문화공연활동 184
장애인활동보조 170
체험활동지원 163
장애인및한부모시설지원 136
장기요양통합서비스지원 130
장애인봉사 127
건강가정지원및노인맞춤돌봄서비스 115
시니어컨설턴트 115
시니어안전모니터링 115
청소년교육시설지원 77
다문화가정봉사 70
시범사업 65
청소년돌봄시설지원 52
지역상생활동작업장 50
가정서비스지원 48
한부모가정봉사 33
CCTV상시관제 32
지역상생활동기타 29
지역재생환경활동 12
미용 12
시니어소비피해예방지원 11
직접사업 9
취약계층시설지원 6</t>
        </r>
      </text>
    </comment>
    <comment ref="E18" authorId="0" shapeId="0" xr:uid="{9AB6A25F-C59C-4497-86FF-966271D3FECC}">
      <text>
        <r>
          <rPr>
            <sz val="10"/>
            <color rgb="FF000000"/>
            <rFont val="맑은 고딕"/>
            <family val="2"/>
            <scheme val="minor"/>
          </rPr>
          <t>승인완료      10143
임시          997
반려          209
삭제요청         77
변경심사요청       49
조건부승인        20
심사요청          3</t>
        </r>
      </text>
    </comment>
    <comment ref="H18" authorId="0" shapeId="0" xr:uid="{974AB406-BDD9-478C-AEA0-E78E1E6E293C}">
      <text>
        <r>
          <rPr>
            <sz val="10"/>
            <color rgb="FF000000"/>
            <rFont val="맑은 고딕"/>
            <family val="2"/>
            <scheme val="minor"/>
          </rPr>
          <t>102PC    9271
102AA    1282
102RJ     195
102DR      90
102CR      78
102CA      21
102AR       6</t>
        </r>
      </text>
    </comment>
    <comment ref="K18" authorId="0" shapeId="0" xr:uid="{454C93B2-672C-4BB3-8D61-4A07DF04B737}">
      <text>
        <r>
          <rPr>
            <sz val="10"/>
            <color rgb="FF000000"/>
            <rFont val="맑은 고딕"/>
            <family val="2"/>
            <scheme val="minor"/>
          </rPr>
          <t>102PC    7428
102AA     909
102RJ     253
102DR      23
102AR      21
102CA      11
102CR       8</t>
        </r>
      </text>
    </comment>
    <comment ref="O18" authorId="0" shapeId="0" xr:uid="{9C4F12BF-74B7-46B8-B77E-D633DA3BD628}">
      <text>
        <r>
          <rPr>
            <sz val="10"/>
            <color rgb="FF000000"/>
            <rFont val="맑은 고딕"/>
            <family val="2"/>
            <scheme val="minor"/>
          </rPr>
          <t>N    31080
Y       14</t>
        </r>
      </text>
    </comment>
    <comment ref="E19" authorId="0" shapeId="0" xr:uid="{46B8FEC8-6194-44E1-AA25-253E063FB8D1}">
      <text>
        <r>
          <rPr>
            <sz val="10"/>
            <color rgb="FF000000"/>
            <rFont val="맑은 고딕"/>
            <family val="2"/>
            <scheme val="minor"/>
          </rPr>
          <t>2022-01-03: 4158
2022-01-01: 3652
2022-02-01: 1343
2022-01-10: 596
2022-01-17: 254
2022-03-01: 213
2022-01-14: 138
2022-01-24: 113
2022-02-03: 113
2022-01-12: 107
2022-01-04: 71
2022-01-07: 69
2022-01-05: 53
2022-01-13: 49
2022-01-19: 44
2022-01-11: 42
2022-01-21: 38
2022-01-02: 33
2022-01-20: 27
2022-03-02: 26
2022-01-28: 25
2022-05-01: 24
2022-01-18: 23
2022-07-01: 23
2022-02-07: 18
2022-04-01: 18
2022-06-01: 17
2022-01-31: 16
2022-01-26: 16
2022-01-27: 15
2022-01-25: 14
2022-02-14: 14
2022-01-06: 14
2022-08-01: 9
2022-06-02: 8
2022-11-01: 8
2022-01-15: 7
2022-09-01: 7
2022-10-01: 7
2022-05-02: 4
2022-02-15: 3
2022-02-18: 3
2022-05-13: 3
2022-02-10: 3
2022-05-09: 3
2022-03-07: 3
2022-04-11: 2
2022-07-11: 2
2022-07-25: 2
2022-07-04: 2
2022-02-02: 2
2022-10-07: 2
2022-06-13: 2
2022-10-17: 2
2022-10-05: 2
2022-02-28: 2
2022-07-18: 2
2022-04-25: 2
2022-03-21: 2
2022-06-27: 2
2022-02-21: 2
2022-02-23: 1
2022-08-29: 1
2022-09-29: 1
2022-04-28: 1
2022-09-20: 1
2022-06-22: 1
2022-05-24: 1
2022-06-29: 1
2022-02-25: 1
2022-04-12: 1
2022-06-21: 1
2022-07-06: 1
2022-03-14: 1
2022-04-27: 1
2022-09-19: 1
2022-02-04: 1
2022-08-22: 1
2022-10-04: 1
2022-12-01: 1
2022-05-16: 1
2022-09-15: 1
2022-08-18: 1
2022-03-22: 1
2022-02-08: 1</t>
        </r>
      </text>
    </comment>
    <comment ref="H19" authorId="0" shapeId="0" xr:uid="{52BE0C90-A04D-4624-A690-DA756EB86144}">
      <text>
        <r>
          <rPr>
            <sz val="10"/>
            <color rgb="FF000000"/>
            <rFont val="맑은 고딕"/>
            <family val="2"/>
            <scheme val="minor"/>
          </rPr>
          <t>2019-01-01: 5
2019-02-03: 1
2019-11-21: 1
2019-11-22: 2
2019-11-29: 2
2019-12-02: 1
2019-12-09: 1
2019-12-11: 1
2020-01-01: 4681
2020-01-02: 1592
2020-01-03: 12
2020-01-06: 362
2020-01-07: 12
2020-01-08: 50
2020-01-09: 16
2020-01-10: 41
2020-01-11: 1
2020-01-12: 8
2020-01-13: 432
2020-01-14: 4
2020-01-15: 109
2020-01-16: 48
2020-01-17: 7
2020-01-18: 1
2020-01-20: 153
2020-01-21: 33
2020-01-22: 10
2020-01-23: 1
2020-01-24: 4
2020-01-27: 15
2020-01-28: 28
2020-01-29: 15
2020-01-30: 38
2020-01-31: 59
2020-02-01: 1267
2020-02-03: 458
2020-02-04: 2
2020-02-05: 4
2020-02-10: 25
2020-02-12: 1
2020-02-13: 3
2020-02-14: 7
2020-02-17: 17
2020-02-18: 1
2020-02-19: 1
2020-02-21: 5
2020-02-24: 3
2020-02-25: 2
2020-02-28: 5
2020-02-29: 1
2020-03-01: 468
2020-03-02: 271
2020-03-03: 4
2020-03-04: 1
2020-03-06: 2
2020-03-09: 3
2020-03-16: 1
2020-03-18: 1
2020-03-23: 4
2020-03-24: 1
2020-03-25: 1
2020-04-01: 36
2020-04-03: 1
2020-04-06: 1
2020-04-10: 1
2020-04-20: 1
2020-04-21: 1
2020-04-26: 1
2020-05-01: 21
2020-05-04: 2
2020-05-06: 3
2020-05-07: 1
2020-05-11: 2
2020-05-21: 1
2020-05-25: 1
2020-06-01: 27
2020-06-04: 1
2020-06-10: 6
2020-06-15: 14
2020-06-29: 1
2020-07-01: 43
2020-07-03: 1
2020-07-06: 2
2020-07-20: 1
2020-07-30: 1
2020-08-01: 24
2020-08-03: 7
2020-08-05: 2
2020-08-06: 1
2020-08-10: 5
2020-08-14: 1
2020-08-17: 2
2020-08-18: 3
2020-08-24: 1
2020-08-26: 2
2020-08-31: 1
2020-09-01: 36
2020-09-07: 1
2020-09-09: 2
2020-09-14: 1
2020-09-21: 1
2020-09-28: 1
2020-10-01: 15
2020-10-05: 1
2020-10-19: 2
2020-10-26: 1
2020-10-30: 1
2020-11-01: 2
2020-11-02: 4
2020-11-09: 1
2020-11-11: 1
2020-11-16: 1
2020-11-19: 1
2020-11-23: 2
2020-12-01: 8
2021-01-01: 106
2021-01-02: 5
2021-01-04: 110
2021-01-06: 2
2021-01-11: 10
2021-01-13: 1
2021-01-14: 7
2021-01-15: 2
2021-01-18: 12
2021-01-25: 1
2021-01-29: 2
2021-02-01: 66
2021-02-02: 1
2021-02-03: 1
2021-02-04: 1
2021-02-08: 1
2021-02-15: 2
2021-03-01: 4
2021-03-02: 1
2021-11-04: 1
2022-01-03: 1</t>
        </r>
      </text>
    </comment>
    <comment ref="K19" authorId="0" shapeId="0" xr:uid="{4D99A948-E0F4-4345-BF9D-63F27BA9B3F2}">
      <text>
        <r>
          <rPr>
            <sz val="10"/>
            <color rgb="FF000000"/>
            <rFont val="맑은 고딕"/>
            <family val="2"/>
            <scheme val="minor"/>
          </rPr>
          <t>2018-01-01: 1554
2018-01-02: 488
2018-01-03: 1
2018-01-04: 1
2018-01-05: 4
2018-01-08: 34
2018-01-09: 5
2018-01-10: 9
2018-01-11: 2
2018-01-12: 4
2018-01-15: 92
2018-01-16: 15
2018-01-17: 22
2018-01-18: 10
2018-01-19: 7
2018-01-22: 93
2018-01-23: 15
2018-01-24: 1
2018-01-25: 4
2018-01-26: 2
2018-01-29: 6
2018-01-31: 5
2018-02-01: 773
2018-02-02: 11
2018-02-05: 16
2018-02-06: 1
2018-02-07: 5
2018-02-08: 3
2018-02-09: 2
2018-02-12: 8
2018-02-14: 1
2018-02-15: 2
2018-02-19: 55
2018-02-20: 14
2018-02-21: 1
2018-02-22: 13
2018-02-23: 13
2018-02-26: 43
2018-02-27: 46
2018-02-28: 72
2018-03-01: 3363
2018-03-02: 948
2018-03-03: 1
2018-03-05: 202
2018-03-06: 1
2018-03-07: 17
2018-03-09: 7
2018-03-12: 30
2018-03-13: 1
2018-03-14: 2
2018-03-15: 4
2018-03-16: 1
2018-03-19: 3
2018-03-20: 3
2018-03-21: 1
2018-03-26: 3
2018-03-29: 1
2018-04-01: 28
2018-04-02: 20
2018-04-03: 2
2018-04-05: 2
2018-04-09: 2
2018-04-16: 6
2018-04-17: 1
2018-04-24: 1
2018-05-01: 29
2018-05-02: 5
2018-05-04: 1
2018-05-10: 1
2018-05-11: 1
2018-05-16: 3
2018-05-25: 1
2018-06-01: 26
2018-06-18: 1
2018-06-20: 2
2018-07-01: 9
2018-07-16: 7
2018-08-01: 52
2018-08-06: 9
2018-08-08: 2
2018-08-10: 1
2018-08-13: 1
2018-08-20: 4
2018-08-21: 2
2018-08-22: 2
2018-08-23: 2
2018-08-24: 2
2018-08-27: 8
2018-08-28: 4
2018-08-29: 1
2018-08-31: 1
2018-09-01: 79
2018-09-03: 26
2018-09-04: 2
2018-09-05: 1
2018-09-10: 2
2018-09-20: 2
2018-09-24: 1
2018-10-01: 39
2018-10-11: 1
2018-10-15: 9
2018-11-01: 9
2018-11-14: 1
2018-11-15: 1
2018-11-28: 16
2018-11-30: 1
2018-12-01: 3
2018-12-03: 1
2018-12-17: 3
2019-01-01: 83
2019-01-02: 22
2019-01-07: 4
2019-01-10: 2
2019-01-11: 1
2019-01-14: 6
2019-01-16: 4
2019-01-18: 7
2019-01-21: 1
2019-02-01: 24
2019-02-04: 1
2019-02-07: 1
2019-02-11: 4
2019-03-01: 12
2019-03-04: 4</t>
        </r>
      </text>
    </comment>
    <comment ref="O19" authorId="0" shapeId="0" xr:uid="{64329167-1CAF-4034-8B81-5F3A1BB113B2}">
      <text>
        <r>
          <rPr>
            <sz val="10"/>
            <color rgb="FF000000"/>
            <rFont val="맑은 고딕"/>
            <family val="2"/>
            <scheme val="minor"/>
          </rPr>
          <t>해당사항없음    11498</t>
        </r>
      </text>
    </comment>
    <comment ref="E20" authorId="0" shapeId="0" xr:uid="{0328B936-C04C-4FDA-93E2-7FED3C70DFA1}">
      <text>
        <r>
          <rPr>
            <sz val="10"/>
            <color rgb="FF000000"/>
            <rFont val="맑은 고딕"/>
            <family val="2"/>
            <scheme val="minor"/>
          </rPr>
          <t>2022-12-31    6488
2022-12-30    2371
2022-11-30    1153
2022-12-16     370
2022-12-23     258
2022-10-31     174
2022-12-09     123
2022-12-20      85
2022-12-28      64
2022-12-01      43
2022-12-15      43
2022-12-02      26
2022-12-12      26
2022-12-14      25
2022-12-29      23
2022-12-13      17
2022-12-10      17
2022-02-28      16
2022-12-07      15
2022-12-05      15
2022-12-06      14
2022-12-21      13
2022-12-19      12
2022-12-08      10
2022-12-03       9
2022-12-17       8
2022-12-27       8
2022-12-26       8
2022-10-28       5
2022-12-25       5
2022-08-31       4
2022-11-11       4
2022-11-09       4
2022-12-22       4
2022-12-24       4
2022-04-30       3
2022-11-23       3
2022-09-30       3
2022-06-30       3
2022-10-02       2
2022-01-31       2
2022-10-30       2
2022-10-21       2
2022-11-16       2
2022-03-30       1
2022-11-25       1
2022-08-24       1
2022-05-27       1
2022-06-28       1
2022-02-04       1
2022-05-31       1
2022-07-31       1
2022-10-11       1
2022-11-21       1
2022-11-02       1
2022-03-31       1</t>
        </r>
      </text>
    </comment>
    <comment ref="H20" authorId="0" shapeId="0" xr:uid="{F186E7AE-E80E-4B10-8006-404BFAAF77DC}">
      <text>
        <r>
          <rPr>
            <sz val="10"/>
            <color rgb="FF000000"/>
            <rFont val="맑은 고딕"/>
            <family val="2"/>
            <scheme val="minor"/>
          </rPr>
          <t>2011-11-30: 1
2019-11-22: 2
2019-11-29: 2
2019-11-30: 3
2019-12-13: 2
2019-12-24: 1
2019-12-31: 3
2020-01-19: 1
2020-01-31: 1
2020-02-28: 1
2020-02-29: 2
2020-03-31: 1
2020-04-30: 1
2020-05-22: 1
2020-05-31: 2
2020-06-04: 1
2020-06-30: 1
2020-07-17: 1
2020-07-31: 3
2020-08-30: 1
2020-08-31: 1
2020-09-30: 5
2020-10-30: 11
2020-10-31: 17
2020-11-06: 1
2020-11-09: 2
2020-11-15: 2
2020-11-19: 3
2020-11-23: 4
2020-11-30: 654
2020-12-01: 14
2020-12-02: 2
2020-12-03: 3
2020-12-04: 2
2020-12-05: 1
2020-12-07: 2
2020-12-09: 6
2020-12-10: 10
2020-12-11: 39
2020-12-12: 23
2020-12-13: 3
2020-12-14: 34
2020-12-15: 59
2020-12-16: 19
2020-12-17: 14
2020-12-18: 335
2020-12-19: 13
2020-12-20: 25
2020-12-21: 13
2020-12-22: 5
2020-12-23: 9
2020-12-24: 95
2020-12-25: 64
2020-12-27: 19
2020-12-28: 14
2020-12-29: 10
2020-12-30: 181
2020-12-31: 8860
2021-10-31: 1
2021-11-17: 1
2021-11-30: 135
2021-12-03: 1
2021-12-10: 1
2021-12-11: 1
2021-12-14: 1
2021-12-15: 1
2021-12-17: 11
2021-12-31: 177
2022-11-30: 3
2022-12-31: 5</t>
        </r>
      </text>
    </comment>
    <comment ref="K20" authorId="0" shapeId="0" xr:uid="{D404EE0F-2505-4DD3-87EF-EDF9163E0ECD}">
      <text>
        <r>
          <rPr>
            <sz val="10"/>
            <color rgb="FF000000"/>
            <rFont val="맑은 고딕"/>
            <family val="2"/>
            <scheme val="minor"/>
          </rPr>
          <t>2018-01-18: 1
2018-01-31: 3
2018-02-20: 1
2018-02-28: 3
2018-03-31: 1
2018-04-01: 1
2018-05-31: 6
2018-06-01: 1
2018-06-30: 2
2018-08-30: 2
2018-09-01: 2
2018-09-28: 1
2018-09-30: 1
2018-10-31: 18
2018-11-05: 1
2018-11-26: 1
2018-11-28: 13
2018-11-29: 3
2018-11-30: 1074
2018-12-01: 11
2018-12-03: 8
2018-12-04: 22
2018-12-05: 19
2018-12-06: 3
2018-12-07: 72
2018-12-08: 6
2018-12-10: 40
2018-12-11: 20
2018-12-12: 22
2018-12-13: 4
2018-12-14: 177
2018-12-15: 24
2018-12-17: 27
2018-12-18: 4
2018-12-19: 3
2018-12-20: 110
2018-12-21: 199
2018-12-22: 1
2018-12-24: 14
2018-12-25: 1
2018-12-26: 5
2018-12-27: 9
2018-12-28: 275
2018-12-29: 5
2018-12-30: 50
2018-12-31: 6211
2019-09-18: 2
2019-09-30: 6
2019-10-18: 1
2019-10-30: 1
2019-10-31: 14
2019-11-08: 1
2019-11-29: 1
2019-11-30: 15
2019-12-15: 1
2019-12-27: 3
2019-12-31: 131</t>
        </r>
      </text>
    </comment>
    <comment ref="E21" authorId="0" shapeId="0" xr:uid="{03BFB778-7A50-464F-8246-2475E4EAC3D4}">
      <text>
        <r>
          <rPr>
            <sz val="10"/>
            <color rgb="FF000000"/>
            <rFont val="맑은 고딕"/>
            <family val="2"/>
            <scheme val="minor"/>
          </rPr>
          <t>2022    11498</t>
        </r>
      </text>
    </comment>
    <comment ref="H21" authorId="0" shapeId="0" xr:uid="{ED5B3F80-214D-4EBB-B0E9-BABB5F37D0B9}">
      <text>
        <r>
          <rPr>
            <sz val="10"/>
            <color rgb="FF000000"/>
            <rFont val="맑은 고딕"/>
            <family val="2"/>
            <scheme val="minor"/>
          </rPr>
          <t>2020    10943</t>
        </r>
      </text>
    </comment>
    <comment ref="K21" authorId="0" shapeId="0" xr:uid="{CD4982ED-EBAC-4A49-8E01-100844985E76}">
      <text>
        <r>
          <rPr>
            <sz val="10"/>
            <color rgb="FF000000"/>
            <rFont val="맑은 고딕"/>
            <family val="2"/>
            <scheme val="minor"/>
          </rPr>
          <t>2018    8653</t>
        </r>
      </text>
    </comment>
    <comment ref="O21" authorId="0" shapeId="0" xr:uid="{AB9E7831-6367-4737-B27C-B18D2576995C}">
      <text>
        <r>
          <rPr>
            <sz val="10"/>
            <color rgb="FF000000"/>
            <rFont val="맑은 고딕"/>
            <family val="2"/>
            <scheme val="minor"/>
          </rPr>
          <t>경기도        4990
서울특별시      3619
전라북도       2607
경상남도       2303
전라남도       2054
강원도        1821
부산광역시      1800
경상북도       1778
충청남도       1694
충청북도       1221
인천광역시      1096
대구광역시       407
제주특별자치도     319
대전광역시       315
광주광역시       150
울산광역시       117</t>
        </r>
      </text>
    </comment>
    <comment ref="E22" authorId="0" shapeId="0" xr:uid="{096F77B4-843D-4D30-ACE0-049D4C6D8649}">
      <text>
        <r>
          <rPr>
            <sz val="10"/>
            <color rgb="FF000000"/>
            <rFont val="맑은 고딕"/>
            <family val="2"/>
            <scheme val="minor"/>
          </rPr>
          <t>노노케어: 275
학교급식도우미: 43
복지시설도우미: 38
시니어안전모니터링: 37
보육시설지원: 35
복지시설봉사: 34
공공시설봉사: 33
보육시설도우미: 32
보육시설봉사: 32
보육시설지원사업: 31
시니어컨설턴트: 31
보육교사도우미: 29
지역아동센터봉사: 25
스쿨존교통지원: 22
공공시설도우미: 22
노인관련시설지원사업: 21
노노케어사업: 21
노인관련시설지원: 21
공공시설관리지원사업: 18
환경지킴이: 17
9988행복지키미: 17
연중노노케어: 17
경로당도우미: 16
복지시설지원사업: 16
시니어금융업무지원: 16
노인맞춤돌봄서비스지원: 14
장애인시설지원: 14
공공행정업무지원: 14
시니어 안전 모니터링: 14
초등학교급식도우미: 14
온종일돌봄시설지원: 14
공공시설관리지원: 13
거리환경지킴이: 13
지역환경개선사업: 13
공원지킴이: 13
노인시설지원: 13
지역사회환경개선사업: 13
지역아동센터지원: 13
경륜전수활동: 12
복지시설도우미사업: 12
지역사회환경개선봉사: 12
노-노케어: 12
지역아동센터지원사업: 12
공공시설지킴이: 12
노인맞춤돌봄서비스지원사업: 12
시니어금융업무지원사업: 12
도서관관리지원사업: 11
스쿨존교통지원사업: 11
지역아동센터연계지원사업: 11
우리동네환경지킴이: 11</t>
        </r>
      </text>
    </comment>
    <comment ref="K22" authorId="0" shapeId="0" xr:uid="{4DCD12BE-0B0D-45D7-A7B1-764BACE2E394}">
      <text>
        <r>
          <rPr>
            <sz val="10"/>
            <color rgb="FF000000"/>
            <rFont val="맑은 고딕"/>
            <family val="2"/>
            <scheme val="minor"/>
          </rPr>
          <t>노노케어                   141
노노케어(연중)                72
노노케어(9개월)               70
보육교사도우미                 35
노노케어사업                  30
                      ... 
복지시설 및 경로당 실버봉사단         1
경로당 중식 도우미               1
국화 향기의 사랑을 싣고            1
동환경도우미                   1
대한노인회해남군노인인(체육강사파견)      1v</t>
        </r>
      </text>
    </comment>
    <comment ref="K23" authorId="0" shapeId="0" xr:uid="{3FD7CFEE-7B45-469E-901D-9F4C372F5D25}">
      <text>
        <r>
          <rPr>
            <sz val="10"/>
            <color rgb="FF000000"/>
            <rFont val="맑은 고딕"/>
            <family val="2"/>
            <scheme val="minor"/>
          </rPr>
          <t>2018-07949    1
2018-01182    1
2018-00984    1
2018-00676    1
2018-00402    1
             ..
2018-06677    1
2018-06668    1
2018-06664    1
2018-03924    1
2018-07708    1</t>
        </r>
      </text>
    </comment>
    <comment ref="O23" authorId="0" shapeId="0" xr:uid="{6F6A38CA-216B-4D80-B705-AA94C9172CD0}">
      <text>
        <r>
          <rPr>
            <sz val="10"/>
            <color rgb="FF000000"/>
            <rFont val="맑은 고딕"/>
            <family val="2"/>
            <scheme val="minor"/>
          </rPr>
          <t>동구         930
중구         822
서구         816
북구         728
남구         718
          ... 
청주시 청원구      3
청주시 상당구      3
수원시 영통구      2
용인시 처인구      1
천안시 서북구      1</t>
        </r>
      </text>
    </comment>
    <comment ref="E24" authorId="0" shapeId="0" xr:uid="{4C5913A0-C638-4D4D-AFD5-6D13E15F41C5}">
      <text>
        <r>
          <rPr>
            <sz val="10"/>
            <color rgb="FF000000"/>
            <rFont val="맑은 고딕"/>
            <family val="2"/>
            <scheme val="minor"/>
          </rPr>
          <t>공익활동형     6734
사회서비스형    2588
시장형       2176</t>
        </r>
      </text>
    </comment>
    <comment ref="H24" authorId="0" shapeId="0" xr:uid="{6B2FFF4D-BDE3-4F37-9507-0F9125D35BBF}">
      <text>
        <r>
          <rPr>
            <sz val="10"/>
            <color rgb="FF000000"/>
            <rFont val="맑은 고딕"/>
            <family val="2"/>
            <scheme val="minor"/>
          </rPr>
          <t>공익활동형     6982
시장형       2532
사회서비스형    1429</t>
        </r>
      </text>
    </comment>
    <comment ref="K24" authorId="0" shapeId="0" xr:uid="{A143B14D-22C4-468C-BFF9-C7568DE9A091}">
      <text>
        <r>
          <rPr>
            <sz val="10"/>
            <color rgb="FF000000"/>
            <rFont val="맑은 고딕"/>
            <family val="2"/>
            <scheme val="minor"/>
          </rPr>
          <t>공익활동형    6574
시장형      2079</t>
        </r>
      </text>
    </comment>
    <comment ref="O24" authorId="0" shapeId="0" xr:uid="{6060257B-103A-4E3D-85B7-DF0E019E2D25}">
      <text>
        <r>
          <rPr>
            <sz val="10"/>
            <color rgb="FF000000"/>
            <rFont val="맑은 고딕"/>
            <family val="2"/>
            <scheme val="minor"/>
          </rPr>
          <t xml:space="preserve">1652.0 95
2243.0 92
583.0 86
1371.0 75
2710.0 70
1748.0 69
156.0 68
1880.0 67
166.0 66
1308.0 62
1875.0 61
1637.0 60
1877.0 60
744.0 60
1649.0 60
1934.0 60
2529.0 59
1651.0 59
2496.0 59
155.0 59
160.0 58
171.0 57
1643.0 56
688.0 56
486.0 56
2054.0 55
2702.0 54
1840.0 54
163.0 54
164.0 54
2604.0 54
173.0 53
2500.0 53
2251.0 52
950.0 52
157.0 51
903.0 51
2909.0 51
1672.0 50
2347.0 50
508.0 49
6066.0 49
971.0 49
1444.0 49
2355.0 49
151.0 49
1909.0 48
1061.0 48
150.0 48
2446.0 47
2494.0 47
1859.0 47
178.0 47
890.0 47
2617.0 47
2777.0 47
752.0 47
2239.0 47
2764.0 47
2531.0 46
910.0 46
2891.0 46
2221.0 46
965.0 46
152.0 46
162.0 46
1913.0 45
1345.0 45
2634.0 45
1989.0 45
656.0 45
159.0 44
...
343083.0 1
175083.0 1
30086.0 1
1447.0 1
86083.0 1
349083.0 1
1788.0 1
1674.0 1
1033.0 1
1870.0 1
103083.0 1
246084.0 1
854.0 1
2916.0 1
</t>
        </r>
      </text>
    </comment>
    <comment ref="E25" authorId="0" shapeId="0" xr:uid="{E2C88EE3-7569-4B41-B538-E022EE7935D4}">
      <text>
        <r>
          <rPr>
            <sz val="10"/>
            <color rgb="FF000000"/>
            <rFont val="맑은 고딕"/>
            <family val="2"/>
            <scheme val="minor"/>
          </rPr>
          <t>지역사회 환경개선 봉사(A-16): 1071
공공의료 및 복지시설 봉사(A-15): 1063
공원 놀이터 등 공공시설 봉사(A-13): 1062
노노케어(A-01): 765
카페(E-08): 482
기타(A-19): 460
기타(E-19): 428
공공행정업무지원(B-12): 360
스쿨존교통지원 봉사(A-08): 356
보육시설(어린이집 등) 지원(B-01): 347
노인 관련 시설지원(B-07): 313
취약계층 공익증진 서비스(B-09): 302
지역사회안전망 구축 지원(A-18): 277
기타(B-15): 251
보육시설 봉사(A-10): 250
학교급식 지원봉사(A-07): 222
기타(E-07): 216
온종일돌봄 시설 지원(B-02): 210
경륜전수 활동(A-23): 199
건강체조 취미생활 지도(A-20): 180
음식점(E-09): 169
안전관리지원(B-10): 168
도서관 봉사(A-12): 154
장애인 서비스 지원(B-06): 132
지역아동센터 봉사(A-11): 125
기타(E-04): 120
문화재시설 봉사(A-14): 109
지역영농(E-12): 109
노인맞춤돌봄서비스 지원(B-08): 108
도시락 및 반찬류(E-03): 103
노인일자리 담당자 업무지원(B-14): 99
매점(편의점)(E-10): 89
시니어 컨설턴트(B-11): 87
기타(E-11): 86
아파트 택배(E-13): 84
주정차질서 계도 봉사(A-17): 82
간식류(E-01): 74
시범사업(B-16): 70
생활시설이용자 지원봉사(A-06): 69
참기름 및 장류(E-02): 56
청소년선도 봉사(A-05): 52
봉제제품(E-06): 51
교육시설 학습보조(B-04): 47
체험활동 지원(A-22): 46
문화공연 활동(A-21): 41
청소년 시설 지원(B-03): 39
지역상생 활동작업장(A-24): 38
기타(E-15): 30
지역상생활동 기타(A-26): 29
미디어 전문서비스(B-13): 29
가정서비스 지원(B-05): 24
지하철 택배(E-14): 23
장애인 봉사(A-02): 22
비누류(E-05): 17
세차(E-17): 15
시범사업(A-27): 14
다문화가정 봉사(A-03): 13
지역 재생환경 활동(A-25): 12
미용(E-16): 12
세탁(E-18): 12
직접사업(A-28): 9
한부모가정 봉사(A-04): 9
CCTV 상시관제(A-09): 5
직접사업(B-17): 2</t>
        </r>
      </text>
    </comment>
    <comment ref="H25" authorId="0" shapeId="0" xr:uid="{74B1FB12-5E81-46B3-9046-30E667C64580}">
      <text>
        <r>
          <rPr>
            <sz val="10"/>
            <color rgb="FF000000"/>
            <rFont val="맑은 고딕"/>
            <family val="2"/>
            <scheme val="minor"/>
          </rPr>
          <t>공공의료 및 복지시설 봉사(A-15)      1105
노노케어(A-01)                1105
공원 놀이터 등 공공시설 봉사(A-13)    1096
지역사회 환경개선 봉사(A-16)         851
기타(E-10)                   793
매장운영(E-04)                 662
기타(A-19)                   526
반제품 제조 및 납품(E-01)          368
보육시설 봉사(A-10)              302
보육시설(어린이집 등) 지원(B-01)      289
식품제조 및 판매(E-02)            287
경륜전수 활동(A-23)              281
스쿨존교통지원 봉사(A-08)           252
노인 관련 시설 지원(B-11)          222
건강체조 취미생활 지도(A-20)         210
도서관 봉사(A-12)               196
학교급식지원 봉사(A-07)            179
지역아동센터 지원(B-02)            178
노인맞춤돌봄서비스 지원(B-12)         164
기타(B-18)                   158
지역아동센터 봉사(A-11)            153
문화재시설 봉사(A-14)             147
지역영농(E-05)                 138
주정차질서 계도 봉사(A-17)          111
생활시설이용자 지원(A-06)           103
아파트택배(E-07)                103
공산품제작 및 판매(E-03)            93
장애인 관련시설 지원(B-09)           90
시니어 안전 모니터링(B-13)           86
문화공연 활동(A-21)               84
청소년선도 봉사(A-05)              77
체험활동 지원(A-22)               58
시범사업(B-19)                  51
시니어 컨설턴트(B-16)              45
장애인 봉사(A-02)                43
어린이 안심 등하교지원 봉사(A-18)       43
기타(E-06)-미사용                32
세차 및 세탁(E-09)               31
장기요양통합서비스 지원(B-14)          31
청소년 시설 지원(B-04)             30
다문화가정 봉사(A-03)              27
지하철택배(E-08)                 25
교육시설 학습보조 지원(B-05)          24
시니어 인지활동 지원(B-15)           19
다함께 돌봄시설 지원(B-03)           13
CCTV 상시관제(A-09)             12
시범사업(A-24)                  12
한부모가정 봉사(A-04)               9
시니어 소비피해 예방지원(B-17)          9
건강가정지원센터 지원(B-08)            7
다문화 가족시설 지원(B-07)            7
한부모시설 지원(B-06)               4
장애인 활동 보조(B-10)              2</t>
        </r>
      </text>
    </comment>
    <comment ref="K25" authorId="0" shapeId="0" xr:uid="{F705A474-2953-4F42-89F7-ACB9F04FDF1A}">
      <text>
        <r>
          <rPr>
            <sz val="10"/>
            <color rgb="FF000000"/>
            <rFont val="맑은 고딕"/>
            <family val="2"/>
            <scheme val="minor"/>
          </rPr>
          <t>노노케어(A-01)                      1544
공공의료 및 복지시설 봉사(A-15)             949
공원 놀이터 등 공공시설 봉사(A-13)           844
지역사회 환경개선 봉사(A-16)               612
매장운영사업(E-06)                     472
보육시설 봉사(A-10)                    354
기타(A-19)                         306
공동작업장 운영사업(E-01)                 300
식품제조 및 판매사업(E-04)                292
경륜전수 활동(A-23)                    285
영유아 및 청소년 교육지원(E-11)             277
지역아동센터 봉사(A-11)                  258
건강체조 취미생활 지도(A-20)               222
기타 제조 및 판매사업(E-10)               214
스쿨존교통지원봉사(A-08)                  184
도서관 봉사(A-12)                     178
기타 서비스제공형(E-12)                  161
학교급식지원봉사(A-07)                   142
문화재시설 봉사(A-14)                   135
생활시설 이용자 지원(A-06)                109
지역영농사업(E-02)                     107
아파트택배사업(E-07)                     97
주정차질서 계도 봉사(A-17)                 95
청소년선도 봉사(A-05)                    83
공산품제작 및 판매사업(E-05)                67
장애인 봉사(A-02)                      62
문화공연 활동(A-21)                     59
체험활동 지원(A-22)                     59
기타 공동작업형사업(E-03)                  42
세차 및 세탁사업(E-09)                   31
다문화가정 봉사(A-03)                    30
노인일자리 및 사회활동 지원사업 모니터링(A-18)      29
지하철택배사업(E-08)                     18
CCTV 상시관제(A-09)                   15
한부모가정 봉사(A-04)                    15
기타 취약계층 지원시설 등(임시)                 2
장애인시설 지원(임시)                       2
인력파견형(임시)                          1
다함께 돌봄 시설 지원(임시)                   1</t>
        </r>
      </text>
    </comment>
    <comment ref="O25" authorId="0" shapeId="0" xr:uid="{DDF4AA5D-8673-4A77-8AA1-9100684D7FF9}">
      <text>
        <r>
          <rPr>
            <sz val="10"/>
            <color rgb="FF000000"/>
            <rFont val="맑은 고딕"/>
            <family val="2"/>
            <scheme val="minor"/>
          </rPr>
          <t>2020-01-01    4681
2022-01-03    4159
2022-01-01    3652
2018-03-01    3363
2020-01-02    1592
              ... 
2021-02-03       1
2020-04-21       1
2020-04-06       1
2020-10-26       1
2022-02-08       1</t>
        </r>
      </text>
    </comment>
    <comment ref="E26" authorId="0" shapeId="0" xr:uid="{05BE805F-4AC7-4B64-AE52-CDDC2B5040DF}">
      <text>
        <r>
          <rPr>
            <sz val="10"/>
            <color rgb="FF000000"/>
            <rFont val="맑은 고딕"/>
            <family val="2"/>
            <scheme val="minor"/>
          </rPr>
          <t xml:space="preserve">  Y(10202), N(1296)</t>
        </r>
      </text>
    </comment>
    <comment ref="H26" authorId="0" shapeId="0" xr:uid="{690A4DC1-188E-4EA4-A458-07A910999B81}">
      <text>
        <r>
          <rPr>
            <sz val="10"/>
            <color rgb="FF000000"/>
            <rFont val="맑은 고딕"/>
            <family val="2"/>
            <scheme val="minor"/>
          </rPr>
          <t>N    9365
Y    1578</t>
        </r>
      </text>
    </comment>
    <comment ref="K26" authorId="0" shapeId="0" xr:uid="{C1EED7A7-18C3-4616-B0F7-33D5F5FCB171}">
      <text>
        <r>
          <rPr>
            <sz val="10"/>
            <color rgb="FF000000"/>
            <rFont val="맑은 고딕"/>
            <family val="2"/>
            <scheme val="minor"/>
          </rPr>
          <t>N    7468
Y    1185</t>
        </r>
      </text>
    </comment>
    <comment ref="O26" authorId="0" shapeId="0" xr:uid="{CB2AD67A-8F94-41C3-B557-AEAE1ACDADB7}">
      <text>
        <r>
          <rPr>
            <sz val="10"/>
            <color rgb="FF000000"/>
            <rFont val="맑은 고딕"/>
            <family val="2"/>
            <scheme val="minor"/>
          </rPr>
          <t>2020-12-31    8860
2022-12-31    6493
2018-12-31    6211
2022-12-30    2371
2022-11-30    1156
              ... 
2011-11-30       1
2021-10-31       1
2020-08-31       1
2021-12-10       1
2022-03-31       1</t>
        </r>
      </text>
    </comment>
    <comment ref="E27" authorId="0" shapeId="0" xr:uid="{18355BD9-482B-413D-B8B9-92151DEF7935}">
      <text>
        <r>
          <rPr>
            <sz val="10"/>
            <color rgb="FF000000"/>
            <rFont val="맑은 고딕"/>
            <family val="2"/>
            <scheme val="minor"/>
          </rPr>
          <t>동구: 331
서구: 320
중구: 318
남구: 276
북구: 260
전주시: 245
창원시: 181
고양시: 167
익산시: 153
성남시: 149
청주시: 148
수원시: 131
미추홀구: 124
부천시: 121
강서구: 113
은평구: 112
천안시: 105
군산시: 104
김제시: 101
해운대구: 99
노원구: 92
남동구: 91
계양구: 87
포항시: 86
여수시: 80
춘천시: 78
제주시: 78
시흥시: 74
서대문구: 74
남원시: 74
여주시: 74
동래구: 74
강남구: 73
합천군: 73
안산시: 72
강동구: 71
평택시: 70
남양주시: 70
양산시: 69
용인시: 69
김해시: 68
사하구: 68
영등포구: 68
의정부시: 67
사상구: 67
화성시: 67
거제시: 66
정읍시: 66
부평구: 65
수영구: 65
구로구: 64
세종시: 64
안양시: 64
금정구: 64
대덕구: 63
동해시: 63
김천시: 62
부산진구: 62
수성구: 62
나주시: 61
연수구: 61
강릉시: 61
관악구: 61
광산구: 60
양평군: 60
구리시: 60
고성군: 57
종로구: 57
제천시: 56
마포구: 55
영도구: 55
서귀포시: 55
논산시: 55
진주시: 54
구미시: 54
군포시: 54
통영시: 54
달서구: 53
공주시: 53
유성구: 52
홍성군: 51
연제구: 50
의왕시: 50
안성시: 50
속초시: 49
양천구: 49
송파구: 48
동작구: 47
완주군: 47
성북구: 47
아산시: 46
직속: 46
목포시: 46
순천시: 46
해남군: 46
성동구: 45
보성군: 45
홍천군: 45
원주시: 44
금천구: 44
진안군: 44
김포시: 43
태안군: 43
완도군: 42
서천군: 42
임실군: 42
고창군: 42
서산시: 42
안동시: 41
무안군: 41
울주군: 41
삼척시: 41
하남시: 40
당진시: 40
함양군: 39
거창군: 39
부안군: 39
함안군: 39
광양시: 39
태백시: 39
광진구: 38
동대문구: 37
도봉구: 37
포천시: 37
강진군: 36
상주시: 36
성주군: 36
정선군: 36
횡성군: 36
중랑구: 35
경주시: 35
광명시: 35
부여군: 35
예산군: 35
오산시: 35
금산군: 34
영천시: 33
계룡시: 33
서초구: 33
밀양시: 33
의성군: 33
기장군: 33
영월군: 33
옥천군: 32
창녕군: 32
양주시: 31
광주시: 31
청양군: 31
보령시: 30
파주시: 30
장흥군: 30
달성군: 29
진천군: 29
경산시: 29
순창군: 29
사천시: 29
영주시: 28
예천군: 28
곡성군: 28
평창군: 28
양구군: 28
충주시: 27
문경시: 27
장수군: 26
고흥군: 26
하동군: 26
진도군: 26
용산구: 25
음성군: 25
군위군: 24
영동군: 24
칠곡군: 24
무주군: 24
강화군: 23
화천군: 23
이천시: 23
산청군: 22
영광군: 22
함평군: 21
울진군: 21
강북구: 20
봉화군: 20
연천군: 20
의령군: 20
남해군: 20
담양군: 19
청도군: 19
청송군: 19
과천시: 18
인제군: 18
철원군: 17
장성군: 17
영암군: 17
구례군: 16
가평군: 16
동두천시: 16
증평군: 15
신안군: 15
보은군: 14
양양군: 14
화순군: 14
고령군: 13
괴산군: 12
단양군: 12
영덕군: 10
옹진군: 6
안산시 상록구: 5
울릉군: 4
영양군: 2
수원시 영통구: 2
청주시 상당구: 1
청주시 서원구: 1
청주시 청원구: 1
청주시 흥덕구: 1</t>
        </r>
      </text>
    </comment>
    <comment ref="O27" authorId="0" shapeId="0" xr:uid="{C394538C-F571-441E-9A38-0BA6527B1872}">
      <text>
        <r>
          <rPr>
            <sz val="10"/>
            <color rgb="FF000000"/>
            <rFont val="맑은 고딕"/>
            <family val="2"/>
            <scheme val="minor"/>
          </rPr>
          <t>승인완료      26842
임시         3188
반려          657
삭제요청        190
변경심사요청      135
조건부승인        52
심사요청         30</t>
        </r>
      </text>
    </comment>
    <comment ref="E28" authorId="0" shapeId="0" xr:uid="{D21EE531-2EEA-4E08-936B-A896D9859600}">
      <text>
        <r>
          <rPr>
            <sz val="10"/>
            <color rgb="FF000000"/>
            <rFont val="맑은 고딕"/>
            <family val="2"/>
            <scheme val="minor"/>
          </rPr>
          <t>경기도: 1851
서울특별시: 1362
전라북도: 1036
부산광역시: 1031
경상남도: 903
전라남도: 733
경상북도: 684
충청남도: 675
강원도: 671
인천광역시: 610
대구광역시: 430
충청북도: 398
광주광역시: 370
대전광역시: 309
울산광역시: 238
제주특별자치도: 133
세종특별자치시: 64</t>
        </r>
      </text>
    </comment>
    <comment ref="O28" authorId="0" shapeId="0" xr:uid="{21E8ED5F-41FE-4F8E-B103-A3425342EC7E}">
      <text>
        <r>
          <rPr>
            <sz val="10"/>
            <color rgb="FF000000"/>
            <rFont val="맑은 고딕"/>
            <family val="2"/>
            <scheme val="minor"/>
          </rPr>
          <t>10     2065
20     1915
30     1478
40     1177
50     1027
       ... 
488       1
456       1
291       1
834       1
590       1</t>
        </r>
      </text>
    </comment>
    <comment ref="E29" authorId="0" shapeId="0" xr:uid="{1E1D5FE6-BF9B-4BF0-9E87-0D17F10DBDAC}">
      <text>
        <r>
          <rPr>
            <sz val="10"/>
            <color rgb="FF000000"/>
            <rFont val="맑은 고딕"/>
            <family val="2"/>
            <scheme val="minor"/>
          </rPr>
          <t>4511000000: 245
4812000000: 181
4128000000: 167
4514000000: 153
4113000000: 149
4311000000: 148
4111000000: 131
2817000000: 124
4119000000: 121
1138000000: 112
4413000000: 105
4513000000: 104
4521000000: 101
2635000000: 99
2915500000: 96
1135000000: 92
2820000000: 91
2632000000: 88
2824500000: 87
4711000000: 86
4613000000: 80
4211000000: 78
5011000000: 78
2617000000: 75
1141000000: 74
4519000000: 74
4139000000: 74
2626000000: 74
4167000000: 74
4889000000: 73
3017000000: 73
3114000000: 73
1168000000: 73
1150000000: 73
4127000000: 72
1174000000: 71
2914000000: 70
2723000000: 70
4122000000: 70
4136000000: 70
2611000000: 69
4146000000: 69
4833000000: 69
2614000000: 69
2638000000: 68
4825000000: 68
1156000000: 68
4159000000: 67
2653000000: 67
4115000000: 67
2917000000: 66
4518000000: 66
3011000000: 66
4831000000: 66
2823700000: 65
2650000000: 65
4117000000: 64
2641000000: 64
1153000000: 64
3611000000: 64
4217000000: 63
3023000000: 63
4715000000: 62
2623000000: 62
2726000000: 62
4617000000: 61
2818500000: 61
4215000000: 61
1162000000: 61
2920000000: 60
4183000000: 60
4131000000: 60
2911000000: 60
1111000000: 57
2711000000: 57
4315000000: 56
1144000000: 55
2620000000: 55
5013000000: 55
4423000000: 55
2717000000: 55
3014000000: 55
4822000000: 54
4141000000: 54
4817000000: 54
2720000000: 54
4719000000: 54
2629000000: 53
4415000000: 53
2826000000: 53
2729000000: 53
3020000000: 52
1114000000: 51
4480000000: 51
2647000000: 50
4143000000: 50
4155000000: 50
2714000000: 50
4221000000: 49
1147000000: 49
1171000000: 48
1129000000: 47
1159000000: 47
4571000000: 47
4682000000: 46
4615000000: 46
4420000000: 46
4611000000: 46
4272000000: 45
1120000000: 45
4678000000: 45
1154500000: 44
3111000000: 44
4213000000: 44
4572000000: 44
4157000000: 43
4482500000: 43
4689000000: 42
4477000000: 42
2811000000: 42
4575000000: 42
2814000000: 42
4421000000: 42
4579000000: 42
4717000000: 41
4223000000: 41
3171000000: 41
4684000000: 41
4145000000: 40
4427000000: 40
2644000000: 40
4873000000: 39
4882000000: 39
4887000000: 39
4219000000: 39
4580000000: 39
4623000000: 39
4888000000: 39
3117000000: 38
1121500000: 38
1123000000: 37
1132000000: 37
4165000000: 37
4273000000: 36
4277000000: 36
3120000000: 36
4681000000: 36
4784000000: 36
4725000000: 36
4121000000: 35
4713000000: 35
1126000000: 35
4481000000: 35
4137000000: 35
4476000000: 35
4471000000: 34
4773000000: 33
4723000000: 33
4425000000: 33
4275000000: 33
1165000000: 33
2671000000: 33
4827000000: 33
4874000000: 32
4373000000: 32
4479000000: 31
4161000000: 31
4163000000: 31
4418000000: 30
4680000000: 30
4148000000: 30
4375000000: 29
2771000000: 29
4824000000: 29
4729000000: 29
4577000000: 29
4721000000: 28
4790000000: 28
4672000000: 28
4280000000: 28
4276000000: 28
4313000000: 27
4728000000: 27
4574000000: 26
4885000000: 26
4677000000: 26
4690000000: 26
1117000000: 25
4377000000: 25
4573000000: 24
4785000000: 24
4772000000: 24
4374000000: 24
4150000000: 23
4279000000: 23
2871000000: 23
4886000000: 22
4687000000: 22
4686000000: 21
4793000000: 21
4884000000: 20
4180000000: 20
4872000000: 20
4792000000: 20
1130500000: 20
4775000000: 19
4782000000: 19
4671000000: 19
4282000000: 18
4281000000: 18
2900900000: 18
4129000000: 18
4688000000: 17
4683000000: 17
4278000000: 17
2800900000: 16
4125000000: 16
4182000000: 16
4673000000: 16
4374500000: 15
4691000000: 15
4283000000: 14
4372000000: 14
4679000000: 14
4783000000: 13
4376000000: 12
4380000000: 12
4777000000: 10
3100900000: 6
1100900000: 6
2872000000: 6
4127100000: 5
4794000000: 4
4776000000: 2
4111700000: 2
4311100000: 1
4311200000: 1
4311400000: 1
4311300000: 1</t>
        </r>
      </text>
    </comment>
    <comment ref="E30" authorId="0" shapeId="0" xr:uid="{3549E735-E64C-475D-862C-6FED8E3D7C5C}">
      <text>
        <r>
          <rPr>
            <sz val="10"/>
            <color rgb="FF000000"/>
            <rFont val="맑은 고딕"/>
            <family val="2"/>
            <scheme val="minor"/>
          </rPr>
          <t>노노케어.hwp: 3
2022년 노노케어 사업계획서.hwp: 3
2022년 복지시설 사업계획서.hwp: 2
2022년+사회서비스형+사업계획서.hwp: 2
2022년 노인 공익활동 사업계획서.hwp: 2
2022년+시니어안전모니터링+사업계획서.hwp: 2
2022년 노인시설지원 사업계획서.hwp: 2
2022년+스쿨존교통지원+사업계획서.hwp: 2
2022년 노인 공익활동 사업계획서(공공시설환경지킴이)-변경.hwp: 2
2022년 평택문화재수호단 사업계획서(1차변경).hwp: 2
2022년 노인일자리 사업계획서(추경).hwp: 2
2022년+노노케어+사업계획서.hwp: 2
2022년+도서관관리지원+사업계획서.hwp: 2
22년+사회서비스형+승강기+사업계획서+최종(11. 4).hwp: 2
2022년+경로복지도우미+사업계획서.hwp: 2
TEST.txt: 2
유성이알림단.pdf: 1
2022년+행복드림+건강북카페+사업단+사업계획서 (수정).hwp: 1
22사업계획서_행복포장.hwp: 1
2022년 사회서비스형 (보육시설지원-2) 사업계획서.hwp: 1</t>
        </r>
      </text>
    </comment>
    <comment ref="E31" authorId="0" shapeId="0" xr:uid="{75B97644-830C-42FD-AED6-1D0AA4009D0B}">
      <text>
        <r>
          <rPr>
            <sz val="10"/>
            <color rgb="FF000000"/>
            <rFont val="맑은 고딕"/>
            <family val="2"/>
            <scheme val="minor"/>
          </rPr>
          <t>2022년 노노케어 사업계획서.hwp: 43
2022년 노인 공익활동 사업계획서.hwp: 24
사업계획서.hwp: 19
2022년 사회서비스형 사업계획서.hwp: 16
2022년 시장형사업단 사업계획서.hwp: 15
2022년 노인 공익활동 사업계획서(노노케어).hwp: 13
노노케어.hwp: 13
2022년 사업계획서.hwp: 12
2022년 학교급식도우미 사업계획서.hwp: 12
2022년+노노케어+사업계획서.hwp: 9
2022년 시니어컨설턴트 사업계획서.hwp: 9
2022년+공공시설관리지원사업+ 사업계획서.hwp: 8
2022년+사회서비스형+사업계획서.hwp: 8
2022년 공익활동 사업계획서.hwp: 8
2022년 스쿨존교통지원 사업계획서.hwp: 6
TEST.txt: 6
2022년 시니어안전모니터링 사업계획서.hwp: 6
2022년 보육시설도우미 사업계획서.hwp: 6
2022년 사업계획서(노노케어).hwp: 6
2022년 공공시설봉사 사업계획서.hwp: 5
2022년 노인 공익활동 사업계획서(보육)-김은영.hwpx: 5
2022년 보육시설봉사 사업계획서.hwp: 5
2022년 맞춤돌봄서비스지원 사업 (최종안).hwp: 5
22-사회서비스형_제주사랑마씸사업계획서.hwp: 5
2022년 노노케어.hwp: 5
2022년 시니어금융업무지원사업 사업계획서.hwp: 5
2022년 보육교사도우미 사업계획서.hwp: 5
2022년 지역환경개선사업 (최종안).hwp: 5
2022년 지역아동센터도우미 사업계획서.hwp: 4
2022년+사업계획서-사회서비스형_ 강사파견_구지현.hwp: 4
2022년 급식도우미 사업계획서.hwp: 4
2022년 마을안전지킴이사업 사업계획서.hwp: 4
2022년 노노케어사업 (최종안).hwp: 4
2022년 사회서비스형사업계획서(1).hwp: 4
2022년 지역아동센터봉사 사업계획서.hwp: 4
2022년 장애인시설지원 사업계획서.hwp: 4
2022년 사회서비스형 사업계획서(위센터 및 마곡)최종본.pdf: 4
22년 노노케어 사업계획서.hwp: 4
2022년 노인 공익활동 사업계획서(사랑)-김은영.hwpx: 4
2022년 경로당 어르신공원가꿈이 사업계획서.hwp: 4
★최종안★ 노인일자리 시범사업신청서, 계획서.hwp: 4
2022년+학교행정보건도우미+사업계획서.hwp: 4
2022년 동네방네 클린사업(국도비).hwp: 4
노노케어 사업계획서.hwp: 4
2022년 복지시설 사업계획서.hwp: 4
2022년 복지시설봉사 사업계획서.hwp: 4
2022년+사회서비스형+몰카사업계획서-최종본.hwp: 4
2022년 공공시설 사업계획서.hwp: 4
2022년 사업계획서_지역환경.hwp: 4
시니어금융업무지원사업계획.hwp: 4
2022년+아동시설+사업계획서.hwp: 4
2022년+시니어북딜리버리+사업계획서.hwp: 4
2022년 사회서비스형 사업계획서(노인관련시설).hwp: 4
2022년마을안전지킴이  노인 공익활동 사업계획서.hwp: 4
2022년 시니어금융지원단 사업계획서.hwp: 4
2022년 교통안전지킴이 사업계획서.hwp: 4
2022년 노인 공익활동 사업계획서(복지시설).hwp: 4
2022년 지역환경개선 사업계획서.hwp: 4
보육시설지원사업1 계획서.hwp: 3
2022년+시장형+꽃게통발제작사업계획서.hwp: 3
2022년_사랑도우미+사업계획서_신규사업수정.hwp: 3
2022년 놀이터행복지킴이 사업계획서.hwp: 3
2022년 노인일자리 해뜨는노인복지센터.pdf: 3
2022년 노인일자리 및 사회활동 사업계획서.hwp: 3
2022년+BMW택배사업단+사업계획서.hwp: 3
2022년 사업계획서 - 실버도서문화지킴이.hwp: 3
2022년 노인맞춤돌봄서비스지원 사업계획서.hwp: 3
2022년 스쿨존 사업계획서.hwp: 3
-2022년 사업계획서-.hwp: 3
2022년 아파트택배 사업계획서.hwp: 3
2022년+꽈배기나라2호점+사업계획서.hwp: 3
2022년노노케어사업계획서.hwp: 3
2022년 사업계획서 다시,봄.hwp: 3
22년 노노케어사업계획서.hwp: 3
2022년 보육시설지원사업2 사업계획서.hwp: 3
2022년+안전모니터링사업계획서.hwp: 3
2022년 편의점사업단 사업계획서.hwp: 3
22년 시장형 사업계획서_본 대추 카페.hwp: 3
2022년 스쿨존안전지킴이 사업계획서.hwp: 3
2022년 노인일자리 및 사회활동지원사업 참여신청서 12.3.hwp: 3
2022년사회서비스형사업계획.hwp: 3
2022년 행복도우미 사업계획서.hwp: 3
2022년 아름다운 마을 만들기 사업계획서.hwp: 3
2022년 연중노노케어사업 사업계획서.hwp: 3
2022년 사회서비스형 복지시설도우미(기타) 사업계획서.hwp: 3
2022말캉달캉 사업계획서.hwp: 3
2022년 사회서비스형 사업계획서(지역아동센터).hwp: 3
2022년 어우렁 더우렁 정비단 (국도비).hwp: 3
2022년사회서비스형-다솜사랑.hwp: 3
2022종로시니어서포터즈사업계획서.hwp: 3
2022 노노케어.hwp: 3
2022년+사업계획서(새싹배움터).hwp: 3
2022년 보육시설지원 사업계획서.hwp: 3
2022년 근린생활시설관리지원사업 사업계획서.hwp: 3
2022 남부노인맞춤돌봄서비스지원 사업계획서.hwp: 3
2022년 시니어연금가이드 사업계획서.hwp: 3
2022년+노인맞춤돌봄서비스지원+사업계획서.hwp: 3
2022년 사업계획서 - 시설지킴이.hwp: 3
2022년 사회서비스형 사업계획서(보육시설지원).hwp: 3
2022년 온종일돌봄지원 사업계획서(최종).hwp: 3</t>
        </r>
      </text>
    </comment>
    <comment ref="O31" authorId="0" shapeId="0" xr:uid="{8C568C6B-39EE-4DAD-9FFA-852DE1EB5A36}">
      <text>
        <r>
          <rPr>
            <sz val="10"/>
            <color rgb="FF000000"/>
            <rFont val="맑은 고딕"/>
            <family val="2"/>
            <scheme val="minor"/>
          </rPr>
          <t>N    27035
Y     4059</t>
        </r>
      </text>
    </comment>
    <comment ref="E32" authorId="0" shapeId="0" xr:uid="{C10E83B7-DD52-450C-9634-044323E9170B}">
      <text>
        <r>
          <rPr>
            <sz val="10"/>
            <color rgb="FF000000"/>
            <rFont val="맑은 고딕"/>
            <family val="2"/>
            <scheme val="minor"/>
          </rPr>
          <t>105001    11498</t>
        </r>
      </text>
    </comment>
    <comment ref="H34" authorId="0" shapeId="0" xr:uid="{29E7BF43-5026-44AB-A918-F488517CFA1A}">
      <text>
        <r>
          <rPr>
            <sz val="10"/>
            <color rgb="FF000000"/>
            <rFont val="맑은 고딕"/>
            <family val="2"/>
            <scheme val="minor"/>
          </rPr>
          <t>N    10919
Y       24</t>
        </r>
      </text>
    </comment>
    <comment ref="K34" authorId="0" shapeId="0" xr:uid="{6A3D010B-6AD6-4097-9B95-1C5281E0925A}">
      <text>
        <r>
          <rPr>
            <sz val="10"/>
            <color rgb="FF000000"/>
            <rFont val="맑은 고딕"/>
            <family val="2"/>
            <scheme val="minor"/>
          </rPr>
          <t>N    8487
Y     166</t>
        </r>
      </text>
    </comment>
    <comment ref="H35" authorId="0" shapeId="0" xr:uid="{4F3DD696-C25A-42E2-B795-3792ACB426A7}">
      <text>
        <r>
          <rPr>
            <sz val="10"/>
            <color rgb="FF000000"/>
            <rFont val="맑은 고딕"/>
            <family val="2"/>
            <scheme val="minor"/>
          </rPr>
          <t>105001    10943</t>
        </r>
      </text>
    </comment>
    <comment ref="K35" authorId="0" shapeId="0" xr:uid="{A2963028-EA2F-4CE7-85F3-27238001F5D5}">
      <text>
        <r>
          <rPr>
            <sz val="10"/>
            <color rgb="FF000000"/>
            <rFont val="맑은 고딕"/>
            <family val="2"/>
            <scheme val="minor"/>
          </rPr>
          <t>105001    8653</t>
        </r>
      </text>
    </comment>
    <comment ref="H37" authorId="0" shapeId="0" xr:uid="{2E827BDB-7C27-4DB2-ABDF-F9A669619190}">
      <text>
        <r>
          <rPr>
            <sz val="10"/>
            <color rgb="FF000000"/>
            <rFont val="맑은 고딕"/>
            <family val="2"/>
            <scheme val="minor"/>
          </rPr>
          <t>Y    10246
N      697</t>
        </r>
      </text>
    </comment>
    <comment ref="K37" authorId="0" shapeId="0" xr:uid="{02DF593A-6C2C-4BE6-9168-72A28C89A4BA}">
      <text>
        <r>
          <rPr>
            <sz val="10"/>
            <color rgb="FF000000"/>
            <rFont val="맑은 고딕"/>
            <family val="2"/>
            <scheme val="minor"/>
          </rPr>
          <t>Y    7883
N     770</t>
        </r>
      </text>
    </comment>
    <comment ref="C48" authorId="0" shapeId="0" xr:uid="{047AEF56-86DF-4285-BA0A-A8EF5230FCE8}">
      <text>
        <r>
          <rPr>
            <sz val="10"/>
            <color rgb="FF000000"/>
            <rFont val="맑은 고딕"/>
            <family val="2"/>
            <scheme val="minor"/>
          </rPr>
          <t>acptMthd	접수방법
deadline	마감여부
emplymShp	채용공고 고용형태
emplymShpNm	채용공고형태명
frDd	시작접수일
jobId	채용공고ID
jobcls	직종
jobclsNm	직종명
oranNm	기업명
organYn	구분값
recrtTitle	채용제목
stmId	시스템ID
stmNm	시스템명
toDd	종료접수일
workPlc	근무지
workPlcNm	근무지명
wantedAuthNo	구인인증번호
wantedTitle	채용제목</t>
        </r>
      </text>
    </comment>
    <comment ref="J50" authorId="0" shapeId="0" xr:uid="{2D55A65A-87B5-4421-B61F-9E6B93F15E93}">
      <text>
        <r>
          <rPr>
            <sz val="10"/>
            <color rgb="FF000000"/>
            <rFont val="맑은 고딕"/>
            <family val="2"/>
            <scheme val="minor"/>
          </rPr>
          <t>CM0101 : 정규직
CM0102 : 계약직
CM0103 : 시간제일자리
CM0104 : 일당직
CM0105 : 기타</t>
        </r>
      </text>
    </comment>
    <comment ref="J51" authorId="0" shapeId="0" xr:uid="{B2A606EF-F224-43CE-8CBB-42CC5041F007}">
      <text>
        <r>
          <rPr>
            <sz val="10"/>
            <color rgb="FF000000"/>
            <rFont val="맑은 고딕"/>
            <family val="2"/>
            <scheme val="minor"/>
          </rPr>
          <t>CM0101 : 정규직
CM0102 : 계약직
CM0103 : 시간제일자리
CM0104 : 일당직
CM0105 : 기타</t>
        </r>
      </text>
    </comment>
    <comment ref="J54" authorId="0" shapeId="0" xr:uid="{331846CB-BF60-486E-BDA4-81B625D15AF5}">
      <text>
        <r>
          <rPr>
            <sz val="10"/>
            <color rgb="FF000000"/>
            <rFont val="맑은 고딕"/>
            <family val="2"/>
            <scheme val="minor"/>
          </rPr>
          <t>'A01005', 'A01001', 'A01006', 'A08009', 'A01002', 'A07003',
       'A07004', 'A07002', 'A01003', 'A08003', 'A05001', 'A07001',
       'A06004', 'A01004', 'A04002', 'A02001', 'A03002', 'A03001',
       'A03004', 'A05002', 'A02002', 'A03003', 'A08002', 'A08001',
       'A04001', 'A03005', 'A06005', 'A05005', 'A03006', 'A05003',
       'A04006', 'A04004', 'A05004', 'A04003', 'A02004', 'A06002',
       'A06001', 'A08005', 'A08004', 'A06003'</t>
        </r>
      </text>
    </comment>
    <comment ref="J59" authorId="0" shapeId="0" xr:uid="{CBC7B759-1DBD-4AD1-A5C1-33703A7D2B37}">
      <text>
        <r>
          <rPr>
            <sz val="10"/>
            <color rgb="FF000000"/>
            <rFont val="맑은 고딕"/>
            <family val="2"/>
            <scheme val="minor"/>
          </rPr>
          <t>A :100세누리 
B :워크넷 
C:일모아</t>
        </r>
      </text>
    </comment>
    <comment ref="J62" authorId="0" shapeId="0" xr:uid="{FEDE650D-1717-4660-BC55-6C598354EBE2}">
      <text>
        <r>
          <rPr>
            <sz val="10"/>
            <color rgb="FF000000"/>
            <rFont val="맑은 고딕"/>
            <family val="2"/>
            <scheme val="minor"/>
          </rPr>
          <t xml:space="preserve">
'150130', '030070', '010200', '030340', '030200', '010040',
       '010120', '110020', '010180', '070020', '030330', '010130',
       '030370', '130090', '020030', '100010', '150050', '010070',
       '030300', '020010', '010080', '040150', '010240', '010010',
       '090070', '030240', '010150', '030420', '100030', '010020',
       '110040', '110070', '010090', '110080', '050150', '050040',
       '090100', '120150', '060020', '170000', '110000', '030290',
       '030520', '070060', '070050', '040160', '030530', '130120',
       '020050', '050230', '030020', '090030', '030500', '160060',
       '040100', '010140', '030470', '040120', '010050', '070030',
       '040080', '030490', '150080', '150100', '090050', '010160',
       '030140', '050110', '120210', '010030', '030130', '090040',
       '090060', '020130', '070070', '160110', '130020', '100020',
       '120090', '140020', '010110', '060040', '070040', '140000',
       '010100', '100040', '040140', '010190', '100050', '080040',
       '020090', '030100', '040040', '080010', '030110', '010210',
       '020140', '010170', '090020', '120200', '150060', '060000',
       '050160', '080050', '090160', '010060', '030090', '150160',
       '020120', '060010', '090130', '160140', '090090', '050020',
       '030060', '090080', '050010', '120080', '030480', '030510',
       '070010', '160010', '110060', '090110', '160090', '160080',
       '030380', '110100', '120070', '010230', '090010', '020060',
       '140010', '120060', '050140', '060030', '080020', '150140',
       '120220', '130040', '130150', '030390', '150020', '010250',
       '120010', '150150', '020040', '060050', '080030', '160070',
       '020160', '130080', '120110', '130030', '160050', '090150',
       '050180', '040010', '030460', '130050', '070080', '040200',
       '150010', '050070', '130160', '130060', '090140', '050060',
       '050220', '020080', '150120', '150040', '040090', '010220',
       '120130', '070000', '040030', '030410', '020110', '130010',
       '020150', '050200', '120160', '020180', '130130', '120020',
       '050090', '030010', '040070', '120120', '150070', '120170',
       '040180', '120040', '020100', '120190', '150030', '110010',
       '030400', '120030', '130110', '020070', '050100', '090120',
       '130070', '110050', '040020', '160030', '050190', '050030',
       '120100', '160020', '040190', '150090', '040170', '020170',
       '120140', '160040', '090000', '050080', '050050', '020020',
       '110090', '040000', '050210', '040110', '030000', '130100',
       '080000', '040050', '120000', '120050', '050120', '100000',
       '120180', '050130', '050170', '130000', '130140', '170010',
       '020000', '160000', '150000', '030030', '030220', '030040',
       '050000', '050240', '030350', '030260', '030310', '160130',
       '110030', '030250', '030430', None, '030170'</t>
        </r>
      </text>
    </comment>
    <comment ref="E65" authorId="0" shapeId="0" xr:uid="{DE3C08FE-9E19-4138-9577-76BCEAC14A5D}">
      <text>
        <r>
          <rPr>
            <sz val="10"/>
            <color rgb="FF000000"/>
            <rFont val="맑은 고딕"/>
            <family val="2"/>
            <scheme val="minor"/>
          </rPr>
          <t>마감     99.822
접수중     0.178</t>
        </r>
      </text>
    </comment>
    <comment ref="D66" authorId="0" shapeId="0" xr:uid="{90985132-36DD-4CC1-AD21-AABB0F551083}">
      <text>
        <r>
          <rPr>
            <sz val="10"/>
            <color rgb="FF000000"/>
            <rFont val="맑은 고딕"/>
            <family val="2"/>
            <scheme val="minor"/>
          </rPr>
          <t>CM0105    81.932711
CM0103    18.067289</t>
        </r>
      </text>
    </comment>
    <comment ref="E66" authorId="0" shapeId="0" xr:uid="{3BAB65F2-1DC6-4972-823E-06510E7A5653}">
      <text>
        <r>
          <rPr>
            <sz val="10"/>
            <color rgb="FF000000"/>
            <rFont val="맑은 고딕"/>
            <family val="2"/>
            <scheme val="minor"/>
          </rPr>
          <t>CM0105    86.499667
CM0103    13.500333</t>
        </r>
      </text>
    </comment>
    <comment ref="D67" authorId="0" shapeId="0" xr:uid="{E15AACFC-6EF1-4C5C-A1B8-578CE2B4D2AC}">
      <text>
        <r>
          <rPr>
            <sz val="10"/>
            <color rgb="FF000000"/>
            <rFont val="맑은 고딕"/>
            <family val="2"/>
            <scheme val="minor"/>
          </rPr>
          <t>20210705    0.840811
20210607    0.836166
20210621    0.832848
20210712    0.805241
20210503    0.804047
              ...   
20180630    0.000133
20150829    0.000133
20180728    0.000133
20151121    0.000133
20180721    0.000133</t>
        </r>
      </text>
    </comment>
    <comment ref="D68" authorId="0" shapeId="0" xr:uid="{9596D515-34FA-403A-B2D1-D74EA1F0EAA5}">
      <text>
        <r>
          <rPr>
            <sz val="10"/>
            <color rgb="FF000000"/>
            <rFont val="맑은 고딕"/>
            <family val="2"/>
            <scheme val="minor"/>
          </rPr>
          <t>A08009    16.632354
A04002    15.547738
A01005    14.067901
A01006     7.974785
A02001     7.699499
A01001     5.966569
A03001     5.033525
A03003     4.579753
A03002     3.841250
A05001     2.889791
A06004     2.487487
A05002     2.248088
A03004     1.816980
A01002     1.266409
A07001     1.263575
A01003     1.085560
A07003     1.061951
A02002     0.824440
A08003     0.608650
A01004     0.332893
A07002     0.331948
A03005     0.307394
A05005     0.300312
A05004     0.258287
A08002     0.252148
A05003     0.222401
A04004     0.212485
A04003     0.182737
A08001     0.173765
A06002     0.130324
A04001     0.081216
A03006     0.073189
A07004     0.063273
A06005     0.059024
A04006     0.049108
A06001     0.034470
A02004     0.017943
A08005     0.013693
A06003     0.005194
A08004     0.001889</t>
        </r>
      </text>
    </comment>
    <comment ref="E68" authorId="0" shapeId="0" xr:uid="{021C94C3-4634-4C48-BE17-9452ADC07383}">
      <text>
        <r>
          <rPr>
            <sz val="10"/>
            <color rgb="FF000000"/>
            <rFont val="맑은 고딕"/>
            <family val="2"/>
            <scheme val="minor"/>
          </rPr>
          <t>A01005    38.424418
A08009    29.436603
A01006    23.525154
A07003     1.971287
A08003     1.602123
A01002     1.541802
A01001     1.148510
A07002     0.762456
A07001     0.743154
A01003     0.482567
A06004     0.217155
A07004     0.096513
A05001     0.048257</t>
        </r>
      </text>
    </comment>
    <comment ref="D69" authorId="0" shapeId="0" xr:uid="{27283B10-8433-4045-AEDF-9D8AF6E721EE}">
      <text>
        <r>
          <rPr>
            <sz val="10"/>
            <color rgb="FF000000"/>
            <rFont val="맑은 고딕"/>
            <family val="2"/>
            <scheme val="minor"/>
          </rPr>
          <t>기타           16.642885
요양/간병        15.557582
사무보조         14.076807
농림어업          7.979834
경비원           7.704374
생산/제조         5.970347
청소원           5.036712
건물/모텔 청소      4.582652
아파트청소         3.843682
주방            2.891621
운전            2.489062
써빙            2.249511
환경미화          1.818130
조립/포장         1.267210
안내원           1.264375
영업/판매         1.086248
상담원           1.062623
건물/시설 관리      0.824962
리서치/설문        0.609036
제품검사          0.333103
접수/예약         0.332158
세차/세탁         0.307589
주유            0.300502
매표소/카운터       0.258450
교통/생활지도       0.252308
편의점/마트        0.222541
육아/보육         0.212619
산후조리          0.182852
교육/강사/해설사     0.173875
택배            0.130406
가사도우미         0.081268
방역            0.073235
운송            0.059061
문화시설          0.049139
배달            0.034492
안전점검원         0.017955
문화예술          0.013702
퀵서비스          0.005197
번역            0.001890</t>
        </r>
      </text>
    </comment>
    <comment ref="E69" authorId="0" shapeId="0" xr:uid="{600393CD-BAB0-4C73-8C48-B262DAB533F6}">
      <text>
        <r>
          <rPr>
            <sz val="10"/>
            <color rgb="FF000000"/>
            <rFont val="맑은 고딕"/>
            <family val="2"/>
            <scheme val="minor"/>
          </rPr>
          <t>사무보조      38.461538
기타        29.465040
농림어업      23.547881
상담원        1.973192
리서치/설문     1.603671
조립/포장      1.543292
생산/제조      1.149620
접수/예약      0.763193
안내원        0.743872
영업/판매      0.483033
운전         0.217365
주방         0.048303</t>
        </r>
      </text>
    </comment>
    <comment ref="D72" authorId="0" shapeId="0" xr:uid="{0765F156-8B1B-4A59-90B8-91CB049E747C}">
      <text>
        <r>
          <rPr>
            <sz val="10"/>
            <color rgb="FF000000"/>
            <rFont val="맑은 고딕"/>
            <family val="2"/>
            <scheme val="minor"/>
          </rPr>
          <t>20210630    2.510621
20210430    2.328523
20210531    2.241986
20210331    2.008524
20210731    1.896371
              ...   
20230622    0.000265
20230614    0.000133
20230621    0.000133
20230705    0.000133
20230706    0.000133</t>
        </r>
      </text>
    </comment>
    <comment ref="E72" authorId="0" shapeId="0" xr:uid="{F8F933A2-E2CB-4968-9625-F90539A8A85D}">
      <text>
        <r>
          <rPr>
            <sz val="10"/>
            <color rgb="FF000000"/>
            <rFont val="맑은 고딕"/>
            <family val="2"/>
            <scheme val="minor"/>
          </rPr>
          <t>202107    32.945000
202106    25.245333
202108    17.505333
202105    14.076000
202109     5.987667
202104     0.415333
202112     0.235000
202212     0.215000
202208     0.205667
202207     0.205000
202303     0.197000
202205     0.187333
202206     0.185000
202201     0.183667
202111     0.181333
202210     0.178333
202302     0.177333
202204     0.176000
202301     0.175667
202305     0.174667
202203     0.174333
202202     0.174333
202304     0.173000
202211     0.165333
202209     0.165000
202110     0.157000
202306     0.098000
202307     0.041333</t>
        </r>
      </text>
    </comment>
    <comment ref="E74" authorId="0" shapeId="0" xr:uid="{BD0FE9D8-8C9A-447A-81DA-12EE2C86563C}">
      <text>
        <r>
          <rPr>
            <sz val="10"/>
            <color rgb="FF000000"/>
            <rFont val="맑은 고딕"/>
            <family val="2"/>
            <scheme val="minor"/>
          </rPr>
          <t>서울 서초구        3.418803
경기 용인시 기흥구    3.133903
경기 안산시 단원구    2.564103
전북 익산시        2.564103
서울 영등포구       2.279202
                ...   
전북 전주시 완산구    0.284900
강원 화천군        0.284900
부산 부산진구       0.284900
울산 울주군        0.284900
전남 강진군        0.284900</t>
        </r>
      </text>
    </comment>
  </commentList>
</comments>
</file>

<file path=xl/sharedStrings.xml><?xml version="1.0" encoding="utf-8"?>
<sst xmlns="http://schemas.openxmlformats.org/spreadsheetml/2006/main" count="292" uniqueCount="153">
  <si>
    <t>한국노인인력개발원_노인일자리사업 통합정보 (CSV)</t>
  </si>
  <si>
    <t>작업자 : 김혜민</t>
    <phoneticPr fontId="2" type="noConversion"/>
  </si>
  <si>
    <t>2020,2022,2023.csv</t>
  </si>
  <si>
    <t>idx</t>
  </si>
  <si>
    <t>유형</t>
  </si>
  <si>
    <t>이슈</t>
  </si>
  <si>
    <t>데이터 구조 확인</t>
  </si>
  <si>
    <t>모두 문자열, 레코드 중복 없음(=아예 모든 필드가 같은 데이터 없음)</t>
  </si>
  <si>
    <t>데이터 수</t>
  </si>
  <si>
    <t>칼럼별 중복데이터 확인</t>
  </si>
  <si>
    <t xml:space="preserve">고유 번호인 '사업번호' 가 중복 X </t>
  </si>
  <si>
    <t>합산</t>
  </si>
  <si>
    <t>결측치 확인</t>
  </si>
  <si>
    <t>최근승인첨부파일' 만 결측치 있음</t>
  </si>
  <si>
    <t>범주형 데이터 분포</t>
  </si>
  <si>
    <t>한국노인인력개발원_노인일자리사업 통합정보_20230417.csv</t>
  </si>
  <si>
    <t>2020_사업통합정보_2020.csv</t>
  </si>
  <si>
    <t>2018_사업통합정보_2018.csv</t>
  </si>
  <si>
    <t>최종 데이터셋</t>
  </si>
  <si>
    <t>3년치 통합(23,20,18)</t>
  </si>
  <si>
    <t>update 23-06-02 01:30</t>
  </si>
  <si>
    <t>확정</t>
  </si>
  <si>
    <t>필드명 (총23개)</t>
  </si>
  <si>
    <t>결측치 확인 (총 11498개)</t>
  </si>
  <si>
    <t>범주</t>
  </si>
  <si>
    <t>범주 가지수</t>
  </si>
  <si>
    <t>필드명</t>
  </si>
  <si>
    <t>계속사업시작연도</t>
  </si>
  <si>
    <t>계속사업시작년도</t>
  </si>
  <si>
    <t>사업유형</t>
  </si>
  <si>
    <t>projType</t>
  </si>
  <si>
    <t>계속사업여부</t>
  </si>
  <si>
    <t>사업번호</t>
  </si>
  <si>
    <t>projNo</t>
  </si>
  <si>
    <t>관할시군구</t>
  </si>
  <si>
    <t>사업계획변경순번</t>
  </si>
  <si>
    <t>projPlanChangeNo</t>
  </si>
  <si>
    <t>관활시도명</t>
  </si>
  <si>
    <t>-</t>
  </si>
  <si>
    <t>사업년도</t>
  </si>
  <si>
    <t>projYear</t>
  </si>
  <si>
    <t>기관ID</t>
  </si>
  <si>
    <t>기관아이디</t>
  </si>
  <si>
    <t>contProjYn</t>
  </si>
  <si>
    <t>목표일자리수</t>
  </si>
  <si>
    <t>contProjStartYear</t>
  </si>
  <si>
    <t>비예산여부</t>
  </si>
  <si>
    <t>예산구분</t>
  </si>
  <si>
    <t>사업유형코드</t>
  </si>
  <si>
    <t>projTypeCd</t>
  </si>
  <si>
    <t>사업유형이름</t>
  </si>
  <si>
    <t>projTypeNm</t>
  </si>
  <si>
    <t>사업계획서상태코드</t>
  </si>
  <si>
    <t>nonBudgYn</t>
  </si>
  <si>
    <t>사업기간시작일</t>
  </si>
  <si>
    <t>특수사업명코드</t>
  </si>
  <si>
    <t>specProjCd</t>
  </si>
  <si>
    <t>사업기간종료일</t>
  </si>
  <si>
    <t>사업명</t>
  </si>
  <si>
    <t>projNm</t>
  </si>
  <si>
    <t>admProvNm</t>
  </si>
  <si>
    <t>8241 (top 50만 메모)</t>
  </si>
  <si>
    <t>시군구코드</t>
  </si>
  <si>
    <t>admDistCd</t>
  </si>
  <si>
    <t>14 (PK)</t>
  </si>
  <si>
    <t>admDistNm</t>
  </si>
  <si>
    <t>institutionId</t>
  </si>
  <si>
    <t>projStartDd</t>
  </si>
  <si>
    <t>삭제여부</t>
  </si>
  <si>
    <t>projEndDd</t>
  </si>
  <si>
    <t>수행기관시군구</t>
  </si>
  <si>
    <t>planStatusCd</t>
  </si>
  <si>
    <t>수행기관시도명</t>
  </si>
  <si>
    <t>targetEmployment</t>
  </si>
  <si>
    <t>최초등록첨부파일</t>
  </si>
  <si>
    <t>firstlAttachment</t>
  </si>
  <si>
    <t>최근승인첨부파일</t>
  </si>
  <si>
    <t>recentApprovalAttachment</t>
  </si>
  <si>
    <t>11492 (top 100만 메모)</t>
  </si>
  <si>
    <t>delYn</t>
  </si>
  <si>
    <t xml:space="preserve">- </t>
  </si>
  <si>
    <t>추경목표사업량</t>
  </si>
  <si>
    <t>추경여부</t>
  </si>
  <si>
    <t>특수사업코드</t>
  </si>
  <si>
    <t>사업내용</t>
  </si>
  <si>
    <t>위탁여부</t>
  </si>
  <si>
    <t>한국노인인력개발원_노인일자리 공고목록(API, XML)</t>
  </si>
  <si>
    <t>작업자 : 이성희</t>
    <phoneticPr fontId="2" type="noConversion"/>
  </si>
  <si>
    <t>결과</t>
  </si>
  <si>
    <t>비고</t>
  </si>
  <si>
    <t>필드</t>
  </si>
  <si>
    <t>형식</t>
  </si>
  <si>
    <t>사이즈</t>
  </si>
  <si>
    <t>칼럼(idx 미포함) : 16개</t>
  </si>
  <si>
    <t>acptMthd</t>
  </si>
  <si>
    <t>문자열</t>
  </si>
  <si>
    <t>방문</t>
  </si>
  <si>
    <t>컬럼별 데이터 타입 및 사이즈</t>
  </si>
  <si>
    <t>우측 표 참고</t>
  </si>
  <si>
    <t>deadline</t>
  </si>
  <si>
    <t>접수중 , 마감</t>
  </si>
  <si>
    <t>전체기간</t>
  </si>
  <si>
    <t>emplymShp</t>
  </si>
  <si>
    <t>코드</t>
  </si>
  <si>
    <t>채용공고 고용형태 코드</t>
  </si>
  <si>
    <t>record_3years</t>
  </si>
  <si>
    <t>emplymShpNm</t>
  </si>
  <si>
    <t>frDd</t>
  </si>
  <si>
    <t>숫자 (YYYYMMDD)</t>
  </si>
  <si>
    <t xml:space="preserve">_x0008_데이터 중복 </t>
  </si>
  <si>
    <t>3개년치</t>
  </si>
  <si>
    <t>jobId</t>
  </si>
  <si>
    <t>1. 중복레코드</t>
  </si>
  <si>
    <t>jobcls</t>
  </si>
  <si>
    <t>직종 코드</t>
  </si>
  <si>
    <t>2. PK 유일성 (jobId)</t>
  </si>
  <si>
    <t>jobclsNm</t>
  </si>
  <si>
    <t>oranNm</t>
  </si>
  <si>
    <t>결측치 조회 필드</t>
  </si>
  <si>
    <t>전체기간 대비 결측비</t>
  </si>
  <si>
    <t>3년치 대비 결측비</t>
  </si>
  <si>
    <t>organYn</t>
  </si>
  <si>
    <t>플래그 문자</t>
  </si>
  <si>
    <t>Y , N</t>
  </si>
  <si>
    <t>jobcls, 직군 코드</t>
  </si>
  <si>
    <t>recrtTitle</t>
  </si>
  <si>
    <t xml:space="preserve">jobclsNm , 직군명 </t>
  </si>
  <si>
    <t>stmId</t>
  </si>
  <si>
    <t>시스템ID 코드</t>
  </si>
  <si>
    <t>workPlc. 근무지 코드</t>
  </si>
  <si>
    <t>stmNm</t>
  </si>
  <si>
    <t>workPlcNm. 근무지 명</t>
  </si>
  <si>
    <t>toDd</t>
  </si>
  <si>
    <t>workPlc</t>
  </si>
  <si>
    <t>코드 (6글자 숫자)</t>
  </si>
  <si>
    <t>근무지 코드</t>
  </si>
  <si>
    <t>범주형 필드</t>
  </si>
  <si>
    <t>3년치</t>
  </si>
  <si>
    <t>workPlcNm</t>
  </si>
  <si>
    <t>acptMthd , 접수방법</t>
  </si>
  <si>
    <t>100% 방문</t>
  </si>
  <si>
    <t>99% '마감'</t>
  </si>
  <si>
    <t>emplymShp , emplymShpNm</t>
  </si>
  <si>
    <t>80% '기타'</t>
  </si>
  <si>
    <t>우측 차트 참고</t>
  </si>
  <si>
    <t>45% 상위 3개</t>
  </si>
  <si>
    <t>90% 상위 3개</t>
  </si>
  <si>
    <t>100% N</t>
  </si>
  <si>
    <t>stmId, stmNm</t>
  </si>
  <si>
    <t>100% B , 워크넷</t>
  </si>
  <si>
    <t>67% 상위 2개</t>
  </si>
  <si>
    <t>이상치 데이터</t>
  </si>
  <si>
    <t>시작접수일 &gt; 종료접수일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</si>
</sst>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맑은 고딕"/>
      <family val="3"/>
      <charset val="129"/>
      <scheme val="minor"/>
    </font>
    <font>
      <b/>
      <sz val="15"/>
      <color rgb="FF38761D"/>
      <name val="&quot;Malgun Gothic&quot;"/>
    </font>
    <font>
      <sz val="8"/>
      <name val="맑은 고딕"/>
      <family val="3"/>
      <charset val="129"/>
      <scheme val="minor"/>
    </font>
    <font>
      <sz val="10"/>
      <color rgb="FF000000"/>
      <name val="Arial Unicode MS"/>
      <family val="2"/>
    </font>
    <font>
      <sz val="10"/>
      <color theme="1"/>
      <name val="맑은 고딕"/>
      <family val="2"/>
      <scheme val="minor"/>
    </font>
    <font>
      <b/>
      <sz val="10"/>
      <color theme="1"/>
      <name val="맑은 고딕"/>
      <family val="2"/>
      <scheme val="minor"/>
    </font>
    <font>
      <sz val="10"/>
      <color rgb="FF0000FF"/>
      <name val="맑은 고딕"/>
      <family val="2"/>
      <scheme val="minor"/>
    </font>
    <font>
      <sz val="10"/>
      <color rgb="FFFF0000"/>
      <name val="맑은 고딕"/>
      <family val="2"/>
      <scheme val="minor"/>
    </font>
    <font>
      <b/>
      <sz val="10"/>
      <color rgb="FF000000"/>
      <name val="Arial"/>
      <family val="2"/>
    </font>
    <font>
      <sz val="10"/>
      <name val="Arial"/>
      <family val="2"/>
    </font>
    <font>
      <sz val="11"/>
      <color rgb="FF000000"/>
      <name val="Monospace"/>
    </font>
    <font>
      <sz val="11"/>
      <color rgb="FF000000"/>
      <name val="&quot;맑은 고딕&quot;"/>
      <family val="3"/>
      <charset val="129"/>
    </font>
    <font>
      <sz val="11"/>
      <color rgb="FF333333"/>
      <name val="Malgun Gothic"/>
      <family val="3"/>
      <charset val="129"/>
    </font>
    <font>
      <sz val="10"/>
      <color rgb="FF000000"/>
      <name val="Arial"/>
      <family val="2"/>
    </font>
    <font>
      <sz val="10"/>
      <color rgb="FF000000"/>
      <name val="Monospace"/>
    </font>
    <font>
      <b/>
      <sz val="11"/>
      <color rgb="FF333333"/>
      <name val="&quot;Malgun Gothic&quot;"/>
    </font>
    <font>
      <sz val="11"/>
      <color rgb="FF333333"/>
      <name val="&quot;Malgun Gothic&quot;"/>
    </font>
    <font>
      <sz val="10"/>
      <color rgb="FF000000"/>
      <name val="&quot;맑은 고딕&quot;"/>
      <family val="3"/>
      <charset val="129"/>
    </font>
    <font>
      <sz val="11"/>
      <color rgb="FF000000"/>
      <name val="Arial"/>
      <family val="2"/>
    </font>
    <font>
      <b/>
      <sz val="10"/>
      <color rgb="FF000000"/>
      <name val="Monospace"/>
    </font>
    <font>
      <strike/>
      <sz val="11"/>
      <color rgb="FF000000"/>
      <name val="Monospace"/>
    </font>
    <font>
      <strike/>
      <sz val="10"/>
      <color theme="1"/>
      <name val="맑은 고딕"/>
      <family val="2"/>
      <scheme val="minor"/>
    </font>
    <font>
      <sz val="10"/>
      <color theme="1"/>
      <name val="Arial"/>
      <family val="2"/>
    </font>
    <font>
      <sz val="10"/>
      <color rgb="FF000000"/>
      <name val="돋움"/>
      <family val="3"/>
      <charset val="129"/>
    </font>
    <font>
      <sz val="12"/>
      <color rgb="FF000000"/>
      <name val="Courier"/>
    </font>
    <font>
      <sz val="12"/>
      <color theme="1"/>
      <name val="Arial"/>
      <family val="2"/>
    </font>
    <font>
      <sz val="12"/>
      <color theme="1"/>
      <name val="Apple SD Gothic Neo"/>
    </font>
    <font>
      <sz val="11"/>
      <color theme="1"/>
      <name val="맑은 고딕"/>
      <family val="2"/>
      <scheme val="minor"/>
    </font>
    <font>
      <sz val="9"/>
      <color rgb="FF1F1F1F"/>
      <name val="&quot;Google Sans&quot;"/>
    </font>
    <font>
      <b/>
      <i/>
      <strike/>
      <sz val="10"/>
      <color rgb="FFFF0000"/>
      <name val="맑은 고딕"/>
      <family val="2"/>
      <scheme val="minor"/>
    </font>
    <font>
      <sz val="10"/>
      <color rgb="FF000000"/>
      <name val="맑은 고딕"/>
      <family val="2"/>
      <scheme val="minor"/>
    </font>
  </fonts>
  <fills count="15">
    <fill>
      <patternFill patternType="none"/>
    </fill>
    <fill>
      <patternFill patternType="gray125"/>
    </fill>
    <fill>
      <patternFill patternType="solid">
        <fgColor rgb="FFF3F3F3"/>
        <bgColor rgb="FFF3F3F3"/>
      </patternFill>
    </fill>
    <fill>
      <patternFill patternType="solid">
        <fgColor rgb="FFF9CB9C"/>
        <bgColor rgb="FFF9CB9C"/>
      </patternFill>
    </fill>
    <fill>
      <patternFill patternType="solid">
        <fgColor rgb="FFFFE599"/>
        <bgColor rgb="FFFFE599"/>
      </patternFill>
    </fill>
    <fill>
      <patternFill patternType="solid">
        <fgColor rgb="FFE6B8AF"/>
        <bgColor rgb="FFE6B8AF"/>
      </patternFill>
    </fill>
    <fill>
      <patternFill patternType="solid">
        <fgColor rgb="FFEA9999"/>
        <bgColor rgb="FFEA9999"/>
      </patternFill>
    </fill>
    <fill>
      <patternFill patternType="solid">
        <fgColor rgb="FFFCE5CD"/>
        <bgColor rgb="FFFCE5CD"/>
      </patternFill>
    </fill>
    <fill>
      <patternFill patternType="solid">
        <fgColor rgb="FFC9DAF8"/>
        <bgColor rgb="FFC9DAF8"/>
      </patternFill>
    </fill>
    <fill>
      <patternFill patternType="solid">
        <fgColor rgb="FFFFFFFF"/>
        <bgColor rgb="FFFFFFFF"/>
      </patternFill>
    </fill>
    <fill>
      <patternFill patternType="solid">
        <fgColor rgb="FFD9D9D9"/>
        <bgColor rgb="FFD9D9D9"/>
      </patternFill>
    </fill>
    <fill>
      <patternFill patternType="solid">
        <fgColor rgb="FFCFE2F3"/>
        <bgColor rgb="FFCFE2F3"/>
      </patternFill>
    </fill>
    <fill>
      <patternFill patternType="solid">
        <fgColor rgb="FFFFFF00"/>
        <bgColor rgb="FFFFFF00"/>
      </patternFill>
    </fill>
    <fill>
      <patternFill patternType="solid">
        <fgColor rgb="FFFFF2CC"/>
        <bgColor rgb="FFFFF2CC"/>
      </patternFill>
    </fill>
    <fill>
      <patternFill patternType="solid">
        <fgColor rgb="FFCCCCCC"/>
        <bgColor rgb="FFCCCC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0">
    <xf numFmtId="0" fontId="0" fillId="0" borderId="0" xfId="0"/>
    <xf numFmtId="0" fontId="1" fillId="0" borderId="0" xfId="0" applyFont="1"/>
    <xf numFmtId="0" fontId="3" fillId="0" borderId="0" xfId="0" applyFont="1"/>
    <xf numFmtId="0" fontId="4" fillId="0" borderId="0" xfId="0" applyFont="1"/>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0" borderId="0" xfId="0" applyFont="1" applyAlignment="1">
      <alignment horizontal="center"/>
    </xf>
    <xf numFmtId="0" fontId="5" fillId="2" borderId="0" xfId="0" applyFont="1" applyFill="1"/>
    <xf numFmtId="0" fontId="6" fillId="0" borderId="0" xfId="0" applyFont="1"/>
    <xf numFmtId="0" fontId="5" fillId="0" borderId="0" xfId="0" applyFont="1"/>
    <xf numFmtId="0" fontId="7" fillId="0" borderId="0" xfId="0" applyFont="1"/>
    <xf numFmtId="0" fontId="5" fillId="0" borderId="0" xfId="0" applyFont="1" applyAlignment="1">
      <alignment horizontal="center"/>
    </xf>
    <xf numFmtId="0" fontId="0" fillId="0" borderId="0" xfId="0"/>
    <xf numFmtId="0" fontId="5" fillId="2" borderId="0" xfId="0" quotePrefix="1" applyFont="1" applyFill="1"/>
    <xf numFmtId="0" fontId="6" fillId="0" borderId="0" xfId="0" applyFont="1" applyAlignment="1">
      <alignment wrapText="1"/>
    </xf>
    <xf numFmtId="0" fontId="8" fillId="3" borderId="0" xfId="0" applyFont="1" applyFill="1" applyAlignment="1">
      <alignment horizontal="center"/>
    </xf>
    <xf numFmtId="0" fontId="5" fillId="3" borderId="3" xfId="0" applyFont="1" applyFill="1" applyBorder="1" applyAlignment="1">
      <alignment horizontal="center"/>
    </xf>
    <xf numFmtId="0" fontId="9" fillId="0" borderId="4" xfId="0" applyFont="1" applyBorder="1"/>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6" borderId="0" xfId="0" applyFont="1" applyFill="1"/>
    <xf numFmtId="0" fontId="5" fillId="6" borderId="0" xfId="0" applyFont="1" applyFill="1" applyAlignment="1">
      <alignment horizontal="center"/>
    </xf>
    <xf numFmtId="0" fontId="5" fillId="6" borderId="0" xfId="0" applyFont="1" applyFill="1" applyAlignment="1">
      <alignment horizontal="center"/>
    </xf>
    <xf numFmtId="0" fontId="4" fillId="7" borderId="1" xfId="0" applyFont="1" applyFill="1" applyBorder="1" applyAlignment="1">
      <alignment horizontal="center"/>
    </xf>
    <xf numFmtId="0" fontId="5" fillId="7" borderId="1" xfId="0" applyFont="1" applyFill="1" applyBorder="1" applyAlignment="1">
      <alignment horizontal="center"/>
    </xf>
    <xf numFmtId="0" fontId="5" fillId="7" borderId="1" xfId="0" applyFont="1" applyFill="1" applyBorder="1" applyAlignment="1">
      <alignment horizontal="center" wrapText="1"/>
    </xf>
    <xf numFmtId="0" fontId="4" fillId="0" borderId="1" xfId="0" applyFont="1" applyBorder="1" applyAlignment="1">
      <alignment horizontal="center"/>
    </xf>
    <xf numFmtId="0" fontId="10" fillId="8" borderId="1" xfId="0" applyFont="1" applyFill="1" applyBorder="1" applyAlignment="1">
      <alignment horizontal="right" wrapText="1"/>
    </xf>
    <xf numFmtId="0" fontId="4" fillId="0" borderId="1" xfId="0" applyFont="1" applyBorder="1" applyAlignment="1">
      <alignment horizontal="right"/>
    </xf>
    <xf numFmtId="0" fontId="11" fillId="0" borderId="1" xfId="0" applyFont="1" applyBorder="1" applyAlignment="1">
      <alignment horizontal="right"/>
    </xf>
    <xf numFmtId="0" fontId="10" fillId="8" borderId="1" xfId="0" applyFont="1" applyFill="1" applyBorder="1" applyAlignment="1">
      <alignment horizontal="left" wrapText="1"/>
    </xf>
    <xf numFmtId="0" fontId="10" fillId="9" borderId="1" xfId="0" applyFont="1" applyFill="1" applyBorder="1" applyAlignment="1">
      <alignment horizontal="right" wrapText="1"/>
    </xf>
    <xf numFmtId="0" fontId="12" fillId="9" borderId="1" xfId="0" applyFont="1" applyFill="1" applyBorder="1" applyAlignment="1">
      <alignment horizontal="center"/>
    </xf>
    <xf numFmtId="0" fontId="13" fillId="0" borderId="0" xfId="0" applyFont="1" applyAlignment="1">
      <alignment horizontal="left" wrapText="1"/>
    </xf>
    <xf numFmtId="0" fontId="10" fillId="9" borderId="0" xfId="0" applyFont="1" applyFill="1" applyAlignment="1">
      <alignment horizontal="right" wrapText="1"/>
    </xf>
    <xf numFmtId="0" fontId="14" fillId="0" borderId="0" xfId="0" applyFont="1" applyAlignment="1">
      <alignment horizontal="left" wrapText="1"/>
    </xf>
    <xf numFmtId="0" fontId="11" fillId="0" borderId="0" xfId="0" applyFont="1"/>
    <xf numFmtId="0" fontId="11" fillId="0" borderId="0" xfId="0" applyFont="1" applyAlignment="1">
      <alignment horizontal="right"/>
    </xf>
    <xf numFmtId="0" fontId="10" fillId="9" borderId="1" xfId="0" applyFont="1" applyFill="1" applyBorder="1" applyAlignment="1">
      <alignment horizontal="left" wrapText="1"/>
    </xf>
    <xf numFmtId="0" fontId="15" fillId="9" borderId="1" xfId="0" applyFont="1" applyFill="1" applyBorder="1" applyAlignment="1">
      <alignment horizontal="center"/>
    </xf>
    <xf numFmtId="0" fontId="11" fillId="0" borderId="0" xfId="0" applyFont="1"/>
    <xf numFmtId="0" fontId="16" fillId="9" borderId="1" xfId="0" applyFont="1" applyFill="1" applyBorder="1" applyAlignment="1">
      <alignment horizontal="center"/>
    </xf>
    <xf numFmtId="0" fontId="17" fillId="0" borderId="1" xfId="0" applyFont="1" applyBorder="1" applyAlignment="1">
      <alignment horizontal="right"/>
    </xf>
    <xf numFmtId="0" fontId="4" fillId="10" borderId="1" xfId="0" applyFont="1" applyFill="1" applyBorder="1" applyAlignment="1">
      <alignment horizontal="right"/>
    </xf>
    <xf numFmtId="0" fontId="10" fillId="11" borderId="1" xfId="0" applyFont="1" applyFill="1" applyBorder="1" applyAlignment="1">
      <alignment horizontal="right" wrapText="1"/>
    </xf>
    <xf numFmtId="0" fontId="10" fillId="11" borderId="1" xfId="0" applyFont="1" applyFill="1" applyBorder="1" applyAlignment="1">
      <alignment horizontal="left" wrapText="1"/>
    </xf>
    <xf numFmtId="0" fontId="16" fillId="0" borderId="1" xfId="0" applyFont="1" applyBorder="1" applyAlignment="1">
      <alignment horizontal="center"/>
    </xf>
    <xf numFmtId="0" fontId="10" fillId="0" borderId="0" xfId="0" applyFont="1" applyAlignment="1">
      <alignment horizontal="right" wrapText="1"/>
    </xf>
    <xf numFmtId="0" fontId="4" fillId="11" borderId="1" xfId="0" applyFont="1" applyFill="1" applyBorder="1" applyAlignment="1">
      <alignment horizontal="right"/>
    </xf>
    <xf numFmtId="0" fontId="18" fillId="11" borderId="1" xfId="0" applyFont="1" applyFill="1" applyBorder="1" applyAlignment="1">
      <alignment horizontal="right" wrapText="1"/>
    </xf>
    <xf numFmtId="0" fontId="11" fillId="11" borderId="1" xfId="0" applyFont="1" applyFill="1" applyBorder="1" applyAlignment="1">
      <alignment horizontal="right"/>
    </xf>
    <xf numFmtId="0" fontId="16" fillId="12" borderId="1" xfId="0" applyFont="1" applyFill="1" applyBorder="1" applyAlignment="1">
      <alignment horizontal="center"/>
    </xf>
    <xf numFmtId="0" fontId="13" fillId="12" borderId="0" xfId="0" applyFont="1" applyFill="1" applyAlignment="1">
      <alignment horizontal="left" wrapText="1"/>
    </xf>
    <xf numFmtId="0" fontId="10" fillId="12" borderId="0" xfId="0" applyFont="1" applyFill="1" applyAlignment="1">
      <alignment horizontal="right" wrapText="1"/>
    </xf>
    <xf numFmtId="0" fontId="19" fillId="12" borderId="0" xfId="0" applyFont="1" applyFill="1" applyAlignment="1">
      <alignment horizontal="left" wrapText="1"/>
    </xf>
    <xf numFmtId="0" fontId="8" fillId="12" borderId="0" xfId="0" applyFont="1" applyFill="1" applyAlignment="1">
      <alignment horizontal="left" wrapText="1"/>
    </xf>
    <xf numFmtId="0" fontId="4" fillId="12" borderId="1" xfId="0" applyFont="1" applyFill="1" applyBorder="1" applyAlignment="1">
      <alignment horizontal="center"/>
    </xf>
    <xf numFmtId="0" fontId="18" fillId="9" borderId="1" xfId="0" applyFont="1" applyFill="1" applyBorder="1" applyAlignment="1">
      <alignment horizontal="left" wrapText="1"/>
    </xf>
    <xf numFmtId="0" fontId="18" fillId="9" borderId="1" xfId="0" applyFont="1" applyFill="1" applyBorder="1" applyAlignment="1">
      <alignment horizontal="right" wrapText="1"/>
    </xf>
    <xf numFmtId="0" fontId="11" fillId="12" borderId="1" xfId="0" applyFont="1" applyFill="1" applyBorder="1" applyAlignment="1">
      <alignment horizontal="right"/>
    </xf>
    <xf numFmtId="0" fontId="16" fillId="13" borderId="1" xfId="0" applyFont="1" applyFill="1" applyBorder="1" applyAlignment="1">
      <alignment horizontal="center"/>
    </xf>
    <xf numFmtId="0" fontId="4" fillId="13" borderId="1" xfId="0" applyFont="1" applyFill="1" applyBorder="1" applyAlignment="1">
      <alignment horizontal="center"/>
    </xf>
    <xf numFmtId="0" fontId="18" fillId="0" borderId="1" xfId="0" applyFont="1" applyBorder="1" applyAlignment="1">
      <alignment horizontal="right" wrapText="1"/>
    </xf>
    <xf numFmtId="0" fontId="4" fillId="0" borderId="1" xfId="0" applyFont="1" applyBorder="1"/>
    <xf numFmtId="0" fontId="4" fillId="14" borderId="1" xfId="0" applyFont="1" applyFill="1" applyBorder="1" applyAlignment="1">
      <alignment horizontal="center"/>
    </xf>
    <xf numFmtId="0" fontId="20" fillId="14" borderId="1" xfId="0" applyFont="1" applyFill="1" applyBorder="1" applyAlignment="1">
      <alignment horizontal="right" wrapText="1"/>
    </xf>
    <xf numFmtId="0" fontId="21" fillId="14" borderId="1" xfId="0" applyFont="1" applyFill="1" applyBorder="1" applyAlignment="1">
      <alignment horizontal="right"/>
    </xf>
    <xf numFmtId="0" fontId="4" fillId="14" borderId="1" xfId="0" applyFont="1" applyFill="1" applyBorder="1" applyAlignment="1">
      <alignment horizontal="right"/>
    </xf>
    <xf numFmtId="0" fontId="16" fillId="0" borderId="1" xfId="0" applyFont="1" applyBorder="1" applyAlignment="1">
      <alignment horizontal="right"/>
    </xf>
    <xf numFmtId="11" fontId="11" fillId="0" borderId="0" xfId="0" applyNumberFormat="1" applyFont="1" applyAlignment="1">
      <alignment horizontal="right"/>
    </xf>
    <xf numFmtId="0" fontId="5" fillId="0" borderId="1" xfId="0" applyFont="1" applyBorder="1" applyAlignment="1">
      <alignment horizontal="right"/>
    </xf>
    <xf numFmtId="0" fontId="10" fillId="14" borderId="1" xfId="0" applyFont="1" applyFill="1" applyBorder="1" applyAlignment="1">
      <alignment horizontal="right" wrapText="1"/>
    </xf>
    <xf numFmtId="0" fontId="11" fillId="14" borderId="1" xfId="0" applyFont="1" applyFill="1" applyBorder="1" applyAlignment="1">
      <alignment horizontal="right"/>
    </xf>
    <xf numFmtId="0" fontId="10" fillId="14" borderId="1" xfId="0" applyFont="1" applyFill="1" applyBorder="1" applyAlignment="1">
      <alignment horizontal="left" wrapText="1"/>
    </xf>
    <xf numFmtId="0" fontId="10" fillId="9" borderId="0" xfId="0" applyFont="1" applyFill="1" applyAlignment="1">
      <alignment horizontal="left" wrapText="1"/>
    </xf>
    <xf numFmtId="0" fontId="21" fillId="0" borderId="0" xfId="0" applyFont="1"/>
    <xf numFmtId="0" fontId="22" fillId="0" borderId="0" xfId="0" applyFont="1"/>
    <xf numFmtId="0" fontId="23" fillId="0" borderId="0" xfId="0" applyFont="1"/>
    <xf numFmtId="0" fontId="4" fillId="2" borderId="2" xfId="0" applyFont="1" applyFill="1" applyBorder="1" applyAlignment="1">
      <alignment horizontal="center"/>
    </xf>
    <xf numFmtId="0" fontId="4" fillId="0" borderId="0" xfId="0" applyFont="1" applyAlignment="1">
      <alignment horizontal="right"/>
    </xf>
    <xf numFmtId="0" fontId="24" fillId="0" borderId="0" xfId="0" applyFont="1" applyAlignment="1">
      <alignment vertical="top"/>
    </xf>
    <xf numFmtId="0" fontId="13" fillId="9" borderId="0" xfId="0" applyFont="1" applyFill="1" applyAlignment="1">
      <alignment horizontal="right"/>
    </xf>
    <xf numFmtId="0" fontId="25" fillId="0" borderId="0" xfId="0" applyFont="1" applyAlignment="1">
      <alignment vertical="top"/>
    </xf>
    <xf numFmtId="0" fontId="26" fillId="0" borderId="0" xfId="0" applyFont="1" applyAlignment="1">
      <alignment vertical="top"/>
    </xf>
    <xf numFmtId="0" fontId="4" fillId="12" borderId="0" xfId="0" applyFont="1" applyFill="1"/>
    <xf numFmtId="0" fontId="4" fillId="12" borderId="0" xfId="0" applyFont="1" applyFill="1" applyAlignment="1">
      <alignment horizontal="center"/>
    </xf>
    <xf numFmtId="0" fontId="5" fillId="2" borderId="0" xfId="0" applyFont="1" applyFill="1" applyAlignment="1">
      <alignment horizontal="center"/>
    </xf>
    <xf numFmtId="0" fontId="26" fillId="0" borderId="0" xfId="0" applyFont="1"/>
    <xf numFmtId="0" fontId="4" fillId="0" borderId="0" xfId="0" applyFont="1" applyAlignment="1">
      <alignment vertical="center"/>
    </xf>
    <xf numFmtId="0" fontId="25" fillId="0" borderId="0" xfId="0" applyFont="1"/>
    <xf numFmtId="0" fontId="4" fillId="12" borderId="0" xfId="0" applyFont="1" applyFill="1" applyAlignment="1">
      <alignment vertical="center"/>
    </xf>
    <xf numFmtId="0" fontId="27" fillId="12" borderId="0" xfId="0" applyFont="1" applyFill="1"/>
    <xf numFmtId="0" fontId="25" fillId="12" borderId="0" xfId="0" applyFont="1" applyFill="1"/>
    <xf numFmtId="0" fontId="4" fillId="4" borderId="0" xfId="0" applyFont="1" applyFill="1" applyAlignment="1">
      <alignment vertical="center"/>
    </xf>
    <xf numFmtId="0" fontId="4" fillId="4" borderId="0" xfId="0" applyFont="1" applyFill="1"/>
    <xf numFmtId="0" fontId="25" fillId="4" borderId="0" xfId="0" applyFont="1" applyFill="1"/>
    <xf numFmtId="0" fontId="28" fillId="4" borderId="0" xfId="0" applyFont="1" applyFill="1" applyAlignment="1">
      <alignment vertical="center"/>
    </xf>
    <xf numFmtId="0" fontId="29"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1047750</xdr:colOff>
      <xdr:row>33</xdr:row>
      <xdr:rowOff>57150</xdr:rowOff>
    </xdr:from>
    <xdr:ext cx="8372475" cy="1047750"/>
    <xdr:pic>
      <xdr:nvPicPr>
        <xdr:cNvPr id="2" name="image6.png" title="이미지">
          <a:extLst>
            <a:ext uri="{FF2B5EF4-FFF2-40B4-BE49-F238E27FC236}">
              <a16:creationId xmlns:a16="http://schemas.microsoft.com/office/drawing/2014/main" id="{36272489-56A4-438A-A1A1-AF0564FC591E}"/>
            </a:ext>
          </a:extLst>
        </xdr:cNvPr>
        <xdr:cNvPicPr preferRelativeResize="0"/>
      </xdr:nvPicPr>
      <xdr:blipFill>
        <a:blip xmlns:r="http://schemas.openxmlformats.org/officeDocument/2006/relationships" r:embed="rId1" cstate="print"/>
        <a:stretch>
          <a:fillRect/>
        </a:stretch>
      </xdr:blipFill>
      <xdr:spPr>
        <a:xfrm>
          <a:off x="20608290" y="6214110"/>
          <a:ext cx="8372475" cy="1047750"/>
        </a:xfrm>
        <a:prstGeom prst="rect">
          <a:avLst/>
        </a:prstGeom>
        <a:noFill/>
      </xdr:spPr>
    </xdr:pic>
    <xdr:clientData fLocksWithSheet="0"/>
  </xdr:oneCellAnchor>
  <xdr:oneCellAnchor>
    <xdr:from>
      <xdr:col>6</xdr:col>
      <xdr:colOff>76200</xdr:colOff>
      <xdr:row>64</xdr:row>
      <xdr:rowOff>85725</xdr:rowOff>
    </xdr:from>
    <xdr:ext cx="5505450" cy="4105275"/>
    <xdr:pic>
      <xdr:nvPicPr>
        <xdr:cNvPr id="3" name="image8.png" title="이미지">
          <a:extLst>
            <a:ext uri="{FF2B5EF4-FFF2-40B4-BE49-F238E27FC236}">
              <a16:creationId xmlns:a16="http://schemas.microsoft.com/office/drawing/2014/main" id="{5814E9E8-EC3E-4118-9FA7-01316576C952}"/>
            </a:ext>
          </a:extLst>
        </xdr:cNvPr>
        <xdr:cNvPicPr preferRelativeResize="0"/>
      </xdr:nvPicPr>
      <xdr:blipFill>
        <a:blip xmlns:r="http://schemas.openxmlformats.org/officeDocument/2006/relationships" r:embed="rId2" cstate="print"/>
        <a:stretch>
          <a:fillRect/>
        </a:stretch>
      </xdr:blipFill>
      <xdr:spPr>
        <a:xfrm>
          <a:off x="8321040" y="11881485"/>
          <a:ext cx="5505450" cy="4105275"/>
        </a:xfrm>
        <a:prstGeom prst="rect">
          <a:avLst/>
        </a:prstGeom>
        <a:noFill/>
      </xdr:spPr>
    </xdr:pic>
    <xdr:clientData fLocksWithSheet="0"/>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CA566-8107-4208-BD7B-E34D6777AD49}">
  <sheetPr>
    <outlinePr summaryBelow="0" summaryRight="0"/>
  </sheetPr>
  <dimension ref="A1:AG88"/>
  <sheetViews>
    <sheetView tabSelected="1" topLeftCell="G2" zoomScale="70" zoomScaleNormal="70" workbookViewId="0">
      <selection activeCell="Q20" sqref="Q20"/>
    </sheetView>
  </sheetViews>
  <sheetFormatPr defaultColWidth="12.6640625" defaultRowHeight="15.75" customHeight="1"/>
  <cols>
    <col min="1" max="1" width="6.21875" customWidth="1"/>
    <col min="2" max="2" width="18.6640625" customWidth="1"/>
    <col min="3" max="3" width="27.33203125" customWidth="1"/>
    <col min="4" max="4" width="24.33203125" customWidth="1"/>
    <col min="5" max="5" width="25.6640625" customWidth="1"/>
    <col min="6" max="6" width="18" customWidth="1"/>
    <col min="7" max="7" width="18.88671875" customWidth="1"/>
    <col min="8" max="8" width="19.33203125" customWidth="1"/>
    <col min="9" max="9" width="18.21875" customWidth="1"/>
    <col min="10" max="10" width="18.6640625" customWidth="1"/>
    <col min="12" max="12" width="15.88671875" customWidth="1"/>
    <col min="13" max="13" width="18.88671875" customWidth="1"/>
    <col min="16" max="17" width="17.109375" customWidth="1"/>
    <col min="18" max="18" width="19.77734375" customWidth="1"/>
  </cols>
  <sheetData>
    <row r="1" spans="1:33" ht="19.2">
      <c r="A1" s="1" t="s">
        <v>0</v>
      </c>
      <c r="E1" s="2" t="s">
        <v>1</v>
      </c>
      <c r="G1" s="1"/>
    </row>
    <row r="2" spans="1:33" ht="15.6">
      <c r="A2" s="3" t="s">
        <v>2</v>
      </c>
    </row>
    <row r="3" spans="1:33" ht="15.6">
      <c r="A3" s="4" t="s">
        <v>3</v>
      </c>
      <c r="B3" s="4" t="s">
        <v>4</v>
      </c>
      <c r="C3" s="4" t="s">
        <v>5</v>
      </c>
      <c r="D3" s="4"/>
      <c r="E3" s="5"/>
      <c r="G3" s="6"/>
      <c r="H3" s="6"/>
      <c r="I3" s="6"/>
    </row>
    <row r="4" spans="1:33" ht="15.6">
      <c r="A4" s="7">
        <v>0</v>
      </c>
      <c r="B4" s="7" t="s">
        <v>6</v>
      </c>
      <c r="C4" s="7"/>
      <c r="D4" s="8"/>
      <c r="F4" s="8"/>
      <c r="G4" s="9"/>
      <c r="H4" s="9"/>
      <c r="I4" s="9"/>
      <c r="J4" s="8"/>
    </row>
    <row r="5" spans="1:33" ht="15.6">
      <c r="C5" s="9" t="s">
        <v>7</v>
      </c>
      <c r="E5" s="10"/>
      <c r="L5" s="11" t="s">
        <v>8</v>
      </c>
      <c r="M5" s="12"/>
      <c r="N5" s="12"/>
    </row>
    <row r="6" spans="1:33" ht="15.6">
      <c r="A6" s="7">
        <v>1</v>
      </c>
      <c r="B6" s="7" t="s">
        <v>9</v>
      </c>
      <c r="C6" s="7" t="s">
        <v>10</v>
      </c>
      <c r="G6" s="3"/>
      <c r="L6" s="9">
        <v>2023</v>
      </c>
      <c r="M6" s="9">
        <v>2020</v>
      </c>
      <c r="N6" s="9">
        <v>2018</v>
      </c>
      <c r="O6" s="3" t="s">
        <v>11</v>
      </c>
    </row>
    <row r="7" spans="1:33" ht="15.6">
      <c r="A7" s="7">
        <v>2</v>
      </c>
      <c r="B7" s="7" t="s">
        <v>12</v>
      </c>
      <c r="C7" s="13" t="s">
        <v>13</v>
      </c>
      <c r="D7" s="14"/>
      <c r="L7" s="3">
        <f>C8</f>
        <v>11498</v>
      </c>
      <c r="M7" s="3">
        <f>F8</f>
        <v>10943</v>
      </c>
      <c r="N7" s="3">
        <f>I8</f>
        <v>8653</v>
      </c>
      <c r="O7" s="3">
        <f>SUM(L7:N7)</f>
        <v>31094</v>
      </c>
    </row>
    <row r="8" spans="1:33" ht="15.6">
      <c r="A8" s="7">
        <v>3</v>
      </c>
      <c r="B8" s="7" t="s">
        <v>14</v>
      </c>
      <c r="C8" s="15">
        <v>11498</v>
      </c>
      <c r="D8" s="16" t="s">
        <v>15</v>
      </c>
      <c r="E8" s="17"/>
      <c r="F8" s="18">
        <v>10943</v>
      </c>
      <c r="G8" s="19" t="s">
        <v>16</v>
      </c>
      <c r="H8" s="17"/>
      <c r="I8" s="20">
        <v>8653</v>
      </c>
      <c r="J8" s="21" t="s">
        <v>17</v>
      </c>
      <c r="K8" s="17"/>
      <c r="L8" s="22" t="s">
        <v>18</v>
      </c>
      <c r="M8" s="23">
        <v>31094</v>
      </c>
      <c r="N8" s="24" t="s">
        <v>19</v>
      </c>
      <c r="O8" s="12"/>
      <c r="P8" s="3" t="s">
        <v>20</v>
      </c>
    </row>
    <row r="9" spans="1:33" ht="15.6">
      <c r="B9" s="25" t="s">
        <v>21</v>
      </c>
      <c r="C9" s="26" t="s">
        <v>22</v>
      </c>
      <c r="D9" s="26" t="s">
        <v>23</v>
      </c>
      <c r="E9" s="27" t="s">
        <v>24</v>
      </c>
      <c r="F9" s="26" t="s">
        <v>22</v>
      </c>
      <c r="G9" s="26" t="s">
        <v>12</v>
      </c>
      <c r="H9" s="27" t="s">
        <v>25</v>
      </c>
      <c r="I9" s="26" t="s">
        <v>22</v>
      </c>
      <c r="J9" s="26" t="s">
        <v>12</v>
      </c>
      <c r="K9" s="27" t="s">
        <v>24</v>
      </c>
      <c r="L9" s="12"/>
      <c r="M9" s="26" t="s">
        <v>26</v>
      </c>
      <c r="N9" s="26" t="s">
        <v>12</v>
      </c>
      <c r="O9" s="27" t="s">
        <v>24</v>
      </c>
    </row>
    <row r="10" spans="1:33" ht="17.399999999999999">
      <c r="B10" s="28">
        <v>1</v>
      </c>
      <c r="C10" s="29" t="s">
        <v>27</v>
      </c>
      <c r="D10" s="30">
        <v>0</v>
      </c>
      <c r="E10" s="30">
        <v>22</v>
      </c>
      <c r="F10" s="29" t="s">
        <v>28</v>
      </c>
      <c r="G10" s="31">
        <v>1</v>
      </c>
      <c r="H10" s="31">
        <v>20</v>
      </c>
      <c r="I10" s="32" t="s">
        <v>28</v>
      </c>
      <c r="J10" s="31">
        <v>1</v>
      </c>
      <c r="K10" s="33">
        <v>19</v>
      </c>
      <c r="L10" s="34" t="s">
        <v>29</v>
      </c>
      <c r="M10" s="35" t="s">
        <v>30</v>
      </c>
      <c r="N10" s="36">
        <v>0</v>
      </c>
      <c r="O10" s="37">
        <v>3</v>
      </c>
      <c r="T10" s="38"/>
    </row>
    <row r="11" spans="1:33" ht="15" customHeight="1">
      <c r="A11" s="39"/>
      <c r="B11" s="28">
        <v>2</v>
      </c>
      <c r="C11" s="33" t="s">
        <v>31</v>
      </c>
      <c r="D11" s="30">
        <v>0</v>
      </c>
      <c r="E11" s="30">
        <v>2</v>
      </c>
      <c r="F11" s="33" t="s">
        <v>31</v>
      </c>
      <c r="G11" s="30">
        <v>0</v>
      </c>
      <c r="H11" s="31">
        <v>2</v>
      </c>
      <c r="I11" s="40" t="s">
        <v>31</v>
      </c>
      <c r="J11" s="31">
        <v>0</v>
      </c>
      <c r="K11" s="33">
        <v>2</v>
      </c>
      <c r="L11" s="41" t="s">
        <v>32</v>
      </c>
      <c r="M11" s="37" t="s">
        <v>33</v>
      </c>
      <c r="N11" s="36">
        <v>0</v>
      </c>
      <c r="O11" s="37">
        <v>31094</v>
      </c>
      <c r="T11" s="38"/>
      <c r="U11" s="38"/>
      <c r="V11" s="42"/>
      <c r="W11" s="12"/>
      <c r="X11" s="12"/>
      <c r="Y11" s="38"/>
      <c r="Z11" s="39"/>
      <c r="AA11" s="38"/>
      <c r="AB11" s="39"/>
      <c r="AC11" s="38"/>
      <c r="AD11" s="38"/>
      <c r="AE11" s="38"/>
      <c r="AF11" s="38"/>
      <c r="AG11" s="38"/>
    </row>
    <row r="12" spans="1:33" ht="15" customHeight="1">
      <c r="A12" s="39"/>
      <c r="B12" s="28">
        <v>3</v>
      </c>
      <c r="C12" s="33" t="s">
        <v>34</v>
      </c>
      <c r="D12" s="30">
        <v>0</v>
      </c>
      <c r="E12" s="30">
        <v>214</v>
      </c>
      <c r="F12" s="33" t="s">
        <v>34</v>
      </c>
      <c r="G12" s="30">
        <v>0</v>
      </c>
      <c r="H12" s="33">
        <v>212</v>
      </c>
      <c r="I12" s="40" t="s">
        <v>34</v>
      </c>
      <c r="J12" s="31">
        <v>0</v>
      </c>
      <c r="K12" s="33">
        <v>215</v>
      </c>
      <c r="L12" s="43" t="s">
        <v>35</v>
      </c>
      <c r="M12" s="37" t="s">
        <v>36</v>
      </c>
      <c r="N12" s="36">
        <v>0</v>
      </c>
      <c r="O12" s="37">
        <v>14</v>
      </c>
      <c r="T12" s="38"/>
      <c r="U12" s="38"/>
      <c r="V12" s="38"/>
      <c r="W12" s="38"/>
      <c r="X12" s="38"/>
      <c r="Y12" s="38"/>
      <c r="Z12" s="39"/>
      <c r="AA12" s="38"/>
      <c r="AB12" s="39"/>
      <c r="AC12" s="38"/>
      <c r="AD12" s="38"/>
      <c r="AE12" s="38"/>
      <c r="AF12" s="38"/>
      <c r="AG12" s="38"/>
    </row>
    <row r="13" spans="1:33" ht="15" customHeight="1">
      <c r="A13" s="39"/>
      <c r="B13" s="28">
        <v>4</v>
      </c>
      <c r="C13" s="33" t="s">
        <v>37</v>
      </c>
      <c r="D13" s="30">
        <v>0</v>
      </c>
      <c r="E13" s="44">
        <v>17</v>
      </c>
      <c r="F13" s="45" t="s">
        <v>38</v>
      </c>
      <c r="G13" s="45" t="s">
        <v>38</v>
      </c>
      <c r="H13" s="45" t="s">
        <v>38</v>
      </c>
      <c r="I13" s="45" t="s">
        <v>38</v>
      </c>
      <c r="J13" s="45" t="s">
        <v>38</v>
      </c>
      <c r="K13" s="45" t="s">
        <v>38</v>
      </c>
      <c r="L13" s="43" t="s">
        <v>39</v>
      </c>
      <c r="M13" s="35" t="s">
        <v>40</v>
      </c>
      <c r="N13" s="36">
        <v>0</v>
      </c>
      <c r="O13" s="37">
        <v>3</v>
      </c>
      <c r="T13" s="38"/>
      <c r="U13" s="38"/>
      <c r="V13" s="38"/>
      <c r="W13" s="38"/>
      <c r="X13" s="38"/>
      <c r="Y13" s="38"/>
      <c r="Z13" s="39"/>
      <c r="AA13" s="38"/>
      <c r="AB13" s="39"/>
      <c r="AC13" s="38"/>
      <c r="AD13" s="38"/>
      <c r="AE13" s="38"/>
      <c r="AF13" s="38"/>
      <c r="AG13" s="38"/>
    </row>
    <row r="14" spans="1:33" ht="15" customHeight="1">
      <c r="A14" s="39"/>
      <c r="B14" s="28">
        <v>5</v>
      </c>
      <c r="C14" s="46" t="s">
        <v>41</v>
      </c>
      <c r="D14" s="30">
        <v>0</v>
      </c>
      <c r="E14" s="30">
        <v>1299</v>
      </c>
      <c r="F14" s="46" t="s">
        <v>42</v>
      </c>
      <c r="G14" s="30">
        <v>0</v>
      </c>
      <c r="H14" s="31">
        <v>1305</v>
      </c>
      <c r="I14" s="47" t="s">
        <v>42</v>
      </c>
      <c r="J14" s="31">
        <v>0</v>
      </c>
      <c r="K14" s="33">
        <v>1266</v>
      </c>
      <c r="L14" s="43" t="s">
        <v>31</v>
      </c>
      <c r="M14" s="37" t="s">
        <v>43</v>
      </c>
      <c r="N14" s="36">
        <v>0</v>
      </c>
      <c r="O14" s="37">
        <v>2</v>
      </c>
      <c r="T14" s="38"/>
      <c r="U14" s="38"/>
      <c r="V14" s="38"/>
      <c r="W14" s="38"/>
      <c r="X14" s="38"/>
      <c r="Y14" s="38"/>
      <c r="Z14" s="39"/>
      <c r="AA14" s="38"/>
      <c r="AB14" s="39"/>
      <c r="AC14" s="38"/>
      <c r="AD14" s="38"/>
      <c r="AE14" s="38"/>
      <c r="AF14" s="38"/>
      <c r="AG14" s="38"/>
    </row>
    <row r="15" spans="1:33" ht="15" customHeight="1">
      <c r="A15" s="39"/>
      <c r="B15" s="28">
        <v>6</v>
      </c>
      <c r="C15" s="33" t="s">
        <v>44</v>
      </c>
      <c r="D15" s="30">
        <v>0</v>
      </c>
      <c r="E15" s="30">
        <v>443</v>
      </c>
      <c r="F15" s="33" t="s">
        <v>44</v>
      </c>
      <c r="G15" s="30">
        <v>0</v>
      </c>
      <c r="H15" s="31">
        <v>450</v>
      </c>
      <c r="I15" s="40" t="s">
        <v>44</v>
      </c>
      <c r="J15" s="31">
        <v>0</v>
      </c>
      <c r="K15" s="33">
        <v>407</v>
      </c>
      <c r="L15" s="48" t="s">
        <v>27</v>
      </c>
      <c r="M15" s="37" t="s">
        <v>45</v>
      </c>
      <c r="N15" s="49">
        <v>2</v>
      </c>
      <c r="O15" s="37">
        <v>22</v>
      </c>
      <c r="T15" s="38"/>
      <c r="U15" s="38"/>
      <c r="V15" s="38"/>
      <c r="W15" s="38"/>
      <c r="X15" s="38"/>
      <c r="Y15" s="38"/>
      <c r="Z15" s="39"/>
      <c r="AA15" s="38"/>
      <c r="AB15" s="39"/>
      <c r="AC15" s="38"/>
      <c r="AD15" s="38"/>
      <c r="AE15" s="38"/>
      <c r="AF15" s="38"/>
      <c r="AG15" s="38"/>
    </row>
    <row r="16" spans="1:33" ht="15" customHeight="1">
      <c r="A16" s="39"/>
      <c r="B16" s="28">
        <v>7</v>
      </c>
      <c r="C16" s="46" t="s">
        <v>46</v>
      </c>
      <c r="D16" s="50">
        <v>0</v>
      </c>
      <c r="E16" s="50">
        <v>2</v>
      </c>
      <c r="F16" s="51" t="s">
        <v>47</v>
      </c>
      <c r="G16" s="50"/>
      <c r="H16" s="50">
        <v>4</v>
      </c>
      <c r="I16" s="47" t="s">
        <v>47</v>
      </c>
      <c r="J16" s="52">
        <v>0</v>
      </c>
      <c r="K16" s="46">
        <v>4</v>
      </c>
      <c r="L16" s="53" t="s">
        <v>48</v>
      </c>
      <c r="M16" s="54" t="s">
        <v>49</v>
      </c>
      <c r="N16" s="55">
        <v>0</v>
      </c>
      <c r="O16" s="56">
        <v>67</v>
      </c>
      <c r="T16" s="38"/>
      <c r="U16" s="38"/>
      <c r="V16" s="38"/>
      <c r="W16" s="38"/>
      <c r="X16" s="38"/>
      <c r="Y16" s="38"/>
      <c r="Z16" s="39"/>
      <c r="AA16" s="38"/>
      <c r="AB16" s="39"/>
      <c r="AC16" s="38"/>
      <c r="AD16" s="38"/>
      <c r="AE16" s="38"/>
      <c r="AF16" s="38"/>
      <c r="AG16" s="38"/>
    </row>
    <row r="17" spans="1:33" ht="15" customHeight="1">
      <c r="A17" s="39"/>
      <c r="B17" s="28">
        <v>8</v>
      </c>
      <c r="C17" s="33" t="s">
        <v>35</v>
      </c>
      <c r="D17" s="30">
        <v>0</v>
      </c>
      <c r="E17" s="30">
        <v>13</v>
      </c>
      <c r="F17" s="33" t="s">
        <v>35</v>
      </c>
      <c r="G17" s="30">
        <v>0</v>
      </c>
      <c r="H17" s="33">
        <v>12</v>
      </c>
      <c r="I17" s="40" t="s">
        <v>35</v>
      </c>
      <c r="J17" s="31">
        <v>0</v>
      </c>
      <c r="K17" s="33">
        <v>10</v>
      </c>
      <c r="L17" s="53" t="s">
        <v>50</v>
      </c>
      <c r="M17" s="54" t="s">
        <v>51</v>
      </c>
      <c r="N17" s="55">
        <v>0</v>
      </c>
      <c r="O17" s="57">
        <v>59</v>
      </c>
      <c r="T17" s="38"/>
      <c r="U17" s="38"/>
      <c r="V17" s="38"/>
      <c r="W17" s="38"/>
      <c r="X17" s="38"/>
      <c r="Y17" s="38"/>
      <c r="Z17" s="39"/>
      <c r="AA17" s="38"/>
      <c r="AB17" s="39"/>
      <c r="AC17" s="38"/>
      <c r="AD17" s="38"/>
      <c r="AE17" s="38"/>
      <c r="AF17" s="38"/>
      <c r="AG17" s="38"/>
    </row>
    <row r="18" spans="1:33" ht="15" customHeight="1">
      <c r="A18" s="39"/>
      <c r="B18" s="58">
        <v>9</v>
      </c>
      <c r="C18" s="33" t="s">
        <v>52</v>
      </c>
      <c r="D18" s="30">
        <v>0</v>
      </c>
      <c r="E18" s="30">
        <v>7</v>
      </c>
      <c r="F18" s="33" t="s">
        <v>52</v>
      </c>
      <c r="G18" s="30">
        <v>0</v>
      </c>
      <c r="H18" s="31">
        <v>7</v>
      </c>
      <c r="I18" s="59" t="s">
        <v>52</v>
      </c>
      <c r="J18" s="31">
        <v>0</v>
      </c>
      <c r="K18" s="33">
        <v>7</v>
      </c>
      <c r="L18" s="43" t="s">
        <v>46</v>
      </c>
      <c r="M18" s="37" t="s">
        <v>53</v>
      </c>
      <c r="N18" s="36">
        <v>0</v>
      </c>
      <c r="O18" s="37">
        <v>2</v>
      </c>
      <c r="T18" s="38"/>
      <c r="U18" s="38"/>
      <c r="V18" s="38"/>
      <c r="W18" s="38"/>
      <c r="X18" s="38"/>
      <c r="Y18" s="38"/>
      <c r="Z18" s="39"/>
      <c r="AA18" s="38"/>
      <c r="AB18" s="39"/>
      <c r="AC18" s="38"/>
      <c r="AD18" s="38"/>
      <c r="AE18" s="38"/>
      <c r="AF18" s="38"/>
      <c r="AG18" s="38"/>
    </row>
    <row r="19" spans="1:33" ht="15" customHeight="1">
      <c r="A19" s="39"/>
      <c r="B19" s="58">
        <v>10</v>
      </c>
      <c r="C19" s="60" t="s">
        <v>54</v>
      </c>
      <c r="D19" s="30">
        <v>0</v>
      </c>
      <c r="E19" s="30">
        <v>85</v>
      </c>
      <c r="F19" s="33" t="s">
        <v>54</v>
      </c>
      <c r="G19" s="30">
        <v>0</v>
      </c>
      <c r="H19" s="61">
        <v>136</v>
      </c>
      <c r="I19" s="59" t="s">
        <v>54</v>
      </c>
      <c r="J19" s="31">
        <v>0</v>
      </c>
      <c r="K19" s="33">
        <v>124</v>
      </c>
      <c r="L19" s="43" t="s">
        <v>55</v>
      </c>
      <c r="M19" s="35" t="s">
        <v>56</v>
      </c>
      <c r="N19" s="36">
        <v>19596</v>
      </c>
      <c r="O19" s="37">
        <v>1</v>
      </c>
      <c r="S19" s="38"/>
      <c r="T19" s="38"/>
      <c r="U19" s="38"/>
      <c r="V19" s="38"/>
      <c r="W19" s="38"/>
      <c r="X19" s="38"/>
      <c r="Y19" s="38"/>
      <c r="Z19" s="39"/>
      <c r="AA19" s="38"/>
      <c r="AB19" s="39"/>
      <c r="AC19" s="38"/>
      <c r="AD19" s="38"/>
      <c r="AE19" s="38"/>
      <c r="AF19" s="38"/>
      <c r="AG19" s="38"/>
    </row>
    <row r="20" spans="1:33" ht="15" customHeight="1">
      <c r="A20" s="39"/>
      <c r="B20" s="58">
        <v>11</v>
      </c>
      <c r="C20" s="33" t="s">
        <v>57</v>
      </c>
      <c r="D20" s="30">
        <v>0</v>
      </c>
      <c r="E20" s="30">
        <v>56</v>
      </c>
      <c r="F20" s="60" t="s">
        <v>57</v>
      </c>
      <c r="G20" s="30">
        <v>0</v>
      </c>
      <c r="H20" s="61">
        <v>70</v>
      </c>
      <c r="I20" s="40" t="s">
        <v>57</v>
      </c>
      <c r="J20" s="31">
        <v>0</v>
      </c>
      <c r="K20" s="33">
        <v>57</v>
      </c>
      <c r="L20" s="43" t="s">
        <v>58</v>
      </c>
      <c r="M20" s="37" t="s">
        <v>59</v>
      </c>
      <c r="N20" s="36">
        <v>0</v>
      </c>
      <c r="O20" s="37">
        <v>16719</v>
      </c>
      <c r="S20" s="38"/>
      <c r="T20" s="38"/>
      <c r="U20" s="38"/>
      <c r="V20" s="38"/>
      <c r="W20" s="38"/>
      <c r="X20" s="38"/>
      <c r="Y20" s="38"/>
      <c r="Z20" s="39"/>
      <c r="AA20" s="38"/>
      <c r="AB20" s="39"/>
      <c r="AC20" s="38"/>
      <c r="AD20" s="38"/>
      <c r="AE20" s="38"/>
      <c r="AF20" s="38"/>
      <c r="AG20" s="38"/>
    </row>
    <row r="21" spans="1:33" ht="15" customHeight="1">
      <c r="A21" s="39"/>
      <c r="B21" s="28">
        <v>12</v>
      </c>
      <c r="C21" s="60" t="s">
        <v>39</v>
      </c>
      <c r="D21" s="30">
        <v>0</v>
      </c>
      <c r="E21" s="30">
        <v>1</v>
      </c>
      <c r="F21" s="33" t="s">
        <v>39</v>
      </c>
      <c r="G21" s="30">
        <v>0</v>
      </c>
      <c r="H21" s="31">
        <v>1</v>
      </c>
      <c r="I21" s="40" t="s">
        <v>39</v>
      </c>
      <c r="J21" s="31">
        <v>0</v>
      </c>
      <c r="K21" s="33">
        <v>1</v>
      </c>
      <c r="L21" s="62" t="s">
        <v>37</v>
      </c>
      <c r="M21" s="35" t="s">
        <v>60</v>
      </c>
      <c r="N21" s="36">
        <v>4803</v>
      </c>
      <c r="O21" s="37">
        <v>16</v>
      </c>
      <c r="S21" s="38"/>
      <c r="T21" s="38"/>
      <c r="U21" s="38"/>
      <c r="V21" s="38"/>
      <c r="W21" s="38"/>
      <c r="X21" s="38"/>
      <c r="Y21" s="38"/>
      <c r="Z21" s="39"/>
      <c r="AA21" s="38"/>
      <c r="AB21" s="39"/>
      <c r="AC21" s="38"/>
      <c r="AD21" s="38"/>
      <c r="AE21" s="38"/>
      <c r="AF21" s="38"/>
      <c r="AG21" s="38"/>
    </row>
    <row r="22" spans="1:33" ht="15" customHeight="1">
      <c r="A22" s="39"/>
      <c r="B22" s="28">
        <v>13</v>
      </c>
      <c r="C22" s="33" t="s">
        <v>58</v>
      </c>
      <c r="D22" s="30">
        <v>0</v>
      </c>
      <c r="E22" s="44" t="s">
        <v>61</v>
      </c>
      <c r="F22" s="33" t="s">
        <v>58</v>
      </c>
      <c r="G22" s="30">
        <v>0</v>
      </c>
      <c r="H22" s="33">
        <v>7897</v>
      </c>
      <c r="I22" s="40" t="s">
        <v>58</v>
      </c>
      <c r="J22" s="31">
        <v>0</v>
      </c>
      <c r="K22" s="33">
        <v>6381</v>
      </c>
      <c r="L22" s="62" t="s">
        <v>62</v>
      </c>
      <c r="M22" s="37" t="s">
        <v>63</v>
      </c>
      <c r="N22" s="36">
        <v>4803</v>
      </c>
      <c r="O22" s="37">
        <v>208</v>
      </c>
      <c r="S22" s="38"/>
      <c r="T22" s="38"/>
      <c r="U22" s="38"/>
      <c r="V22" s="38"/>
      <c r="W22" s="38"/>
      <c r="X22" s="38"/>
      <c r="Y22" s="38"/>
      <c r="Z22" s="39"/>
      <c r="AA22" s="38"/>
      <c r="AB22" s="39"/>
      <c r="AC22" s="38"/>
      <c r="AD22" s="38"/>
      <c r="AE22" s="38"/>
      <c r="AF22" s="38"/>
      <c r="AG22" s="38"/>
    </row>
    <row r="23" spans="1:33" ht="15" customHeight="1">
      <c r="A23" s="39"/>
      <c r="B23" s="63" t="s">
        <v>64</v>
      </c>
      <c r="C23" s="64" t="s">
        <v>32</v>
      </c>
      <c r="D23" s="30">
        <v>0</v>
      </c>
      <c r="E23" s="30">
        <v>11484</v>
      </c>
      <c r="F23" s="33" t="s">
        <v>32</v>
      </c>
      <c r="G23" s="30">
        <v>0</v>
      </c>
      <c r="H23" s="33">
        <v>10943</v>
      </c>
      <c r="I23" s="40" t="s">
        <v>32</v>
      </c>
      <c r="J23" s="31">
        <v>0</v>
      </c>
      <c r="K23" s="33">
        <v>8653</v>
      </c>
      <c r="L23" s="43" t="s">
        <v>34</v>
      </c>
      <c r="M23" s="37" t="s">
        <v>65</v>
      </c>
      <c r="N23" s="36">
        <v>0</v>
      </c>
      <c r="O23" s="37">
        <v>217</v>
      </c>
      <c r="S23" s="38"/>
      <c r="T23" s="38"/>
      <c r="U23" s="38"/>
      <c r="V23" s="38"/>
      <c r="W23" s="38"/>
      <c r="X23" s="38"/>
      <c r="Y23" s="38"/>
      <c r="Z23" s="39"/>
      <c r="AA23" s="38"/>
      <c r="AB23" s="39"/>
      <c r="AC23" s="38"/>
      <c r="AD23" s="38"/>
      <c r="AE23" s="38"/>
      <c r="AF23" s="38"/>
      <c r="AG23" s="38"/>
    </row>
    <row r="24" spans="1:33" ht="15" customHeight="1">
      <c r="A24" s="39"/>
      <c r="B24" s="28">
        <v>15</v>
      </c>
      <c r="C24" s="33" t="s">
        <v>29</v>
      </c>
      <c r="D24" s="30">
        <v>0</v>
      </c>
      <c r="E24" s="30">
        <v>3</v>
      </c>
      <c r="F24" s="60" t="s">
        <v>29</v>
      </c>
      <c r="G24" s="30">
        <v>0</v>
      </c>
      <c r="H24" s="30">
        <v>3</v>
      </c>
      <c r="I24" s="40" t="s">
        <v>29</v>
      </c>
      <c r="J24" s="65">
        <v>0</v>
      </c>
      <c r="K24" s="33">
        <v>2</v>
      </c>
      <c r="L24" s="43" t="s">
        <v>41</v>
      </c>
      <c r="M24" s="35" t="s">
        <v>66</v>
      </c>
      <c r="N24" s="36">
        <v>11498</v>
      </c>
      <c r="O24" s="35">
        <v>1409</v>
      </c>
      <c r="S24" s="38"/>
      <c r="T24" s="38"/>
      <c r="U24" s="38"/>
      <c r="V24" s="38"/>
      <c r="W24" s="38"/>
      <c r="X24" s="38"/>
      <c r="Y24" s="38"/>
      <c r="Z24" s="39"/>
      <c r="AA24" s="38"/>
      <c r="AB24" s="39"/>
      <c r="AC24" s="38"/>
      <c r="AD24" s="38"/>
      <c r="AE24" s="38"/>
      <c r="AF24" s="38"/>
      <c r="AG24" s="38"/>
    </row>
    <row r="25" spans="1:33" ht="15" customHeight="1">
      <c r="A25" s="39"/>
      <c r="B25" s="28">
        <v>16</v>
      </c>
      <c r="C25" s="33" t="s">
        <v>48</v>
      </c>
      <c r="D25" s="50">
        <v>0</v>
      </c>
      <c r="E25" s="50">
        <v>64</v>
      </c>
      <c r="F25" s="33" t="s">
        <v>48</v>
      </c>
      <c r="G25" s="30">
        <v>0</v>
      </c>
      <c r="H25" s="31">
        <v>53</v>
      </c>
      <c r="I25" s="40" t="s">
        <v>48</v>
      </c>
      <c r="J25" s="31">
        <v>0</v>
      </c>
      <c r="K25" s="33">
        <v>39</v>
      </c>
      <c r="L25" s="43" t="s">
        <v>54</v>
      </c>
      <c r="M25" s="35" t="s">
        <v>67</v>
      </c>
      <c r="N25" s="36">
        <v>0</v>
      </c>
      <c r="O25" s="37">
        <v>343</v>
      </c>
      <c r="S25" s="38"/>
      <c r="T25" s="38"/>
      <c r="U25" s="38"/>
      <c r="V25" s="38"/>
      <c r="W25" s="38"/>
      <c r="X25" s="38"/>
      <c r="Y25" s="38"/>
      <c r="Z25" s="39"/>
      <c r="AA25" s="38"/>
      <c r="AB25" s="39"/>
      <c r="AC25" s="38"/>
      <c r="AD25" s="38"/>
      <c r="AE25" s="38"/>
      <c r="AF25" s="38"/>
      <c r="AG25" s="38"/>
    </row>
    <row r="26" spans="1:33" ht="15" customHeight="1">
      <c r="A26" s="39"/>
      <c r="B26" s="28">
        <v>17</v>
      </c>
      <c r="C26" s="33" t="s">
        <v>68</v>
      </c>
      <c r="D26" s="30">
        <v>0</v>
      </c>
      <c r="E26" s="30">
        <v>2</v>
      </c>
      <c r="F26" s="33" t="s">
        <v>68</v>
      </c>
      <c r="G26" s="30">
        <v>0</v>
      </c>
      <c r="H26" s="30">
        <v>2</v>
      </c>
      <c r="I26" s="40" t="s">
        <v>68</v>
      </c>
      <c r="J26" s="31">
        <v>0</v>
      </c>
      <c r="K26" s="33">
        <v>2</v>
      </c>
      <c r="L26" s="48" t="s">
        <v>57</v>
      </c>
      <c r="M26" s="37" t="s">
        <v>69</v>
      </c>
      <c r="N26" s="49">
        <v>0</v>
      </c>
      <c r="O26" s="37">
        <v>178</v>
      </c>
      <c r="S26" s="38"/>
      <c r="T26" s="38"/>
      <c r="U26" s="38"/>
      <c r="V26" s="38"/>
      <c r="W26" s="38"/>
      <c r="X26" s="38"/>
      <c r="Y26" s="38"/>
      <c r="Z26" s="39"/>
      <c r="AA26" s="38"/>
      <c r="AB26" s="39"/>
      <c r="AC26" s="38"/>
      <c r="AD26" s="38"/>
      <c r="AE26" s="38"/>
      <c r="AF26" s="38"/>
      <c r="AG26" s="38"/>
    </row>
    <row r="27" spans="1:33" ht="15" customHeight="1">
      <c r="A27" s="39"/>
      <c r="B27" s="66">
        <v>18</v>
      </c>
      <c r="C27" s="67" t="s">
        <v>70</v>
      </c>
      <c r="D27" s="68">
        <v>0</v>
      </c>
      <c r="E27" s="68">
        <v>214</v>
      </c>
      <c r="F27" s="68" t="s">
        <v>38</v>
      </c>
      <c r="G27" s="69" t="s">
        <v>38</v>
      </c>
      <c r="H27" s="69" t="s">
        <v>38</v>
      </c>
      <c r="I27" s="69" t="s">
        <v>38</v>
      </c>
      <c r="J27" s="69" t="s">
        <v>38</v>
      </c>
      <c r="K27" s="69" t="s">
        <v>38</v>
      </c>
      <c r="L27" s="48" t="s">
        <v>52</v>
      </c>
      <c r="M27" s="35" t="s">
        <v>71</v>
      </c>
      <c r="N27" s="49">
        <v>0</v>
      </c>
      <c r="O27" s="35">
        <v>7</v>
      </c>
      <c r="S27" s="38"/>
      <c r="T27" s="38"/>
      <c r="U27" s="38"/>
      <c r="V27" s="38"/>
      <c r="W27" s="38"/>
      <c r="X27" s="38"/>
      <c r="Y27" s="38"/>
      <c r="Z27" s="39"/>
      <c r="AA27" s="38"/>
      <c r="AB27" s="39"/>
      <c r="AC27" s="38"/>
      <c r="AD27" s="38"/>
      <c r="AE27" s="38"/>
      <c r="AF27" s="38"/>
      <c r="AG27" s="38"/>
    </row>
    <row r="28" spans="1:33" ht="15" customHeight="1">
      <c r="A28" s="39"/>
      <c r="B28" s="66">
        <v>19</v>
      </c>
      <c r="C28" s="67" t="s">
        <v>72</v>
      </c>
      <c r="D28" s="68">
        <v>0</v>
      </c>
      <c r="E28" s="68">
        <v>17</v>
      </c>
      <c r="F28" s="68" t="s">
        <v>38</v>
      </c>
      <c r="G28" s="69" t="s">
        <v>38</v>
      </c>
      <c r="H28" s="69" t="s">
        <v>38</v>
      </c>
      <c r="I28" s="69" t="s">
        <v>38</v>
      </c>
      <c r="J28" s="69" t="s">
        <v>38</v>
      </c>
      <c r="K28" s="69" t="s">
        <v>38</v>
      </c>
      <c r="L28" s="70" t="s">
        <v>44</v>
      </c>
      <c r="M28" s="37" t="s">
        <v>73</v>
      </c>
      <c r="N28" s="49">
        <v>0</v>
      </c>
      <c r="O28" s="37">
        <v>623</v>
      </c>
      <c r="S28" s="38"/>
      <c r="T28" s="38"/>
      <c r="U28" s="38"/>
      <c r="V28" s="38"/>
      <c r="W28" s="38"/>
      <c r="X28" s="38"/>
      <c r="Y28" s="38"/>
      <c r="Z28" s="39"/>
      <c r="AA28" s="38"/>
      <c r="AB28" s="39"/>
      <c r="AC28" s="38"/>
      <c r="AD28" s="38"/>
      <c r="AE28" s="38"/>
      <c r="AF28" s="38"/>
      <c r="AG28" s="38"/>
    </row>
    <row r="29" spans="1:33" ht="15" customHeight="1">
      <c r="A29" s="39"/>
      <c r="B29" s="28">
        <v>20</v>
      </c>
      <c r="C29" s="33" t="s">
        <v>62</v>
      </c>
      <c r="D29" s="30">
        <v>0</v>
      </c>
      <c r="E29" s="44">
        <v>239</v>
      </c>
      <c r="F29" s="45" t="s">
        <v>38</v>
      </c>
      <c r="G29" s="45" t="s">
        <v>38</v>
      </c>
      <c r="H29" s="45" t="s">
        <v>38</v>
      </c>
      <c r="I29" s="45" t="s">
        <v>38</v>
      </c>
      <c r="J29" s="45" t="s">
        <v>38</v>
      </c>
      <c r="K29" s="45" t="s">
        <v>38</v>
      </c>
      <c r="L29" s="43" t="s">
        <v>74</v>
      </c>
      <c r="M29" s="37" t="s">
        <v>75</v>
      </c>
      <c r="N29" s="36">
        <v>9</v>
      </c>
      <c r="O29" s="37">
        <v>27480</v>
      </c>
      <c r="S29" s="38"/>
      <c r="T29" s="38"/>
      <c r="U29" s="38"/>
      <c r="V29" s="42"/>
      <c r="W29" s="12"/>
      <c r="X29" s="12"/>
      <c r="Y29" s="38"/>
      <c r="Z29" s="39"/>
      <c r="AA29" s="38"/>
      <c r="AB29" s="39"/>
      <c r="AC29" s="38"/>
      <c r="AD29" s="39"/>
      <c r="AE29" s="38"/>
      <c r="AF29" s="38"/>
      <c r="AG29" s="71"/>
    </row>
    <row r="30" spans="1:33" ht="15" customHeight="1">
      <c r="A30" s="39"/>
      <c r="B30" s="28">
        <v>21</v>
      </c>
      <c r="C30" s="33" t="s">
        <v>76</v>
      </c>
      <c r="D30" s="72">
        <v>7554</v>
      </c>
      <c r="E30" s="30">
        <v>3944</v>
      </c>
      <c r="F30" s="33" t="s">
        <v>76</v>
      </c>
      <c r="G30" s="30">
        <v>7268</v>
      </c>
      <c r="H30" s="30">
        <v>3638</v>
      </c>
      <c r="I30" s="40" t="s">
        <v>76</v>
      </c>
      <c r="J30" s="65">
        <v>6958</v>
      </c>
      <c r="K30" s="33">
        <v>1690</v>
      </c>
      <c r="L30" s="43" t="s">
        <v>76</v>
      </c>
      <c r="M30" s="37" t="s">
        <v>77</v>
      </c>
      <c r="N30" s="36">
        <v>21780</v>
      </c>
      <c r="O30" s="37">
        <v>9238</v>
      </c>
      <c r="S30" s="38"/>
      <c r="T30" s="38"/>
      <c r="U30" s="38"/>
      <c r="V30" s="38"/>
      <c r="W30" s="38"/>
      <c r="X30" s="38"/>
      <c r="Y30" s="38"/>
      <c r="Z30" s="39"/>
      <c r="AA30" s="38"/>
      <c r="AB30" s="39"/>
      <c r="AC30" s="38"/>
      <c r="AD30" s="39"/>
      <c r="AE30" s="38"/>
      <c r="AF30" s="38"/>
      <c r="AG30" s="71"/>
    </row>
    <row r="31" spans="1:33" ht="15.6">
      <c r="B31" s="28">
        <v>22</v>
      </c>
      <c r="C31" s="33" t="s">
        <v>74</v>
      </c>
      <c r="D31" s="72">
        <v>6</v>
      </c>
      <c r="E31" s="44" t="s">
        <v>78</v>
      </c>
      <c r="F31" s="33" t="s">
        <v>74</v>
      </c>
      <c r="G31" s="31">
        <v>1</v>
      </c>
      <c r="H31" s="60">
        <v>9697</v>
      </c>
      <c r="I31" s="40" t="s">
        <v>74</v>
      </c>
      <c r="J31" s="31">
        <v>2</v>
      </c>
      <c r="K31" s="33">
        <v>7684</v>
      </c>
      <c r="L31" s="43" t="s">
        <v>68</v>
      </c>
      <c r="M31" s="37" t="s">
        <v>79</v>
      </c>
      <c r="N31" s="36">
        <v>0</v>
      </c>
      <c r="O31" s="37">
        <v>2</v>
      </c>
    </row>
    <row r="32" spans="1:33" ht="15.6">
      <c r="B32" s="28">
        <v>23</v>
      </c>
      <c r="C32" s="33" t="s">
        <v>55</v>
      </c>
      <c r="D32" s="30">
        <v>0</v>
      </c>
      <c r="E32" s="44">
        <v>1</v>
      </c>
      <c r="F32" s="45" t="s">
        <v>80</v>
      </c>
      <c r="G32" s="45" t="s">
        <v>80</v>
      </c>
      <c r="H32" s="45" t="s">
        <v>80</v>
      </c>
      <c r="I32" s="45" t="s">
        <v>80</v>
      </c>
      <c r="J32" s="45" t="s">
        <v>80</v>
      </c>
      <c r="K32" s="45" t="s">
        <v>80</v>
      </c>
    </row>
    <row r="33" spans="1:17" ht="15.6">
      <c r="F33" s="73" t="s">
        <v>81</v>
      </c>
      <c r="G33" s="73">
        <v>10943</v>
      </c>
      <c r="H33" s="74">
        <v>0</v>
      </c>
      <c r="I33" s="75" t="s">
        <v>81</v>
      </c>
      <c r="J33" s="74">
        <v>8653</v>
      </c>
      <c r="K33" s="73">
        <v>0</v>
      </c>
    </row>
    <row r="34" spans="1:17" ht="15.6">
      <c r="F34" s="73" t="s">
        <v>82</v>
      </c>
      <c r="G34" s="69">
        <v>0</v>
      </c>
      <c r="H34" s="74">
        <v>2</v>
      </c>
      <c r="I34" s="75" t="s">
        <v>82</v>
      </c>
      <c r="J34" s="74">
        <v>0</v>
      </c>
      <c r="K34" s="73">
        <v>2</v>
      </c>
    </row>
    <row r="35" spans="1:17" ht="15.6">
      <c r="F35" s="73" t="s">
        <v>83</v>
      </c>
      <c r="G35" s="69">
        <v>0</v>
      </c>
      <c r="H35" s="74">
        <v>1</v>
      </c>
      <c r="I35" s="75" t="s">
        <v>83</v>
      </c>
      <c r="J35" s="74">
        <v>0</v>
      </c>
      <c r="K35" s="73">
        <v>1</v>
      </c>
    </row>
    <row r="36" spans="1:17" ht="15.6">
      <c r="F36" s="73" t="s">
        <v>84</v>
      </c>
      <c r="G36" s="73">
        <v>1470</v>
      </c>
      <c r="H36" s="73">
        <v>8822</v>
      </c>
      <c r="I36" s="75" t="s">
        <v>84</v>
      </c>
      <c r="J36" s="74">
        <v>1062</v>
      </c>
      <c r="K36" s="73">
        <v>6981</v>
      </c>
    </row>
    <row r="37" spans="1:17" ht="15.6">
      <c r="F37" s="73" t="s">
        <v>85</v>
      </c>
      <c r="G37" s="69">
        <v>0</v>
      </c>
      <c r="H37" s="74">
        <v>2</v>
      </c>
      <c r="I37" s="75" t="s">
        <v>85</v>
      </c>
      <c r="J37" s="74">
        <v>0</v>
      </c>
      <c r="K37" s="73">
        <v>2</v>
      </c>
    </row>
    <row r="38" spans="1:17" ht="15.6">
      <c r="F38" s="76"/>
      <c r="G38" s="3"/>
      <c r="H38" s="39"/>
    </row>
    <row r="39" spans="1:17" ht="15.6">
      <c r="A39" s="3"/>
      <c r="B39" s="3"/>
      <c r="C39" s="3"/>
      <c r="D39" s="3"/>
      <c r="E39" s="3"/>
      <c r="F39" s="3"/>
      <c r="G39" s="3"/>
      <c r="H39" s="39"/>
      <c r="Q39" s="77"/>
    </row>
    <row r="40" spans="1:17" ht="15.6">
      <c r="A40" s="3"/>
      <c r="B40" s="3"/>
      <c r="C40" s="3"/>
      <c r="D40" s="3"/>
      <c r="E40" s="3"/>
      <c r="F40" s="3"/>
      <c r="G40" s="3"/>
      <c r="H40" s="39"/>
      <c r="Q40" s="77"/>
    </row>
    <row r="41" spans="1:17" ht="15.6">
      <c r="H41" s="39"/>
      <c r="N41" s="36"/>
      <c r="P41" s="77"/>
      <c r="Q41" s="77"/>
    </row>
    <row r="42" spans="1:17" ht="15.6">
      <c r="A42" s="3"/>
      <c r="B42" s="3"/>
      <c r="C42" s="3"/>
      <c r="D42" s="3"/>
      <c r="E42" s="3"/>
      <c r="F42" s="3"/>
      <c r="G42" s="3"/>
      <c r="H42" s="39"/>
      <c r="N42" s="36"/>
      <c r="P42" s="77"/>
      <c r="Q42" s="77"/>
    </row>
    <row r="43" spans="1:17" ht="15.6">
      <c r="F43" s="76"/>
      <c r="G43" s="3"/>
      <c r="H43" s="39"/>
      <c r="N43" s="36"/>
      <c r="P43" s="77"/>
      <c r="Q43" s="77"/>
    </row>
    <row r="44" spans="1:17" ht="15.6">
      <c r="F44" s="76"/>
      <c r="G44" s="3"/>
      <c r="H44" s="39"/>
      <c r="N44" s="36"/>
      <c r="P44" s="77"/>
      <c r="Q44" s="77"/>
    </row>
    <row r="45" spans="1:17" ht="15.6">
      <c r="F45" s="78"/>
      <c r="G45" s="78"/>
      <c r="H45" s="39"/>
      <c r="N45" s="36"/>
      <c r="P45" s="77"/>
      <c r="Q45" s="77"/>
    </row>
    <row r="46" spans="1:17" ht="21" customHeight="1">
      <c r="A46" s="1" t="s">
        <v>86</v>
      </c>
      <c r="E46" s="79" t="s">
        <v>87</v>
      </c>
      <c r="F46" s="78"/>
      <c r="G46" s="78"/>
      <c r="H46" s="78"/>
    </row>
    <row r="47" spans="1:17" ht="15.6">
      <c r="A47" s="4" t="s">
        <v>3</v>
      </c>
      <c r="B47" s="4" t="s">
        <v>4</v>
      </c>
      <c r="C47" s="4" t="s">
        <v>88</v>
      </c>
      <c r="D47" s="80" t="s">
        <v>89</v>
      </c>
      <c r="E47" s="17"/>
      <c r="F47" s="78"/>
      <c r="G47" s="4" t="s">
        <v>90</v>
      </c>
      <c r="H47" s="4" t="s">
        <v>91</v>
      </c>
      <c r="I47" s="4" t="s">
        <v>92</v>
      </c>
      <c r="J47" s="4" t="s">
        <v>89</v>
      </c>
    </row>
    <row r="48" spans="1:17" ht="15.6">
      <c r="A48" s="7">
        <v>0</v>
      </c>
      <c r="B48" s="7" t="s">
        <v>6</v>
      </c>
      <c r="C48" s="7" t="s">
        <v>93</v>
      </c>
      <c r="D48" s="7"/>
      <c r="E48" s="7"/>
      <c r="F48" s="78"/>
      <c r="G48" s="3" t="s">
        <v>94</v>
      </c>
      <c r="H48" s="3" t="s">
        <v>95</v>
      </c>
      <c r="I48" s="6">
        <v>2000</v>
      </c>
      <c r="J48" s="3" t="s">
        <v>96</v>
      </c>
    </row>
    <row r="49" spans="1:10" ht="15.6">
      <c r="A49" s="3"/>
      <c r="B49" s="3"/>
      <c r="C49" s="3" t="s">
        <v>97</v>
      </c>
      <c r="D49" s="81" t="s">
        <v>98</v>
      </c>
      <c r="E49" s="82"/>
      <c r="F49" s="78"/>
      <c r="G49" s="3" t="s">
        <v>99</v>
      </c>
      <c r="H49" s="3" t="s">
        <v>95</v>
      </c>
      <c r="I49" s="6">
        <v>1</v>
      </c>
      <c r="J49" s="3" t="s">
        <v>100</v>
      </c>
    </row>
    <row r="50" spans="1:10" ht="15.6">
      <c r="A50" s="3"/>
      <c r="B50" s="3"/>
      <c r="C50" s="3" t="s">
        <v>101</v>
      </c>
      <c r="D50" s="83">
        <v>753439</v>
      </c>
      <c r="E50" s="84"/>
      <c r="F50" s="78"/>
      <c r="G50" s="3" t="s">
        <v>102</v>
      </c>
      <c r="H50" s="3" t="s">
        <v>103</v>
      </c>
      <c r="I50" s="6">
        <v>6</v>
      </c>
      <c r="J50" s="3" t="s">
        <v>104</v>
      </c>
    </row>
    <row r="51" spans="1:10" ht="15.6">
      <c r="A51" s="3"/>
      <c r="B51" s="3"/>
      <c r="C51" s="3" t="s">
        <v>105</v>
      </c>
      <c r="D51" s="3">
        <v>200000</v>
      </c>
      <c r="E51" s="84"/>
      <c r="F51" s="78"/>
      <c r="G51" s="3" t="s">
        <v>106</v>
      </c>
      <c r="H51" s="3" t="s">
        <v>103</v>
      </c>
      <c r="I51" s="6">
        <v>6</v>
      </c>
      <c r="J51" s="3" t="s">
        <v>104</v>
      </c>
    </row>
    <row r="52" spans="1:10" ht="15.6">
      <c r="A52" s="3"/>
      <c r="B52" s="3"/>
      <c r="E52" s="85"/>
      <c r="F52" s="78"/>
      <c r="G52" s="86" t="s">
        <v>107</v>
      </c>
      <c r="H52" s="86" t="s">
        <v>108</v>
      </c>
      <c r="I52" s="87">
        <v>7</v>
      </c>
      <c r="J52" s="86"/>
    </row>
    <row r="53" spans="1:10" ht="15.6">
      <c r="A53" s="7">
        <v>1</v>
      </c>
      <c r="B53" s="7" t="s">
        <v>109</v>
      </c>
      <c r="C53" s="7"/>
      <c r="D53" s="88" t="s">
        <v>101</v>
      </c>
      <c r="E53" s="88" t="s">
        <v>110</v>
      </c>
      <c r="F53" s="78"/>
      <c r="G53" s="3" t="s">
        <v>111</v>
      </c>
      <c r="H53" s="3" t="s">
        <v>95</v>
      </c>
      <c r="I53" s="6">
        <v>20</v>
      </c>
      <c r="J53" s="3"/>
    </row>
    <row r="54" spans="1:10" ht="15.6">
      <c r="A54" s="3"/>
      <c r="B54" s="3"/>
      <c r="C54" s="3" t="s">
        <v>112</v>
      </c>
      <c r="D54" s="6" t="s">
        <v>38</v>
      </c>
      <c r="E54" s="6" t="s">
        <v>38</v>
      </c>
      <c r="F54" s="78"/>
      <c r="G54" s="3" t="s">
        <v>113</v>
      </c>
      <c r="H54" s="3" t="s">
        <v>103</v>
      </c>
      <c r="I54" s="6">
        <v>50</v>
      </c>
      <c r="J54" s="3" t="s">
        <v>114</v>
      </c>
    </row>
    <row r="55" spans="1:10" ht="15.6">
      <c r="A55" s="3"/>
      <c r="B55" s="3"/>
      <c r="C55" s="3" t="s">
        <v>115</v>
      </c>
      <c r="D55" s="6" t="s">
        <v>38</v>
      </c>
      <c r="E55" s="6" t="s">
        <v>38</v>
      </c>
      <c r="F55" s="78"/>
      <c r="G55" s="3" t="s">
        <v>116</v>
      </c>
      <c r="H55" s="3" t="s">
        <v>95</v>
      </c>
      <c r="I55" s="6">
        <v>50</v>
      </c>
      <c r="J55" s="3"/>
    </row>
    <row r="56" spans="1:10" ht="15.6">
      <c r="A56" s="3"/>
      <c r="B56" s="3"/>
      <c r="C56" s="3"/>
      <c r="D56" s="3"/>
      <c r="E56" s="85"/>
      <c r="F56" s="78"/>
      <c r="G56" s="3" t="s">
        <v>117</v>
      </c>
      <c r="H56" s="3" t="s">
        <v>95</v>
      </c>
      <c r="I56" s="6">
        <v>50</v>
      </c>
      <c r="J56" s="3"/>
    </row>
    <row r="57" spans="1:10" ht="15.6">
      <c r="A57" s="7">
        <v>2</v>
      </c>
      <c r="B57" s="7" t="s">
        <v>12</v>
      </c>
      <c r="C57" s="7" t="s">
        <v>118</v>
      </c>
      <c r="D57" s="88" t="s">
        <v>119</v>
      </c>
      <c r="E57" s="88" t="s">
        <v>120</v>
      </c>
      <c r="F57" s="78"/>
      <c r="G57" s="3" t="s">
        <v>121</v>
      </c>
      <c r="H57" s="3" t="s">
        <v>122</v>
      </c>
      <c r="I57" s="6">
        <v>1</v>
      </c>
      <c r="J57" s="3" t="s">
        <v>123</v>
      </c>
    </row>
    <row r="58" spans="1:10" ht="15.6">
      <c r="A58" s="3"/>
      <c r="B58" s="3"/>
      <c r="C58" s="3" t="s">
        <v>124</v>
      </c>
      <c r="D58" s="3">
        <f>ROUND(211780/$D$50 * 100,2)</f>
        <v>28.11</v>
      </c>
      <c r="E58" s="3">
        <f>ROUND(27760/$D$51 * 100,2)</f>
        <v>13.88</v>
      </c>
      <c r="F58" s="78"/>
      <c r="G58" s="3" t="s">
        <v>125</v>
      </c>
      <c r="H58" s="3" t="s">
        <v>95</v>
      </c>
      <c r="I58" s="6">
        <v>1000</v>
      </c>
      <c r="J58" s="3"/>
    </row>
    <row r="59" spans="1:10" ht="15.6">
      <c r="A59" s="3"/>
      <c r="B59" s="3"/>
      <c r="C59" s="3" t="s">
        <v>126</v>
      </c>
      <c r="D59" s="3">
        <f>ROUND(211646/$D$50 * 100,2)</f>
        <v>28.09</v>
      </c>
      <c r="E59" s="3">
        <f>ROUND(27731/$D$51 * 100,2)</f>
        <v>13.87</v>
      </c>
      <c r="F59" s="78"/>
      <c r="G59" s="3" t="s">
        <v>127</v>
      </c>
      <c r="H59" s="3" t="s">
        <v>103</v>
      </c>
      <c r="I59" s="6">
        <v>1</v>
      </c>
      <c r="J59" s="3" t="s">
        <v>128</v>
      </c>
    </row>
    <row r="60" spans="1:10" ht="15.6">
      <c r="A60" s="3"/>
      <c r="B60" s="3"/>
      <c r="C60" s="3" t="s">
        <v>129</v>
      </c>
      <c r="D60" s="3">
        <f>ROUND(1/$D$50 * 100,2)</f>
        <v>0</v>
      </c>
      <c r="E60" s="81" t="s">
        <v>38</v>
      </c>
      <c r="G60" s="3" t="s">
        <v>130</v>
      </c>
      <c r="H60" s="3" t="s">
        <v>95</v>
      </c>
      <c r="I60" s="6">
        <v>1</v>
      </c>
      <c r="J60" s="3"/>
    </row>
    <row r="61" spans="1:10" ht="15.6">
      <c r="A61" s="3"/>
      <c r="B61" s="3"/>
      <c r="C61" s="3" t="s">
        <v>131</v>
      </c>
      <c r="D61" s="3">
        <f>ROUND(352/$D$50 * 100,2)</f>
        <v>0.05</v>
      </c>
      <c r="E61" s="3">
        <f>ROUND(343/$D$51 * 100,2)</f>
        <v>0.17</v>
      </c>
      <c r="G61" s="86" t="s">
        <v>132</v>
      </c>
      <c r="H61" s="86" t="s">
        <v>108</v>
      </c>
      <c r="I61" s="87">
        <v>7</v>
      </c>
      <c r="J61" s="86"/>
    </row>
    <row r="62" spans="1:10" ht="16.2">
      <c r="A62" s="3"/>
      <c r="B62" s="3"/>
      <c r="C62" s="3"/>
      <c r="D62" s="3"/>
      <c r="E62" s="89"/>
      <c r="G62" s="86" t="s">
        <v>133</v>
      </c>
      <c r="H62" s="86" t="s">
        <v>134</v>
      </c>
      <c r="I62" s="87">
        <v>50</v>
      </c>
      <c r="J62" s="86" t="s">
        <v>135</v>
      </c>
    </row>
    <row r="63" spans="1:10" ht="15.6">
      <c r="A63" s="7">
        <v>3</v>
      </c>
      <c r="B63" s="7" t="s">
        <v>14</v>
      </c>
      <c r="C63" s="7" t="s">
        <v>136</v>
      </c>
      <c r="D63" s="88" t="s">
        <v>101</v>
      </c>
      <c r="E63" s="88" t="s">
        <v>137</v>
      </c>
      <c r="G63" s="3" t="s">
        <v>138</v>
      </c>
      <c r="H63" s="3" t="s">
        <v>95</v>
      </c>
      <c r="I63" s="6">
        <v>50</v>
      </c>
      <c r="J63" s="3"/>
    </row>
    <row r="64" spans="1:10" ht="16.2">
      <c r="A64" s="3"/>
      <c r="B64" s="3"/>
      <c r="C64" s="90" t="s">
        <v>139</v>
      </c>
      <c r="D64" s="3"/>
      <c r="E64" s="91" t="s">
        <v>140</v>
      </c>
      <c r="I64" s="78"/>
      <c r="J64" s="78"/>
    </row>
    <row r="65" spans="1:10" ht="16.2">
      <c r="A65" s="3"/>
      <c r="B65" s="3"/>
      <c r="C65" s="90" t="s">
        <v>99</v>
      </c>
      <c r="D65" s="3"/>
      <c r="E65" s="91" t="s">
        <v>141</v>
      </c>
      <c r="I65" s="78"/>
      <c r="J65" s="78"/>
    </row>
    <row r="66" spans="1:10" ht="17.399999999999999">
      <c r="A66" s="3"/>
      <c r="B66" s="3"/>
      <c r="C66" s="92" t="s">
        <v>142</v>
      </c>
      <c r="D66" s="93" t="s">
        <v>143</v>
      </c>
      <c r="E66" s="94" t="s">
        <v>143</v>
      </c>
      <c r="I66" s="78"/>
      <c r="J66" s="78"/>
    </row>
    <row r="67" spans="1:10" ht="16.2">
      <c r="A67" s="3"/>
      <c r="B67" s="3"/>
      <c r="C67" s="92" t="s">
        <v>107</v>
      </c>
      <c r="D67" s="86" t="s">
        <v>38</v>
      </c>
      <c r="E67" s="94" t="s">
        <v>144</v>
      </c>
      <c r="I67" s="78"/>
      <c r="J67" s="78"/>
    </row>
    <row r="68" spans="1:10" ht="16.2">
      <c r="A68" s="3"/>
      <c r="B68" s="3"/>
      <c r="C68" s="95" t="s">
        <v>113</v>
      </c>
      <c r="D68" s="96" t="s">
        <v>145</v>
      </c>
      <c r="E68" s="97" t="s">
        <v>146</v>
      </c>
    </row>
    <row r="69" spans="1:10" ht="16.2">
      <c r="C69" s="95" t="s">
        <v>116</v>
      </c>
      <c r="D69" s="96" t="s">
        <v>145</v>
      </c>
      <c r="E69" s="97" t="s">
        <v>146</v>
      </c>
    </row>
    <row r="70" spans="1:10" ht="15.6">
      <c r="C70" s="90" t="s">
        <v>121</v>
      </c>
      <c r="D70" s="3" t="s">
        <v>147</v>
      </c>
      <c r="E70" s="3" t="s">
        <v>147</v>
      </c>
    </row>
    <row r="71" spans="1:10" ht="15.6">
      <c r="C71" s="90" t="s">
        <v>148</v>
      </c>
      <c r="D71" s="3" t="s">
        <v>149</v>
      </c>
      <c r="E71" s="3" t="s">
        <v>149</v>
      </c>
    </row>
    <row r="72" spans="1:10" ht="15.6">
      <c r="C72" s="90" t="s">
        <v>132</v>
      </c>
      <c r="D72" s="3" t="s">
        <v>38</v>
      </c>
      <c r="E72" s="3" t="s">
        <v>150</v>
      </c>
    </row>
    <row r="73" spans="1:10" ht="16.2">
      <c r="C73" s="98" t="s">
        <v>133</v>
      </c>
      <c r="D73" s="96"/>
      <c r="E73" s="94" t="s">
        <v>144</v>
      </c>
    </row>
    <row r="74" spans="1:10" ht="15.6">
      <c r="C74" s="95" t="s">
        <v>138</v>
      </c>
      <c r="D74" s="96"/>
      <c r="E74" s="96"/>
    </row>
    <row r="75" spans="1:10" ht="15.6">
      <c r="A75" s="7">
        <v>4</v>
      </c>
      <c r="B75" s="7" t="s">
        <v>151</v>
      </c>
      <c r="C75" s="7" t="s">
        <v>90</v>
      </c>
      <c r="D75" s="88" t="s">
        <v>101</v>
      </c>
      <c r="E75" s="88" t="s">
        <v>137</v>
      </c>
    </row>
    <row r="76" spans="1:10" ht="15.6">
      <c r="C76" s="3" t="s">
        <v>152</v>
      </c>
      <c r="E76" s="3" t="s">
        <v>38</v>
      </c>
    </row>
    <row r="78" spans="1:10" ht="15.6">
      <c r="B78" s="3"/>
      <c r="C78" s="3"/>
      <c r="D78" s="78"/>
    </row>
    <row r="79" spans="1:10" ht="15.6">
      <c r="D79" s="78"/>
    </row>
    <row r="80" spans="1:10" ht="15.6">
      <c r="D80" s="78"/>
    </row>
    <row r="81" spans="2:4" ht="15.6">
      <c r="D81" s="78"/>
    </row>
    <row r="82" spans="2:4" ht="15.6">
      <c r="D82" s="78"/>
    </row>
    <row r="83" spans="2:4" ht="15.6">
      <c r="D83" s="78"/>
    </row>
    <row r="88" spans="2:4" ht="15.6">
      <c r="B88" s="99"/>
    </row>
  </sheetData>
  <mergeCells count="9">
    <mergeCell ref="V11:X11"/>
    <mergeCell ref="V29:X29"/>
    <mergeCell ref="D47:E47"/>
    <mergeCell ref="L5:N5"/>
    <mergeCell ref="D8:E8"/>
    <mergeCell ref="G8:H8"/>
    <mergeCell ref="J8:K8"/>
    <mergeCell ref="L8:L9"/>
    <mergeCell ref="N8:O8"/>
  </mergeCells>
  <phoneticPr fontId="2"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EDA 결과공유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 Min Kim</dc:creator>
  <cp:lastModifiedBy>Hye Min Kim</cp:lastModifiedBy>
  <dcterms:created xsi:type="dcterms:W3CDTF">2023-06-02T14:55:40Z</dcterms:created>
  <dcterms:modified xsi:type="dcterms:W3CDTF">2023-06-02T14:55:58Z</dcterms:modified>
</cp:coreProperties>
</file>