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iss\OneDrive\Arbeit\R Skripte\Geo-Morbi-RSA\Zusatzinformationen\"/>
    </mc:Choice>
  </mc:AlternateContent>
  <xr:revisionPtr revIDLastSave="0" documentId="8_{964B5C27-F55D-4A02-B519-979275AD38A0}" xr6:coauthVersionLast="36" xr6:coauthVersionMax="36" xr10:uidLastSave="{00000000-0000-0000-0000-000000000000}"/>
  <bookViews>
    <workbookView xWindow="0" yWindow="0" windowWidth="28800" windowHeight="11625" xr2:uid="{6C36F7B6-D580-4F6B-A850-1AF264DD4487}"/>
  </bookViews>
  <sheets>
    <sheet name="Pivot Besetzung" sheetId="4" r:id="rId1"/>
    <sheet name="Risikogruppenbesetzung" sheetId="1" r:id="rId2"/>
    <sheet name="Regression" sheetId="2" r:id="rId3"/>
  </sheets>
  <calcPr calcId="191029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2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N5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H2" i="2"/>
  <c r="N3" i="2" s="1"/>
  <c r="G2" i="2"/>
  <c r="M9" i="1"/>
  <c r="L9" i="1"/>
  <c r="M8" i="1"/>
  <c r="L8" i="1"/>
  <c r="M7" i="1"/>
  <c r="L7" i="1"/>
  <c r="M6" i="1"/>
  <c r="L6" i="1"/>
  <c r="M5" i="1"/>
  <c r="L5" i="1"/>
  <c r="M4" i="1"/>
  <c r="L4" i="1"/>
  <c r="L3" i="1"/>
  <c r="K9" i="1"/>
  <c r="J9" i="1"/>
  <c r="K8" i="1"/>
  <c r="J8" i="1"/>
  <c r="M3" i="1"/>
  <c r="K5" i="1"/>
  <c r="J5" i="1"/>
  <c r="K6" i="1"/>
  <c r="J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K7" i="1" s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2" i="1"/>
  <c r="M5" i="2" l="1"/>
  <c r="M3" i="2"/>
  <c r="M4" i="2"/>
  <c r="N4" i="2"/>
  <c r="K5" i="2"/>
  <c r="K4" i="2"/>
  <c r="L3" i="2"/>
  <c r="L4" i="2"/>
  <c r="L5" i="2"/>
  <c r="K3" i="2"/>
  <c r="K3" i="1"/>
  <c r="J4" i="1"/>
  <c r="J7" i="1"/>
  <c r="J3" i="1"/>
  <c r="K4" i="1"/>
</calcChain>
</file>

<file path=xl/sharedStrings.xml><?xml version="1.0" encoding="utf-8"?>
<sst xmlns="http://schemas.openxmlformats.org/spreadsheetml/2006/main" count="1152" uniqueCount="891">
  <si>
    <t>Verstorben</t>
  </si>
  <si>
    <t>EMR001</t>
  </si>
  <si>
    <t>EMR002</t>
  </si>
  <si>
    <t>EMR003</t>
  </si>
  <si>
    <t>EMR004</t>
  </si>
  <si>
    <t>EMR005</t>
  </si>
  <si>
    <t>EMR006</t>
  </si>
  <si>
    <t>KEG001</t>
  </si>
  <si>
    <t>KEG002</t>
  </si>
  <si>
    <t>AGG01</t>
  </si>
  <si>
    <t>AGG02</t>
  </si>
  <si>
    <t>AGG03</t>
  </si>
  <si>
    <t>AGG04</t>
  </si>
  <si>
    <t>AGG05</t>
  </si>
  <si>
    <t>AGG06</t>
  </si>
  <si>
    <t>AGG07</t>
  </si>
  <si>
    <t>AGG08</t>
  </si>
  <si>
    <t>AGG09</t>
  </si>
  <si>
    <t>AGG10</t>
  </si>
  <si>
    <t>AGG11</t>
  </si>
  <si>
    <t>AGG12</t>
  </si>
  <si>
    <t>AGG13</t>
  </si>
  <si>
    <t>AGG14</t>
  </si>
  <si>
    <t>AGG15</t>
  </si>
  <si>
    <t>AGG16</t>
  </si>
  <si>
    <t>AGG17</t>
  </si>
  <si>
    <t>AGG18</t>
  </si>
  <si>
    <t>AGG19</t>
  </si>
  <si>
    <t>AGG20</t>
  </si>
  <si>
    <t>AGG21</t>
  </si>
  <si>
    <t>AGG22</t>
  </si>
  <si>
    <t>AGG23</t>
  </si>
  <si>
    <t>AGG24</t>
  </si>
  <si>
    <t>AGG25</t>
  </si>
  <si>
    <t>AGG26</t>
  </si>
  <si>
    <t>AGG27</t>
  </si>
  <si>
    <t>AGG28</t>
  </si>
  <si>
    <t>AGG29</t>
  </si>
  <si>
    <t>AGG30</t>
  </si>
  <si>
    <t>AGG31</t>
  </si>
  <si>
    <t>AGG32</t>
  </si>
  <si>
    <t>AGG33</t>
  </si>
  <si>
    <t>AGG34</t>
  </si>
  <si>
    <t>AGG35</t>
  </si>
  <si>
    <t>AGG36</t>
  </si>
  <si>
    <t>AGG37</t>
  </si>
  <si>
    <t>AGG38</t>
  </si>
  <si>
    <t>AGG39</t>
  </si>
  <si>
    <t>AGG40</t>
  </si>
  <si>
    <t>AUSAGG1</t>
  </si>
  <si>
    <t>AUSAGG2</t>
  </si>
  <si>
    <t>AUSAGG3</t>
  </si>
  <si>
    <t>AUSAGG4</t>
  </si>
  <si>
    <t>AUSAGG5</t>
  </si>
  <si>
    <t>AUSAGG6</t>
  </si>
  <si>
    <t>AUSAGG7</t>
  </si>
  <si>
    <t>AUSAGG8</t>
  </si>
  <si>
    <t>AUSAGG9</t>
  </si>
  <si>
    <t>AUSAGG10</t>
  </si>
  <si>
    <t>AUSAGG11</t>
  </si>
  <si>
    <t>AUSAGG12</t>
  </si>
  <si>
    <t>AUSAGG13</t>
  </si>
  <si>
    <t>AUSAGG14</t>
  </si>
  <si>
    <t>AUSAGG15</t>
  </si>
  <si>
    <t>AUSAGG16</t>
  </si>
  <si>
    <t>AUSAGG17</t>
  </si>
  <si>
    <t>AUSAGG18</t>
  </si>
  <si>
    <t>AUSAGG19</t>
  </si>
  <si>
    <t>AUSAGG20</t>
  </si>
  <si>
    <t>AUSAGG21</t>
  </si>
  <si>
    <t>AUSAGG22</t>
  </si>
  <si>
    <t>AUSAGG23</t>
  </si>
  <si>
    <t>AUSAGG24</t>
  </si>
  <si>
    <t>AUSAGG25</t>
  </si>
  <si>
    <t>AUSAGG26</t>
  </si>
  <si>
    <t>AUSAGG27</t>
  </si>
  <si>
    <t>AUSAGG28</t>
  </si>
  <si>
    <t>AUSAGG29</t>
  </si>
  <si>
    <t>AUSAGG30</t>
  </si>
  <si>
    <t>NHMG0</t>
  </si>
  <si>
    <t>NHMG1</t>
  </si>
  <si>
    <t>NHMG2</t>
  </si>
  <si>
    <t>NHMG3</t>
  </si>
  <si>
    <t>NHMG4</t>
  </si>
  <si>
    <t>NHMG5</t>
  </si>
  <si>
    <t>NHMG6</t>
  </si>
  <si>
    <t>NHMG7</t>
  </si>
  <si>
    <t>NHMG8</t>
  </si>
  <si>
    <t>NHMG9</t>
  </si>
  <si>
    <t>NHMG10</t>
  </si>
  <si>
    <t>NHMG11</t>
  </si>
  <si>
    <t>NHMG12</t>
  </si>
  <si>
    <t>NHMG13</t>
  </si>
  <si>
    <t>NHMG14</t>
  </si>
  <si>
    <t>NHMG15</t>
  </si>
  <si>
    <t>NHMG16</t>
  </si>
  <si>
    <t>NHMG17</t>
  </si>
  <si>
    <t>NHMG18</t>
  </si>
  <si>
    <t>NHMG19</t>
  </si>
  <si>
    <t>NHMG20</t>
  </si>
  <si>
    <t>NHMG21</t>
  </si>
  <si>
    <t>NHMG22</t>
  </si>
  <si>
    <t>NHMG23</t>
  </si>
  <si>
    <t>NHMG24</t>
  </si>
  <si>
    <t>NHMG25</t>
  </si>
  <si>
    <t>HMG001</t>
  </si>
  <si>
    <t>HMG002</t>
  </si>
  <si>
    <t>HMG005</t>
  </si>
  <si>
    <t>HMG015</t>
  </si>
  <si>
    <t>HMG016</t>
  </si>
  <si>
    <t>HMG017</t>
  </si>
  <si>
    <t>HMG019</t>
  </si>
  <si>
    <t>HMG020</t>
  </si>
  <si>
    <t>HMG021</t>
  </si>
  <si>
    <t>HMG022</t>
  </si>
  <si>
    <t>HMG023</t>
  </si>
  <si>
    <t>HMG025</t>
  </si>
  <si>
    <t>HMG026</t>
  </si>
  <si>
    <t>HMG027</t>
  </si>
  <si>
    <t>HMG031</t>
  </si>
  <si>
    <t>HMG033</t>
  </si>
  <si>
    <t>HMG035</t>
  </si>
  <si>
    <t>HMG039</t>
  </si>
  <si>
    <t>HMG040</t>
  </si>
  <si>
    <t>HMG043</t>
  </si>
  <si>
    <t>HMG046</t>
  </si>
  <si>
    <t>HMG051</t>
  </si>
  <si>
    <t>HMG052</t>
  </si>
  <si>
    <t>HMG053</t>
  </si>
  <si>
    <t>HMG054</t>
  </si>
  <si>
    <t>HMG055</t>
  </si>
  <si>
    <t>HMG056</t>
  </si>
  <si>
    <t>HMG057</t>
  </si>
  <si>
    <t>HMG058</t>
  </si>
  <si>
    <t>HMG060</t>
  </si>
  <si>
    <t>HMG071</t>
  </si>
  <si>
    <t>HMG072</t>
  </si>
  <si>
    <t>HMG073</t>
  </si>
  <si>
    <t>HMG074</t>
  </si>
  <si>
    <t>HMG075</t>
  </si>
  <si>
    <t>HMG077</t>
  </si>
  <si>
    <t>HMG078</t>
  </si>
  <si>
    <t>HMG079</t>
  </si>
  <si>
    <t>HMG080</t>
  </si>
  <si>
    <t>HMG081</t>
  </si>
  <si>
    <t>HMG083</t>
  </si>
  <si>
    <t>HMG084</t>
  </si>
  <si>
    <t>HMG086</t>
  </si>
  <si>
    <t>HMG087</t>
  </si>
  <si>
    <t>HMG088</t>
  </si>
  <si>
    <t>HMG089</t>
  </si>
  <si>
    <t>HMG091</t>
  </si>
  <si>
    <t>HMG092</t>
  </si>
  <si>
    <t>HMG095</t>
  </si>
  <si>
    <t>HMG096</t>
  </si>
  <si>
    <t>HMG099</t>
  </si>
  <si>
    <t>HMG100</t>
  </si>
  <si>
    <t>HMG101</t>
  </si>
  <si>
    <t>HMG103</t>
  </si>
  <si>
    <t>HMG104</t>
  </si>
  <si>
    <t>HMG105</t>
  </si>
  <si>
    <t>HMG106</t>
  </si>
  <si>
    <t>HMG108</t>
  </si>
  <si>
    <t>HMG111</t>
  </si>
  <si>
    <t>HMG112</t>
  </si>
  <si>
    <t>HMG113</t>
  </si>
  <si>
    <t>HMG130</t>
  </si>
  <si>
    <t>HMG131</t>
  </si>
  <si>
    <t>HMG132</t>
  </si>
  <si>
    <t>HMG133</t>
  </si>
  <si>
    <t>HMG134</t>
  </si>
  <si>
    <t>HMG146</t>
  </si>
  <si>
    <t>HMG149</t>
  </si>
  <si>
    <t>HMG152</t>
  </si>
  <si>
    <t>HMG157</t>
  </si>
  <si>
    <t>HMG164</t>
  </si>
  <si>
    <t>HMG165</t>
  </si>
  <si>
    <t>HMG169</t>
  </si>
  <si>
    <t>HMG170</t>
  </si>
  <si>
    <t>HMG174</t>
  </si>
  <si>
    <t>HMG175</t>
  </si>
  <si>
    <t>HMG176</t>
  </si>
  <si>
    <t>HMG177</t>
  </si>
  <si>
    <t>HMG184</t>
  </si>
  <si>
    <t>HMG202</t>
  </si>
  <si>
    <t>HMG203</t>
  </si>
  <si>
    <t>HMG204</t>
  </si>
  <si>
    <t>HMG205</t>
  </si>
  <si>
    <t>HMG208</t>
  </si>
  <si>
    <t>HMG209</t>
  </si>
  <si>
    <t>HMG210</t>
  </si>
  <si>
    <t>HMG211</t>
  </si>
  <si>
    <t>HMG212</t>
  </si>
  <si>
    <t>HMG213</t>
  </si>
  <si>
    <t>HMG214</t>
  </si>
  <si>
    <t>HMG215</t>
  </si>
  <si>
    <t>HMG216</t>
  </si>
  <si>
    <t>HMG217</t>
  </si>
  <si>
    <t>HMG218</t>
  </si>
  <si>
    <t>HMG219</t>
  </si>
  <si>
    <t>HMG220</t>
  </si>
  <si>
    <t>HMG223</t>
  </si>
  <si>
    <t>HMG225</t>
  </si>
  <si>
    <t>HMG226</t>
  </si>
  <si>
    <t>HMG227</t>
  </si>
  <si>
    <t>HMG228</t>
  </si>
  <si>
    <t>HMG230</t>
  </si>
  <si>
    <t>HMG231</t>
  </si>
  <si>
    <t>HMG232</t>
  </si>
  <si>
    <t>HMG233</t>
  </si>
  <si>
    <t>HMG234</t>
  </si>
  <si>
    <t>HMG235</t>
  </si>
  <si>
    <t>HMG237</t>
  </si>
  <si>
    <t>HMG251</t>
  </si>
  <si>
    <t>HMG252</t>
  </si>
  <si>
    <t>HMG253</t>
  </si>
  <si>
    <t>HMG254</t>
  </si>
  <si>
    <t>HMG255</t>
  </si>
  <si>
    <t>HMG257</t>
  </si>
  <si>
    <t>HMG258</t>
  </si>
  <si>
    <t>HMG260</t>
  </si>
  <si>
    <t>HMG261</t>
  </si>
  <si>
    <t>HMG262</t>
  </si>
  <si>
    <t>HMG263</t>
  </si>
  <si>
    <t>HMG264</t>
  </si>
  <si>
    <t>HMG265</t>
  </si>
  <si>
    <t>HMG266</t>
  </si>
  <si>
    <t>HMG267</t>
  </si>
  <si>
    <t>HMG268</t>
  </si>
  <si>
    <t>HMG269</t>
  </si>
  <si>
    <t>HMG270</t>
  </si>
  <si>
    <t>HMG271</t>
  </si>
  <si>
    <t>HMG272</t>
  </si>
  <si>
    <t>HMG273</t>
  </si>
  <si>
    <t>HMG274</t>
  </si>
  <si>
    <t>HMG275</t>
  </si>
  <si>
    <t>HMG276</t>
  </si>
  <si>
    <t>HMG277</t>
  </si>
  <si>
    <t>HMG278</t>
  </si>
  <si>
    <t>HMG279</t>
  </si>
  <si>
    <t>HMG280</t>
  </si>
  <si>
    <t>HMG286</t>
  </si>
  <si>
    <t>HMG287</t>
  </si>
  <si>
    <t>HMG288</t>
  </si>
  <si>
    <t>HMG289</t>
  </si>
  <si>
    <t>HMG290</t>
  </si>
  <si>
    <t>HMG291</t>
  </si>
  <si>
    <t>HMG292</t>
  </si>
  <si>
    <t>HMG293</t>
  </si>
  <si>
    <t>HMG294</t>
  </si>
  <si>
    <t>HMG295</t>
  </si>
  <si>
    <t>HMG296</t>
  </si>
  <si>
    <t>HMG297</t>
  </si>
  <si>
    <t>HMG298</t>
  </si>
  <si>
    <t>HMG299</t>
  </si>
  <si>
    <t>HMG300</t>
  </si>
  <si>
    <t>REG01001</t>
  </si>
  <si>
    <t>REG01002</t>
  </si>
  <si>
    <t>REG01003</t>
  </si>
  <si>
    <t>REG01004</t>
  </si>
  <si>
    <t>REG01051</t>
  </si>
  <si>
    <t>REG01053</t>
  </si>
  <si>
    <t>REG01054</t>
  </si>
  <si>
    <t>REG01055</t>
  </si>
  <si>
    <t>REG01056</t>
  </si>
  <si>
    <t>REG01057</t>
  </si>
  <si>
    <t>REG01058</t>
  </si>
  <si>
    <t>REG01059</t>
  </si>
  <si>
    <t>REG01060</t>
  </si>
  <si>
    <t>REG01061</t>
  </si>
  <si>
    <t>REG01062</t>
  </si>
  <si>
    <t>REG02000</t>
  </si>
  <si>
    <t>REG03101</t>
  </si>
  <si>
    <t>REG03102</t>
  </si>
  <si>
    <t>REG03103</t>
  </si>
  <si>
    <t>REG03151</t>
  </si>
  <si>
    <t>REG03152</t>
  </si>
  <si>
    <t>REG03153</t>
  </si>
  <si>
    <t>REG03154</t>
  </si>
  <si>
    <t>REG03155</t>
  </si>
  <si>
    <t>REG03156</t>
  </si>
  <si>
    <t>REG03157</t>
  </si>
  <si>
    <t>REG03158</t>
  </si>
  <si>
    <t>REG03241</t>
  </si>
  <si>
    <t>REG03251</t>
  </si>
  <si>
    <t>REG03252</t>
  </si>
  <si>
    <t>REG03254</t>
  </si>
  <si>
    <t>REG03255</t>
  </si>
  <si>
    <t>REG03256</t>
  </si>
  <si>
    <t>REG03257</t>
  </si>
  <si>
    <t>REG03351</t>
  </si>
  <si>
    <t>REG03352</t>
  </si>
  <si>
    <t>REG03353</t>
  </si>
  <si>
    <t>REG03354</t>
  </si>
  <si>
    <t>REG03355</t>
  </si>
  <si>
    <t>REG03356</t>
  </si>
  <si>
    <t>REG03357</t>
  </si>
  <si>
    <t>REG03358</t>
  </si>
  <si>
    <t>REG03359</t>
  </si>
  <si>
    <t>REG03360</t>
  </si>
  <si>
    <t>REG03361</t>
  </si>
  <si>
    <t>REG03401</t>
  </si>
  <si>
    <t>REG03402</t>
  </si>
  <si>
    <t>REG03403</t>
  </si>
  <si>
    <t>REG03404</t>
  </si>
  <si>
    <t>REG03405</t>
  </si>
  <si>
    <t>REG03451</t>
  </si>
  <si>
    <t>REG03452</t>
  </si>
  <si>
    <t>REG03453</t>
  </si>
  <si>
    <t>REG03454</t>
  </si>
  <si>
    <t>REG03455</t>
  </si>
  <si>
    <t>REG03456</t>
  </si>
  <si>
    <t>REG03457</t>
  </si>
  <si>
    <t>REG03458</t>
  </si>
  <si>
    <t>REG03459</t>
  </si>
  <si>
    <t>REG03460</t>
  </si>
  <si>
    <t>REG03461</t>
  </si>
  <si>
    <t>REG03462</t>
  </si>
  <si>
    <t>REG04011</t>
  </si>
  <si>
    <t>REG04012</t>
  </si>
  <si>
    <t>REG05111</t>
  </si>
  <si>
    <t>REG05112</t>
  </si>
  <si>
    <t>REG05113</t>
  </si>
  <si>
    <t>REG05114</t>
  </si>
  <si>
    <t>REG05116</t>
  </si>
  <si>
    <t>REG05117</t>
  </si>
  <si>
    <t>REG05119</t>
  </si>
  <si>
    <t>REG05120</t>
  </si>
  <si>
    <t>REG05122</t>
  </si>
  <si>
    <t>REG05124</t>
  </si>
  <si>
    <t>REG05154</t>
  </si>
  <si>
    <t>REG05158</t>
  </si>
  <si>
    <t>REG05162</t>
  </si>
  <si>
    <t>REG05166</t>
  </si>
  <si>
    <t>REG05170</t>
  </si>
  <si>
    <t>REG05314</t>
  </si>
  <si>
    <t>REG05315</t>
  </si>
  <si>
    <t>REG05316</t>
  </si>
  <si>
    <t>REG05334</t>
  </si>
  <si>
    <t>REG05358</t>
  </si>
  <si>
    <t>REG05362</t>
  </si>
  <si>
    <t>REG05366</t>
  </si>
  <si>
    <t>REG05370</t>
  </si>
  <si>
    <t>REG05374</t>
  </si>
  <si>
    <t>REG05378</t>
  </si>
  <si>
    <t>REG05382</t>
  </si>
  <si>
    <t>REG05512</t>
  </si>
  <si>
    <t>REG05513</t>
  </si>
  <si>
    <t>REG05515</t>
  </si>
  <si>
    <t>REG05554</t>
  </si>
  <si>
    <t>REG05558</t>
  </si>
  <si>
    <t>REG05562</t>
  </si>
  <si>
    <t>REG05566</t>
  </si>
  <si>
    <t>REG05570</t>
  </si>
  <si>
    <t>REG05711</t>
  </si>
  <si>
    <t>REG05754</t>
  </si>
  <si>
    <t>REG05758</t>
  </si>
  <si>
    <t>REG05762</t>
  </si>
  <si>
    <t>REG05766</t>
  </si>
  <si>
    <t>REG05770</t>
  </si>
  <si>
    <t>REG05774</t>
  </si>
  <si>
    <t>REG05911</t>
  </si>
  <si>
    <t>REG05913</t>
  </si>
  <si>
    <t>REG05914</t>
  </si>
  <si>
    <t>REG05915</t>
  </si>
  <si>
    <t>REG05916</t>
  </si>
  <si>
    <t>REG05954</t>
  </si>
  <si>
    <t>REG05958</t>
  </si>
  <si>
    <t>REG05962</t>
  </si>
  <si>
    <t>REG05966</t>
  </si>
  <si>
    <t>REG05970</t>
  </si>
  <si>
    <t>REG05974</t>
  </si>
  <si>
    <t>REG05978</t>
  </si>
  <si>
    <t>REG06411</t>
  </si>
  <si>
    <t>REG06412</t>
  </si>
  <si>
    <t>REG06413</t>
  </si>
  <si>
    <t>REG06414</t>
  </si>
  <si>
    <t>REG06431</t>
  </si>
  <si>
    <t>REG06432</t>
  </si>
  <si>
    <t>REG06433</t>
  </si>
  <si>
    <t>REG06434</t>
  </si>
  <si>
    <t>REG06435</t>
  </si>
  <si>
    <t>REG06436</t>
  </si>
  <si>
    <t>REG06437</t>
  </si>
  <si>
    <t>REG06438</t>
  </si>
  <si>
    <t>REG06439</t>
  </si>
  <si>
    <t>REG06440</t>
  </si>
  <si>
    <t>REG06531</t>
  </si>
  <si>
    <t>REG06532</t>
  </si>
  <si>
    <t>REG06533</t>
  </si>
  <si>
    <t>REG06534</t>
  </si>
  <si>
    <t>REG06535</t>
  </si>
  <si>
    <t>REG06611</t>
  </si>
  <si>
    <t>REG06631</t>
  </si>
  <si>
    <t>REG06632</t>
  </si>
  <si>
    <t>REG06633</t>
  </si>
  <si>
    <t>REG06634</t>
  </si>
  <si>
    <t>REG06635</t>
  </si>
  <si>
    <t>REG06636</t>
  </si>
  <si>
    <t>REG07111</t>
  </si>
  <si>
    <t>REG07131</t>
  </si>
  <si>
    <t>REG07132</t>
  </si>
  <si>
    <t>REG07133</t>
  </si>
  <si>
    <t>REG07134</t>
  </si>
  <si>
    <t>REG07135</t>
  </si>
  <si>
    <t>REG07137</t>
  </si>
  <si>
    <t>REG07138</t>
  </si>
  <si>
    <t>REG07140</t>
  </si>
  <si>
    <t>REG07141</t>
  </si>
  <si>
    <t>REG07143</t>
  </si>
  <si>
    <t>REG07211</t>
  </si>
  <si>
    <t>REG07231</t>
  </si>
  <si>
    <t>REG07232</t>
  </si>
  <si>
    <t>REG07233</t>
  </si>
  <si>
    <t>REG07235</t>
  </si>
  <si>
    <t>REG07311</t>
  </si>
  <si>
    <t>REG07312</t>
  </si>
  <si>
    <t>REG07313</t>
  </si>
  <si>
    <t>REG07314</t>
  </si>
  <si>
    <t>REG07315</t>
  </si>
  <si>
    <t>REG07316</t>
  </si>
  <si>
    <t>REG07317</t>
  </si>
  <si>
    <t>REG07318</t>
  </si>
  <si>
    <t>REG07319</t>
  </si>
  <si>
    <t>REG07331</t>
  </si>
  <si>
    <t>REG07332</t>
  </si>
  <si>
    <t>REG07333</t>
  </si>
  <si>
    <t>REG07334</t>
  </si>
  <si>
    <t>REG07335</t>
  </si>
  <si>
    <t>REG07336</t>
  </si>
  <si>
    <t>REG07337</t>
  </si>
  <si>
    <t>REG07338</t>
  </si>
  <si>
    <t>REG07339</t>
  </si>
  <si>
    <t>REG07340</t>
  </si>
  <si>
    <t>REG08111</t>
  </si>
  <si>
    <t>REG08115</t>
  </si>
  <si>
    <t>REG08116</t>
  </si>
  <si>
    <t>REG08117</t>
  </si>
  <si>
    <t>REG08118</t>
  </si>
  <si>
    <t>REG08119</t>
  </si>
  <si>
    <t>REG08121</t>
  </si>
  <si>
    <t>REG08125</t>
  </si>
  <si>
    <t>REG08126</t>
  </si>
  <si>
    <t>REG08127</t>
  </si>
  <si>
    <t>REG08128</t>
  </si>
  <si>
    <t>REG08135</t>
  </si>
  <si>
    <t>REG08136</t>
  </si>
  <si>
    <t>REG08211</t>
  </si>
  <si>
    <t>REG08212</t>
  </si>
  <si>
    <t>REG08215</t>
  </si>
  <si>
    <t>REG08216</t>
  </si>
  <si>
    <t>REG08221</t>
  </si>
  <si>
    <t>REG08222</t>
  </si>
  <si>
    <t>REG08225</t>
  </si>
  <si>
    <t>REG08226</t>
  </si>
  <si>
    <t>REG08231</t>
  </si>
  <si>
    <t>REG08235</t>
  </si>
  <si>
    <t>REG08236</t>
  </si>
  <si>
    <t>REG08237</t>
  </si>
  <si>
    <t>REG08311</t>
  </si>
  <si>
    <t>REG08315</t>
  </si>
  <si>
    <t>REG08316</t>
  </si>
  <si>
    <t>REG08317</t>
  </si>
  <si>
    <t>REG08325</t>
  </si>
  <si>
    <t>REG08326</t>
  </si>
  <si>
    <t>REG08327</t>
  </si>
  <si>
    <t>REG08335</t>
  </si>
  <si>
    <t>REG08336</t>
  </si>
  <si>
    <t>REG08337</t>
  </si>
  <si>
    <t>REG08415</t>
  </si>
  <si>
    <t>REG08416</t>
  </si>
  <si>
    <t>REG08417</t>
  </si>
  <si>
    <t>REG08421</t>
  </si>
  <si>
    <t>REG08425</t>
  </si>
  <si>
    <t>REG08426</t>
  </si>
  <si>
    <t>REG08435</t>
  </si>
  <si>
    <t>REG08436</t>
  </si>
  <si>
    <t>REG08437</t>
  </si>
  <si>
    <t>REG09161</t>
  </si>
  <si>
    <t>REG09162</t>
  </si>
  <si>
    <t>REG09163</t>
  </si>
  <si>
    <t>REG09171</t>
  </si>
  <si>
    <t>REG09172</t>
  </si>
  <si>
    <t>REG09173</t>
  </si>
  <si>
    <t>REG09174</t>
  </si>
  <si>
    <t>REG09175</t>
  </si>
  <si>
    <t>REG09176</t>
  </si>
  <si>
    <t>REG09177</t>
  </si>
  <si>
    <t>REG09178</t>
  </si>
  <si>
    <t>REG09179</t>
  </si>
  <si>
    <t>REG09180</t>
  </si>
  <si>
    <t>REG09181</t>
  </si>
  <si>
    <t>REG09182</t>
  </si>
  <si>
    <t>REG09183</t>
  </si>
  <si>
    <t>REG09184</t>
  </si>
  <si>
    <t>REG09185</t>
  </si>
  <si>
    <t>REG09186</t>
  </si>
  <si>
    <t>REG09187</t>
  </si>
  <si>
    <t>REG09188</t>
  </si>
  <si>
    <t>REG09189</t>
  </si>
  <si>
    <t>REG09190</t>
  </si>
  <si>
    <t>REG09261</t>
  </si>
  <si>
    <t>REG09262</t>
  </si>
  <si>
    <t>REG09263</t>
  </si>
  <si>
    <t>REG09271</t>
  </si>
  <si>
    <t>REG09272</t>
  </si>
  <si>
    <t>REG09273</t>
  </si>
  <si>
    <t>REG09274</t>
  </si>
  <si>
    <t>REG09275</t>
  </si>
  <si>
    <t>REG09276</t>
  </si>
  <si>
    <t>REG09277</t>
  </si>
  <si>
    <t>REG09278</t>
  </si>
  <si>
    <t>REG09279</t>
  </si>
  <si>
    <t>REG09361</t>
  </si>
  <si>
    <t>REG09362</t>
  </si>
  <si>
    <t>REG09363</t>
  </si>
  <si>
    <t>REG09371</t>
  </si>
  <si>
    <t>REG09372</t>
  </si>
  <si>
    <t>REG09373</t>
  </si>
  <si>
    <t>REG09374</t>
  </si>
  <si>
    <t>REG09375</t>
  </si>
  <si>
    <t>REG09376</t>
  </si>
  <si>
    <t>REG09377</t>
  </si>
  <si>
    <t>REG09461</t>
  </si>
  <si>
    <t>REG09462</t>
  </si>
  <si>
    <t>REG09463</t>
  </si>
  <si>
    <t>REG09464</t>
  </si>
  <si>
    <t>REG09471</t>
  </si>
  <si>
    <t>REG09472</t>
  </si>
  <si>
    <t>REG09473</t>
  </si>
  <si>
    <t>REG09474</t>
  </si>
  <si>
    <t>REG09475</t>
  </si>
  <si>
    <t>REG09476</t>
  </si>
  <si>
    <t>REG09477</t>
  </si>
  <si>
    <t>REG09478</t>
  </si>
  <si>
    <t>REG09479</t>
  </si>
  <si>
    <t>REG09561</t>
  </si>
  <si>
    <t>REG09562</t>
  </si>
  <si>
    <t>REG09563</t>
  </si>
  <si>
    <t>REG09564</t>
  </si>
  <si>
    <t>REG09565</t>
  </si>
  <si>
    <t>REG09571</t>
  </si>
  <si>
    <t>REG09572</t>
  </si>
  <si>
    <t>REG09573</t>
  </si>
  <si>
    <t>REG09574</t>
  </si>
  <si>
    <t>REG09575</t>
  </si>
  <si>
    <t>REG09576</t>
  </si>
  <si>
    <t>REG09577</t>
  </si>
  <si>
    <t>REG09661</t>
  </si>
  <si>
    <t>REG09662</t>
  </si>
  <si>
    <t>REG09663</t>
  </si>
  <si>
    <t>REG09671</t>
  </si>
  <si>
    <t>REG09672</t>
  </si>
  <si>
    <t>REG09673</t>
  </si>
  <si>
    <t>REG09674</t>
  </si>
  <si>
    <t>REG09675</t>
  </si>
  <si>
    <t>REG09676</t>
  </si>
  <si>
    <t>REG09677</t>
  </si>
  <si>
    <t>REG09678</t>
  </si>
  <si>
    <t>REG09679</t>
  </si>
  <si>
    <t>REG09761</t>
  </si>
  <si>
    <t>REG09762</t>
  </si>
  <si>
    <t>REG09763</t>
  </si>
  <si>
    <t>REG09764</t>
  </si>
  <si>
    <t>REG09771</t>
  </si>
  <si>
    <t>REG09772</t>
  </si>
  <si>
    <t>REG09773</t>
  </si>
  <si>
    <t>REG09774</t>
  </si>
  <si>
    <t>REG09775</t>
  </si>
  <si>
    <t>REG09776</t>
  </si>
  <si>
    <t>REG09777</t>
  </si>
  <si>
    <t>REG09778</t>
  </si>
  <si>
    <t>REG09779</t>
  </si>
  <si>
    <t>REG09780</t>
  </si>
  <si>
    <t>REG10041</t>
  </si>
  <si>
    <t>REG10042</t>
  </si>
  <si>
    <t>REG10043</t>
  </si>
  <si>
    <t>REG10044</t>
  </si>
  <si>
    <t>REG10045</t>
  </si>
  <si>
    <t>REG10046</t>
  </si>
  <si>
    <t>REG11000</t>
  </si>
  <si>
    <t>REG12051</t>
  </si>
  <si>
    <t>REG12052</t>
  </si>
  <si>
    <t>REG12053</t>
  </si>
  <si>
    <t>REG12054</t>
  </si>
  <si>
    <t>REG12060</t>
  </si>
  <si>
    <t>REG12061</t>
  </si>
  <si>
    <t>REG12062</t>
  </si>
  <si>
    <t>REG12063</t>
  </si>
  <si>
    <t>REG12064</t>
  </si>
  <si>
    <t>REG12065</t>
  </si>
  <si>
    <t>REG12066</t>
  </si>
  <si>
    <t>REG12067</t>
  </si>
  <si>
    <t>REG12068</t>
  </si>
  <si>
    <t>REG12069</t>
  </si>
  <si>
    <t>REG12070</t>
  </si>
  <si>
    <t>REG12071</t>
  </si>
  <si>
    <t>REG12072</t>
  </si>
  <si>
    <t>REG12073</t>
  </si>
  <si>
    <t>REG13003</t>
  </si>
  <si>
    <t>REG13004</t>
  </si>
  <si>
    <t>REG13071</t>
  </si>
  <si>
    <t>REG13072</t>
  </si>
  <si>
    <t>REG13073</t>
  </si>
  <si>
    <t>REG13074</t>
  </si>
  <si>
    <t>REG13075</t>
  </si>
  <si>
    <t>REG13076</t>
  </si>
  <si>
    <t>REG14511</t>
  </si>
  <si>
    <t>REG14521</t>
  </si>
  <si>
    <t>REG14522</t>
  </si>
  <si>
    <t>REG14523</t>
  </si>
  <si>
    <t>REG14524</t>
  </si>
  <si>
    <t>REG14612</t>
  </si>
  <si>
    <t>REG14625</t>
  </si>
  <si>
    <t>REG14626</t>
  </si>
  <si>
    <t>REG14627</t>
  </si>
  <si>
    <t>REG14628</t>
  </si>
  <si>
    <t>REG14713</t>
  </si>
  <si>
    <t>REG14729</t>
  </si>
  <si>
    <t>REG14730</t>
  </si>
  <si>
    <t>REG15001</t>
  </si>
  <si>
    <t>REG15002</t>
  </si>
  <si>
    <t>REG15003</t>
  </si>
  <si>
    <t>REG15081</t>
  </si>
  <si>
    <t>REG15082</t>
  </si>
  <si>
    <t>REG15083</t>
  </si>
  <si>
    <t>REG15084</t>
  </si>
  <si>
    <t>REG15085</t>
  </si>
  <si>
    <t>REG15086</t>
  </si>
  <si>
    <t>REG15087</t>
  </si>
  <si>
    <t>REG15088</t>
  </si>
  <si>
    <t>REG15089</t>
  </si>
  <si>
    <t>REG15090</t>
  </si>
  <si>
    <t>REG15091</t>
  </si>
  <si>
    <t>REG16051</t>
  </si>
  <si>
    <t>REG16052</t>
  </si>
  <si>
    <t>REG16053</t>
  </si>
  <si>
    <t>REG16054</t>
  </si>
  <si>
    <t>REG16055</t>
  </si>
  <si>
    <t>REG16056</t>
  </si>
  <si>
    <t>REG16061</t>
  </si>
  <si>
    <t>REG16062</t>
  </si>
  <si>
    <t>REG16063</t>
  </si>
  <si>
    <t>REG16064</t>
  </si>
  <si>
    <t>REG16065</t>
  </si>
  <si>
    <t>REG16066</t>
  </si>
  <si>
    <t>REG16067</t>
  </si>
  <si>
    <t>REG16068</t>
  </si>
  <si>
    <t>REG16069</t>
  </si>
  <si>
    <t>REG16070</t>
  </si>
  <si>
    <t>REG16071</t>
  </si>
  <si>
    <t>REG16072</t>
  </si>
  <si>
    <t>REG16073</t>
  </si>
  <si>
    <t>REG16074</t>
  </si>
  <si>
    <t>REG16075</t>
  </si>
  <si>
    <t>REG16076</t>
  </si>
  <si>
    <t>Daten</t>
  </si>
  <si>
    <t>Stichprobe</t>
  </si>
  <si>
    <t>GKV</t>
  </si>
  <si>
    <t>weiblich, 0 Jahre</t>
  </si>
  <si>
    <t>weiblich, 1 - 5 Jahre</t>
  </si>
  <si>
    <t>weiblich, 6 - 12 Jahre</t>
  </si>
  <si>
    <t>weiblich, 13 - 17 Jahre</t>
  </si>
  <si>
    <t>weiblich, 18 - 24 Jahre</t>
  </si>
  <si>
    <t>weiblich, 25 - 29 Jahre</t>
  </si>
  <si>
    <t>weiblich, 30 - 34 Jahre</t>
  </si>
  <si>
    <t>weiblich, 35 - 39 Jahre</t>
  </si>
  <si>
    <t>weiblich, 40 - 44 Jahre</t>
  </si>
  <si>
    <t>weiblich, 45 - 49 Jahre</t>
  </si>
  <si>
    <t>weiblich, 50 - 54 Jahre</t>
  </si>
  <si>
    <t>weiblich, 55 - 59 Jahre</t>
  </si>
  <si>
    <t>weiblich, 60 - 64 Jahre</t>
  </si>
  <si>
    <t>weiblich, 65 - 69 Jahre</t>
  </si>
  <si>
    <t>weiblich, 70 - 74 Jahre</t>
  </si>
  <si>
    <t>weiblich, 75 - 79 Jahre</t>
  </si>
  <si>
    <t>weiblich, 80 - 84 Jahre</t>
  </si>
  <si>
    <t>weiblich, 85 - 89 Jahre</t>
  </si>
  <si>
    <t>weiblich, 90 - 94 Jahre</t>
  </si>
  <si>
    <t>weiblich, 95+ Jahre</t>
  </si>
  <si>
    <t>männlich, 0 Jahre</t>
  </si>
  <si>
    <t>männlich, 1 - 5 Jahre</t>
  </si>
  <si>
    <t>männlich, 6 - 12 Jahre</t>
  </si>
  <si>
    <t>männlich, 13 - 17 Jahre</t>
  </si>
  <si>
    <t>männlich, 18 - 24 Jahre</t>
  </si>
  <si>
    <t>männlich, 25 - 29 Jahre</t>
  </si>
  <si>
    <t>männlich, 30 - 34 Jahre</t>
  </si>
  <si>
    <t>männlich, 35 - 39 Jahre</t>
  </si>
  <si>
    <t>männlich, 40 - 44 Jahre</t>
  </si>
  <si>
    <t>männlich, 45 - 49 Jahre</t>
  </si>
  <si>
    <t>männlich, 50 - 54 Jahre</t>
  </si>
  <si>
    <t>männlich, 55 - 59 Jahre</t>
  </si>
  <si>
    <t>männlich, 60 - 64 Jahre</t>
  </si>
  <si>
    <t>männlich, 65 - 69 Jahre</t>
  </si>
  <si>
    <t>männlich, 70 - 74 Jahre</t>
  </si>
  <si>
    <t>männlich, 75 - 79 Jahre</t>
  </si>
  <si>
    <t>männlich, 80 - 84 Jahre</t>
  </si>
  <si>
    <t>männlich, 85 - 89 Jahre</t>
  </si>
  <si>
    <t>männlich, 90 - 94 Jahre</t>
  </si>
  <si>
    <t>männlich, 95+ Jahre</t>
  </si>
  <si>
    <t>weiblich, unter 46 Jahre, EMR im Vorjahr</t>
  </si>
  <si>
    <t>weiblich, 46-55 Jahre, EMR im Vorjahr</t>
  </si>
  <si>
    <t>weiblich, 56-65 Jahre, EMR im Vorjahr</t>
  </si>
  <si>
    <t>männlich, unter 46 Jahre, EMR im Vorjahr</t>
  </si>
  <si>
    <t>männlich, 46-55 Jahre, EMR im Vorjahr</t>
  </si>
  <si>
    <t>männlich, 56-65 Jahre, EMR im Vorjahr</t>
  </si>
  <si>
    <t>HIV/AIDS mit Dauermedikation</t>
  </si>
  <si>
    <t>Infektionen durch opportunistische Erreger</t>
  </si>
  <si>
    <t>Diabetes mit renalen oder multiplen Manifestationen</t>
  </si>
  <si>
    <t>Diabetes mit peripheren zirkulatorischen  Manifestationen oder Ketoazidose</t>
  </si>
  <si>
    <t>Diabetes mit sonstigen Komplikationen</t>
  </si>
  <si>
    <t>Diabetes ohne oder mit nicht näher bezeichneten Komplikationen</t>
  </si>
  <si>
    <t>Typ I Diabetes mellitus</t>
  </si>
  <si>
    <t>Hypopituitarismus ohne ERT/SRT, Phenylketonurie, Störungen des Plasmaprotein-Stoffwechsels, anderenorts nicht klassifiziert</t>
  </si>
  <si>
    <t>Terminale Lebererkrankung</t>
  </si>
  <si>
    <t>Leberzirrhose</t>
  </si>
  <si>
    <t>Chronische Virushepatitis ohne Dauermedikation</t>
  </si>
  <si>
    <t>Ileus</t>
  </si>
  <si>
    <t>Spinalkanalstenose</t>
  </si>
  <si>
    <t>Alkohol- oder drogeninduzierte Psychose</t>
  </si>
  <si>
    <t>Alkohol- oder Drogenabhängigkeit</t>
  </si>
  <si>
    <t>Schädlicher Gebrauch von Alkohol / Drogen ohne Abhängigkeitssyndrom</t>
  </si>
  <si>
    <t>Schizophrenie</t>
  </si>
  <si>
    <t>Näher bezeichnete bipolare affektive Störungen</t>
  </si>
  <si>
    <t>Angststörungen und unspezifische depressive Störungen</t>
  </si>
  <si>
    <t>Anorexia nervosa/Bulimie, Posttraumatische Belastungsstörung</t>
  </si>
  <si>
    <t>Polyneuropathie</t>
  </si>
  <si>
    <t>Multiple Sklerose ohne Dauermedikation</t>
  </si>
  <si>
    <t>Morbus Parkinson ohne Dauermedikation und Chorea Huntington</t>
  </si>
  <si>
    <t>Epilepsie</t>
  </si>
  <si>
    <t>Hirnödem / hypoxische Hirnschäden</t>
  </si>
  <si>
    <t>Paroxysmale ventrikuläre Tachykardie</t>
  </si>
  <si>
    <t>Pulmonale Herzkrankheit</t>
  </si>
  <si>
    <t>Herzstillstand / Schock</t>
  </si>
  <si>
    <t>Herzinsuffizienz</t>
  </si>
  <si>
    <t>Akuter Myokardinfarkt / instabile Angina pectoris und andere akute ischämische Herzkrankheiten</t>
  </si>
  <si>
    <t>Angina pectoris / Z. n. altem Myokardinfarkt</t>
  </si>
  <si>
    <t>Koronare Herzkrankheit / andere chronisch-ischämische Erkrankungen des Herzens</t>
  </si>
  <si>
    <t>Erworbene Erkrankungen der Herzklappen und rheumatische Herzerkrankungen</t>
  </si>
  <si>
    <t>Schwere angeborene Herzfehler (Alter &lt; 18 Jahre)</t>
  </si>
  <si>
    <t>Andere angeborene Herzfehler (Alter &lt; 18 Jahre)</t>
  </si>
  <si>
    <t>Hypertensive Herz- und Nierenerkrankung, Enzephalopathie oder akutes Lungenödem</t>
  </si>
  <si>
    <t>Hypertonie, Hypertensive Herzerkrankung ohne Komplikationen und andere nicht näher bezeichnete Herzerkrankungen</t>
  </si>
  <si>
    <t>Näher bezeichnete Arrhythmien</t>
  </si>
  <si>
    <t>Zerebrale Blutung</t>
  </si>
  <si>
    <t>Zerebrale Ischämie oder nicht näher bezeicheter Schlaganfall</t>
  </si>
  <si>
    <t>Nicht näher bezeichnete Erkrankungen peripherer Gefäße</t>
  </si>
  <si>
    <t>Hemiplegie / Hemiparese</t>
  </si>
  <si>
    <t>Diplegie der oberen Extremitäten, Monoplegie und andere Lähmungen</t>
  </si>
  <si>
    <t>Nicht näher spezifizierte Spätfolgen zerebrovaskulärer Erkrankungen</t>
  </si>
  <si>
    <t>Atherosklerose mit Ulkus oder Gangrän</t>
  </si>
  <si>
    <t>Lungenembolie / Periphere Gefäßerkrankungen (näher bezeichnet)</t>
  </si>
  <si>
    <t>Atherosklerose, arterielles Aneurysma und sonstige, nicht näher bezeichnete Krankheiten der Arterien und Arteriolen</t>
  </si>
  <si>
    <t>Sonstige interstitielle Lungenkrankheiten mit Dauermedikation</t>
  </si>
  <si>
    <t>Näher bezeichnete bakterielle Pneumonien</t>
  </si>
  <si>
    <t>Sonstige Pneumonien</t>
  </si>
  <si>
    <t>Dialysestatus</t>
  </si>
  <si>
    <t>Fortgeschrittene chronische Niereninsuffizienz</t>
  </si>
  <si>
    <t>Nierenversagen</t>
  </si>
  <si>
    <t>Schwangerschaft</t>
  </si>
  <si>
    <t>Hautulkus (ohne Dekubitalulzera)</t>
  </si>
  <si>
    <t>Schwerwiegende bakterielle Infektionen der Unterhaut und des Fettgewebes</t>
  </si>
  <si>
    <t>Schwerwiegende Komplikationen</t>
  </si>
  <si>
    <t>Andere iatrogene Komplikationen</t>
  </si>
  <si>
    <t>Schwere angeborene Fehlbildungen der Atmungs- und Verdauungsorgane</t>
  </si>
  <si>
    <t>Sonstige angeborene Fehlbildungen des Zwerchfells und der Verdauuungsorgane</t>
  </si>
  <si>
    <t>Transplantation von Lunge, Graft-versus-host-Krankheit</t>
  </si>
  <si>
    <t>Transplantation von Leber, Herz oder Pankreas</t>
  </si>
  <si>
    <t>Transplantation der Niere</t>
  </si>
  <si>
    <t>Transplantation sonstiger Organe</t>
  </si>
  <si>
    <t>HIV/AIDS ohne Dauermedikation</t>
  </si>
  <si>
    <t>Sonstige pathologische Frakturen</t>
  </si>
  <si>
    <t>Osteoporose bei Frauen</t>
  </si>
  <si>
    <t>Osteoporose bei Männern</t>
  </si>
  <si>
    <t>Arzneimittelinduzierte Knochennekrose / infektiöse Knochen- und Gelenkerkrankungen</t>
  </si>
  <si>
    <t>Andere entzündliche und nekrotisierende Erkrankungen des Bewegungsapparates</t>
  </si>
  <si>
    <t>Aplastische Anämie</t>
  </si>
  <si>
    <t>COPD oder Emphysem mit Dauermedikation, Bronchiektasen, sonstige interstitielle Lungenkrankheiten ohne Dauermedikation</t>
  </si>
  <si>
    <t>Chronische respiratorische Insuffizienz, spezielle Pneumonien</t>
  </si>
  <si>
    <t>Mukoviszidose (Alter &gt; 11 Jahre)</t>
  </si>
  <si>
    <t>Mukoviszidose (Alter &lt; 12 Jahre)</t>
  </si>
  <si>
    <t>Psoriasis und Parapsoriasis mit Dauermedikation</t>
  </si>
  <si>
    <t>Psoriasis und Parapsoriasis ohne Dauermedikation</t>
  </si>
  <si>
    <t>Diabetische Retinopathie</t>
  </si>
  <si>
    <t>Hypopituitarismus mit Somatropingabe</t>
  </si>
  <si>
    <t>Juvenile Arthritis</t>
  </si>
  <si>
    <t>Morbus Behcet, entzündliche Wirbelkörpererkrankungen, Arthritis psoriatica, chronische Polyarthritis mit Organbeteiligung</t>
  </si>
  <si>
    <t>Sonstige systemische rheumatoide Erkrankungen</t>
  </si>
  <si>
    <t>Persönlichkeits- und Verhaltensstörungen, sonstige Essstörungen</t>
  </si>
  <si>
    <t>Panikstörung, näher bezeichnete Phobien, sonstige anhaltende affektive Störungen</t>
  </si>
  <si>
    <t>Muskeldystrophie (Alter &gt; 17 Jahre)</t>
  </si>
  <si>
    <t>Muskeldystrophie (Alter &lt; 18 Jahre)</t>
  </si>
  <si>
    <t>Multiple Sklerose mit Dauermedikation</t>
  </si>
  <si>
    <t>Morbus Parkinson mit Dauermedikation</t>
  </si>
  <si>
    <t>COPD oder Emphysem ohne Dauermedikation</t>
  </si>
  <si>
    <t>Chronischer Schmerz</t>
  </si>
  <si>
    <t>Chronischer Schmerz mit Dauermedikation</t>
  </si>
  <si>
    <t>Tiefgreifende Entwicklungsstörungen</t>
  </si>
  <si>
    <t>Aufmerksamkeits-Defizit-Syndrom</t>
  </si>
  <si>
    <t>Tic- und andere Entwicklungsstörungen</t>
  </si>
  <si>
    <t>Schlafapnoe, Narkolepsie und Kataplexie</t>
  </si>
  <si>
    <t>Chronisch myeloische Leukämie und andere nicht-akute Leukämien mit Tyrosinkinase-Inhibitoren</t>
  </si>
  <si>
    <t>Akute myeloische Leukämie</t>
  </si>
  <si>
    <t>Akute lymphatische Leukämie, Erythroleukämie, Mastzellenleukämie, Multiples Myelom / Plasmozytom</t>
  </si>
  <si>
    <t>Chronisch myeloische Leukämie und andere nicht-akute Leukämien ohne Tyrosinkinase-Inhibitoren</t>
  </si>
  <si>
    <t>Non-Hodgkin-Lymphom</t>
  </si>
  <si>
    <t>Lungenmetastasen, Metastasen der Verdauungsorgane, Tumorlyse-Syndrom</t>
  </si>
  <si>
    <t>Metastasen sonstiger Lokalisation</t>
  </si>
  <si>
    <t>Lymphknotenmetastasen</t>
  </si>
  <si>
    <t>Bösartige Neubildung der Leber, des Pankreas sowie des ZNS</t>
  </si>
  <si>
    <t>Bösartige Neubildung des Ösophagus, Dünndarms, Peritoneums und Retroperitoneums, der Gallenblase, der Gallengänge</t>
  </si>
  <si>
    <t>Bösartige Neubildung des Pharynx, Larynx, der Luftröhre, Bronchien, Lunge, Pleura, des Stütz- und Bindegewebes sowie der Mamma (Alter &lt; 45 Jahre)</t>
  </si>
  <si>
    <t>Bösartige Neubildung des Mundes / der Zunge  / des Rektums</t>
  </si>
  <si>
    <t>Bösartige Neubildung des Magens, der Nebennieren, weitere intrathorakale bösartige Neubildungen der Atemwege, Neubildung unklarer Dignität des ZNS</t>
  </si>
  <si>
    <t>Bösartige Neubildung der Harnwege, Haut, Zervix, Ovarien und spezifische Neubildungen unklarer Dignität, Kaposi-Sarkom</t>
  </si>
  <si>
    <t>Bösartige Neubildung der Gebärmutter des Auges sowie Neubildungen unklarer Dignität unterschiedlicher Lokalisationen</t>
  </si>
  <si>
    <t>Neubildung unklarer Dignität der Haut</t>
  </si>
  <si>
    <t>Sphingolipidosen, Glykogenspeicherkrankheit und Mukopolysaccharidose, Typ II</t>
  </si>
  <si>
    <t>Ösophagusvarizen</t>
  </si>
  <si>
    <t>Chronische Virushepatitis mit Dauermedikation</t>
  </si>
  <si>
    <t>Chronische Hepatitis (nicht durch Viren bedingt), sonstige sekundäre Lebererkrankung</t>
  </si>
  <si>
    <t>Chronisch entzündliche Darmerkrankungen mit Dauermedikation</t>
  </si>
  <si>
    <t>Störungen des Sozialverhaltens und der Emotionen</t>
  </si>
  <si>
    <t>Schwerwiegende zervikale oder thorakale Rückenmarksläsion / Locked-in-Syndrom</t>
  </si>
  <si>
    <t>Vollständige Quadriplegie / Folgen einer Rückenmarksverletzung / Motoneuronenerkrankungen</t>
  </si>
  <si>
    <t>Paraplegie / Inkomplette oder nicht näher bezeichnete Quadriplegie / sonstige Rückenmarksläsion</t>
  </si>
  <si>
    <t>Sonstige Erkrankungen des Rückenmarks</t>
  </si>
  <si>
    <t>Apallisches Syndrom</t>
  </si>
  <si>
    <t>Hydrozephalus und sonstige Schädigungen des Gehirns</t>
  </si>
  <si>
    <t>Status epilepticus</t>
  </si>
  <si>
    <t>Angeborene Anomalien des Gefäßsystems inkl. Aorta und Herz</t>
  </si>
  <si>
    <t>Versicherter mit mind. 183 Tagen Kostenerstattung nach § 13 SGB V</t>
  </si>
  <si>
    <t>Risikogruppe</t>
  </si>
  <si>
    <t>Bezeichner</t>
  </si>
  <si>
    <t>Größe</t>
  </si>
  <si>
    <t>NHMG26</t>
  </si>
  <si>
    <t>NHMG27</t>
  </si>
  <si>
    <t>NHMG28</t>
  </si>
  <si>
    <t>NHMG29</t>
  </si>
  <si>
    <t>HMG161</t>
  </si>
  <si>
    <t>HMG201</t>
  </si>
  <si>
    <t>HMG229</t>
  </si>
  <si>
    <t>HMG259</t>
  </si>
  <si>
    <t>Absolute Abweichung</t>
  </si>
  <si>
    <t>Relative Abweichung</t>
  </si>
  <si>
    <t>Abweichung_Daten</t>
  </si>
  <si>
    <t>Abweichung_Stichprobe</t>
  </si>
  <si>
    <t>AGG</t>
  </si>
  <si>
    <t>HMG</t>
  </si>
  <si>
    <t>Region</t>
  </si>
  <si>
    <t>NHMG</t>
  </si>
  <si>
    <t>Tod</t>
  </si>
  <si>
    <t>Alles</t>
  </si>
  <si>
    <t>EMG/KEG</t>
  </si>
  <si>
    <t>Sepsis/Schock</t>
  </si>
  <si>
    <t>Andere kostenintensive schwerwiegende endokrine oder metabolische Erkrankungen</t>
  </si>
  <si>
    <t>Andere schwerwiegende endokrine oder metabolische Erkrankungen</t>
  </si>
  <si>
    <t>Chronisch entzündliche Darmerkrankungen ohne Dauermedikation</t>
  </si>
  <si>
    <t>Hämophile mit Dauermedikation</t>
  </si>
  <si>
    <t>Osteoarthritis der Hüfte oder des Knies</t>
  </si>
  <si>
    <t>Hämophilie (Männer) ohne Dauermedikation</t>
  </si>
  <si>
    <t>Purpura und sonstige Gerinnungsstörungen</t>
  </si>
  <si>
    <t>Wahn, Psychosen, nicht näher bezeichnete manische und bipolare affektive Störungen</t>
  </si>
  <si>
    <t>Depression</t>
  </si>
  <si>
    <t>Akute und nicht näher bezeichnete respiratorische Insuffizienz, Lungenabszess</t>
  </si>
  <si>
    <t>Nephritis und Nierenfunktionsstörung</t>
  </si>
  <si>
    <t>Neurogene Blase</t>
  </si>
  <si>
    <t>Wirbelkörperfrakturen (inkl. pathologische)</t>
  </si>
  <si>
    <t>Traumatische Amputation</t>
  </si>
  <si>
    <t>Infektion der Lunge durch Mykobakterien oder Pilze (inkl. disseminierte Formen)</t>
  </si>
  <si>
    <t>Glykogenspeicherkrankheit, Gangliosidosen, Mukopolysaccharidosen und Sphingolipidosen mit ERT/SRT</t>
  </si>
  <si>
    <t>Hämophilie (Frauen) ohne Dauermedikation, sekundäre Thrombozytopenien, erworbener Mangel an Gerinnungsfaktoren</t>
  </si>
  <si>
    <t>Erworbene hämolytische Anämie / Myelofibrose</t>
  </si>
  <si>
    <t>Myelodysplastische Syndrome</t>
  </si>
  <si>
    <t>Polycythaemia vera / sonstige näher bezeichnete Anämien</t>
  </si>
  <si>
    <t>Rheumatoide Erkrankungen mit Dauermedikation</t>
  </si>
  <si>
    <t>Adipositas</t>
  </si>
  <si>
    <t>Peritonitis</t>
  </si>
  <si>
    <t>Unerwünschte Wirkung von Medikamenten</t>
  </si>
  <si>
    <t>Chronisch lymphatische Leukämie, Leukämie durch unspezifizierte Zellen, chronisch myeloproliferative Krankheit</t>
  </si>
  <si>
    <t>Morbus Hodgkin</t>
  </si>
  <si>
    <t>Bösartige Neubildung der Prostata, des Kolons und multipler oder nicht näher bezeichneter Lokalisationen</t>
  </si>
  <si>
    <t>Bösartige Neubildung der Niere, männlichen Geschlechtsorgane sowie ungenau bezeichneter Lokalisation</t>
  </si>
  <si>
    <t>(Sub-)akute Myelitis / angeborene und kindliche Lähmungserscheinungen</t>
  </si>
  <si>
    <t>Besetzung</t>
  </si>
  <si>
    <t>Gesamt</t>
  </si>
  <si>
    <t>Typ</t>
  </si>
  <si>
    <t>Zeilenbeschriftungen</t>
  </si>
  <si>
    <t>Gesamtergebnis</t>
  </si>
  <si>
    <t>Summe von GKV</t>
  </si>
  <si>
    <t>Summe von Daten</t>
  </si>
  <si>
    <t>Summe von Stichprobe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</si>
</sst>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0" fontId="0" fillId="0" borderId="0" xfId="3" applyNumberFormat="1" applyFont="1"/>
    <xf numFmtId="43" fontId="0" fillId="0" borderId="0" xfId="1" applyNumberFormat="1" applyFont="1"/>
    <xf numFmtId="43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[Stichprobenauswertung.xlsx]Pivot Besetzung!PivotTable2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Besetzung'!$B$3</c:f>
              <c:strCache>
                <c:ptCount val="1"/>
                <c:pt idx="0">
                  <c:v>Summe von GKV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Besetzung'!$A$4:$A$44</c:f>
              <c:strCache>
                <c:ptCount val="40"/>
                <c:pt idx="0">
                  <c:v>AGG01</c:v>
                </c:pt>
                <c:pt idx="1">
                  <c:v>AGG02</c:v>
                </c:pt>
                <c:pt idx="2">
                  <c:v>AGG03</c:v>
                </c:pt>
                <c:pt idx="3">
                  <c:v>AGG04</c:v>
                </c:pt>
                <c:pt idx="4">
                  <c:v>AGG05</c:v>
                </c:pt>
                <c:pt idx="5">
                  <c:v>AGG06</c:v>
                </c:pt>
                <c:pt idx="6">
                  <c:v>AGG07</c:v>
                </c:pt>
                <c:pt idx="7">
                  <c:v>AGG08</c:v>
                </c:pt>
                <c:pt idx="8">
                  <c:v>AGG09</c:v>
                </c:pt>
                <c:pt idx="9">
                  <c:v>AGG10</c:v>
                </c:pt>
                <c:pt idx="10">
                  <c:v>AGG11</c:v>
                </c:pt>
                <c:pt idx="11">
                  <c:v>AGG12</c:v>
                </c:pt>
                <c:pt idx="12">
                  <c:v>AGG13</c:v>
                </c:pt>
                <c:pt idx="13">
                  <c:v>AGG14</c:v>
                </c:pt>
                <c:pt idx="14">
                  <c:v>AGG15</c:v>
                </c:pt>
                <c:pt idx="15">
                  <c:v>AGG16</c:v>
                </c:pt>
                <c:pt idx="16">
                  <c:v>AGG17</c:v>
                </c:pt>
                <c:pt idx="17">
                  <c:v>AGG18</c:v>
                </c:pt>
                <c:pt idx="18">
                  <c:v>AGG19</c:v>
                </c:pt>
                <c:pt idx="19">
                  <c:v>AGG20</c:v>
                </c:pt>
                <c:pt idx="20">
                  <c:v>AGG21</c:v>
                </c:pt>
                <c:pt idx="21">
                  <c:v>AGG22</c:v>
                </c:pt>
                <c:pt idx="22">
                  <c:v>AGG23</c:v>
                </c:pt>
                <c:pt idx="23">
                  <c:v>AGG24</c:v>
                </c:pt>
                <c:pt idx="24">
                  <c:v>AGG25</c:v>
                </c:pt>
                <c:pt idx="25">
                  <c:v>AGG26</c:v>
                </c:pt>
                <c:pt idx="26">
                  <c:v>AGG27</c:v>
                </c:pt>
                <c:pt idx="27">
                  <c:v>AGG28</c:v>
                </c:pt>
                <c:pt idx="28">
                  <c:v>AGG29</c:v>
                </c:pt>
                <c:pt idx="29">
                  <c:v>AGG30</c:v>
                </c:pt>
                <c:pt idx="30">
                  <c:v>AGG31</c:v>
                </c:pt>
                <c:pt idx="31">
                  <c:v>AGG32</c:v>
                </c:pt>
                <c:pt idx="32">
                  <c:v>AGG33</c:v>
                </c:pt>
                <c:pt idx="33">
                  <c:v>AGG34</c:v>
                </c:pt>
                <c:pt idx="34">
                  <c:v>AGG35</c:v>
                </c:pt>
                <c:pt idx="35">
                  <c:v>AGG36</c:v>
                </c:pt>
                <c:pt idx="36">
                  <c:v>AGG37</c:v>
                </c:pt>
                <c:pt idx="37">
                  <c:v>AGG38</c:v>
                </c:pt>
                <c:pt idx="38">
                  <c:v>AGG39</c:v>
                </c:pt>
                <c:pt idx="39">
                  <c:v>AGG40</c:v>
                </c:pt>
              </c:strCache>
            </c:strRef>
          </c:cat>
          <c:val>
            <c:numRef>
              <c:f>'Pivot Besetzung'!$B$4:$B$44</c:f>
              <c:numCache>
                <c:formatCode>General</c:formatCode>
                <c:ptCount val="40"/>
                <c:pt idx="0">
                  <c:v>151893.12780000002</c:v>
                </c:pt>
                <c:pt idx="1">
                  <c:v>1501020.1854000001</c:v>
                </c:pt>
                <c:pt idx="2">
                  <c:v>2181807.9161999999</c:v>
                </c:pt>
                <c:pt idx="3">
                  <c:v>1781701.0776</c:v>
                </c:pt>
                <c:pt idx="4">
                  <c:v>2863844.7156000002</c:v>
                </c:pt>
                <c:pt idx="5">
                  <c:v>2332507.2335999999</c:v>
                </c:pt>
                <c:pt idx="6">
                  <c:v>2325813.9201000002</c:v>
                </c:pt>
                <c:pt idx="7">
                  <c:v>2154211.5482999999</c:v>
                </c:pt>
                <c:pt idx="8">
                  <c:v>2511754.8471000004</c:v>
                </c:pt>
                <c:pt idx="9">
                  <c:v>3174293.7396</c:v>
                </c:pt>
                <c:pt idx="10">
                  <c:v>3114143.3664000002</c:v>
                </c:pt>
                <c:pt idx="11">
                  <c:v>2643956.1539999996</c:v>
                </c:pt>
                <c:pt idx="12">
                  <c:v>2400518.9241000004</c:v>
                </c:pt>
                <c:pt idx="13">
                  <c:v>1881975.3921000001</c:v>
                </c:pt>
                <c:pt idx="14">
                  <c:v>2348054.3250000002</c:v>
                </c:pt>
                <c:pt idx="15">
                  <c:v>2103016.4298</c:v>
                </c:pt>
                <c:pt idx="16">
                  <c:v>1368594.6381000001</c:v>
                </c:pt>
                <c:pt idx="17">
                  <c:v>961211.0673</c:v>
                </c:pt>
                <c:pt idx="18">
                  <c:v>448153.69770000008</c:v>
                </c:pt>
                <c:pt idx="19">
                  <c:v>84407.556600000011</c:v>
                </c:pt>
                <c:pt idx="20">
                  <c:v>160416.88740000004</c:v>
                </c:pt>
                <c:pt idx="21">
                  <c:v>1580336.5518</c:v>
                </c:pt>
                <c:pt idx="22">
                  <c:v>2303209.8171000001</c:v>
                </c:pt>
                <c:pt idx="23">
                  <c:v>1876203.243</c:v>
                </c:pt>
                <c:pt idx="24">
                  <c:v>2947944.4155000006</c:v>
                </c:pt>
                <c:pt idx="25">
                  <c:v>2317725.3735000002</c:v>
                </c:pt>
                <c:pt idx="26">
                  <c:v>2242831.7771999999</c:v>
                </c:pt>
                <c:pt idx="27">
                  <c:v>2000600.3133</c:v>
                </c:pt>
                <c:pt idx="28">
                  <c:v>2285145.1242000004</c:v>
                </c:pt>
                <c:pt idx="29">
                  <c:v>2894480.2845000005</c:v>
                </c:pt>
                <c:pt idx="30">
                  <c:v>2836388.6072999998</c:v>
                </c:pt>
                <c:pt idx="31">
                  <c:v>2366829.2826</c:v>
                </c:pt>
                <c:pt idx="32">
                  <c:v>2069649.1521000001</c:v>
                </c:pt>
                <c:pt idx="33">
                  <c:v>1580284.7927999999</c:v>
                </c:pt>
                <c:pt idx="34">
                  <c:v>1890074.9466000001</c:v>
                </c:pt>
                <c:pt idx="35">
                  <c:v>1547182.8711000001</c:v>
                </c:pt>
                <c:pt idx="36">
                  <c:v>837951.67440000013</c:v>
                </c:pt>
                <c:pt idx="37">
                  <c:v>411959.86830000003</c:v>
                </c:pt>
                <c:pt idx="38">
                  <c:v>123607.56330000001</c:v>
                </c:pt>
                <c:pt idx="39">
                  <c:v>15386.128200000001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1-4A57-B362-B286031E4FA6}"/>
            </c:ext>
          </c:extLst>
        </c:ser>
        <c:ser>
          <c:idx val="1"/>
          <c:order val="1"/>
          <c:tx>
            <c:strRef>
              <c:f>'Pivot Besetzung'!$C$3</c:f>
              <c:strCache>
                <c:ptCount val="1"/>
                <c:pt idx="0">
                  <c:v>Summe von Daten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Besetzung'!$A$4:$A$44</c:f>
              <c:strCache>
                <c:ptCount val="40"/>
                <c:pt idx="0">
                  <c:v>AGG01</c:v>
                </c:pt>
                <c:pt idx="1">
                  <c:v>AGG02</c:v>
                </c:pt>
                <c:pt idx="2">
                  <c:v>AGG03</c:v>
                </c:pt>
                <c:pt idx="3">
                  <c:v>AGG04</c:v>
                </c:pt>
                <c:pt idx="4">
                  <c:v>AGG05</c:v>
                </c:pt>
                <c:pt idx="5">
                  <c:v>AGG06</c:v>
                </c:pt>
                <c:pt idx="6">
                  <c:v>AGG07</c:v>
                </c:pt>
                <c:pt idx="7">
                  <c:v>AGG08</c:v>
                </c:pt>
                <c:pt idx="8">
                  <c:v>AGG09</c:v>
                </c:pt>
                <c:pt idx="9">
                  <c:v>AGG10</c:v>
                </c:pt>
                <c:pt idx="10">
                  <c:v>AGG11</c:v>
                </c:pt>
                <c:pt idx="11">
                  <c:v>AGG12</c:v>
                </c:pt>
                <c:pt idx="12">
                  <c:v>AGG13</c:v>
                </c:pt>
                <c:pt idx="13">
                  <c:v>AGG14</c:v>
                </c:pt>
                <c:pt idx="14">
                  <c:v>AGG15</c:v>
                </c:pt>
                <c:pt idx="15">
                  <c:v>AGG16</c:v>
                </c:pt>
                <c:pt idx="16">
                  <c:v>AGG17</c:v>
                </c:pt>
                <c:pt idx="17">
                  <c:v>AGG18</c:v>
                </c:pt>
                <c:pt idx="18">
                  <c:v>AGG19</c:v>
                </c:pt>
                <c:pt idx="19">
                  <c:v>AGG20</c:v>
                </c:pt>
                <c:pt idx="20">
                  <c:v>AGG21</c:v>
                </c:pt>
                <c:pt idx="21">
                  <c:v>AGG22</c:v>
                </c:pt>
                <c:pt idx="22">
                  <c:v>AGG23</c:v>
                </c:pt>
                <c:pt idx="23">
                  <c:v>AGG24</c:v>
                </c:pt>
                <c:pt idx="24">
                  <c:v>AGG25</c:v>
                </c:pt>
                <c:pt idx="25">
                  <c:v>AGG26</c:v>
                </c:pt>
                <c:pt idx="26">
                  <c:v>AGG27</c:v>
                </c:pt>
                <c:pt idx="27">
                  <c:v>AGG28</c:v>
                </c:pt>
                <c:pt idx="28">
                  <c:v>AGG29</c:v>
                </c:pt>
                <c:pt idx="29">
                  <c:v>AGG30</c:v>
                </c:pt>
                <c:pt idx="30">
                  <c:v>AGG31</c:v>
                </c:pt>
                <c:pt idx="31">
                  <c:v>AGG32</c:v>
                </c:pt>
                <c:pt idx="32">
                  <c:v>AGG33</c:v>
                </c:pt>
                <c:pt idx="33">
                  <c:v>AGG34</c:v>
                </c:pt>
                <c:pt idx="34">
                  <c:v>AGG35</c:v>
                </c:pt>
                <c:pt idx="35">
                  <c:v>AGG36</c:v>
                </c:pt>
                <c:pt idx="36">
                  <c:v>AGG37</c:v>
                </c:pt>
                <c:pt idx="37">
                  <c:v>AGG38</c:v>
                </c:pt>
                <c:pt idx="38">
                  <c:v>AGG39</c:v>
                </c:pt>
                <c:pt idx="39">
                  <c:v>AGG40</c:v>
                </c:pt>
              </c:strCache>
            </c:strRef>
          </c:cat>
          <c:val>
            <c:numRef>
              <c:f>'Pivot Besetzung'!$C$4:$C$44</c:f>
              <c:numCache>
                <c:formatCode>General</c:formatCode>
                <c:ptCount val="40"/>
                <c:pt idx="0">
                  <c:v>29215.976903554398</c:v>
                </c:pt>
                <c:pt idx="1">
                  <c:v>1327558.1703646185</c:v>
                </c:pt>
                <c:pt idx="2">
                  <c:v>1990421.7385970794</c:v>
                </c:pt>
                <c:pt idx="3">
                  <c:v>1688652.7036559293</c:v>
                </c:pt>
                <c:pt idx="4">
                  <c:v>2852853.3536252417</c:v>
                </c:pt>
                <c:pt idx="5">
                  <c:v>2294314.7728618775</c:v>
                </c:pt>
                <c:pt idx="6">
                  <c:v>2301126.2189687476</c:v>
                </c:pt>
                <c:pt idx="7">
                  <c:v>2138508.4362689187</c:v>
                </c:pt>
                <c:pt idx="8">
                  <c:v>2563015.3355745124</c:v>
                </c:pt>
                <c:pt idx="9">
                  <c:v>3476034.7551834839</c:v>
                </c:pt>
                <c:pt idx="10">
                  <c:v>3569109.8703728472</c:v>
                </c:pt>
                <c:pt idx="11">
                  <c:v>3244614.0426686658</c:v>
                </c:pt>
                <c:pt idx="12">
                  <c:v>3061430.0872074482</c:v>
                </c:pt>
                <c:pt idx="13">
                  <c:v>2525838.0232750783</c:v>
                </c:pt>
                <c:pt idx="14">
                  <c:v>3209150.5780993481</c:v>
                </c:pt>
                <c:pt idx="15">
                  <c:v>2564245.7903551087</c:v>
                </c:pt>
                <c:pt idx="16">
                  <c:v>1445037.3053691341</c:v>
                </c:pt>
                <c:pt idx="17">
                  <c:v>1125902.7449232638</c:v>
                </c:pt>
                <c:pt idx="18">
                  <c:v>577661.89881179214</c:v>
                </c:pt>
                <c:pt idx="19">
                  <c:v>116248.68022391964</c:v>
                </c:pt>
                <c:pt idx="20">
                  <c:v>30739.397108101733</c:v>
                </c:pt>
                <c:pt idx="21">
                  <c:v>1395723.9003825129</c:v>
                </c:pt>
                <c:pt idx="22">
                  <c:v>2104392.612649777</c:v>
                </c:pt>
                <c:pt idx="23">
                  <c:v>1770089.7673788227</c:v>
                </c:pt>
                <c:pt idx="24">
                  <c:v>2798134.7365667168</c:v>
                </c:pt>
                <c:pt idx="25">
                  <c:v>2083277.129718479</c:v>
                </c:pt>
                <c:pt idx="26">
                  <c:v>2016224.6683115999</c:v>
                </c:pt>
                <c:pt idx="27">
                  <c:v>1601151.2556572417</c:v>
                </c:pt>
                <c:pt idx="28">
                  <c:v>1778212.2337578756</c:v>
                </c:pt>
                <c:pt idx="29">
                  <c:v>2321868.1709845075</c:v>
                </c:pt>
                <c:pt idx="30">
                  <c:v>2351259.9271424329</c:v>
                </c:pt>
                <c:pt idx="31">
                  <c:v>2134026.0652824622</c:v>
                </c:pt>
                <c:pt idx="32">
                  <c:v>1970697.8414295509</c:v>
                </c:pt>
                <c:pt idx="33">
                  <c:v>1590758.3072425656</c:v>
                </c:pt>
                <c:pt idx="34">
                  <c:v>1898086.3611031938</c:v>
                </c:pt>
                <c:pt idx="35">
                  <c:v>1508720.6644005717</c:v>
                </c:pt>
                <c:pt idx="36">
                  <c:v>811616.76224378962</c:v>
                </c:pt>
                <c:pt idx="37">
                  <c:v>460548.97058721585</c:v>
                </c:pt>
                <c:pt idx="38">
                  <c:v>151719.46892883664</c:v>
                </c:pt>
                <c:pt idx="39">
                  <c:v>21811.275813182503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1-4A57-B362-B286031E4FA6}"/>
            </c:ext>
          </c:extLst>
        </c:ser>
        <c:ser>
          <c:idx val="2"/>
          <c:order val="2"/>
          <c:tx>
            <c:strRef>
              <c:f>'Pivot Besetzung'!$D$3</c:f>
              <c:strCache>
                <c:ptCount val="1"/>
                <c:pt idx="0">
                  <c:v>Summe von Stichprobe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'Pivot Besetzung'!$A$4:$A$44</c:f>
              <c:strCache>
                <c:ptCount val="40"/>
                <c:pt idx="0">
                  <c:v>AGG01</c:v>
                </c:pt>
                <c:pt idx="1">
                  <c:v>AGG02</c:v>
                </c:pt>
                <c:pt idx="2">
                  <c:v>AGG03</c:v>
                </c:pt>
                <c:pt idx="3">
                  <c:v>AGG04</c:v>
                </c:pt>
                <c:pt idx="4">
                  <c:v>AGG05</c:v>
                </c:pt>
                <c:pt idx="5">
                  <c:v>AGG06</c:v>
                </c:pt>
                <c:pt idx="6">
                  <c:v>AGG07</c:v>
                </c:pt>
                <c:pt idx="7">
                  <c:v>AGG08</c:v>
                </c:pt>
                <c:pt idx="8">
                  <c:v>AGG09</c:v>
                </c:pt>
                <c:pt idx="9">
                  <c:v>AGG10</c:v>
                </c:pt>
                <c:pt idx="10">
                  <c:v>AGG11</c:v>
                </c:pt>
                <c:pt idx="11">
                  <c:v>AGG12</c:v>
                </c:pt>
                <c:pt idx="12">
                  <c:v>AGG13</c:v>
                </c:pt>
                <c:pt idx="13">
                  <c:v>AGG14</c:v>
                </c:pt>
                <c:pt idx="14">
                  <c:v>AGG15</c:v>
                </c:pt>
                <c:pt idx="15">
                  <c:v>AGG16</c:v>
                </c:pt>
                <c:pt idx="16">
                  <c:v>AGG17</c:v>
                </c:pt>
                <c:pt idx="17">
                  <c:v>AGG18</c:v>
                </c:pt>
                <c:pt idx="18">
                  <c:v>AGG19</c:v>
                </c:pt>
                <c:pt idx="19">
                  <c:v>AGG20</c:v>
                </c:pt>
                <c:pt idx="20">
                  <c:v>AGG21</c:v>
                </c:pt>
                <c:pt idx="21">
                  <c:v>AGG22</c:v>
                </c:pt>
                <c:pt idx="22">
                  <c:v>AGG23</c:v>
                </c:pt>
                <c:pt idx="23">
                  <c:v>AGG24</c:v>
                </c:pt>
                <c:pt idx="24">
                  <c:v>AGG25</c:v>
                </c:pt>
                <c:pt idx="25">
                  <c:v>AGG26</c:v>
                </c:pt>
                <c:pt idx="26">
                  <c:v>AGG27</c:v>
                </c:pt>
                <c:pt idx="27">
                  <c:v>AGG28</c:v>
                </c:pt>
                <c:pt idx="28">
                  <c:v>AGG29</c:v>
                </c:pt>
                <c:pt idx="29">
                  <c:v>AGG30</c:v>
                </c:pt>
                <c:pt idx="30">
                  <c:v>AGG31</c:v>
                </c:pt>
                <c:pt idx="31">
                  <c:v>AGG32</c:v>
                </c:pt>
                <c:pt idx="32">
                  <c:v>AGG33</c:v>
                </c:pt>
                <c:pt idx="33">
                  <c:v>AGG34</c:v>
                </c:pt>
                <c:pt idx="34">
                  <c:v>AGG35</c:v>
                </c:pt>
                <c:pt idx="35">
                  <c:v>AGG36</c:v>
                </c:pt>
                <c:pt idx="36">
                  <c:v>AGG37</c:v>
                </c:pt>
                <c:pt idx="37">
                  <c:v>AGG38</c:v>
                </c:pt>
                <c:pt idx="38">
                  <c:v>AGG39</c:v>
                </c:pt>
                <c:pt idx="39">
                  <c:v>AGG40</c:v>
                </c:pt>
              </c:strCache>
            </c:strRef>
          </c:cat>
          <c:val>
            <c:numRef>
              <c:f>'Pivot Besetzung'!$D$4:$D$44</c:f>
              <c:numCache>
                <c:formatCode>General</c:formatCode>
                <c:ptCount val="40"/>
                <c:pt idx="0">
                  <c:v>150519.06</c:v>
                </c:pt>
                <c:pt idx="1">
                  <c:v>1499426.6400000001</c:v>
                </c:pt>
                <c:pt idx="2">
                  <c:v>2180166.8400000003</c:v>
                </c:pt>
                <c:pt idx="3">
                  <c:v>1783547.1</c:v>
                </c:pt>
                <c:pt idx="4">
                  <c:v>2865057.48</c:v>
                </c:pt>
                <c:pt idx="5">
                  <c:v>2334734.2800000003</c:v>
                </c:pt>
                <c:pt idx="6">
                  <c:v>2327852.52</c:v>
                </c:pt>
                <c:pt idx="7">
                  <c:v>2156989.5</c:v>
                </c:pt>
                <c:pt idx="8">
                  <c:v>2514573.7200000002</c:v>
                </c:pt>
                <c:pt idx="9">
                  <c:v>3179591.8200000003</c:v>
                </c:pt>
                <c:pt idx="10">
                  <c:v>3117631.68</c:v>
                </c:pt>
                <c:pt idx="11">
                  <c:v>2645429.2200000002</c:v>
                </c:pt>
                <c:pt idx="12">
                  <c:v>2404212.8400000003</c:v>
                </c:pt>
                <c:pt idx="13">
                  <c:v>1887531.6600000001</c:v>
                </c:pt>
                <c:pt idx="14">
                  <c:v>2351724.8400000003</c:v>
                </c:pt>
                <c:pt idx="15">
                  <c:v>2104360.56</c:v>
                </c:pt>
                <c:pt idx="16">
                  <c:v>1369990.26</c:v>
                </c:pt>
                <c:pt idx="17">
                  <c:v>963825.4800000001</c:v>
                </c:pt>
                <c:pt idx="18">
                  <c:v>448733.52</c:v>
                </c:pt>
                <c:pt idx="19">
                  <c:v>84807</c:v>
                </c:pt>
                <c:pt idx="20">
                  <c:v>160107.84</c:v>
                </c:pt>
                <c:pt idx="21">
                  <c:v>1578022.56</c:v>
                </c:pt>
                <c:pt idx="22">
                  <c:v>2300991.3000000003</c:v>
                </c:pt>
                <c:pt idx="23">
                  <c:v>1875158.1</c:v>
                </c:pt>
                <c:pt idx="24">
                  <c:v>2949572.8800000004</c:v>
                </c:pt>
                <c:pt idx="25">
                  <c:v>2315833.7400000002</c:v>
                </c:pt>
                <c:pt idx="26">
                  <c:v>2240110.08</c:v>
                </c:pt>
                <c:pt idx="27">
                  <c:v>1997372.52</c:v>
                </c:pt>
                <c:pt idx="28">
                  <c:v>2283383.52</c:v>
                </c:pt>
                <c:pt idx="29">
                  <c:v>2893041.3600000003</c:v>
                </c:pt>
                <c:pt idx="30">
                  <c:v>2833817.4000000004</c:v>
                </c:pt>
                <c:pt idx="31">
                  <c:v>2366994.96</c:v>
                </c:pt>
                <c:pt idx="32">
                  <c:v>2073076.7400000002</c:v>
                </c:pt>
                <c:pt idx="33">
                  <c:v>1584379.4400000002</c:v>
                </c:pt>
                <c:pt idx="34">
                  <c:v>1894112.1</c:v>
                </c:pt>
                <c:pt idx="35">
                  <c:v>1550257.3800000001</c:v>
                </c:pt>
                <c:pt idx="36">
                  <c:v>839394.9</c:v>
                </c:pt>
                <c:pt idx="37">
                  <c:v>413722.08</c:v>
                </c:pt>
                <c:pt idx="38">
                  <c:v>124284.78000000001</c:v>
                </c:pt>
                <c:pt idx="39">
                  <c:v>15654.060000000001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1-4A57-B362-B286031E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01232"/>
        <c:axId val="546871776"/>
      </c:lineChart>
      <c:catAx>
        <c:axId val="5392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871776"/>
        <c:crosses val="autoZero"/>
        <c:auto val="1"/>
        <c:lblAlgn val="ctr"/>
        <c:lblOffset val="100"/>
        <c:noMultiLvlLbl val="0"/>
      </c:catAx>
      <c:valAx>
        <c:axId val="546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2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2</xdr:row>
      <xdr:rowOff>71436</xdr:rowOff>
    </xdr:from>
    <xdr:to>
      <xdr:col>17</xdr:col>
      <xdr:colOff>533399</xdr:colOff>
      <xdr:row>25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2BE52C-CFF9-4A93-B781-60888D4A6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ny Wende" refreshedDate="44255.618630555553" createdVersion="6" refreshedVersion="6" minRefreshableVersion="3" recordCount="665" xr:uid="{C469720A-BEEC-4758-8668-2C3B5352602F}">
  <cacheSource type="worksheet">
    <worksheetSource ref="A1:G1048576" sheet="Risikogruppenbesetzung"/>
  </cacheSource>
  <cacheFields count="7">
    <cacheField name="Größe" numFmtId="0">
      <sharedItems containsBlank="1" count="665">
        <s v="Verstorben"/>
        <s v="EMR001"/>
        <s v="EMR002"/>
        <s v="EMR003"/>
        <s v="EMR004"/>
        <s v="EMR005"/>
        <s v="EMR006"/>
        <s v="KEG001"/>
        <s v="KEG002"/>
        <s v="AGG01"/>
        <s v="AGG02"/>
        <s v="AGG03"/>
        <s v="AGG04"/>
        <s v="AGG05"/>
        <s v="AGG06"/>
        <s v="AGG07"/>
        <s v="AGG08"/>
        <s v="AGG09"/>
        <s v="AGG10"/>
        <s v="AGG11"/>
        <s v="AGG12"/>
        <s v="AGG13"/>
        <s v="AGG14"/>
        <s v="AGG15"/>
        <s v="AGG16"/>
        <s v="AGG17"/>
        <s v="AGG18"/>
        <s v="AGG19"/>
        <s v="AGG20"/>
        <s v="AGG21"/>
        <s v="AGG22"/>
        <s v="AGG23"/>
        <s v="AGG24"/>
        <s v="AGG25"/>
        <s v="AGG26"/>
        <s v="AGG27"/>
        <s v="AGG28"/>
        <s v="AGG29"/>
        <s v="AGG30"/>
        <s v="AGG31"/>
        <s v="AGG32"/>
        <s v="AGG33"/>
        <s v="AGG34"/>
        <s v="AGG35"/>
        <s v="AGG36"/>
        <s v="AGG37"/>
        <s v="AGG38"/>
        <s v="AGG39"/>
        <s v="AGG40"/>
        <s v="AUSAGG1"/>
        <s v="AUSAGG2"/>
        <s v="AUSAGG3"/>
        <s v="AUSAGG4"/>
        <s v="AUSAGG5"/>
        <s v="AUSAGG6"/>
        <s v="AUSAGG7"/>
        <s v="AUSAGG8"/>
        <s v="AUSAGG9"/>
        <s v="AUSAGG10"/>
        <s v="AUSAGG11"/>
        <s v="AUSAGG12"/>
        <s v="AUSAGG13"/>
        <s v="AUSAGG14"/>
        <s v="AUSAGG15"/>
        <s v="AUSAGG16"/>
        <s v="AUSAGG17"/>
        <s v="AUSAGG18"/>
        <s v="AUSAGG19"/>
        <s v="AUSAGG20"/>
        <s v="AUSAGG21"/>
        <s v="AUSAGG22"/>
        <s v="AUSAGG23"/>
        <s v="AUSAGG24"/>
        <s v="AUSAGG25"/>
        <s v="AUSAGG26"/>
        <s v="AUSAGG27"/>
        <s v="AUSAGG28"/>
        <s v="AUSAGG29"/>
        <s v="AUSAGG30"/>
        <s v="NHMG0"/>
        <s v="NHMG1"/>
        <s v="NHMG2"/>
        <s v="NHMG3"/>
        <s v="NHMG4"/>
        <s v="NHMG5"/>
        <s v="NHMG6"/>
        <s v="NHMG7"/>
        <s v="NHMG8"/>
        <s v="NHMG9"/>
        <s v="NHMG10"/>
        <s v="NHMG11"/>
        <s v="NHMG12"/>
        <s v="NHMG13"/>
        <s v="NHMG14"/>
        <s v="NHMG15"/>
        <s v="NHMG16"/>
        <s v="NHMG17"/>
        <s v="NHMG18"/>
        <s v="NHMG19"/>
        <s v="NHMG20"/>
        <s v="NHMG21"/>
        <s v="NHMG22"/>
        <s v="NHMG23"/>
        <s v="NHMG24"/>
        <s v="NHMG25"/>
        <s v="NHMG26"/>
        <s v="NHMG27"/>
        <s v="NHMG28"/>
        <s v="NHMG29"/>
        <s v="HMG001"/>
        <s v="HMG002"/>
        <s v="HMG005"/>
        <s v="HMG015"/>
        <s v="HMG016"/>
        <s v="HMG017"/>
        <s v="HMG019"/>
        <s v="HMG020"/>
        <s v="HMG021"/>
        <s v="HMG022"/>
        <s v="HMG023"/>
        <s v="HMG025"/>
        <s v="HMG026"/>
        <s v="HMG027"/>
        <s v="HMG031"/>
        <s v="HMG033"/>
        <s v="HMG035"/>
        <s v="HMG039"/>
        <s v="HMG040"/>
        <s v="HMG043"/>
        <s v="HMG046"/>
        <s v="HMG051"/>
        <s v="HMG052"/>
        <s v="HMG053"/>
        <s v="HMG054"/>
        <s v="HMG055"/>
        <s v="HMG056"/>
        <s v="HMG057"/>
        <s v="HMG058"/>
        <s v="HMG060"/>
        <s v="HMG071"/>
        <s v="HMG072"/>
        <s v="HMG073"/>
        <s v="HMG074"/>
        <s v="HMG075"/>
        <s v="HMG077"/>
        <s v="HMG078"/>
        <s v="HMG079"/>
        <s v="HMG080"/>
        <s v="HMG081"/>
        <s v="HMG083"/>
        <s v="HMG084"/>
        <s v="HMG086"/>
        <s v="HMG087"/>
        <s v="HMG088"/>
        <s v="HMG089"/>
        <s v="HMG091"/>
        <s v="HMG092"/>
        <s v="HMG095"/>
        <s v="HMG096"/>
        <s v="HMG099"/>
        <s v="HMG100"/>
        <s v="HMG101"/>
        <s v="HMG103"/>
        <s v="HMG104"/>
        <s v="HMG105"/>
        <s v="HMG106"/>
        <s v="HMG108"/>
        <s v="HMG111"/>
        <s v="HMG112"/>
        <s v="HMG113"/>
        <s v="HMG130"/>
        <s v="HMG131"/>
        <s v="HMG132"/>
        <s v="HMG133"/>
        <s v="HMG134"/>
        <s v="HMG146"/>
        <s v="HMG149"/>
        <s v="HMG152"/>
        <s v="HMG157"/>
        <s v="HMG161"/>
        <s v="HMG164"/>
        <s v="HMG165"/>
        <s v="HMG169"/>
        <s v="HMG170"/>
        <s v="HMG174"/>
        <s v="HMG175"/>
        <s v="HMG176"/>
        <s v="HMG177"/>
        <s v="HMG184"/>
        <s v="HMG201"/>
        <s v="HMG202"/>
        <s v="HMG203"/>
        <s v="HMG204"/>
        <s v="HMG205"/>
        <s v="HMG208"/>
        <s v="HMG209"/>
        <s v="HMG210"/>
        <s v="HMG211"/>
        <s v="HMG212"/>
        <s v="HMG213"/>
        <s v="HMG214"/>
        <s v="HMG215"/>
        <s v="HMG216"/>
        <s v="HMG217"/>
        <s v="HMG218"/>
        <s v="HMG219"/>
        <s v="HMG220"/>
        <s v="HMG223"/>
        <s v="HMG225"/>
        <s v="HMG226"/>
        <s v="HMG227"/>
        <s v="HMG228"/>
        <s v="HMG229"/>
        <s v="HMG230"/>
        <s v="HMG231"/>
        <s v="HMG232"/>
        <s v="HMG233"/>
        <s v="HMG234"/>
        <s v="HMG235"/>
        <s v="HMG237"/>
        <s v="HMG251"/>
        <s v="HMG252"/>
        <s v="HMG253"/>
        <s v="HMG254"/>
        <s v="HMG255"/>
        <s v="HMG257"/>
        <s v="HMG258"/>
        <s v="HMG259"/>
        <s v="HMG260"/>
        <s v="HMG261"/>
        <s v="HMG262"/>
        <s v="HMG263"/>
        <s v="HMG264"/>
        <s v="HMG265"/>
        <s v="HMG266"/>
        <s v="HMG267"/>
        <s v="HMG268"/>
        <s v="HMG269"/>
        <s v="HMG270"/>
        <s v="HMG271"/>
        <s v="HMG272"/>
        <s v="HMG273"/>
        <s v="HMG274"/>
        <s v="HMG275"/>
        <s v="HMG276"/>
        <s v="HMG277"/>
        <s v="HMG278"/>
        <s v="HMG279"/>
        <s v="HMG280"/>
        <s v="HMG286"/>
        <s v="HMG287"/>
        <s v="HMG288"/>
        <s v="HMG289"/>
        <s v="HMG290"/>
        <s v="HMG291"/>
        <s v="HMG292"/>
        <s v="HMG293"/>
        <s v="HMG294"/>
        <s v="HMG295"/>
        <s v="HMG296"/>
        <s v="HMG297"/>
        <s v="HMG298"/>
        <s v="HMG299"/>
        <s v="HMG300"/>
        <s v="REG01001"/>
        <s v="REG01002"/>
        <s v="REG01003"/>
        <s v="REG01004"/>
        <s v="REG01051"/>
        <s v="REG01053"/>
        <s v="REG01054"/>
        <s v="REG01055"/>
        <s v="REG01056"/>
        <s v="REG01057"/>
        <s v="REG01058"/>
        <s v="REG01059"/>
        <s v="REG01060"/>
        <s v="REG01061"/>
        <s v="REG01062"/>
        <s v="REG02000"/>
        <s v="REG03101"/>
        <s v="REG03102"/>
        <s v="REG03103"/>
        <s v="REG03151"/>
        <s v="REG03152"/>
        <s v="REG03153"/>
        <s v="REG03154"/>
        <s v="REG03155"/>
        <s v="REG03156"/>
        <s v="REG03157"/>
        <s v="REG03158"/>
        <s v="REG03241"/>
        <s v="REG03251"/>
        <s v="REG03252"/>
        <s v="REG03254"/>
        <s v="REG03255"/>
        <s v="REG03256"/>
        <s v="REG03257"/>
        <s v="REG03351"/>
        <s v="REG03352"/>
        <s v="REG03353"/>
        <s v="REG03354"/>
        <s v="REG03355"/>
        <s v="REG03356"/>
        <s v="REG03357"/>
        <s v="REG03358"/>
        <s v="REG03359"/>
        <s v="REG03360"/>
        <s v="REG03361"/>
        <s v="REG03401"/>
        <s v="REG03402"/>
        <s v="REG03403"/>
        <s v="REG03404"/>
        <s v="REG03405"/>
        <s v="REG03451"/>
        <s v="REG03452"/>
        <s v="REG03453"/>
        <s v="REG03454"/>
        <s v="REG03455"/>
        <s v="REG03456"/>
        <s v="REG03457"/>
        <s v="REG03458"/>
        <s v="REG03459"/>
        <s v="REG03460"/>
        <s v="REG03461"/>
        <s v="REG03462"/>
        <s v="REG04011"/>
        <s v="REG04012"/>
        <s v="REG05111"/>
        <s v="REG05112"/>
        <s v="REG05113"/>
        <s v="REG05114"/>
        <s v="REG05116"/>
        <s v="REG05117"/>
        <s v="REG05119"/>
        <s v="REG05120"/>
        <s v="REG05122"/>
        <s v="REG05124"/>
        <s v="REG05154"/>
        <s v="REG05158"/>
        <s v="REG05162"/>
        <s v="REG05166"/>
        <s v="REG05170"/>
        <s v="REG05314"/>
        <s v="REG05315"/>
        <s v="REG05316"/>
        <s v="REG05334"/>
        <s v="REG05358"/>
        <s v="REG05362"/>
        <s v="REG05366"/>
        <s v="REG05370"/>
        <s v="REG05374"/>
        <s v="REG05378"/>
        <s v="REG05382"/>
        <s v="REG05512"/>
        <s v="REG05513"/>
        <s v="REG05515"/>
        <s v="REG05554"/>
        <s v="REG05558"/>
        <s v="REG05562"/>
        <s v="REG05566"/>
        <s v="REG05570"/>
        <s v="REG05711"/>
        <s v="REG05754"/>
        <s v="REG05758"/>
        <s v="REG05762"/>
        <s v="REG05766"/>
        <s v="REG05770"/>
        <s v="REG05774"/>
        <s v="REG05911"/>
        <s v="REG05913"/>
        <s v="REG05914"/>
        <s v="REG05915"/>
        <s v="REG05916"/>
        <s v="REG05954"/>
        <s v="REG05958"/>
        <s v="REG05962"/>
        <s v="REG05966"/>
        <s v="REG05970"/>
        <s v="REG05974"/>
        <s v="REG05978"/>
        <s v="REG06411"/>
        <s v="REG06412"/>
        <s v="REG06413"/>
        <s v="REG06414"/>
        <s v="REG06431"/>
        <s v="REG06432"/>
        <s v="REG06433"/>
        <s v="REG06434"/>
        <s v="REG06435"/>
        <s v="REG06436"/>
        <s v="REG06437"/>
        <s v="REG06438"/>
        <s v="REG06439"/>
        <s v="REG06440"/>
        <s v="REG06531"/>
        <s v="REG06532"/>
        <s v="REG06533"/>
        <s v="REG06534"/>
        <s v="REG06535"/>
        <s v="REG06611"/>
        <s v="REG06631"/>
        <s v="REG06632"/>
        <s v="REG06633"/>
        <s v="REG06634"/>
        <s v="REG06635"/>
        <s v="REG06636"/>
        <s v="REG07111"/>
        <s v="REG07131"/>
        <s v="REG07132"/>
        <s v="REG07133"/>
        <s v="REG07134"/>
        <s v="REG07135"/>
        <s v="REG07137"/>
        <s v="REG07138"/>
        <s v="REG07140"/>
        <s v="REG07141"/>
        <s v="REG07143"/>
        <s v="REG07211"/>
        <s v="REG07231"/>
        <s v="REG07232"/>
        <s v="REG07233"/>
        <s v="REG07235"/>
        <s v="REG07311"/>
        <s v="REG07312"/>
        <s v="REG07313"/>
        <s v="REG07314"/>
        <s v="REG07315"/>
        <s v="REG07316"/>
        <s v="REG07317"/>
        <s v="REG07318"/>
        <s v="REG07319"/>
        <s v="REG07331"/>
        <s v="REG07332"/>
        <s v="REG07333"/>
        <s v="REG07334"/>
        <s v="REG07335"/>
        <s v="REG07336"/>
        <s v="REG07337"/>
        <s v="REG07338"/>
        <s v="REG07339"/>
        <s v="REG07340"/>
        <s v="REG08111"/>
        <s v="REG08115"/>
        <s v="REG08116"/>
        <s v="REG08117"/>
        <s v="REG08118"/>
        <s v="REG08119"/>
        <s v="REG08121"/>
        <s v="REG08125"/>
        <s v="REG08126"/>
        <s v="REG08127"/>
        <s v="REG08128"/>
        <s v="REG08135"/>
        <s v="REG08136"/>
        <s v="REG08211"/>
        <s v="REG08212"/>
        <s v="REG08215"/>
        <s v="REG08216"/>
        <s v="REG08221"/>
        <s v="REG08222"/>
        <s v="REG08225"/>
        <s v="REG08226"/>
        <s v="REG08231"/>
        <s v="REG08235"/>
        <s v="REG08236"/>
        <s v="REG08237"/>
        <s v="REG08311"/>
        <s v="REG08315"/>
        <s v="REG08316"/>
        <s v="REG08317"/>
        <s v="REG08325"/>
        <s v="REG08326"/>
        <s v="REG08327"/>
        <s v="REG08335"/>
        <s v="REG08336"/>
        <s v="REG08337"/>
        <s v="REG08415"/>
        <s v="REG08416"/>
        <s v="REG08417"/>
        <s v="REG08421"/>
        <s v="REG08425"/>
        <s v="REG08426"/>
        <s v="REG08435"/>
        <s v="REG08436"/>
        <s v="REG08437"/>
        <s v="REG09161"/>
        <s v="REG09162"/>
        <s v="REG09163"/>
        <s v="REG09171"/>
        <s v="REG09172"/>
        <s v="REG09173"/>
        <s v="REG09174"/>
        <s v="REG09175"/>
        <s v="REG09176"/>
        <s v="REG09177"/>
        <s v="REG09178"/>
        <s v="REG09179"/>
        <s v="REG09180"/>
        <s v="REG09181"/>
        <s v="REG09182"/>
        <s v="REG09183"/>
        <s v="REG09184"/>
        <s v="REG09185"/>
        <s v="REG09186"/>
        <s v="REG09187"/>
        <s v="REG09188"/>
        <s v="REG09189"/>
        <s v="REG09190"/>
        <s v="REG09261"/>
        <s v="REG09262"/>
        <s v="REG09263"/>
        <s v="REG09271"/>
        <s v="REG09272"/>
        <s v="REG09273"/>
        <s v="REG09274"/>
        <s v="REG09275"/>
        <s v="REG09276"/>
        <s v="REG09277"/>
        <s v="REG09278"/>
        <s v="REG09279"/>
        <s v="REG09361"/>
        <s v="REG09362"/>
        <s v="REG09363"/>
        <s v="REG09371"/>
        <s v="REG09372"/>
        <s v="REG09373"/>
        <s v="REG09374"/>
        <s v="REG09375"/>
        <s v="REG09376"/>
        <s v="REG09377"/>
        <s v="REG09461"/>
        <s v="REG09462"/>
        <s v="REG09463"/>
        <s v="REG09464"/>
        <s v="REG09471"/>
        <s v="REG09472"/>
        <s v="REG09473"/>
        <s v="REG09474"/>
        <s v="REG09475"/>
        <s v="REG09476"/>
        <s v="REG09477"/>
        <s v="REG09478"/>
        <s v="REG09479"/>
        <s v="REG09561"/>
        <s v="REG09562"/>
        <s v="REG09563"/>
        <s v="REG09564"/>
        <s v="REG09565"/>
        <s v="REG09571"/>
        <s v="REG09572"/>
        <s v="REG09573"/>
        <s v="REG09574"/>
        <s v="REG09575"/>
        <s v="REG09576"/>
        <s v="REG09577"/>
        <s v="REG09661"/>
        <s v="REG09662"/>
        <s v="REG09663"/>
        <s v="REG09671"/>
        <s v="REG09672"/>
        <s v="REG09673"/>
        <s v="REG09674"/>
        <s v="REG09675"/>
        <s v="REG09676"/>
        <s v="REG09677"/>
        <s v="REG09678"/>
        <s v="REG09679"/>
        <s v="REG09761"/>
        <s v="REG09762"/>
        <s v="REG09763"/>
        <s v="REG09764"/>
        <s v="REG09771"/>
        <s v="REG09772"/>
        <s v="REG09773"/>
        <s v="REG09774"/>
        <s v="REG09775"/>
        <s v="REG09776"/>
        <s v="REG09777"/>
        <s v="REG09778"/>
        <s v="REG09779"/>
        <s v="REG09780"/>
        <s v="REG10041"/>
        <s v="REG10042"/>
        <s v="REG10043"/>
        <s v="REG10044"/>
        <s v="REG10045"/>
        <s v="REG10046"/>
        <s v="REG11000"/>
        <s v="REG12051"/>
        <s v="REG12052"/>
        <s v="REG12053"/>
        <s v="REG12054"/>
        <s v="REG12060"/>
        <s v="REG12061"/>
        <s v="REG12062"/>
        <s v="REG12063"/>
        <s v="REG12064"/>
        <s v="REG12065"/>
        <s v="REG12066"/>
        <s v="REG12067"/>
        <s v="REG12068"/>
        <s v="REG12069"/>
        <s v="REG12070"/>
        <s v="REG12071"/>
        <s v="REG12072"/>
        <s v="REG12073"/>
        <s v="REG13003"/>
        <s v="REG13004"/>
        <s v="REG13071"/>
        <s v="REG13072"/>
        <s v="REG13073"/>
        <s v="REG13074"/>
        <s v="REG13075"/>
        <s v="REG13076"/>
        <s v="REG14511"/>
        <s v="REG14521"/>
        <s v="REG14522"/>
        <s v="REG14523"/>
        <s v="REG14524"/>
        <s v="REG14612"/>
        <s v="REG14625"/>
        <s v="REG14626"/>
        <s v="REG14627"/>
        <s v="REG14628"/>
        <s v="REG14713"/>
        <s v="REG14729"/>
        <s v="REG14730"/>
        <s v="REG15001"/>
        <s v="REG15002"/>
        <s v="REG15003"/>
        <s v="REG15081"/>
        <s v="REG15082"/>
        <s v="REG15083"/>
        <s v="REG15084"/>
        <s v="REG15085"/>
        <s v="REG15086"/>
        <s v="REG15087"/>
        <s v="REG15088"/>
        <s v="REG15089"/>
        <s v="REG15090"/>
        <s v="REG15091"/>
        <s v="REG16051"/>
        <s v="REG16052"/>
        <s v="REG16053"/>
        <s v="REG16054"/>
        <s v="REG16055"/>
        <s v="REG16056"/>
        <s v="REG16061"/>
        <s v="REG16062"/>
        <s v="REG16063"/>
        <s v="REG16064"/>
        <s v="REG16065"/>
        <s v="REG16066"/>
        <s v="REG16067"/>
        <s v="REG16068"/>
        <s v="REG16069"/>
        <s v="REG16070"/>
        <s v="REG16071"/>
        <s v="REG16072"/>
        <s v="REG16073"/>
        <s v="REG16074"/>
        <s v="REG16075"/>
        <s v="REG16076"/>
        <m/>
      </sharedItems>
    </cacheField>
    <cacheField name="Typ" numFmtId="0">
      <sharedItems containsBlank="1" count="9">
        <s v="Ver"/>
        <s v="EMR"/>
        <s v="KEG"/>
        <s v="AGG"/>
        <s v="AUS"/>
        <s v="NHM"/>
        <s v="HMG"/>
        <s v="REG"/>
        <m/>
      </sharedItems>
    </cacheField>
    <cacheField name="GKV" numFmtId="0">
      <sharedItems containsString="0" containsBlank="1" containsNumber="1" minValue="0" maxValue="42702506.5185"/>
    </cacheField>
    <cacheField name="Daten" numFmtId="0">
      <sharedItems containsString="0" containsBlank="1" containsNumber="1" minValue="0" maxValue="40937889.72263027"/>
    </cacheField>
    <cacheField name="Stichprobe" numFmtId="0">
      <sharedItems containsString="0" containsBlank="1" containsNumber="1" minValue="0" maxValue="42713611.740000002"/>
    </cacheField>
    <cacheField name="Abweichung_Daten" numFmtId="0">
      <sharedItems containsString="0" containsBlank="1" containsNumber="1" minValue="0" maxValue="1764616.7958697304"/>
    </cacheField>
    <cacheField name="Abweichung_Stichprobe" numFmtId="0">
      <sharedItems containsString="0" containsBlank="1" containsNumber="1" minValue="0" maxValue="12211.333199999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x v="0"/>
    <x v="0"/>
    <n v="781488"/>
    <n v="794119.40229829168"/>
    <n v="780195.24000000011"/>
    <n v="12631.402298291679"/>
    <n v="1292.7599999998929"/>
  </r>
  <r>
    <x v="1"/>
    <x v="1"/>
    <n v="139279.45950000003"/>
    <n v="971868.84914521116"/>
    <n v="139661.82"/>
    <n v="832589.38964521117"/>
    <n v="382.36049999998068"/>
  </r>
  <r>
    <x v="2"/>
    <x v="1"/>
    <n v="316680.9534"/>
    <n v="37045.477858655839"/>
    <n v="315175.86000000004"/>
    <n v="279635.47554134415"/>
    <n v="1505.0933999999543"/>
  </r>
  <r>
    <x v="3"/>
    <x v="1"/>
    <n v="414717.09210000001"/>
    <n v="45746.55095001273"/>
    <n v="414140.04000000004"/>
    <n v="368970.54114998726"/>
    <n v="577.05209999997169"/>
  </r>
  <r>
    <x v="4"/>
    <x v="1"/>
    <n v="132232.50810000001"/>
    <n v="598682.16798030585"/>
    <n v="132843.24000000002"/>
    <n v="466449.65988030587"/>
    <n v="610.73190000001341"/>
  </r>
  <r>
    <x v="5"/>
    <x v="1"/>
    <n v="318321.42210000003"/>
    <n v="33647.078940819476"/>
    <n v="318014.10000000003"/>
    <n v="284674.34315918054"/>
    <n v="307.32209999999031"/>
  </r>
  <r>
    <x v="6"/>
    <x v="1"/>
    <n v="439067.73330000002"/>
    <n v="44274.399694656888"/>
    <n v="438571.26"/>
    <n v="394793.33360534313"/>
    <n v="496.47330000001239"/>
  </r>
  <r>
    <x v="7"/>
    <x v="2"/>
    <n v="91817.987400000013"/>
    <n v="210444.38815989683"/>
    <n v="92553.840000000011"/>
    <n v="118626.40075989682"/>
    <n v="735.85259999999835"/>
  </r>
  <r>
    <x v="8"/>
    <x v="2"/>
    <n v="7754.7375000000002"/>
    <n v="0"/>
    <n v="0"/>
    <n v="7754.7375000000002"/>
    <n v="7754.7375000000002"/>
  </r>
  <r>
    <x v="9"/>
    <x v="3"/>
    <n v="151893.12780000002"/>
    <n v="29215.976903554398"/>
    <n v="150519.06"/>
    <n v="122677.15089644562"/>
    <n v="1374.0678000000189"/>
  </r>
  <r>
    <x v="10"/>
    <x v="3"/>
    <n v="1501020.1854000001"/>
    <n v="1327558.1703646185"/>
    <n v="1499426.6400000001"/>
    <n v="173462.01503538154"/>
    <n v="1593.5453999999445"/>
  </r>
  <r>
    <x v="11"/>
    <x v="3"/>
    <n v="2181807.9161999999"/>
    <n v="1990421.7385970794"/>
    <n v="2180166.8400000003"/>
    <n v="191386.17760292045"/>
    <n v="1641.0761999995448"/>
  </r>
  <r>
    <x v="12"/>
    <x v="3"/>
    <n v="1781701.0776"/>
    <n v="1688652.7036559293"/>
    <n v="1783547.1"/>
    <n v="93048.373944070656"/>
    <n v="1846.0224000001326"/>
  </r>
  <r>
    <x v="13"/>
    <x v="3"/>
    <n v="2863844.7156000002"/>
    <n v="2852853.3536252417"/>
    <n v="2865057.48"/>
    <n v="10991.361974758562"/>
    <n v="1212.7643999997526"/>
  </r>
  <r>
    <x v="14"/>
    <x v="3"/>
    <n v="2332507.2335999999"/>
    <n v="2294314.7728618775"/>
    <n v="2334734.2800000003"/>
    <n v="38192.460738122463"/>
    <n v="2227.0464000003412"/>
  </r>
  <r>
    <x v="15"/>
    <x v="3"/>
    <n v="2325813.9201000002"/>
    <n v="2301126.2189687476"/>
    <n v="2327852.52"/>
    <n v="24687.701131252572"/>
    <n v="2038.5998999997973"/>
  </r>
  <r>
    <x v="16"/>
    <x v="3"/>
    <n v="2154211.5482999999"/>
    <n v="2138508.4362689187"/>
    <n v="2156989.5"/>
    <n v="15703.112031081226"/>
    <n v="2777.9517000000924"/>
  </r>
  <r>
    <x v="17"/>
    <x v="3"/>
    <n v="2511754.8471000004"/>
    <n v="2563015.3355745124"/>
    <n v="2514573.7200000002"/>
    <n v="51260.488474512007"/>
    <n v="2818.872899999842"/>
  </r>
  <r>
    <x v="18"/>
    <x v="3"/>
    <n v="3174293.7396"/>
    <n v="3476034.7551834839"/>
    <n v="3179591.8200000003"/>
    <n v="301741.01558348397"/>
    <n v="5298.0804000003263"/>
  </r>
  <r>
    <x v="19"/>
    <x v="3"/>
    <n v="3114143.3664000002"/>
    <n v="3569109.8703728472"/>
    <n v="3117631.68"/>
    <n v="454966.50397284701"/>
    <n v="3488.313599999994"/>
  </r>
  <r>
    <x v="20"/>
    <x v="3"/>
    <n v="2643956.1539999996"/>
    <n v="3244614.0426686658"/>
    <n v="2645429.2200000002"/>
    <n v="600657.88866866613"/>
    <n v="1473.0660000005737"/>
  </r>
  <r>
    <x v="21"/>
    <x v="3"/>
    <n v="2400518.9241000004"/>
    <n v="3061430.0872074482"/>
    <n v="2404212.8400000003"/>
    <n v="660911.16310744779"/>
    <n v="3693.9158999999054"/>
  </r>
  <r>
    <x v="22"/>
    <x v="3"/>
    <n v="1881975.3921000001"/>
    <n v="2525838.0232750783"/>
    <n v="1887531.6600000001"/>
    <n v="643862.63117507822"/>
    <n v="5556.2679000000935"/>
  </r>
  <r>
    <x v="23"/>
    <x v="3"/>
    <n v="2348054.3250000002"/>
    <n v="3209150.5780993481"/>
    <n v="2351724.8400000003"/>
    <n v="861096.25309934793"/>
    <n v="3670.5150000001304"/>
  </r>
  <r>
    <x v="24"/>
    <x v="3"/>
    <n v="2103016.4298"/>
    <n v="2564245.7903551087"/>
    <n v="2104360.56"/>
    <n v="461229.36055510864"/>
    <n v="1344.1302000000142"/>
  </r>
  <r>
    <x v="25"/>
    <x v="3"/>
    <n v="1368594.6381000001"/>
    <n v="1445037.3053691341"/>
    <n v="1369990.26"/>
    <n v="76442.667269133963"/>
    <n v="1395.621899999911"/>
  </r>
  <r>
    <x v="26"/>
    <x v="3"/>
    <n v="961211.0673"/>
    <n v="1125902.7449232638"/>
    <n v="963825.4800000001"/>
    <n v="164691.67762326379"/>
    <n v="2614.4127000001026"/>
  </r>
  <r>
    <x v="27"/>
    <x v="3"/>
    <n v="448153.69770000008"/>
    <n v="577661.89881179214"/>
    <n v="448733.52"/>
    <n v="129508.20111179206"/>
    <n v="579.82229999994161"/>
  </r>
  <r>
    <x v="28"/>
    <x v="3"/>
    <n v="84407.556600000011"/>
    <n v="116248.68022391964"/>
    <n v="84807"/>
    <n v="31841.12362391963"/>
    <n v="399.4433999999892"/>
  </r>
  <r>
    <x v="29"/>
    <x v="3"/>
    <n v="160416.88740000004"/>
    <n v="30739.397108101733"/>
    <n v="160107.84"/>
    <n v="129677.4902918983"/>
    <n v="309.04740000003949"/>
  </r>
  <r>
    <x v="30"/>
    <x v="3"/>
    <n v="1580336.5518"/>
    <n v="1395723.9003825129"/>
    <n v="1578022.56"/>
    <n v="184612.65141748707"/>
    <n v="2313.9917999999598"/>
  </r>
  <r>
    <x v="31"/>
    <x v="3"/>
    <n v="2303209.8171000001"/>
    <n v="2104392.612649777"/>
    <n v="2300991.3000000003"/>
    <n v="198817.20445022313"/>
    <n v="2218.5170999998227"/>
  </r>
  <r>
    <x v="32"/>
    <x v="3"/>
    <n v="1876203.243"/>
    <n v="1770089.7673788227"/>
    <n v="1875158.1"/>
    <n v="106113.47562117735"/>
    <n v="1045.1429999999236"/>
  </r>
  <r>
    <x v="33"/>
    <x v="3"/>
    <n v="2947944.4155000006"/>
    <n v="2798134.7365667168"/>
    <n v="2949572.8800000004"/>
    <n v="149809.67893328378"/>
    <n v="1628.464499999769"/>
  </r>
  <r>
    <x v="34"/>
    <x v="3"/>
    <n v="2317725.3735000002"/>
    <n v="2083277.129718479"/>
    <n v="2315833.7400000002"/>
    <n v="234448.24378152122"/>
    <n v="1891.6334999999963"/>
  </r>
  <r>
    <x v="35"/>
    <x v="3"/>
    <n v="2242831.7771999999"/>
    <n v="2016224.6683115999"/>
    <n v="2240110.08"/>
    <n v="226607.10888840002"/>
    <n v="2721.6971999998204"/>
  </r>
  <r>
    <x v="36"/>
    <x v="3"/>
    <n v="2000600.3133"/>
    <n v="1601151.2556572417"/>
    <n v="1997372.52"/>
    <n v="399449.05764275836"/>
    <n v="3227.7933000000194"/>
  </r>
  <r>
    <x v="37"/>
    <x v="3"/>
    <n v="2285145.1242000004"/>
    <n v="1778212.2337578756"/>
    <n v="2283383.52"/>
    <n v="506932.8904421248"/>
    <n v="1761.604200000409"/>
  </r>
  <r>
    <x v="38"/>
    <x v="3"/>
    <n v="2894480.2845000005"/>
    <n v="2321868.1709845075"/>
    <n v="2893041.3600000003"/>
    <n v="572612.11351549299"/>
    <n v="1438.9245000001974"/>
  </r>
  <r>
    <x v="39"/>
    <x v="3"/>
    <n v="2836388.6072999998"/>
    <n v="2351259.9271424329"/>
    <n v="2833817.4000000004"/>
    <n v="485128.68015756691"/>
    <n v="2571.2072999994271"/>
  </r>
  <r>
    <x v="40"/>
    <x v="3"/>
    <n v="2366829.2826"/>
    <n v="2134026.0652824622"/>
    <n v="2366994.96"/>
    <n v="232803.21731753787"/>
    <n v="165.67739999992773"/>
  </r>
  <r>
    <x v="41"/>
    <x v="3"/>
    <n v="2069649.1521000001"/>
    <n v="1970697.8414295509"/>
    <n v="2073076.7400000002"/>
    <n v="98951.310670449166"/>
    <n v="3427.5879000001587"/>
  </r>
  <r>
    <x v="42"/>
    <x v="3"/>
    <n v="1580284.7927999999"/>
    <n v="1590758.3072425656"/>
    <n v="1584379.4400000002"/>
    <n v="10473.514442565618"/>
    <n v="4094.6472000002395"/>
  </r>
  <r>
    <x v="43"/>
    <x v="3"/>
    <n v="1890074.9466000001"/>
    <n v="1898086.3611031938"/>
    <n v="1894112.1"/>
    <n v="8011.4145031936932"/>
    <n v="4037.1533999999519"/>
  </r>
  <r>
    <x v="44"/>
    <x v="3"/>
    <n v="1547182.8711000001"/>
    <n v="1508720.6644005717"/>
    <n v="1550257.3800000001"/>
    <n v="38462.206699428381"/>
    <n v="3074.5089000000153"/>
  </r>
  <r>
    <x v="45"/>
    <x v="3"/>
    <n v="837951.67440000013"/>
    <n v="811616.76224378962"/>
    <n v="839394.9"/>
    <n v="26334.912156210514"/>
    <n v="1443.2255999998888"/>
  </r>
  <r>
    <x v="46"/>
    <x v="3"/>
    <n v="411959.86830000003"/>
    <n v="460548.97058721585"/>
    <n v="413722.08"/>
    <n v="48589.102287215821"/>
    <n v="1762.2116999999853"/>
  </r>
  <r>
    <x v="47"/>
    <x v="3"/>
    <n v="123607.56330000001"/>
    <n v="151719.46892883664"/>
    <n v="124284.78000000001"/>
    <n v="28111.905628836626"/>
    <n v="677.21670000000449"/>
  </r>
  <r>
    <x v="48"/>
    <x v="3"/>
    <n v="15386.128200000001"/>
    <n v="21811.275813182503"/>
    <n v="15654.060000000001"/>
    <n v="6425.147613182502"/>
    <n v="267.93180000000029"/>
  </r>
  <r>
    <x v="49"/>
    <x v="4"/>
    <n v="0"/>
    <n v="0"/>
    <n v="0"/>
    <n v="0"/>
    <n v="0"/>
  </r>
  <r>
    <x v="50"/>
    <x v="4"/>
    <n v="2303.6400000000003"/>
    <n v="1149.8892890092857"/>
    <n v="2211.3000000000002"/>
    <n v="1153.7507109907147"/>
    <n v="92.340000000000146"/>
  </r>
  <r>
    <x v="51"/>
    <x v="4"/>
    <n v="5365.4400000000005"/>
    <n v="2922.3301039153184"/>
    <n v="5253.6600000000008"/>
    <n v="2443.1098960846821"/>
    <n v="111.77999999999975"/>
  </r>
  <r>
    <x v="52"/>
    <x v="4"/>
    <n v="5518.5300000000007"/>
    <n v="3207.9713922679434"/>
    <n v="5418.9000000000005"/>
    <n v="2310.5586077320572"/>
    <n v="99.630000000000109"/>
  </r>
  <r>
    <x v="53"/>
    <x v="4"/>
    <n v="6604.7400000000007"/>
    <n v="3837.8470537634753"/>
    <n v="6551.2800000000007"/>
    <n v="2766.8929462365254"/>
    <n v="53.460000000000036"/>
  </r>
  <r>
    <x v="54"/>
    <x v="4"/>
    <n v="3623.13"/>
    <n v="2292.4544424197861"/>
    <n v="3552.6600000000003"/>
    <n v="1330.675557580214"/>
    <n v="70.4699999999998"/>
  </r>
  <r>
    <x v="55"/>
    <x v="4"/>
    <n v="4862.4299999999994"/>
    <n v="2753.8749851432576"/>
    <n v="4733.6400000000003"/>
    <n v="2108.5550148567418"/>
    <n v="128.78999999999905"/>
  </r>
  <r>
    <x v="56"/>
    <x v="4"/>
    <n v="6174.63"/>
    <n v="3654.743663793844"/>
    <n v="6060.42"/>
    <n v="2519.8863362061561"/>
    <n v="114.21000000000004"/>
  </r>
  <r>
    <x v="57"/>
    <x v="4"/>
    <n v="7772.2335000000003"/>
    <n v="5119.5707835508956"/>
    <n v="7678.8"/>
    <n v="2652.6627164491047"/>
    <n v="93.433500000000095"/>
  </r>
  <r>
    <x v="58"/>
    <x v="4"/>
    <n v="9359.3394000000008"/>
    <n v="6415.9427845358869"/>
    <n v="9190.26"/>
    <n v="2943.3966154641139"/>
    <n v="169.07940000000053"/>
  </r>
  <r>
    <x v="59"/>
    <x v="4"/>
    <n v="9397.1016"/>
    <n v="6672.2875304933714"/>
    <n v="9219.42"/>
    <n v="2724.8140695066286"/>
    <n v="177.68159999999989"/>
  </r>
  <r>
    <x v="60"/>
    <x v="4"/>
    <n v="10268.256600000001"/>
    <n v="6635.6668524994448"/>
    <n v="10118.52"/>
    <n v="3632.5897475005559"/>
    <n v="149.73660000000018"/>
  </r>
  <r>
    <x v="61"/>
    <x v="4"/>
    <n v="13190.380200000001"/>
    <n v="7243.5701071986214"/>
    <n v="13029.660000000002"/>
    <n v="5946.8100928013801"/>
    <n v="160.72019999999975"/>
  </r>
  <r>
    <x v="62"/>
    <x v="4"/>
    <n v="17766.3861"/>
    <n v="7888.0940398917237"/>
    <n v="17471.7"/>
    <n v="9878.2920601082769"/>
    <n v="294.68609999999899"/>
  </r>
  <r>
    <x v="63"/>
    <x v="4"/>
    <n v="20234.196900000003"/>
    <n v="9411.5142444390567"/>
    <n v="20110.68"/>
    <n v="10822.682655560946"/>
    <n v="123.51690000000235"/>
  </r>
  <r>
    <x v="64"/>
    <x v="4"/>
    <n v="15116.106600000001"/>
    <n v="6943.2805476484255"/>
    <n v="15012.54"/>
    <n v="8172.8260523515755"/>
    <n v="103.56660000000011"/>
  </r>
  <r>
    <x v="65"/>
    <x v="4"/>
    <n v="9189.4095000000016"/>
    <n v="3713.3367485841263"/>
    <n v="9102.7800000000007"/>
    <n v="5476.0727514158752"/>
    <n v="86.629500000000917"/>
  </r>
  <r>
    <x v="66"/>
    <x v="4"/>
    <n v="4366.71"/>
    <n v="2497.5302391857736"/>
    <n v="4315.68"/>
    <n v="1869.1797608142265"/>
    <n v="51.029999999999745"/>
  </r>
  <r>
    <x v="67"/>
    <x v="4"/>
    <n v="1494.45"/>
    <n v="1369.6133569728433"/>
    <n v="1453.14"/>
    <n v="124.8366430271567"/>
    <n v="41.309999999999945"/>
  </r>
  <r>
    <x v="68"/>
    <x v="4"/>
    <n v="313.47000000000003"/>
    <n v="263.6688815562693"/>
    <n v="311.04000000000002"/>
    <n v="49.801118443730729"/>
    <n v="2.4300000000000068"/>
  </r>
  <r>
    <x v="69"/>
    <x v="4"/>
    <n v="0"/>
    <n v="0"/>
    <n v="0"/>
    <n v="0"/>
    <n v="0"/>
  </r>
  <r>
    <x v="70"/>
    <x v="4"/>
    <n v="2405.7000000000003"/>
    <n v="1259.7513229910644"/>
    <n v="2361.96"/>
    <n v="1145.9486770089359"/>
    <n v="43.740000000000236"/>
  </r>
  <r>
    <x v="71"/>
    <x v="4"/>
    <n v="5467.5"/>
    <n v="3076.1369514898083"/>
    <n v="5404.3200000000006"/>
    <n v="2391.3630485101917"/>
    <n v="63.179999999999382"/>
  </r>
  <r>
    <x v="72"/>
    <x v="4"/>
    <n v="5737.2300000000005"/>
    <n v="2878.385290322607"/>
    <n v="5627.88"/>
    <n v="2858.8447096773934"/>
    <n v="109.35000000000036"/>
  </r>
  <r>
    <x v="73"/>
    <x v="4"/>
    <n v="5576.85"/>
    <n v="3288.536883854581"/>
    <n v="5433.4800000000005"/>
    <n v="2288.3131161454194"/>
    <n v="143.36999999999989"/>
  </r>
  <r>
    <x v="74"/>
    <x v="4"/>
    <n v="3674.1600000000003"/>
    <n v="1684.5511877206095"/>
    <n v="3581.82"/>
    <n v="1989.6088122793908"/>
    <n v="92.340000000000146"/>
  </r>
  <r>
    <x v="75"/>
    <x v="4"/>
    <n v="5197.7700000000004"/>
    <n v="2109.3510524501544"/>
    <n v="5151.6000000000004"/>
    <n v="3088.4189475498461"/>
    <n v="46.170000000000073"/>
  </r>
  <r>
    <x v="76"/>
    <x v="4"/>
    <n v="6954.6600000000008"/>
    <n v="2805.1439343347538"/>
    <n v="6784.56"/>
    <n v="4149.516065665247"/>
    <n v="170.10000000000036"/>
  </r>
  <r>
    <x v="77"/>
    <x v="4"/>
    <n v="9277.1811000000016"/>
    <n v="4138.1366133136708"/>
    <n v="9185.4000000000015"/>
    <n v="5139.0444866863309"/>
    <n v="91.781100000000151"/>
  </r>
  <r>
    <x v="78"/>
    <x v="4"/>
    <n v="11403.236699999999"/>
    <n v="5515.0741058853"/>
    <n v="11280.060000000001"/>
    <n v="5888.1625941146995"/>
    <n v="123.17669999999816"/>
  </r>
  <r>
    <x v="79"/>
    <x v="5"/>
    <n v="42702506.5185"/>
    <n v="40937889.72263027"/>
    <n v="42713611.740000002"/>
    <n v="1764616.7958697304"/>
    <n v="11105.221500001848"/>
  </r>
  <r>
    <x v="80"/>
    <x v="5"/>
    <n v="13218018.704100002"/>
    <n v="13986198.635982726"/>
    <n v="13219622.82"/>
    <n v="768179.93188272417"/>
    <n v="1604.1158999986947"/>
  </r>
  <r>
    <x v="81"/>
    <x v="5"/>
    <n v="7156010.0186999999"/>
    <n v="7721462.6308837608"/>
    <n v="7154401.1400000006"/>
    <n v="565452.61218376085"/>
    <n v="1608.8786999993026"/>
  </r>
  <r>
    <x v="82"/>
    <x v="5"/>
    <n v="4053342.3516000006"/>
    <n v="4352096.5865609851"/>
    <n v="4047252.4800000004"/>
    <n v="298754.23496098444"/>
    <n v="6089.8716000001878"/>
  </r>
  <r>
    <x v="83"/>
    <x v="5"/>
    <n v="2365955.7219000002"/>
    <n v="2504825.0782421632"/>
    <n v="2364569.8200000003"/>
    <n v="138869.35634216294"/>
    <n v="1385.9018999999389"/>
  </r>
  <r>
    <x v="84"/>
    <x v="5"/>
    <n v="1404393.2766"/>
    <n v="1472978.8826784999"/>
    <n v="1402547.4000000001"/>
    <n v="68585.606078499928"/>
    <n v="1845.8765999998432"/>
  </r>
  <r>
    <x v="85"/>
    <x v="5"/>
    <n v="836934.20910000009"/>
    <n v="871747.91550981672"/>
    <n v="835749.9"/>
    <n v="34813.70640981663"/>
    <n v="1184.3091000000713"/>
  </r>
  <r>
    <x v="86"/>
    <x v="5"/>
    <n v="496654.50510000007"/>
    <n v="511561.57503275521"/>
    <n v="496206.00000000006"/>
    <n v="14907.069932755141"/>
    <n v="448.50510000000941"/>
  </r>
  <r>
    <x v="87"/>
    <x v="5"/>
    <n v="292190.41710000002"/>
    <n v="301900.86938192835"/>
    <n v="292256.10000000003"/>
    <n v="9710.4522819283302"/>
    <n v="65.682900000014342"/>
  </r>
  <r>
    <x v="88"/>
    <x v="5"/>
    <n v="168619.52250000002"/>
    <n v="174446.26169186732"/>
    <n v="168467.04"/>
    <n v="5826.7391918672947"/>
    <n v="152.48250000001281"/>
  </r>
  <r>
    <x v="89"/>
    <x v="5"/>
    <n v="95245.7454"/>
    <n v="97557.486175819649"/>
    <n v="95192.82"/>
    <n v="2311.7407758196496"/>
    <n v="52.925399999992806"/>
  </r>
  <r>
    <x v="90"/>
    <x v="5"/>
    <n v="52677.6129"/>
    <n v="54923.692855290654"/>
    <n v="52565.760000000002"/>
    <n v="2246.0799552906537"/>
    <n v="111.85289999999804"/>
  </r>
  <r>
    <x v="91"/>
    <x v="5"/>
    <n v="28466.793900000004"/>
    <n v="29670.073310679087"/>
    <n v="28431.000000000004"/>
    <n v="1203.2794106790825"/>
    <n v="35.793900000000576"/>
  </r>
  <r>
    <x v="92"/>
    <x v="5"/>
    <n v="14710.199400000001"/>
    <n v="15314.767537059977"/>
    <n v="14857.02"/>
    <n v="604.56813705997592"/>
    <n v="146.8205999999991"/>
  </r>
  <r>
    <x v="93"/>
    <x v="5"/>
    <n v="7450.0155000000013"/>
    <n v="7675.6941075269506"/>
    <n v="7401.7800000000007"/>
    <n v="225.67860752694924"/>
    <n v="48.235500000000684"/>
  </r>
  <r>
    <x v="94"/>
    <x v="5"/>
    <n v="3703.32"/>
    <n v="4035.5987149306775"/>
    <n v="3742.2000000000003"/>
    <n v="332.27871493067732"/>
    <n v="38.880000000000109"/>
  </r>
  <r>
    <x v="95"/>
    <x v="5"/>
    <n v="1778.7600000000002"/>
    <n v="2182.5924084380072"/>
    <n v="1827.3600000000001"/>
    <n v="403.83240843800695"/>
    <n v="48.599999999999909"/>
  </r>
  <r>
    <x v="96"/>
    <x v="5"/>
    <n v="780.03000000000009"/>
    <n v="842.27559386030475"/>
    <n v="777.6"/>
    <n v="62.245593860304666"/>
    <n v="2.4300000000000637"/>
  </r>
  <r>
    <x v="97"/>
    <x v="5"/>
    <n v="338.25599999999997"/>
    <n v="395.503322334404"/>
    <n v="330.48"/>
    <n v="57.247322334404032"/>
    <n v="7.7759999999999536"/>
  </r>
  <r>
    <x v="98"/>
    <x v="5"/>
    <n v="132.67800000000003"/>
    <n v="139.15857637691991"/>
    <n v="116.64000000000001"/>
    <n v="6.4805763769198848"/>
    <n v="16.038000000000011"/>
  </r>
  <r>
    <x v="99"/>
    <x v="5"/>
    <n v="61.600499999999997"/>
    <n v="51.268949191496809"/>
    <n v="53.46"/>
    <n v="10.331550808503188"/>
    <n v="8.1404999999999959"/>
  </r>
  <r>
    <x v="100"/>
    <x v="5"/>
    <n v="16.183800000000002"/>
    <n v="14.648271197570518"/>
    <n v="9.7200000000000006"/>
    <n v="1.535528802429484"/>
    <n v="6.4638000000000009"/>
  </r>
  <r>
    <x v="101"/>
    <x v="5"/>
    <n v="9.0396000000000001"/>
    <n v="14.648271197570518"/>
    <n v="9.7200000000000006"/>
    <n v="5.6086711975705175"/>
    <n v="0.68040000000000056"/>
  </r>
  <r>
    <x v="102"/>
    <x v="5"/>
    <n v="2.0922300000000003"/>
    <n v="0"/>
    <n v="0"/>
    <n v="2.0922300000000003"/>
    <n v="2.0922300000000003"/>
  </r>
  <r>
    <x v="103"/>
    <x v="5"/>
    <n v="1.04247"/>
    <n v="0"/>
    <n v="0"/>
    <n v="1.04247"/>
    <n v="1.04247"/>
  </r>
  <r>
    <x v="104"/>
    <x v="5"/>
    <n v="2.0922300000000003"/>
    <n v="7.3241355987852588"/>
    <n v="0"/>
    <n v="5.231905598785259"/>
    <n v="2.0922300000000003"/>
  </r>
  <r>
    <x v="105"/>
    <x v="5"/>
    <n v="0"/>
    <n v="0"/>
    <n v="0"/>
    <n v="0"/>
    <n v="0"/>
  </r>
  <r>
    <x v="106"/>
    <x v="5"/>
    <n v="0"/>
    <n v="0"/>
    <n v="0"/>
    <n v="0"/>
    <n v="0"/>
  </r>
  <r>
    <x v="107"/>
    <x v="5"/>
    <n v="0"/>
    <n v="0"/>
    <n v="0"/>
    <n v="0"/>
    <n v="0"/>
  </r>
  <r>
    <x v="108"/>
    <x v="5"/>
    <n v="0"/>
    <n v="0"/>
    <n v="0"/>
    <n v="0"/>
    <n v="0"/>
  </r>
  <r>
    <x v="109"/>
    <x v="6"/>
    <n v="47245.542300000001"/>
    <n v="48690.8534607244"/>
    <n v="47487.060000000005"/>
    <n v="1445.3111607243991"/>
    <n v="241.51770000000397"/>
  </r>
  <r>
    <x v="110"/>
    <x v="6"/>
    <n v="90219.582000000009"/>
    <n v="95741.100547320893"/>
    <n v="90259.920000000013"/>
    <n v="5521.518547320884"/>
    <n v="40.338000000003376"/>
  </r>
  <r>
    <x v="111"/>
    <x v="6"/>
    <n v="42177.4614"/>
    <n v="45263.158000492906"/>
    <n v="41980.68"/>
    <n v="3085.6966004929054"/>
    <n v="196.78139999999985"/>
  </r>
  <r>
    <x v="112"/>
    <x v="6"/>
    <n v="881157.02580000006"/>
    <n v="815967.29878946813"/>
    <n v="879519.06"/>
    <n v="65189.727010531933"/>
    <n v="1637.9658000000054"/>
  </r>
  <r>
    <x v="113"/>
    <x v="6"/>
    <n v="142831.14750000002"/>
    <n v="132046.84071049944"/>
    <n v="142509.78"/>
    <n v="10784.306789500581"/>
    <n v="321.36750000002212"/>
  </r>
  <r>
    <x v="114"/>
    <x v="6"/>
    <n v="964765.81709999999"/>
    <n v="920783.0033436839"/>
    <n v="962469.54"/>
    <n v="43982.813756316085"/>
    <n v="2296.2770999999484"/>
  </r>
  <r>
    <x v="115"/>
    <x v="6"/>
    <n v="4472141.1876000008"/>
    <n v="4370941.5874566594"/>
    <n v="4470213.42"/>
    <n v="101199.60014334135"/>
    <n v="1927.767600000836"/>
  </r>
  <r>
    <x v="116"/>
    <x v="6"/>
    <n v="561607.74900000007"/>
    <n v="583609.09691800585"/>
    <n v="562637.34000000008"/>
    <n v="22001.347918005777"/>
    <n v="1029.5910000000149"/>
  </r>
  <r>
    <x v="117"/>
    <x v="6"/>
    <n v="51052.671900000008"/>
    <n v="54784.534278913736"/>
    <n v="51321.600000000006"/>
    <n v="3731.8623789137273"/>
    <n v="268.92809999999736"/>
  </r>
  <r>
    <x v="118"/>
    <x v="6"/>
    <n v="324148.02750000003"/>
    <n v="358575.03064532869"/>
    <n v="324560.52"/>
    <n v="34427.003145328665"/>
    <n v="412.49249999999302"/>
  </r>
  <r>
    <x v="119"/>
    <x v="6"/>
    <n v="329474.68470000004"/>
    <n v="376365.35601477814"/>
    <n v="329794.74000000005"/>
    <n v="46890.671314778097"/>
    <n v="320.05530000000726"/>
  </r>
  <r>
    <x v="120"/>
    <x v="6"/>
    <n v="7158.7800000000007"/>
    <n v="6752.8530220800085"/>
    <n v="6998.4000000000005"/>
    <n v="405.92697791999217"/>
    <n v="160.38000000000011"/>
  </r>
  <r>
    <x v="121"/>
    <x v="6"/>
    <n v="139228.2837"/>
    <n v="137964.74227431792"/>
    <n v="138908.52000000002"/>
    <n v="1263.5414256820804"/>
    <n v="319.76369999998133"/>
  </r>
  <r>
    <x v="122"/>
    <x v="6"/>
    <n v="134568.95310000001"/>
    <n v="111436.72313551771"/>
    <n v="134160.30000000002"/>
    <n v="23132.229964482307"/>
    <n v="408.6530999999959"/>
  </r>
  <r>
    <x v="123"/>
    <x v="6"/>
    <n v="134320.29120000001"/>
    <n v="145325.49855109712"/>
    <n v="133863.84"/>
    <n v="11005.207351097109"/>
    <n v="456.45120000001043"/>
  </r>
  <r>
    <x v="124"/>
    <x v="6"/>
    <n v="222068.19870000001"/>
    <n v="255136.26358368449"/>
    <n v="222796.98"/>
    <n v="33068.064883684478"/>
    <n v="728.78130000000237"/>
  </r>
  <r>
    <x v="125"/>
    <x v="6"/>
    <n v="2916"/>
    <n v="3339.8058330460781"/>
    <n v="2979.1800000000003"/>
    <n v="423.80583304607808"/>
    <n v="63.180000000000291"/>
  </r>
  <r>
    <x v="126"/>
    <x v="6"/>
    <n v="952685.12070000009"/>
    <n v="1092819.6244235509"/>
    <n v="953770.14"/>
    <n v="140134.50372355082"/>
    <n v="1085.0192999999272"/>
  </r>
  <r>
    <x v="127"/>
    <x v="6"/>
    <n v="1036720.0854000001"/>
    <n v="1075087.8921388919"/>
    <n v="1034868.9600000001"/>
    <n v="38367.806738891755"/>
    <n v="1851.125400000019"/>
  </r>
  <r>
    <x v="128"/>
    <x v="6"/>
    <n v="6014.25"/>
    <n v="6188.8945809735433"/>
    <n v="6128.46"/>
    <n v="174.64458097354327"/>
    <n v="114.21000000000004"/>
  </r>
  <r>
    <x v="129"/>
    <x v="6"/>
    <n v="543666.98609999998"/>
    <n v="608452.56486908544"/>
    <n v="544378.32000000007"/>
    <n v="64785.578769085463"/>
    <n v="711.33390000008512"/>
  </r>
  <r>
    <x v="130"/>
    <x v="6"/>
    <n v="227256.56460000001"/>
    <n v="191101.34604350498"/>
    <n v="226417.68000000002"/>
    <n v="36155.218556495034"/>
    <n v="838.88459999999031"/>
  </r>
  <r>
    <x v="131"/>
    <x v="6"/>
    <n v="593892.75329999998"/>
    <n v="538309.31823951891"/>
    <n v="593678.16"/>
    <n v="55583.435060481075"/>
    <n v="214.59329999994952"/>
  </r>
  <r>
    <x v="132"/>
    <x v="6"/>
    <n v="308279.95740000001"/>
    <n v="284842.9575723575"/>
    <n v="307195.74000000005"/>
    <n v="23436.999827642518"/>
    <n v="1084.217399999965"/>
  </r>
  <r>
    <x v="133"/>
    <x v="6"/>
    <n v="312238.79190000001"/>
    <n v="305357.861384555"/>
    <n v="311516.28000000003"/>
    <n v="6880.9305154450121"/>
    <n v="722.51189999998314"/>
  </r>
  <r>
    <x v="134"/>
    <x v="6"/>
    <n v="85919.72129999999"/>
    <n v="108631.57920118296"/>
    <n v="86454.540000000008"/>
    <n v="22711.857901182972"/>
    <n v="534.818700000018"/>
  </r>
  <r>
    <x v="135"/>
    <x v="6"/>
    <n v="210295.28610000003"/>
    <n v="217248.51013116835"/>
    <n v="210238.74000000002"/>
    <n v="6953.2240311683272"/>
    <n v="56.546100000006845"/>
  </r>
  <r>
    <x v="136"/>
    <x v="6"/>
    <n v="2766193.3431000002"/>
    <n v="3018188.3906322201"/>
    <n v="2767075.02"/>
    <n v="251995.04753221991"/>
    <n v="881.67689999984577"/>
  </r>
  <r>
    <x v="137"/>
    <x v="6"/>
    <n v="3185884.1835000003"/>
    <n v="3570457.5113230231"/>
    <n v="3191401.62"/>
    <n v="384573.32782302285"/>
    <n v="5517.4364999998361"/>
  </r>
  <r>
    <x v="138"/>
    <x v="6"/>
    <n v="323360.27009999997"/>
    <n v="362398.22942789458"/>
    <n v="324162"/>
    <n v="39037.959327894612"/>
    <n v="801.72990000003483"/>
  </r>
  <r>
    <x v="139"/>
    <x v="6"/>
    <n v="1567612.4400000002"/>
    <n v="1625320.9031332333"/>
    <n v="1569225.9600000002"/>
    <n v="57708.463133233134"/>
    <n v="1613.5200000000186"/>
  </r>
  <r>
    <x v="140"/>
    <x v="6"/>
    <n v="119405.97180000001"/>
    <n v="149331.80072363265"/>
    <n v="119837.88"/>
    <n v="29925.828923632638"/>
    <n v="431.90819999999076"/>
  </r>
  <r>
    <x v="141"/>
    <x v="6"/>
    <n v="394492.08059999999"/>
    <n v="427011.7536803782"/>
    <n v="393314.94"/>
    <n v="32519.673080378212"/>
    <n v="1177.1405999999843"/>
  </r>
  <r>
    <x v="142"/>
    <x v="6"/>
    <n v="750661.0686"/>
    <n v="734178.67655783321"/>
    <n v="749625.84000000008"/>
    <n v="16482.392042166786"/>
    <n v="1035.2285999999149"/>
  </r>
  <r>
    <x v="143"/>
    <x v="6"/>
    <n v="68314.735800000009"/>
    <n v="69564.639917262393"/>
    <n v="68278.14"/>
    <n v="1249.9041172623838"/>
    <n v="36.595800000010058"/>
  </r>
  <r>
    <x v="144"/>
    <x v="6"/>
    <n v="59225.63670000001"/>
    <n v="63177.993675121645"/>
    <n v="59282.280000000006"/>
    <n v="3952.3569751216346"/>
    <n v="56.643299999996088"/>
  </r>
  <r>
    <x v="145"/>
    <x v="6"/>
    <n v="249830.85150000002"/>
    <n v="263991.14352261589"/>
    <n v="249215.94"/>
    <n v="14160.292022615875"/>
    <n v="614.91150000001653"/>
  </r>
  <r>
    <x v="146"/>
    <x v="6"/>
    <n v="33690.0789"/>
    <n v="36745.188299105648"/>
    <n v="33796.44"/>
    <n v="3055.1093991056478"/>
    <n v="106.3611000000019"/>
  </r>
  <r>
    <x v="147"/>
    <x v="6"/>
    <n v="2346699.1869000006"/>
    <n v="2341386.9923552703"/>
    <n v="2341718.1"/>
    <n v="5312.1945447302423"/>
    <n v="4981.0869000004604"/>
  </r>
  <r>
    <x v="148"/>
    <x v="6"/>
    <n v="270618.72389999998"/>
    <n v="269623.40379808174"/>
    <n v="270852.66000000003"/>
    <n v="995.3201019182452"/>
    <n v="233.93610000004992"/>
  </r>
  <r>
    <x v="149"/>
    <x v="6"/>
    <n v="1259884.5543000002"/>
    <n v="1262988.5909257275"/>
    <n v="1258827.48"/>
    <n v="3104.0366257273126"/>
    <n v="1057.0743000002112"/>
  </r>
  <r>
    <x v="150"/>
    <x v="6"/>
    <n v="2917288.1429999997"/>
    <n v="2997380.5213960707"/>
    <n v="2915183.52"/>
    <n v="80092.378396071028"/>
    <n v="2104.6229999996722"/>
  </r>
  <r>
    <x v="151"/>
    <x v="6"/>
    <n v="1703131.8632999999"/>
    <n v="1984372.0025924828"/>
    <n v="1705612.1400000001"/>
    <n v="281240.13929248299"/>
    <n v="2480.2767000002787"/>
  </r>
  <r>
    <x v="152"/>
    <x v="6"/>
    <n v="7056.72"/>
    <n v="6621.0185813018743"/>
    <n v="7115.0400000000009"/>
    <n v="435.70141869812596"/>
    <n v="58.320000000000618"/>
  </r>
  <r>
    <x v="153"/>
    <x v="6"/>
    <n v="65581.204500000007"/>
    <n v="60731.732385127361"/>
    <n v="65639.16"/>
    <n v="4849.4721148726458"/>
    <n v="57.955499999996391"/>
  </r>
  <r>
    <x v="154"/>
    <x v="6"/>
    <n v="432364.28670000006"/>
    <n v="451174.0770207707"/>
    <n v="433026"/>
    <n v="18809.79032077064"/>
    <n v="661.71329999994487"/>
  </r>
  <r>
    <x v="155"/>
    <x v="6"/>
    <n v="9051047.0496000014"/>
    <n v="9905556.4871195182"/>
    <n v="9050311.4400000013"/>
    <n v="854509.4375195168"/>
    <n v="735.60960000008345"/>
  </r>
  <r>
    <x v="156"/>
    <x v="6"/>
    <n v="1852605.5859000001"/>
    <n v="2047791.6927423642"/>
    <n v="1854950.2200000002"/>
    <n v="195186.10684236418"/>
    <n v="2344.6341000001412"/>
  </r>
  <r>
    <x v="157"/>
    <x v="6"/>
    <n v="31188.077999999998"/>
    <n v="34774.995823032412"/>
    <n v="31220.640000000003"/>
    <n v="3586.9178230324142"/>
    <n v="32.562000000005355"/>
  </r>
  <r>
    <x v="158"/>
    <x v="6"/>
    <n v="181101.67920000001"/>
    <n v="187307.4438033342"/>
    <n v="181715.40000000002"/>
    <n v="6205.764603334188"/>
    <n v="613.72080000001006"/>
  </r>
  <r>
    <x v="159"/>
    <x v="6"/>
    <n v="812698.67700000003"/>
    <n v="812466.36197324877"/>
    <n v="811571.4"/>
    <n v="232.31502675125375"/>
    <n v="1127.2770000000019"/>
  </r>
  <r>
    <x v="160"/>
    <x v="6"/>
    <n v="345002.60340000002"/>
    <n v="343223.64243027481"/>
    <n v="344292.12"/>
    <n v="1778.9609697252163"/>
    <n v="710.48340000002645"/>
  </r>
  <r>
    <x v="161"/>
    <x v="6"/>
    <n v="77982.150600000008"/>
    <n v="81524.953350078722"/>
    <n v="78168.240000000005"/>
    <n v="3542.8027500787139"/>
    <n v="186.08939999999711"/>
  </r>
  <r>
    <x v="162"/>
    <x v="6"/>
    <n v="464217.94169999997"/>
    <n v="442553.56942100049"/>
    <n v="463503.06000000006"/>
    <n v="21664.372278999479"/>
    <n v="714.88169999991078"/>
  </r>
  <r>
    <x v="163"/>
    <x v="6"/>
    <n v="79366.594500000007"/>
    <n v="76537.217007305953"/>
    <n v="79295.760000000009"/>
    <n v="2829.3774926940532"/>
    <n v="70.834499999997206"/>
  </r>
  <r>
    <x v="164"/>
    <x v="6"/>
    <n v="422492.02290000004"/>
    <n v="434680.12365230633"/>
    <n v="422596.44"/>
    <n v="12188.100752306287"/>
    <n v="104.41709999996237"/>
  </r>
  <r>
    <x v="165"/>
    <x v="6"/>
    <n v="1009681.6211999999"/>
    <n v="1092490.0383216057"/>
    <n v="1009582.3800000001"/>
    <n v="82808.417121605715"/>
    <n v="99.241199999814853"/>
  </r>
  <r>
    <x v="166"/>
    <x v="6"/>
    <n v="39146.206500000008"/>
    <n v="43380.855151605094"/>
    <n v="39035.520000000004"/>
    <n v="4234.6486516050863"/>
    <n v="110.68650000000343"/>
  </r>
  <r>
    <x v="167"/>
    <x v="6"/>
    <n v="24570.872100000004"/>
    <n v="25619.826324550839"/>
    <n v="24586.74"/>
    <n v="1048.9542245508346"/>
    <n v="15.867899999997462"/>
  </r>
  <r>
    <x v="168"/>
    <x v="6"/>
    <n v="333231.58620000002"/>
    <n v="329395.67441976827"/>
    <n v="332788.5"/>
    <n v="3835.9117802317487"/>
    <n v="443.08620000001974"/>
  </r>
  <r>
    <x v="169"/>
    <x v="6"/>
    <n v="487345.32089999999"/>
    <n v="505511.83902815857"/>
    <n v="487244.16000000003"/>
    <n v="18166.518128158583"/>
    <n v="101.16089999995893"/>
  </r>
  <r>
    <x v="170"/>
    <x v="6"/>
    <n v="72713.886299999998"/>
    <n v="71915.687444472453"/>
    <n v="72754.200000000012"/>
    <n v="798.19885552754567"/>
    <n v="40.313700000013341"/>
  </r>
  <r>
    <x v="171"/>
    <x v="6"/>
    <n v="1638892.8936000001"/>
    <n v="1705688.6430587037"/>
    <n v="1638043.56"/>
    <n v="66795.749458703678"/>
    <n v="849.33360000001267"/>
  </r>
  <r>
    <x v="172"/>
    <x v="6"/>
    <n v="422199.11070000002"/>
    <n v="435251.4062290116"/>
    <n v="421818.84"/>
    <n v="13052.295529011579"/>
    <n v="380.27069999999367"/>
  </r>
  <r>
    <x v="173"/>
    <x v="6"/>
    <n v="273081.28590000002"/>
    <n v="307452.56416580762"/>
    <n v="273569.40000000002"/>
    <n v="34371.278265807603"/>
    <n v="488.11410000000615"/>
  </r>
  <r>
    <x v="174"/>
    <x v="6"/>
    <n v="186069.0852"/>
    <n v="189826.94644931637"/>
    <n v="185540.22"/>
    <n v="3757.8612493163673"/>
    <n v="528.86520000000019"/>
  </r>
  <r>
    <x v="175"/>
    <x v="6"/>
    <n v="831540.55680000002"/>
    <n v="745435.87297316606"/>
    <n v="830394.18"/>
    <n v="86104.683826833963"/>
    <n v="1146.3767999999691"/>
  </r>
  <r>
    <x v="176"/>
    <x v="6"/>
    <n v="200443.65299999999"/>
    <n v="193994.37960502517"/>
    <n v="200319.48"/>
    <n v="6449.2733949748217"/>
    <n v="124.17299999998068"/>
  </r>
  <r>
    <x v="177"/>
    <x v="6"/>
    <n v="1285027.6184999999"/>
    <n v="1291362.2922354217"/>
    <n v="1286582.9400000002"/>
    <n v="6334.6737354218494"/>
    <n v="1555.3215000003111"/>
  </r>
  <r>
    <x v="178"/>
    <x v="6"/>
    <n v="289315.75140000001"/>
    <n v="352019.92928441591"/>
    <n v="289461.60000000003"/>
    <n v="62704.177884415898"/>
    <n v="145.84860000002664"/>
  </r>
  <r>
    <x v="179"/>
    <x v="6"/>
    <n v="51013.451699999998"/>
    <n v="46185.999085939846"/>
    <n v="50937.66"/>
    <n v="4827.452614060152"/>
    <n v="75.791699999994307"/>
  </r>
  <r>
    <x v="180"/>
    <x v="6"/>
    <n v="147318.06960000002"/>
    <n v="160625.61781695951"/>
    <n v="147846.06"/>
    <n v="13307.548216959491"/>
    <n v="527.99039999998058"/>
  </r>
  <r>
    <x v="181"/>
    <x v="6"/>
    <n v="291972.15450000006"/>
    <n v="322269.29048215016"/>
    <n v="292032.54000000004"/>
    <n v="30297.135982150096"/>
    <n v="60.385499999974854"/>
  </r>
  <r>
    <x v="182"/>
    <x v="6"/>
    <n v="1268.46"/>
    <n v="1223.1306449971382"/>
    <n v="1249.02"/>
    <n v="45.329355002861803"/>
    <n v="19.440000000000055"/>
  </r>
  <r>
    <x v="183"/>
    <x v="6"/>
    <n v="1574.64"/>
    <n v="1413.558170565555"/>
    <n v="1574.64"/>
    <n v="161.08182943444513"/>
    <n v="0"/>
  </r>
  <r>
    <x v="184"/>
    <x v="6"/>
    <n v="4374"/>
    <n v="5324.646580316883"/>
    <n v="4461.4800000000005"/>
    <n v="950.64658031688305"/>
    <n v="87.480000000000473"/>
  </r>
  <r>
    <x v="185"/>
    <x v="6"/>
    <n v="10981.7289"/>
    <n v="11960.313432816329"/>
    <n v="11037.060000000001"/>
    <n v="978.58453281632865"/>
    <n v="55.331100000001243"/>
  </r>
  <r>
    <x v="186"/>
    <x v="6"/>
    <n v="28921.325400000005"/>
    <n v="32094.362193877005"/>
    <n v="29116.260000000002"/>
    <n v="3173.0367938769996"/>
    <n v="194.93459999999686"/>
  </r>
  <r>
    <x v="187"/>
    <x v="6"/>
    <n v="30453.173100000004"/>
    <n v="32943.961923336094"/>
    <n v="30671.460000000003"/>
    <n v="2490.78882333609"/>
    <n v="218.28689999999915"/>
  </r>
  <r>
    <x v="188"/>
    <x v="6"/>
    <n v="11926.9503"/>
    <n v="11484.244618895287"/>
    <n v="11960.460000000001"/>
    <n v="442.70568110471322"/>
    <n v="33.509700000000521"/>
  </r>
  <r>
    <x v="189"/>
    <x v="6"/>
    <n v="4651.0200000000004"/>
    <n v="5368.5913939095954"/>
    <n v="4723.92"/>
    <n v="717.57139390959492"/>
    <n v="72.899999999999636"/>
  </r>
  <r>
    <x v="190"/>
    <x v="6"/>
    <n v="940.41000000000008"/>
    <n v="1157.2134246080709"/>
    <n v="957.42000000000007"/>
    <n v="216.80342460807083"/>
    <n v="17.009999999999991"/>
  </r>
  <r>
    <x v="191"/>
    <x v="6"/>
    <n v="268165.78470000002"/>
    <n v="346050.75877140596"/>
    <n v="268558.74"/>
    <n v="77884.974071405944"/>
    <n v="392.95529999997234"/>
  </r>
  <r>
    <x v="192"/>
    <x v="6"/>
    <n v="622522.8432"/>
    <n v="812810.5963463916"/>
    <n v="623275.56000000006"/>
    <n v="190287.75314639159"/>
    <n v="752.7168000000529"/>
  </r>
  <r>
    <x v="193"/>
    <x v="6"/>
    <n v="73751.76360000002"/>
    <n v="79313.064399245573"/>
    <n v="73993.5"/>
    <n v="5561.3007992455532"/>
    <n v="241.73639999997977"/>
  </r>
  <r>
    <x v="194"/>
    <x v="6"/>
    <n v="57625.408800000005"/>
    <n v="61837.676860543943"/>
    <n v="57566.700000000004"/>
    <n v="4212.2680605439382"/>
    <n v="58.708800000000338"/>
  </r>
  <r>
    <x v="195"/>
    <x v="6"/>
    <n v="88309.89360000001"/>
    <n v="103548.62909562598"/>
    <n v="88792.200000000012"/>
    <n v="15238.735495625966"/>
    <n v="482.3064000000013"/>
  </r>
  <r>
    <x v="196"/>
    <x v="6"/>
    <n v="78938.525700000013"/>
    <n v="90445.750509399164"/>
    <n v="79023.600000000006"/>
    <n v="11507.224809399151"/>
    <n v="85.074299999992945"/>
  </r>
  <r>
    <x v="197"/>
    <x v="6"/>
    <n v="24833.385000000002"/>
    <n v="26974.791410326106"/>
    <n v="24756.84"/>
    <n v="2141.4064103261044"/>
    <n v="76.545000000001892"/>
  </r>
  <r>
    <x v="198"/>
    <x v="6"/>
    <n v="17536.022100000002"/>
    <n v="19101.345641631957"/>
    <n v="17675.82"/>
    <n v="1565.3235416319549"/>
    <n v="139.79789999999775"/>
  </r>
  <r>
    <x v="199"/>
    <x v="6"/>
    <n v="29594.338200000002"/>
    <n v="34716.402738242126"/>
    <n v="29777.22"/>
    <n v="5122.0645382421244"/>
    <n v="182.8817999999992"/>
  </r>
  <r>
    <x v="200"/>
    <x v="6"/>
    <n v="231839.78760000004"/>
    <n v="251144.60968234652"/>
    <n v="232235.1"/>
    <n v="19304.82208234648"/>
    <n v="395.31239999996615"/>
  </r>
  <r>
    <x v="201"/>
    <x v="6"/>
    <n v="1204502.9346"/>
    <n v="1211228.9246491122"/>
    <n v="1202655.6000000001"/>
    <n v="6725.9900491121225"/>
    <n v="1847.3345999999437"/>
  </r>
  <r>
    <x v="202"/>
    <x v="6"/>
    <n v="109989.2601"/>
    <n v="111268.26801674566"/>
    <n v="110142.18000000001"/>
    <n v="1279.007916745657"/>
    <n v="152.91990000000806"/>
  </r>
  <r>
    <x v="203"/>
    <x v="6"/>
    <n v="4884.3"/>
    <n v="5859.3084790282073"/>
    <n v="4874.58"/>
    <n v="975.00847902820715"/>
    <n v="9.7200000000002547"/>
  </r>
  <r>
    <x v="204"/>
    <x v="6"/>
    <n v="1683.99"/>
    <n v="1677.2270521218245"/>
    <n v="1676.7"/>
    <n v="6.7629478781755097"/>
    <n v="7.2899999999999636"/>
  </r>
  <r>
    <x v="205"/>
    <x v="6"/>
    <n v="45979.560900000004"/>
    <n v="50163.004716080235"/>
    <n v="46403.280000000006"/>
    <n v="4183.443816080231"/>
    <n v="423.71910000000207"/>
  </r>
  <r>
    <x v="206"/>
    <x v="6"/>
    <n v="1075612.8186000001"/>
    <n v="1179053.9969636486"/>
    <n v="1076431.6800000002"/>
    <n v="103441.17836364848"/>
    <n v="818.86140000005253"/>
  </r>
  <r>
    <x v="207"/>
    <x v="6"/>
    <n v="491335.28370000003"/>
    <n v="466774.48584618332"/>
    <n v="491438.34"/>
    <n v="24560.797853816708"/>
    <n v="103.05629999999655"/>
  </r>
  <r>
    <x v="208"/>
    <x v="6"/>
    <n v="8985.508200000002"/>
    <n v="8964.741972913158"/>
    <n v="8918.1"/>
    <n v="20.766227086844083"/>
    <n v="67.408200000001671"/>
  </r>
  <r>
    <x v="209"/>
    <x v="6"/>
    <n v="19440.4617"/>
    <n v="21313.234592465102"/>
    <n v="19449.72"/>
    <n v="1872.7728924651019"/>
    <n v="9.2583000000013271"/>
  </r>
  <r>
    <x v="210"/>
    <x v="6"/>
    <n v="280642.18230000004"/>
    <n v="308053.14328490797"/>
    <n v="280859.40000000002"/>
    <n v="27410.960984907928"/>
    <n v="217.21769999997923"/>
  </r>
  <r>
    <x v="211"/>
    <x v="6"/>
    <n v="986802.10200000007"/>
    <n v="1165101.5186479627"/>
    <n v="988387.92"/>
    <n v="178299.41664796264"/>
    <n v="1585.8179999999702"/>
  </r>
  <r>
    <x v="212"/>
    <x v="6"/>
    <n v="494930.05560000008"/>
    <n v="581206.78044160421"/>
    <n v="496594.80000000005"/>
    <n v="86276.724841604126"/>
    <n v="1664.7443999999668"/>
  </r>
  <r>
    <x v="213"/>
    <x v="6"/>
    <n v="744408.50850000011"/>
    <n v="804358.5438653935"/>
    <n v="745903.08000000007"/>
    <n v="59950.035365393385"/>
    <n v="1494.5714999999618"/>
  </r>
  <r>
    <x v="214"/>
    <x v="6"/>
    <n v="1040246.2584"/>
    <n v="1170557.9996690575"/>
    <n v="1041381.3600000001"/>
    <n v="130311.7412690575"/>
    <n v="1135.1016000000527"/>
  </r>
  <r>
    <x v="215"/>
    <x v="6"/>
    <n v="20261.971800000003"/>
    <n v="23107.647814167492"/>
    <n v="20222.460000000003"/>
    <n v="2845.6760141674895"/>
    <n v="39.511800000000221"/>
  </r>
  <r>
    <x v="216"/>
    <x v="6"/>
    <n v="3579.3900000000003"/>
    <n v="3259.2403414594405"/>
    <n v="3547.8"/>
    <n v="320.14965854055981"/>
    <n v="31.590000000000146"/>
  </r>
  <r>
    <x v="217"/>
    <x v="6"/>
    <n v="87333.616799999989"/>
    <n v="105892.35248723728"/>
    <n v="87640.38"/>
    <n v="18558.735687237291"/>
    <n v="306.76320000001579"/>
  </r>
  <r>
    <x v="218"/>
    <x v="6"/>
    <n v="159211.19430000003"/>
    <n v="184809.91356414845"/>
    <n v="159889.14000000001"/>
    <n v="25598.719264148414"/>
    <n v="677.94569999998203"/>
  </r>
  <r>
    <x v="219"/>
    <x v="6"/>
    <n v="1565970.6591"/>
    <n v="1514316.3039980438"/>
    <n v="1562781.6"/>
    <n v="51654.355101956287"/>
    <n v="3189.0590999999549"/>
  </r>
  <r>
    <x v="220"/>
    <x v="6"/>
    <n v="489519.78210000001"/>
    <n v="434760.68914389302"/>
    <n v="489261.06000000006"/>
    <n v="54759.092956106993"/>
    <n v="258.72209999995539"/>
  </r>
  <r>
    <x v="221"/>
    <x v="6"/>
    <n v="809028.16200000001"/>
    <n v="904801.73946713458"/>
    <n v="809496.18"/>
    <n v="95773.577467134572"/>
    <n v="468.01800000004005"/>
  </r>
  <r>
    <x v="222"/>
    <x v="6"/>
    <n v="945324.69930000009"/>
    <n v="1033076.6503442596"/>
    <n v="943389.18"/>
    <n v="87751.951044259476"/>
    <n v="1935.5193000000436"/>
  </r>
  <r>
    <x v="223"/>
    <x v="6"/>
    <n v="66154.49010000001"/>
    <n v="64188.72438775401"/>
    <n v="66168.900000000009"/>
    <n v="1965.7657122460005"/>
    <n v="14.409899999998743"/>
  </r>
  <r>
    <x v="224"/>
    <x v="6"/>
    <n v="370936.85130000004"/>
    <n v="374922.50130181742"/>
    <n v="371731.68000000005"/>
    <n v="3985.6500018173829"/>
    <n v="794.82870000001276"/>
  </r>
  <r>
    <x v="225"/>
    <x v="6"/>
    <n v="183045.33900000001"/>
    <n v="173735.82053878513"/>
    <n v="183110.22"/>
    <n v="9309.5184612148732"/>
    <n v="64.880999999993946"/>
  </r>
  <r>
    <x v="226"/>
    <x v="6"/>
    <n v="855603.38879999996"/>
    <n v="894489.35654404492"/>
    <n v="856832.58000000007"/>
    <n v="38885.96774404496"/>
    <n v="1229.1912000001175"/>
  </r>
  <r>
    <x v="227"/>
    <x v="6"/>
    <n v="32843.782800000001"/>
    <n v="35155.850874169242"/>
    <n v="32868.18"/>
    <n v="2312.0680741692413"/>
    <n v="24.39719999999943"/>
  </r>
  <r>
    <x v="228"/>
    <x v="6"/>
    <n v="518036.87700000009"/>
    <n v="606269.97246064735"/>
    <n v="518129.46"/>
    <n v="88233.095460647251"/>
    <n v="92.58299999992596"/>
  </r>
  <r>
    <x v="229"/>
    <x v="6"/>
    <n v="6283.9800000000005"/>
    <n v="6833.4185136666465"/>
    <n v="6288.84"/>
    <n v="549.43851366664603"/>
    <n v="4.8599999999996726"/>
  </r>
  <r>
    <x v="230"/>
    <x v="6"/>
    <n v="10610.011800000002"/>
    <n v="12956.395874251122"/>
    <n v="10580.220000000001"/>
    <n v="2346.3840742511202"/>
    <n v="29.791800000000876"/>
  </r>
  <r>
    <x v="231"/>
    <x v="6"/>
    <n v="44172.8802"/>
    <n v="53436.893328737249"/>
    <n v="44191.98"/>
    <n v="9264.0131287372496"/>
    <n v="19.099800000003597"/>
  </r>
  <r>
    <x v="232"/>
    <x v="6"/>
    <n v="10067.854499999999"/>
    <n v="11923.692754822401"/>
    <n v="10128.24"/>
    <n v="1855.8382548224017"/>
    <n v="60.38550000000032"/>
  </r>
  <r>
    <x v="233"/>
    <x v="6"/>
    <n v="122339.90520000001"/>
    <n v="144117.01617729754"/>
    <n v="122617.8"/>
    <n v="21777.110977297532"/>
    <n v="277.89479999999458"/>
  </r>
  <r>
    <x v="234"/>
    <x v="6"/>
    <n v="77016.881700000013"/>
    <n v="91595.639798408447"/>
    <n v="77133.060000000012"/>
    <n v="14578.758098408434"/>
    <n v="116.17829999999958"/>
  </r>
  <r>
    <x v="235"/>
    <x v="6"/>
    <n v="19116.056700000001"/>
    <n v="21408.448355249311"/>
    <n v="19396.260000000002"/>
    <n v="2292.3916552493101"/>
    <n v="280.20330000000104"/>
  </r>
  <r>
    <x v="236"/>
    <x v="6"/>
    <n v="98503.500600000014"/>
    <n v="139532.10729245798"/>
    <n v="99148.86"/>
    <n v="41028.606692457965"/>
    <n v="645.35939999998664"/>
  </r>
  <r>
    <x v="237"/>
    <x v="6"/>
    <n v="69714.27"/>
    <n v="90189.405763441682"/>
    <n v="70095.78"/>
    <n v="20475.135763441678"/>
    <n v="381.50999999999476"/>
  </r>
  <r>
    <x v="238"/>
    <x v="6"/>
    <n v="83055.48030000001"/>
    <n v="97037.472548305901"/>
    <n v="83091.42"/>
    <n v="13981.992248305891"/>
    <n v="35.939699999988079"/>
  </r>
  <r>
    <x v="239"/>
    <x v="6"/>
    <n v="53137.757700000002"/>
    <n v="64225.345065747941"/>
    <n v="53460"/>
    <n v="11087.587365747939"/>
    <n v="322.24229999999807"/>
  </r>
  <r>
    <x v="240"/>
    <x v="6"/>
    <n v="25364.971800000003"/>
    <n v="29428.376835919171"/>
    <n v="25446.960000000003"/>
    <n v="4063.4050359191679"/>
    <n v="81.988199999999779"/>
  </r>
  <r>
    <x v="241"/>
    <x v="6"/>
    <n v="156193.86330000003"/>
    <n v="162874.12744578658"/>
    <n v="156443.40000000002"/>
    <n v="6680.2641457865539"/>
    <n v="249.53669999999693"/>
  </r>
  <r>
    <x v="242"/>
    <x v="6"/>
    <n v="120099.54240000001"/>
    <n v="129483.39325092459"/>
    <n v="120285.00000000001"/>
    <n v="9383.8508509245876"/>
    <n v="185.45760000000882"/>
  </r>
  <r>
    <x v="243"/>
    <x v="6"/>
    <n v="633702.86009999993"/>
    <n v="850376.08783256123"/>
    <n v="634949.28"/>
    <n v="216673.2277325613"/>
    <n v="1246.4199000000954"/>
  </r>
  <r>
    <x v="244"/>
    <x v="6"/>
    <n v="288847.58760000003"/>
    <n v="323162.83502520202"/>
    <n v="289388.7"/>
    <n v="34315.247425201989"/>
    <n v="541.11239999998361"/>
  </r>
  <r>
    <x v="245"/>
    <x v="6"/>
    <n v="726975.93150000006"/>
    <n v="795635.4983672403"/>
    <n v="728722.9800000001"/>
    <n v="68659.566867240239"/>
    <n v="1747.0485000000335"/>
  </r>
  <r>
    <x v="246"/>
    <x v="6"/>
    <n v="150748.01460000002"/>
    <n v="158948.39076483768"/>
    <n v="150956.46000000002"/>
    <n v="8200.3761648376531"/>
    <n v="208.44539999999688"/>
  </r>
  <r>
    <x v="247"/>
    <x v="6"/>
    <n v="360485.17830000003"/>
    <n v="415132.00573914847"/>
    <n v="361413.9"/>
    <n v="54646.827439148445"/>
    <n v="928.7216999999946"/>
  </r>
  <r>
    <x v="248"/>
    <x v="6"/>
    <n v="81817.784100000019"/>
    <n v="97008.176005910762"/>
    <n v="81837.540000000008"/>
    <n v="15190.391905910743"/>
    <n v="19.755899999989197"/>
  </r>
  <r>
    <x v="249"/>
    <x v="6"/>
    <n v="4381.29"/>
    <n v="4584.9088848395722"/>
    <n v="4310.8200000000006"/>
    <n v="203.61888483957227"/>
    <n v="70.469999999999345"/>
  </r>
  <r>
    <x v="250"/>
    <x v="6"/>
    <n v="54871.902900000008"/>
    <n v="55473.003025199549"/>
    <n v="54602.100000000006"/>
    <n v="601.10012519954034"/>
    <n v="269.80290000000241"/>
  </r>
  <r>
    <x v="251"/>
    <x v="6"/>
    <n v="26476.623900000002"/>
    <n v="20243.910795042455"/>
    <n v="26321.760000000002"/>
    <n v="6232.7131049575473"/>
    <n v="154.86390000000029"/>
  </r>
  <r>
    <x v="252"/>
    <x v="6"/>
    <n v="46114.425899999995"/>
    <n v="46288.536984322833"/>
    <n v="45970.740000000005"/>
    <n v="174.111084322838"/>
    <n v="143.68589999998949"/>
  </r>
  <r>
    <x v="253"/>
    <x v="6"/>
    <n v="184616.9901"/>
    <n v="210517.62951588468"/>
    <n v="185175.72"/>
    <n v="25900.639415884682"/>
    <n v="558.72990000000573"/>
  </r>
  <r>
    <x v="254"/>
    <x v="6"/>
    <n v="392358.73500000004"/>
    <n v="378467.38293162949"/>
    <n v="393076.80000000005"/>
    <n v="13891.352068370557"/>
    <n v="718.06500000000233"/>
  </r>
  <r>
    <x v="255"/>
    <x v="6"/>
    <n v="1698.5700000000002"/>
    <n v="1838.3580352950999"/>
    <n v="1769.0400000000002"/>
    <n v="139.78803529509969"/>
    <n v="70.470000000000027"/>
  </r>
  <r>
    <x v="256"/>
    <x v="6"/>
    <n v="31683.943800000001"/>
    <n v="35368.250806534015"/>
    <n v="31881.600000000002"/>
    <n v="3684.3070065340144"/>
    <n v="197.65620000000126"/>
  </r>
  <r>
    <x v="257"/>
    <x v="6"/>
    <n v="156165.21360000002"/>
    <n v="168806.67728080263"/>
    <n v="156705.84"/>
    <n v="12641.463680802612"/>
    <n v="540.62639999997918"/>
  </r>
  <r>
    <x v="258"/>
    <x v="6"/>
    <n v="66187.878300000011"/>
    <n v="63778.572794222033"/>
    <n v="66334.14"/>
    <n v="2409.3055057779784"/>
    <n v="146.2616999999882"/>
  </r>
  <r>
    <x v="259"/>
    <x v="6"/>
    <n v="126014.7213"/>
    <n v="143692.21631256799"/>
    <n v="126384.3"/>
    <n v="17677.49501256799"/>
    <n v="369.57869999999821"/>
  </r>
  <r>
    <x v="260"/>
    <x v="6"/>
    <n v="7383.6765000000005"/>
    <n v="7419.3493615694679"/>
    <n v="7338.6"/>
    <n v="35.672861569467386"/>
    <n v="45.076500000000124"/>
  </r>
  <r>
    <x v="261"/>
    <x v="6"/>
    <n v="9021.5208000000002"/>
    <n v="10839.720686202183"/>
    <n v="9122.2200000000012"/>
    <n v="1818.1998862021828"/>
    <n v="100.69920000000093"/>
  </r>
  <r>
    <x v="262"/>
    <x v="6"/>
    <n v="10075.581900000001"/>
    <n v="10744.506923417975"/>
    <n v="10065.060000000001"/>
    <n v="668.92502341797444"/>
    <n v="10.521899999999732"/>
  </r>
  <r>
    <x v="263"/>
    <x v="6"/>
    <n v="42786.176400000004"/>
    <n v="39052.291012722999"/>
    <n v="43035.3"/>
    <n v="3733.8853872770051"/>
    <n v="249.12359999999899"/>
  </r>
  <r>
    <x v="264"/>
    <x v="7"/>
    <n v="74574.367199999993"/>
    <n v="100589.67831371674"/>
    <n v="74110.14"/>
    <n v="26015.311113716743"/>
    <n v="464.2271999999939"/>
  </r>
  <r>
    <x v="265"/>
    <x v="7"/>
    <n v="214504.60500000001"/>
    <n v="278741.95261856937"/>
    <n v="213796.26"/>
    <n v="64237.347618569358"/>
    <n v="708.34500000000116"/>
  </r>
  <r>
    <x v="266"/>
    <x v="7"/>
    <n v="189127.2402"/>
    <n v="172629.87606336855"/>
    <n v="187795.26"/>
    <n v="16497.364136631455"/>
    <n v="1331.9801999999909"/>
  </r>
  <r>
    <x v="267"/>
    <x v="7"/>
    <n v="68434.947900000014"/>
    <n v="95660.535055734275"/>
    <n v="67884.48000000001"/>
    <n v="27225.587155734262"/>
    <n v="550.46790000000328"/>
  </r>
  <r>
    <x v="268"/>
    <x v="7"/>
    <n v="117819.30330000001"/>
    <n v="127315.44911368415"/>
    <n v="116489.34000000001"/>
    <n v="9496.1458136841393"/>
    <n v="1329.9633000000031"/>
  </r>
  <r>
    <x v="269"/>
    <x v="7"/>
    <n v="167888.40839999999"/>
    <n v="194521.7173681377"/>
    <n v="166678.56"/>
    <n v="26633.308968137717"/>
    <n v="1209.848399999988"/>
  </r>
  <r>
    <x v="270"/>
    <x v="7"/>
    <n v="143803.19610000003"/>
    <n v="168147.505076912"/>
    <n v="142956.90000000002"/>
    <n v="24344.308976911969"/>
    <n v="846.29610000000685"/>
  </r>
  <r>
    <x v="271"/>
    <x v="7"/>
    <n v="175696.50870000001"/>
    <n v="209997.61588837093"/>
    <n v="174187.26"/>
    <n v="34301.107188370923"/>
    <n v="1509.2486999999965"/>
  </r>
  <r>
    <x v="272"/>
    <x v="7"/>
    <n v="267515.07929999998"/>
    <n v="288885.88042288698"/>
    <n v="265302.54000000004"/>
    <n v="21370.801122887002"/>
    <n v="2212.5392999999458"/>
  </r>
  <r>
    <x v="273"/>
    <x v="7"/>
    <n v="112471.2135"/>
    <n v="177493.10210096196"/>
    <n v="112163.94"/>
    <n v="65021.88860096196"/>
    <n v="307.27349999999569"/>
  </r>
  <r>
    <x v="274"/>
    <x v="7"/>
    <n v="238076.45550000004"/>
    <n v="320299.09800607694"/>
    <n v="236813.22"/>
    <n v="82222.642506076896"/>
    <n v="1263.2355000000389"/>
  </r>
  <r>
    <x v="275"/>
    <x v="7"/>
    <n v="173298.68190000003"/>
    <n v="207756.43039514264"/>
    <n v="172457.1"/>
    <n v="34457.748495142616"/>
    <n v="841.58190000001923"/>
  </r>
  <r>
    <x v="276"/>
    <x v="7"/>
    <n v="233748.74700000003"/>
    <n v="281217.5104509588"/>
    <n v="232424.64"/>
    <n v="47468.763450958766"/>
    <n v="1324.1070000000182"/>
  </r>
  <r>
    <x v="277"/>
    <x v="7"/>
    <n v="115467.62220000001"/>
    <n v="110015.84082935337"/>
    <n v="114117.66"/>
    <n v="5451.7813706466404"/>
    <n v="1349.962200000009"/>
  </r>
  <r>
    <x v="278"/>
    <x v="7"/>
    <n v="208413.15390000003"/>
    <n v="210539.60192268106"/>
    <n v="207590.04"/>
    <n v="2126.4480226810265"/>
    <n v="823.11390000002575"/>
  </r>
  <r>
    <x v="279"/>
    <x v="7"/>
    <n v="1549895.5530000001"/>
    <n v="1451475.2205604664"/>
    <n v="1540547.1"/>
    <n v="98420.332439533668"/>
    <n v="9348.4529999999795"/>
  </r>
  <r>
    <x v="280"/>
    <x v="7"/>
    <n v="224545.70520000003"/>
    <n v="286703.28801444895"/>
    <n v="222996.24000000002"/>
    <n v="62157.582814448921"/>
    <n v="1549.465200000006"/>
  </r>
  <r>
    <x v="281"/>
    <x v="7"/>
    <n v="89188.119900000005"/>
    <n v="81488.332672084784"/>
    <n v="88782.48000000001"/>
    <n v="7699.7872279152216"/>
    <n v="405.63989999999467"/>
  </r>
  <r>
    <x v="282"/>
    <x v="7"/>
    <n v="111222.4365"/>
    <n v="299989.26999064541"/>
    <n v="110215.08"/>
    <n v="188766.8334906454"/>
    <n v="1007.3564999999944"/>
  </r>
  <r>
    <x v="283"/>
    <x v="7"/>
    <n v="155743.4142"/>
    <n v="292921.47913781763"/>
    <n v="155466.54"/>
    <n v="137178.06493781763"/>
    <n v="276.87419999999111"/>
  </r>
  <r>
    <x v="284"/>
    <x v="7"/>
    <n v="225473.94090000002"/>
    <n v="318922.16051350534"/>
    <n v="224308.44"/>
    <n v="93448.219613505324"/>
    <n v="1165.5009000000136"/>
  </r>
  <r>
    <x v="285"/>
    <x v="7"/>
    <n v="125187.81660000002"/>
    <n v="128472.66253829224"/>
    <n v="124727.04000000001"/>
    <n v="3284.8459382922156"/>
    <n v="460.77660000001197"/>
  </r>
  <r>
    <x v="286"/>
    <x v="7"/>
    <n v="82127.317500000005"/>
    <n v="149573.49719839255"/>
    <n v="81390.42"/>
    <n v="67446.179698392545"/>
    <n v="736.8975000000064"/>
  </r>
  <r>
    <x v="287"/>
    <x v="7"/>
    <n v="122306.8086"/>
    <n v="119573.83778576813"/>
    <n v="121237.56000000001"/>
    <n v="2732.9708142318705"/>
    <n v="1069.2485999999917"/>
  </r>
  <r>
    <x v="288"/>
    <x v="7"/>
    <n v="67544.328600000008"/>
    <n v="55524.271974391049"/>
    <n v="66878.460000000006"/>
    <n v="12020.056625608959"/>
    <n v="665.86860000000161"/>
  </r>
  <r>
    <x v="289"/>
    <x v="7"/>
    <n v="118206.98550000001"/>
    <n v="138682.50756299889"/>
    <n v="117247.50000000001"/>
    <n v="20475.522062998876"/>
    <n v="959.48549999999523"/>
  </r>
  <r>
    <x v="290"/>
    <x v="7"/>
    <n v="108900.0612"/>
    <n v="124275.93284018827"/>
    <n v="108324.54000000001"/>
    <n v="15375.87164018827"/>
    <n v="575.52119999998831"/>
  </r>
  <r>
    <x v="291"/>
    <x v="7"/>
    <n v="1016817.5835000001"/>
    <n v="1172367.0611619577"/>
    <n v="1012279.68"/>
    <n v="155549.47766195762"/>
    <n v="4537.9035000000149"/>
  </r>
  <r>
    <x v="292"/>
    <x v="7"/>
    <n v="190693.13219999999"/>
    <n v="126106.96673988458"/>
    <n v="190293.30000000002"/>
    <n v="64586.165460115415"/>
    <n v="399.83219999997527"/>
  </r>
  <r>
    <x v="293"/>
    <x v="7"/>
    <n v="134199.56880000001"/>
    <n v="149617.44201198526"/>
    <n v="133538.22"/>
    <n v="15417.87321198525"/>
    <n v="661.34880000000703"/>
  </r>
  <r>
    <x v="294"/>
    <x v="7"/>
    <n v="249333.89220000003"/>
    <n v="340403.85022474249"/>
    <n v="246785.94"/>
    <n v="91069.95802474246"/>
    <n v="2547.9522000000288"/>
  </r>
  <r>
    <x v="295"/>
    <x v="7"/>
    <n v="65282.824800000002"/>
    <n v="51129.790615119891"/>
    <n v="64686.600000000006"/>
    <n v="14153.034184880111"/>
    <n v="596.22479999999632"/>
  </r>
  <r>
    <x v="296"/>
    <x v="7"/>
    <n v="108852.82200000001"/>
    <n v="57882.643637199908"/>
    <n v="108514.08"/>
    <n v="50970.178362800107"/>
    <n v="338.74200000001292"/>
  </r>
  <r>
    <x v="297"/>
    <x v="7"/>
    <n v="141323.94"/>
    <n v="134090.27454256051"/>
    <n v="140731.02000000002"/>
    <n v="7233.6654574394925"/>
    <n v="592.9199999999837"/>
  </r>
  <r>
    <x v="298"/>
    <x v="7"/>
    <n v="159446.36970000004"/>
    <n v="128685.06247065701"/>
    <n v="158776.20000000001"/>
    <n v="30761.30722934303"/>
    <n v="670.16970000002766"/>
  </r>
  <r>
    <x v="299"/>
    <x v="7"/>
    <n v="178569.7164"/>
    <n v="101366.036687188"/>
    <n v="177807.96000000002"/>
    <n v="77203.679712812009"/>
    <n v="761.75639999998384"/>
  </r>
  <r>
    <x v="300"/>
    <x v="7"/>
    <n v="220589.3493"/>
    <n v="181389.54223951572"/>
    <n v="219603.96000000002"/>
    <n v="39199.80706048428"/>
    <n v="985.38929999998072"/>
  </r>
  <r>
    <x v="301"/>
    <x v="7"/>
    <n v="44204.883299999994"/>
    <n v="38341.849859640832"/>
    <n v="43623.360000000001"/>
    <n v="5863.0334403591623"/>
    <n v="581.52329999999347"/>
  </r>
  <r>
    <x v="302"/>
    <x v="7"/>
    <n v="160513.5528"/>
    <n v="159072.90107001705"/>
    <n v="159169.86000000002"/>
    <n v="1440.6517299829575"/>
    <n v="1343.6927999999898"/>
  </r>
  <r>
    <x v="303"/>
    <x v="7"/>
    <n v="100709.38170000001"/>
    <n v="52382.217802512168"/>
    <n v="99873"/>
    <n v="48327.163897487844"/>
    <n v="836.38170000001264"/>
  </r>
  <r>
    <x v="304"/>
    <x v="7"/>
    <n v="146509.17120000001"/>
    <n v="81913.13253681433"/>
    <n v="146111.04000000001"/>
    <n v="64596.038663185682"/>
    <n v="398.13120000000345"/>
  </r>
  <r>
    <x v="305"/>
    <x v="7"/>
    <n v="123750.95760000001"/>
    <n v="87999.489219404888"/>
    <n v="123103.8"/>
    <n v="35751.468380595121"/>
    <n v="647.15760000000591"/>
  </r>
  <r>
    <x v="306"/>
    <x v="7"/>
    <n v="178487.0478"/>
    <n v="126583.03555380562"/>
    <n v="176933.16"/>
    <n v="51904.012246194383"/>
    <n v="1553.8877999999968"/>
  </r>
  <r>
    <x v="307"/>
    <x v="7"/>
    <n v="83882.968200000003"/>
    <n v="106331.80062316438"/>
    <n v="82945.62000000001"/>
    <n v="22448.832423164378"/>
    <n v="937.34819999999308"/>
  </r>
  <r>
    <x v="308"/>
    <x v="7"/>
    <n v="120306.87000000001"/>
    <n v="84168.966301240187"/>
    <n v="119803.86000000002"/>
    <n v="36137.903698759823"/>
    <n v="503.00999999999476"/>
  </r>
  <r>
    <x v="309"/>
    <x v="7"/>
    <n v="67258.269"/>
    <n v="45153.295966511127"/>
    <n v="66980.52"/>
    <n v="22104.973033488874"/>
    <n v="277.74899999999616"/>
  </r>
  <r>
    <x v="310"/>
    <x v="7"/>
    <n v="45222.129900000007"/>
    <n v="65572.986015924427"/>
    <n v="44746.020000000004"/>
    <n v="20350.85611592442"/>
    <n v="476.10990000000311"/>
  </r>
  <r>
    <x v="311"/>
    <x v="7"/>
    <n v="144966.89880000002"/>
    <n v="134185.48830534474"/>
    <n v="144429.48000000001"/>
    <n v="10781.410494655283"/>
    <n v="537.41880000001402"/>
  </r>
  <r>
    <x v="312"/>
    <x v="7"/>
    <n v="141974.20800000001"/>
    <n v="155659.85388098311"/>
    <n v="140444.28"/>
    <n v="13685.645880983095"/>
    <n v="1529.9280000000144"/>
  </r>
  <r>
    <x v="313"/>
    <x v="7"/>
    <n v="68780.493900000001"/>
    <n v="65990.461745055189"/>
    <n v="68326.740000000005"/>
    <n v="2790.0321549448126"/>
    <n v="453.75389999999607"/>
  </r>
  <r>
    <x v="314"/>
    <x v="7"/>
    <n v="107960.0157"/>
    <n v="85860.841624559587"/>
    <n v="107187.3"/>
    <n v="22099.174075440416"/>
    <n v="772.71570000000065"/>
  </r>
  <r>
    <x v="315"/>
    <x v="7"/>
    <n v="169896.80340000003"/>
    <n v="235544.20085693392"/>
    <n v="168758.64"/>
    <n v="65647.39745693389"/>
    <n v="1138.1634000000195"/>
  </r>
  <r>
    <x v="316"/>
    <x v="7"/>
    <n v="145480.9896"/>
    <n v="134866.63291603175"/>
    <n v="144823.14000000001"/>
    <n v="10614.356683968246"/>
    <n v="657.84959999998682"/>
  </r>
  <r>
    <x v="317"/>
    <x v="7"/>
    <n v="284910.33150000009"/>
    <n v="353975.47348929156"/>
    <n v="282881.16000000003"/>
    <n v="69065.141989291471"/>
    <n v="2029.1715000000549"/>
  </r>
  <r>
    <x v="318"/>
    <x v="7"/>
    <n v="88185.453299999994"/>
    <n v="73907.852327342058"/>
    <n v="87810.48000000001"/>
    <n v="14277.600972657936"/>
    <n v="374.97329999998328"/>
  </r>
  <r>
    <x v="319"/>
    <x v="7"/>
    <n v="121414.00230000001"/>
    <n v="98685.403058032593"/>
    <n v="120756.42000000001"/>
    <n v="22728.599241967415"/>
    <n v="657.58229999999458"/>
  </r>
  <r>
    <x v="320"/>
    <x v="7"/>
    <n v="149673.54150000002"/>
    <n v="159805.31462989555"/>
    <n v="147957.84"/>
    <n v="10131.773129895533"/>
    <n v="1715.7015000000247"/>
  </r>
  <r>
    <x v="321"/>
    <x v="7"/>
    <n v="114238.74690000001"/>
    <n v="94979.390445047233"/>
    <n v="113952.42000000001"/>
    <n v="19259.35645495278"/>
    <n v="286.32690000000002"/>
  </r>
  <r>
    <x v="322"/>
    <x v="7"/>
    <n v="318164.32260000001"/>
    <n v="322115.48363457574"/>
    <n v="316711.62"/>
    <n v="3951.1610345757217"/>
    <n v="1452.7026000000187"/>
  </r>
  <r>
    <x v="323"/>
    <x v="7"/>
    <n v="121877.20890000001"/>
    <n v="116841.93520742122"/>
    <n v="120187.8"/>
    <n v="5035.2736925787904"/>
    <n v="1689.4089000000095"/>
  </r>
  <r>
    <x v="324"/>
    <x v="7"/>
    <n v="80681.418900000019"/>
    <n v="36027.423010424689"/>
    <n v="79976.160000000003"/>
    <n v="44653.99588957533"/>
    <n v="705.25890000001527"/>
  </r>
  <r>
    <x v="325"/>
    <x v="7"/>
    <n v="51225.736499999999"/>
    <n v="53817.74837987408"/>
    <n v="50835.600000000006"/>
    <n v="2592.0118798740805"/>
    <n v="390.13649999999325"/>
  </r>
  <r>
    <x v="326"/>
    <x v="7"/>
    <n v="499423.83030000009"/>
    <n v="286432.29499729391"/>
    <n v="498465.9"/>
    <n v="212991.53530270618"/>
    <n v="957.93030000006547"/>
  </r>
  <r>
    <x v="327"/>
    <x v="7"/>
    <n v="99096.833700000003"/>
    <n v="31164.19697283128"/>
    <n v="98006.760000000009"/>
    <n v="67932.63672716872"/>
    <n v="1090.0736999999936"/>
  </r>
  <r>
    <x v="328"/>
    <x v="7"/>
    <n v="546412.1814"/>
    <n v="651108.33059641079"/>
    <n v="545622.48"/>
    <n v="104696.14919641078"/>
    <n v="789.70140000001993"/>
  </r>
  <r>
    <x v="329"/>
    <x v="7"/>
    <n v="444345.62040000001"/>
    <n v="391709.42009423318"/>
    <n v="441992.7"/>
    <n v="52636.200305766833"/>
    <n v="2352.9204000000027"/>
  </r>
  <r>
    <x v="330"/>
    <x v="7"/>
    <n v="520125.02460000006"/>
    <n v="622199.96738800535"/>
    <n v="518275.26"/>
    <n v="102074.94278800528"/>
    <n v="1849.7646000000532"/>
  </r>
  <r>
    <x v="331"/>
    <x v="7"/>
    <n v="202669.14420000001"/>
    <n v="183674.67254633672"/>
    <n v="202365.54"/>
    <n v="18994.471653663291"/>
    <n v="303.60420000000158"/>
  </r>
  <r>
    <x v="332"/>
    <x v="7"/>
    <n v="233127.3474"/>
    <n v="267748.42508479272"/>
    <n v="231729.66"/>
    <n v="34621.077684792719"/>
    <n v="1397.6873999999953"/>
  </r>
  <r>
    <x v="333"/>
    <x v="7"/>
    <n v="152089.9578"/>
    <n v="148943.62153689703"/>
    <n v="151636.86000000002"/>
    <n v="3146.336263102974"/>
    <n v="453.09779999998864"/>
  </r>
  <r>
    <x v="334"/>
    <x v="7"/>
    <n v="190839.87990000003"/>
    <n v="180452.05288287121"/>
    <n v="189165.78"/>
    <n v="10387.827017128817"/>
    <n v="1674.0999000000302"/>
  </r>
  <r>
    <x v="335"/>
    <x v="7"/>
    <n v="99441.650700000013"/>
    <n v="186575.03024345567"/>
    <n v="98726.040000000008"/>
    <n v="87133.379543455652"/>
    <n v="715.61070000000473"/>
  </r>
  <r>
    <x v="336"/>
    <x v="7"/>
    <n v="142167.24720000001"/>
    <n v="245607.56316966485"/>
    <n v="141892.56"/>
    <n v="103440.31596966484"/>
    <n v="274.68720000001485"/>
  </r>
  <r>
    <x v="337"/>
    <x v="7"/>
    <n v="313496.60849999997"/>
    <n v="495353.26295264345"/>
    <n v="310845.60000000003"/>
    <n v="181856.65445264347"/>
    <n v="2651.0084999999381"/>
  </r>
  <r>
    <x v="338"/>
    <x v="7"/>
    <n v="276268.18230000004"/>
    <n v="246654.91456029119"/>
    <n v="274468.5"/>
    <n v="29613.267739708856"/>
    <n v="1799.6823000000441"/>
  </r>
  <r>
    <x v="339"/>
    <x v="7"/>
    <n v="435016.17000000004"/>
    <n v="601465.33950784418"/>
    <n v="433691.82"/>
    <n v="166449.16950784414"/>
    <n v="1324.3500000000349"/>
  </r>
  <r>
    <x v="340"/>
    <x v="7"/>
    <n v="402131.19870000001"/>
    <n v="426550.3331376547"/>
    <n v="400405.68000000005"/>
    <n v="24419.134437654691"/>
    <n v="1725.5186999999569"/>
  </r>
  <r>
    <x v="341"/>
    <x v="7"/>
    <n v="269170.20090000005"/>
    <n v="330362.46031880792"/>
    <n v="266639.04000000004"/>
    <n v="61192.259418807866"/>
    <n v="2531.1609000000171"/>
  </r>
  <r>
    <x v="342"/>
    <x v="7"/>
    <n v="417127.5306"/>
    <n v="426945.83645998914"/>
    <n v="416531.16000000003"/>
    <n v="9818.3058599891374"/>
    <n v="596.37059999996563"/>
  </r>
  <r>
    <x v="343"/>
    <x v="7"/>
    <n v="284107.19220000005"/>
    <n v="338668.03008783038"/>
    <n v="283668.48000000004"/>
    <n v="54560.837887830334"/>
    <n v="438.71220000000903"/>
  </r>
  <r>
    <x v="344"/>
    <x v="7"/>
    <n v="943876.75949999993"/>
    <n v="968572.98812575778"/>
    <n v="937795.32000000007"/>
    <n v="24696.228625757853"/>
    <n v="6081.4394999998622"/>
  </r>
  <r>
    <x v="345"/>
    <x v="7"/>
    <n v="146777.22449999998"/>
    <n v="95440.810987770717"/>
    <n v="146373.48000000001"/>
    <n v="51336.413512229265"/>
    <n v="403.74449999997159"/>
  </r>
  <r>
    <x v="346"/>
    <x v="7"/>
    <n v="497474.92170000006"/>
    <n v="536976.32556054008"/>
    <n v="494582.76"/>
    <n v="39501.403860540013"/>
    <n v="2892.1617000000551"/>
  </r>
  <r>
    <x v="347"/>
    <x v="7"/>
    <n v="235824.28290000002"/>
    <n v="260834.44107953942"/>
    <n v="234932.40000000002"/>
    <n v="25010.158179539401"/>
    <n v="891.88289999999688"/>
  </r>
  <r>
    <x v="348"/>
    <x v="7"/>
    <n v="416734.16220000002"/>
    <n v="419475.21814922814"/>
    <n v="414271.26"/>
    <n v="2741.0559492281172"/>
    <n v="2462.9022000000114"/>
  </r>
  <r>
    <x v="349"/>
    <x v="7"/>
    <n v="171071.07660000003"/>
    <n v="225158.57657785644"/>
    <n v="169507.08000000002"/>
    <n v="54087.499977856409"/>
    <n v="1563.9966000000131"/>
  </r>
  <r>
    <x v="350"/>
    <x v="7"/>
    <n v="226558.69290000002"/>
    <n v="220134.21955708976"/>
    <n v="225192.96000000002"/>
    <n v="6424.4733429102635"/>
    <n v="1365.7329000000027"/>
  </r>
  <r>
    <x v="351"/>
    <x v="7"/>
    <n v="246689.80920000002"/>
    <n v="364265.88400558487"/>
    <n v="244948.86000000002"/>
    <n v="117576.07480558485"/>
    <n v="1740.9492000000027"/>
  </r>
  <r>
    <x v="352"/>
    <x v="7"/>
    <n v="254128.23360000004"/>
    <n v="301380.85575441463"/>
    <n v="253113.66"/>
    <n v="47252.622154414596"/>
    <n v="1014.5736000000325"/>
  </r>
  <r>
    <x v="353"/>
    <x v="7"/>
    <n v="531438.66720000003"/>
    <n v="665771.25006517884"/>
    <n v="528335.46000000008"/>
    <n v="134332.58286517882"/>
    <n v="3103.2071999999462"/>
  </r>
  <r>
    <x v="354"/>
    <x v="7"/>
    <n v="105921.73170000002"/>
    <n v="107628.17262414939"/>
    <n v="105369.66"/>
    <n v="1706.4409241493704"/>
    <n v="552.07170000001497"/>
  </r>
  <r>
    <x v="355"/>
    <x v="7"/>
    <n v="235335.9987"/>
    <n v="198557.31608306835"/>
    <n v="233173.08000000002"/>
    <n v="36778.682616931648"/>
    <n v="2162.9186999999802"/>
  </r>
  <r>
    <x v="356"/>
    <x v="7"/>
    <n v="273539.24369999999"/>
    <n v="384128.93974949047"/>
    <n v="272621.7"/>
    <n v="110589.69604949048"/>
    <n v="917.54369999998016"/>
  </r>
  <r>
    <x v="357"/>
    <x v="7"/>
    <n v="332464.96979999996"/>
    <n v="445534.49260970613"/>
    <n v="331272.18"/>
    <n v="113069.52280970616"/>
    <n v="1192.7897999999695"/>
  </r>
  <r>
    <x v="358"/>
    <x v="7"/>
    <n v="196484.81849999999"/>
    <n v="270033.55539161374"/>
    <n v="195454.62000000002"/>
    <n v="73548.736891613749"/>
    <n v="1030.1984999999695"/>
  </r>
  <r>
    <x v="359"/>
    <x v="7"/>
    <n v="560277.68850000005"/>
    <n v="582400.61454420618"/>
    <n v="557247.60000000009"/>
    <n v="22122.926044206135"/>
    <n v="3030.0884999999544"/>
  </r>
  <r>
    <x v="360"/>
    <x v="7"/>
    <n v="396544.65300000005"/>
    <n v="613389.03226266662"/>
    <n v="395074.26"/>
    <n v="216844.37926266657"/>
    <n v="1470.39300000004"/>
  </r>
  <r>
    <x v="361"/>
    <x v="7"/>
    <n v="248819.14530000003"/>
    <n v="334361.43835574464"/>
    <n v="247140.72000000003"/>
    <n v="85542.293055744609"/>
    <n v="1678.4253000000026"/>
  </r>
  <r>
    <x v="362"/>
    <x v="7"/>
    <n v="300149.49330000003"/>
    <n v="241901.55055667952"/>
    <n v="298681.02"/>
    <n v="58247.942743320513"/>
    <n v="1468.4733000000124"/>
  </r>
  <r>
    <x v="363"/>
    <x v="7"/>
    <n v="321570.21059999999"/>
    <n v="266547.2668465919"/>
    <n v="319447.80000000005"/>
    <n v="55022.943753408093"/>
    <n v="2122.4105999999447"/>
  </r>
  <r>
    <x v="364"/>
    <x v="7"/>
    <n v="227247.81659999999"/>
    <n v="162859.47917458901"/>
    <n v="225581.76"/>
    <n v="64388.33742541098"/>
    <n v="1666.0565999999817"/>
  </r>
  <r>
    <x v="365"/>
    <x v="7"/>
    <n v="130320.5598"/>
    <n v="145259.58133070805"/>
    <n v="129212.82"/>
    <n v="14939.021530708051"/>
    <n v="1107.7397999999957"/>
  </r>
  <r>
    <x v="366"/>
    <x v="7"/>
    <n v="315217.92330000002"/>
    <n v="278910.40773734142"/>
    <n v="313615.80000000005"/>
    <n v="36307.515562658606"/>
    <n v="1602.1232999999775"/>
  </r>
  <r>
    <x v="367"/>
    <x v="7"/>
    <n v="282344.83470000006"/>
    <n v="215578.60721464531"/>
    <n v="281671.02"/>
    <n v="66766.227485354757"/>
    <n v="673.81470000004629"/>
  </r>
  <r>
    <x v="368"/>
    <x v="7"/>
    <n v="270782.8947"/>
    <n v="332274.05971009081"/>
    <n v="269861.22000000003"/>
    <n v="61491.165010090801"/>
    <n v="921.67469999997411"/>
  </r>
  <r>
    <x v="369"/>
    <x v="7"/>
    <n v="330149.44710000005"/>
    <n v="326107.13753591367"/>
    <n v="328628.34000000003"/>
    <n v="4042.3095640863758"/>
    <n v="1521.1071000000229"/>
  </r>
  <r>
    <x v="370"/>
    <x v="7"/>
    <n v="525655.87470000004"/>
    <n v="476134.73114143085"/>
    <n v="520476.84"/>
    <n v="49521.143558569194"/>
    <n v="5179.0347000000183"/>
  </r>
  <r>
    <x v="371"/>
    <x v="7"/>
    <n v="169755.88770000002"/>
    <n v="130977.51691307678"/>
    <n v="168379.56"/>
    <n v="38778.370786923246"/>
    <n v="1376.3277000000235"/>
  </r>
  <r>
    <x v="372"/>
    <x v="7"/>
    <n v="160676.48430000004"/>
    <n v="151543.6896744658"/>
    <n v="159830.82"/>
    <n v="9132.7946255342395"/>
    <n v="845.66430000003311"/>
  </r>
  <r>
    <x v="373"/>
    <x v="7"/>
    <n v="140934.21659999999"/>
    <n v="126956.56646934367"/>
    <n v="140138.1"/>
    <n v="13977.650130656315"/>
    <n v="796.11659999997937"/>
  </r>
  <r>
    <x v="374"/>
    <x v="7"/>
    <n v="294552.01260000002"/>
    <n v="338777.89212181215"/>
    <n v="292839.30000000005"/>
    <n v="44225.879521812138"/>
    <n v="1712.7125999999698"/>
  </r>
  <r>
    <x v="375"/>
    <x v="7"/>
    <n v="239122.78920000003"/>
    <n v="269725.94169646472"/>
    <n v="236716.02000000002"/>
    <n v="30603.152496464696"/>
    <n v="2406.7692000000097"/>
  </r>
  <r>
    <x v="376"/>
    <x v="7"/>
    <n v="379896.33420000004"/>
    <n v="388267.0763628041"/>
    <n v="376504.2"/>
    <n v="8370.7421628040611"/>
    <n v="3392.1342000000295"/>
  </r>
  <r>
    <x v="377"/>
    <x v="7"/>
    <n v="123164.18550000001"/>
    <n v="136236.2462730046"/>
    <n v="121971.42000000001"/>
    <n v="13072.060773004589"/>
    <n v="1192.7654999999941"/>
  </r>
  <r>
    <x v="378"/>
    <x v="7"/>
    <n v="250900.95060000001"/>
    <n v="205654.40347829129"/>
    <n v="250255.98"/>
    <n v="45246.547121708718"/>
    <n v="644.97060000000056"/>
  </r>
  <r>
    <x v="379"/>
    <x v="7"/>
    <n v="269215.83629999997"/>
    <n v="285912.28136978019"/>
    <n v="268466.40000000002"/>
    <n v="16696.445069780224"/>
    <n v="749.436299999943"/>
  </r>
  <r>
    <x v="380"/>
    <x v="7"/>
    <n v="357427.82519999996"/>
    <n v="343663.09056620195"/>
    <n v="355625.64"/>
    <n v="13764.734633798013"/>
    <n v="1802.185199999949"/>
  </r>
  <r>
    <x v="381"/>
    <x v="7"/>
    <n v="133286.56920000003"/>
    <n v="143677.56804137042"/>
    <n v="132682.86000000002"/>
    <n v="10390.998841370398"/>
    <n v="603.70920000001206"/>
  </r>
  <r>
    <x v="382"/>
    <x v="7"/>
    <n v="624273.31800000009"/>
    <n v="571172.71467126836"/>
    <n v="622881.9"/>
    <n v="53100.603328731726"/>
    <n v="1391.4180000000633"/>
  </r>
  <r>
    <x v="383"/>
    <x v="7"/>
    <n v="106102.8882"/>
    <n v="100904.61614446451"/>
    <n v="105593.22"/>
    <n v="5198.2720555354899"/>
    <n v="509.66820000000007"/>
  </r>
  <r>
    <x v="384"/>
    <x v="7"/>
    <n v="243773.226"/>
    <n v="177705.50203332675"/>
    <n v="242241.84000000003"/>
    <n v="66067.723966673249"/>
    <n v="1531.3859999999695"/>
  </r>
  <r>
    <x v="385"/>
    <x v="7"/>
    <n v="233493.45120000001"/>
    <n v="290731.56259378087"/>
    <n v="231739.38"/>
    <n v="57238.111393780855"/>
    <n v="1754.0712000000058"/>
  </r>
  <r>
    <x v="386"/>
    <x v="7"/>
    <n v="254041.48259999999"/>
    <n v="330040.19835246133"/>
    <n v="251752.86000000002"/>
    <n v="75998.715752461343"/>
    <n v="2288.6225999999733"/>
  </r>
  <r>
    <x v="387"/>
    <x v="7"/>
    <n v="229024.24380000003"/>
    <n v="192851.81445161466"/>
    <n v="227214.72"/>
    <n v="36172.429348385369"/>
    <n v="1809.5238000000245"/>
  </r>
  <r>
    <x v="388"/>
    <x v="7"/>
    <n v="203982.07320000001"/>
    <n v="250617.27191923399"/>
    <n v="203216.04"/>
    <n v="46635.198719233973"/>
    <n v="766.03320000000531"/>
  </r>
  <r>
    <x v="389"/>
    <x v="7"/>
    <n v="360487.00080000004"/>
    <n v="475175.26937798999"/>
    <n v="357025.32"/>
    <n v="114688.26857798995"/>
    <n v="3461.680800000031"/>
  </r>
  <r>
    <x v="390"/>
    <x v="7"/>
    <n v="202962.05640000003"/>
    <n v="194895.24828367573"/>
    <n v="201101.94"/>
    <n v="8066.8081163243041"/>
    <n v="1860.1164000000281"/>
  </r>
  <r>
    <x v="391"/>
    <x v="7"/>
    <n v="85628.704500000007"/>
    <n v="105518.82157169923"/>
    <n v="85215.24"/>
    <n v="19890.11707169922"/>
    <n v="413.46450000000186"/>
  </r>
  <r>
    <x v="392"/>
    <x v="7"/>
    <n v="301121.61479999998"/>
    <n v="376709.59038792102"/>
    <n v="300469.5"/>
    <n v="75587.975587921042"/>
    <n v="652.11479999998119"/>
  </r>
  <r>
    <x v="393"/>
    <x v="7"/>
    <n v="161277.6177"/>
    <n v="131980.92349011038"/>
    <n v="159908.58000000002"/>
    <n v="29296.694209889625"/>
    <n v="1369.0376999999862"/>
  </r>
  <r>
    <x v="394"/>
    <x v="7"/>
    <n v="262943.37450000003"/>
    <n v="310492.08043930348"/>
    <n v="261793.62000000002"/>
    <n v="47548.705939303443"/>
    <n v="1149.75450000001"/>
  </r>
  <r>
    <x v="395"/>
    <x v="7"/>
    <n v="225925.77510000003"/>
    <n v="179661.0462382024"/>
    <n v="224191.80000000002"/>
    <n v="46264.72886179763"/>
    <n v="1733.9751000000106"/>
  </r>
  <r>
    <x v="396"/>
    <x v="7"/>
    <n v="223706.772"/>
    <n v="203237.43873069217"/>
    <n v="222563.7"/>
    <n v="20469.333269307826"/>
    <n v="1143.0719999999856"/>
  </r>
  <r>
    <x v="397"/>
    <x v="7"/>
    <n v="151285.36050000001"/>
    <n v="120042.5824640904"/>
    <n v="150747.48000000001"/>
    <n v="31242.778035909607"/>
    <n v="537.8804999999993"/>
  </r>
  <r>
    <x v="398"/>
    <x v="7"/>
    <n v="215098.59420000002"/>
    <n v="272509.11322400311"/>
    <n v="213096.42"/>
    <n v="57410.519024003093"/>
    <n v="2002.1742000000086"/>
  </r>
  <r>
    <x v="399"/>
    <x v="7"/>
    <n v="94691.77830000002"/>
    <n v="90606.881492572429"/>
    <n v="94230.540000000008"/>
    <n v="4084.8968074275908"/>
    <n v="461.2383000000118"/>
  </r>
  <r>
    <x v="400"/>
    <x v="7"/>
    <n v="172757.32650000002"/>
    <n v="254001.02256587279"/>
    <n v="171839.88"/>
    <n v="81243.696065872762"/>
    <n v="917.44650000002002"/>
  </r>
  <r>
    <x v="401"/>
    <x v="7"/>
    <n v="192541.5846"/>
    <n v="220991.14342214761"/>
    <n v="190609.2"/>
    <n v="28449.558822147606"/>
    <n v="1932.3845999999903"/>
  </r>
  <r>
    <x v="402"/>
    <x v="7"/>
    <n v="106501.65120000002"/>
    <n v="106756.60048789394"/>
    <n v="105860.52"/>
    <n v="254.94928789391997"/>
    <n v="641.131200000018"/>
  </r>
  <r>
    <x v="403"/>
    <x v="7"/>
    <n v="207707.19029999999"/>
    <n v="319793.73264976079"/>
    <n v="206418.78000000003"/>
    <n v="112086.5423497608"/>
    <n v="1288.4102999999595"/>
  </r>
  <r>
    <x v="404"/>
    <x v="7"/>
    <n v="159710.1948"/>
    <n v="217387.66870754529"/>
    <n v="158513.76"/>
    <n v="57677.473907545296"/>
    <n v="1196.4347999999882"/>
  </r>
  <r>
    <x v="405"/>
    <x v="7"/>
    <n v="139396.24530000001"/>
    <n v="159856.58357908708"/>
    <n v="138971.70000000001"/>
    <n v="20460.338279087067"/>
    <n v="424.54529999999795"/>
  </r>
  <r>
    <x v="406"/>
    <x v="7"/>
    <n v="89327.140200000009"/>
    <n v="130743.14457391566"/>
    <n v="89069.22"/>
    <n v="41416.004373915654"/>
    <n v="257.92020000000775"/>
  </r>
  <r>
    <x v="407"/>
    <x v="7"/>
    <n v="96362.42760000001"/>
    <n v="100889.96787326694"/>
    <n v="96038.46"/>
    <n v="4527.5402732669318"/>
    <n v="323.96760000000359"/>
  </r>
  <r>
    <x v="408"/>
    <x v="7"/>
    <n v="109826.18280000002"/>
    <n v="135401.29481474307"/>
    <n v="109184.76000000001"/>
    <n v="25575.112014743048"/>
    <n v="641.42280000001483"/>
  </r>
  <r>
    <x v="409"/>
    <x v="7"/>
    <n v="111804.03270000001"/>
    <n v="128179.69711434082"/>
    <n v="111075.3"/>
    <n v="16375.664414340805"/>
    <n v="728.73270000000775"/>
  </r>
  <r>
    <x v="410"/>
    <x v="7"/>
    <n v="135252.97380000001"/>
    <n v="151206.77943692167"/>
    <n v="134121.42000000001"/>
    <n v="15953.805636921665"/>
    <n v="1131.5537999999942"/>
  </r>
  <r>
    <x v="411"/>
    <x v="7"/>
    <n v="70260.655500000008"/>
    <n v="122554.76097447373"/>
    <n v="69998.58"/>
    <n v="52294.105474473719"/>
    <n v="262.07550000000629"/>
  </r>
  <r>
    <x v="412"/>
    <x v="7"/>
    <n v="55044.60300000001"/>
    <n v="53759.155295083801"/>
    <n v="54781.920000000006"/>
    <n v="1285.4477049162087"/>
    <n v="262.68300000000454"/>
  </r>
  <r>
    <x v="413"/>
    <x v="7"/>
    <n v="182708.24940000003"/>
    <n v="200307.78449117806"/>
    <n v="181472.40000000002"/>
    <n v="17599.535091178026"/>
    <n v="1235.8494000000064"/>
  </r>
  <r>
    <x v="414"/>
    <x v="7"/>
    <n v="156292.05960000004"/>
    <n v="154195.02676122606"/>
    <n v="155651.22"/>
    <n v="2097.0328387739719"/>
    <n v="640.83960000003572"/>
  </r>
  <r>
    <x v="415"/>
    <x v="7"/>
    <n v="87763.726800000004"/>
    <n v="83451.20101255925"/>
    <n v="87528.6"/>
    <n v="4312.5257874407544"/>
    <n v="235.12679999999818"/>
  </r>
  <r>
    <x v="416"/>
    <x v="7"/>
    <n v="105709.2282"/>
    <n v="98868.506448002212"/>
    <n v="105073.20000000001"/>
    <n v="6840.7217519977858"/>
    <n v="636.0281999999861"/>
  </r>
  <r>
    <x v="417"/>
    <x v="7"/>
    <n v="173057.4558"/>
    <n v="162822.85849659509"/>
    <n v="171387.90000000002"/>
    <n v="10234.597303404909"/>
    <n v="1669.5557999999728"/>
  </r>
  <r>
    <x v="418"/>
    <x v="7"/>
    <n v="93392.554500000013"/>
    <n v="134390.56410211071"/>
    <n v="92704.5"/>
    <n v="40998.009602110702"/>
    <n v="688.05450000001292"/>
  </r>
  <r>
    <x v="419"/>
    <x v="7"/>
    <n v="96362.42760000001"/>
    <n v="121045.98904112398"/>
    <n v="95455.260000000009"/>
    <n v="24683.561441123966"/>
    <n v="907.16760000000068"/>
  </r>
  <r>
    <x v="420"/>
    <x v="7"/>
    <n v="83747.00970000001"/>
    <n v="111502.64035590678"/>
    <n v="83154.600000000006"/>
    <n v="27755.630655906774"/>
    <n v="592.4097000000038"/>
  </r>
  <r>
    <x v="421"/>
    <x v="7"/>
    <n v="52922.119500000008"/>
    <n v="66400.613338587151"/>
    <n v="52313.04"/>
    <n v="13478.493838587143"/>
    <n v="609.0795000000071"/>
  </r>
  <r>
    <x v="422"/>
    <x v="7"/>
    <n v="125707.59360000002"/>
    <n v="200952.30842387115"/>
    <n v="125295.66"/>
    <n v="75244.714823871123"/>
    <n v="411.93360000001849"/>
  </r>
  <r>
    <x v="423"/>
    <x v="7"/>
    <n v="41222.908800000005"/>
    <n v="28300.459953706242"/>
    <n v="40887.18"/>
    <n v="12922.448846293762"/>
    <n v="335.72880000000441"/>
  </r>
  <r>
    <x v="424"/>
    <x v="7"/>
    <n v="84621.372300000003"/>
    <n v="53253.789938767623"/>
    <n v="84082.86"/>
    <n v="31367.58236123238"/>
    <n v="538.51230000000214"/>
  </r>
  <r>
    <x v="425"/>
    <x v="7"/>
    <n v="38168.544600000001"/>
    <n v="8246.9766842322006"/>
    <n v="37927.440000000002"/>
    <n v="29921.567915767802"/>
    <n v="241.10459999999875"/>
  </r>
  <r>
    <x v="426"/>
    <x v="7"/>
    <n v="140671.04760000002"/>
    <n v="90621.529763769999"/>
    <n v="139739.58000000002"/>
    <n v="50049.517836230021"/>
    <n v="931.46760000000359"/>
  </r>
  <r>
    <x v="427"/>
    <x v="7"/>
    <n v="177903.33750000002"/>
    <n v="168843.29795879658"/>
    <n v="176116.68000000002"/>
    <n v="9060.0395412034413"/>
    <n v="1786.6575000000012"/>
  </r>
  <r>
    <x v="428"/>
    <x v="7"/>
    <n v="45636.785100000001"/>
    <n v="39059.615148321791"/>
    <n v="45465.3"/>
    <n v="6577.1699516782101"/>
    <n v="171.48509999999806"/>
  </r>
  <r>
    <x v="429"/>
    <x v="7"/>
    <n v="34925.223600000005"/>
    <n v="19474.876557170002"/>
    <n v="34428.240000000005"/>
    <n v="15450.347042830002"/>
    <n v="496.98359999999957"/>
  </r>
  <r>
    <x v="430"/>
    <x v="7"/>
    <n v="43320.096000000005"/>
    <n v="46632.771357465746"/>
    <n v="43030.44"/>
    <n v="3312.6753574657414"/>
    <n v="289.65600000000268"/>
  </r>
  <r>
    <x v="431"/>
    <x v="7"/>
    <n v="69932.313900000008"/>
    <n v="56945.154280555384"/>
    <n v="69634.080000000002"/>
    <n v="12987.159619444625"/>
    <n v="298.23390000000654"/>
  </r>
  <r>
    <x v="432"/>
    <x v="7"/>
    <n v="109051.91190000001"/>
    <n v="101234.20224640984"/>
    <n v="107969.76000000001"/>
    <n v="7817.7096535901655"/>
    <n v="1082.1518999999971"/>
  </r>
  <r>
    <x v="433"/>
    <x v="7"/>
    <n v="114127.64730000001"/>
    <n v="91148.867526882546"/>
    <n v="113544.18000000001"/>
    <n v="22978.779773117465"/>
    <n v="583.46730000000389"/>
  </r>
  <r>
    <x v="434"/>
    <x v="7"/>
    <n v="65487.017700000004"/>
    <n v="58995.91224821526"/>
    <n v="65143.44"/>
    <n v="6491.1054517847442"/>
    <n v="343.57770000000164"/>
  </r>
  <r>
    <x v="435"/>
    <x v="7"/>
    <n v="109244.36790000003"/>
    <n v="71153.977342198792"/>
    <n v="108771.66"/>
    <n v="38090.390557801235"/>
    <n v="472.70790000002307"/>
  </r>
  <r>
    <x v="436"/>
    <x v="7"/>
    <n v="90678.706200000001"/>
    <n v="73563.617954199144"/>
    <n v="90157.86"/>
    <n v="17115.088245800856"/>
    <n v="520.84619999999995"/>
  </r>
  <r>
    <x v="437"/>
    <x v="7"/>
    <n v="61921.478700000007"/>
    <n v="60101.856723631834"/>
    <n v="61435.26"/>
    <n v="1819.6219763681729"/>
    <n v="486.2187000000049"/>
  </r>
  <r>
    <x v="438"/>
    <x v="7"/>
    <n v="94954.145400000009"/>
    <n v="116065.57683394999"/>
    <n v="94191.66"/>
    <n v="21111.431433949983"/>
    <n v="762.48540000000503"/>
  </r>
  <r>
    <x v="439"/>
    <x v="7"/>
    <n v="129827.97450000001"/>
    <n v="107144.77967462955"/>
    <n v="128804.58"/>
    <n v="22683.194825370461"/>
    <n v="1023.3945000000094"/>
  </r>
  <r>
    <x v="440"/>
    <x v="7"/>
    <n v="177093.4185"/>
    <n v="169458.52534909453"/>
    <n v="175305.06"/>
    <n v="7634.8931509054673"/>
    <n v="1788.3585000000021"/>
  </r>
  <r>
    <x v="441"/>
    <x v="7"/>
    <n v="84131.046900000016"/>
    <n v="92137.625832718564"/>
    <n v="83217.78"/>
    <n v="8006.5789327185485"/>
    <n v="913.2669000000169"/>
  </r>
  <r>
    <x v="442"/>
    <x v="7"/>
    <n v="531212.8959"/>
    <n v="304698.68918066437"/>
    <n v="529322.04"/>
    <n v="226514.20671933563"/>
    <n v="1890.8558999999659"/>
  </r>
  <r>
    <x v="443"/>
    <x v="7"/>
    <n v="325596.55050000001"/>
    <n v="150525.63482623466"/>
    <n v="322111.08"/>
    <n v="175070.91567376535"/>
    <n v="3485.4704999999958"/>
  </r>
  <r>
    <x v="444"/>
    <x v="7"/>
    <n v="450323.5662"/>
    <n v="179932.03925535746"/>
    <n v="449292.42000000004"/>
    <n v="270391.52694464254"/>
    <n v="1031.1461999999592"/>
  </r>
  <r>
    <x v="445"/>
    <x v="7"/>
    <n v="218721.3597"/>
    <n v="101981.26407748595"/>
    <n v="216726.84000000003"/>
    <n v="116740.09562251405"/>
    <n v="1994.5196999999753"/>
  </r>
  <r>
    <x v="446"/>
    <x v="7"/>
    <n v="458546.32170000003"/>
    <n v="261361.77884265195"/>
    <n v="454536.36000000004"/>
    <n v="197184.54285734807"/>
    <n v="4009.9616999999853"/>
  </r>
  <r>
    <x v="447"/>
    <x v="7"/>
    <n v="361315.36350000004"/>
    <n v="253722.70541311897"/>
    <n v="358177.14"/>
    <n v="107592.65808688107"/>
    <n v="3138.2235000000219"/>
  </r>
  <r>
    <x v="448"/>
    <x v="7"/>
    <n v="103836.20849999999"/>
    <n v="54462.272312567191"/>
    <n v="103294.44"/>
    <n v="49373.936187432802"/>
    <n v="541.76849999999104"/>
  </r>
  <r>
    <x v="449"/>
    <x v="7"/>
    <n v="286604.09009999997"/>
    <n v="171113.77999442001"/>
    <n v="283867.74"/>
    <n v="115490.31010557996"/>
    <n v="2736.3500999999815"/>
  </r>
  <r>
    <x v="450"/>
    <x v="7"/>
    <n v="94820.592600000004"/>
    <n v="29999.65941262442"/>
    <n v="94284"/>
    <n v="64820.933187375587"/>
    <n v="536.59260000000359"/>
  </r>
  <r>
    <x v="451"/>
    <x v="7"/>
    <n v="164983.63500000001"/>
    <n v="55956.39597471938"/>
    <n v="164272.86000000002"/>
    <n v="109027.23902528064"/>
    <n v="710.77499999999418"/>
  </r>
  <r>
    <x v="452"/>
    <x v="7"/>
    <n v="114151.99589999999"/>
    <n v="60973.428859887281"/>
    <n v="113655.96"/>
    <n v="53178.567040112714"/>
    <n v="496.03589999998803"/>
  </r>
  <r>
    <x v="453"/>
    <x v="7"/>
    <n v="112472.96310000001"/>
    <n v="37880.429316917362"/>
    <n v="111420.36"/>
    <n v="74592.533783082647"/>
    <n v="1052.6031000000075"/>
  </r>
  <r>
    <x v="454"/>
    <x v="7"/>
    <n v="269812.30410000001"/>
    <n v="294562.08551194554"/>
    <n v="268704.54000000004"/>
    <n v="24749.781411945529"/>
    <n v="1107.7640999999712"/>
  </r>
  <r>
    <x v="455"/>
    <x v="7"/>
    <n v="46600.668900000004"/>
    <n v="46706.012713453594"/>
    <n v="46145.700000000004"/>
    <n v="105.34381345358997"/>
    <n v="454.96889999999985"/>
  </r>
  <r>
    <x v="456"/>
    <x v="7"/>
    <n v="262929.23190000001"/>
    <n v="207617.27181876576"/>
    <n v="262119.24000000002"/>
    <n v="55311.960081234254"/>
    <n v="809.99189999999362"/>
  </r>
  <r>
    <x v="457"/>
    <x v="7"/>
    <n v="377279.95319999999"/>
    <n v="360515.92657900677"/>
    <n v="376241.76"/>
    <n v="16764.026620993216"/>
    <n v="1038.1931999999797"/>
  </r>
  <r>
    <x v="458"/>
    <x v="7"/>
    <n v="196303.58910000004"/>
    <n v="150796.6278433897"/>
    <n v="194608.98"/>
    <n v="45506.961256610346"/>
    <n v="1694.6091000000306"/>
  </r>
  <r>
    <x v="459"/>
    <x v="7"/>
    <n v="133716.31470000002"/>
    <n v="93001.873833375226"/>
    <n v="132561.36000000002"/>
    <n v="40714.440866624791"/>
    <n v="1154.954700000002"/>
  </r>
  <r>
    <x v="460"/>
    <x v="7"/>
    <n v="260808.06060000003"/>
    <n v="252426.33341213394"/>
    <n v="258726.96000000002"/>
    <n v="8381.7271878660831"/>
    <n v="2081.1006000000052"/>
  </r>
  <r>
    <x v="461"/>
    <x v="7"/>
    <n v="124460.71200000001"/>
    <n v="111876.17127144484"/>
    <n v="123463.44"/>
    <n v="12584.540728555177"/>
    <n v="997.27200000001176"/>
  </r>
  <r>
    <x v="462"/>
    <x v="7"/>
    <n v="466791.89490000001"/>
    <n v="471894.05662973423"/>
    <n v="465762.96"/>
    <n v="5102.1617297342164"/>
    <n v="1028.9348999999929"/>
  </r>
  <r>
    <x v="463"/>
    <x v="7"/>
    <n v="103512.7512"/>
    <n v="104024.69790954703"/>
    <n v="102536.28000000001"/>
    <n v="511.94670954703179"/>
    <n v="976.4711999999854"/>
  </r>
  <r>
    <x v="464"/>
    <x v="7"/>
    <n v="133143.17490000001"/>
    <n v="75299.438091111238"/>
    <n v="132362.1"/>
    <n v="57843.736808888774"/>
    <n v="781.07490000000689"/>
  </r>
  <r>
    <x v="465"/>
    <x v="7"/>
    <n v="169492.28130000003"/>
    <n v="241850.28160748802"/>
    <n v="168996.78"/>
    <n v="72358.000307487993"/>
    <n v="495.50130000003264"/>
  </r>
  <r>
    <x v="466"/>
    <x v="7"/>
    <n v="100909.85670000002"/>
    <n v="41337.421319544002"/>
    <n v="100305.54000000001"/>
    <n v="59572.435380456016"/>
    <n v="604.31670000001031"/>
  </r>
  <r>
    <x v="467"/>
    <x v="7"/>
    <n v="193644.41580000002"/>
    <n v="210583.54673627377"/>
    <n v="191576.34000000003"/>
    <n v="16939.130936273752"/>
    <n v="2068.0757999999914"/>
  </r>
  <r>
    <x v="468"/>
    <x v="7"/>
    <n v="219885.28109999999"/>
    <n v="256396.01490667558"/>
    <n v="218345.22"/>
    <n v="36510.733806675591"/>
    <n v="1540.0610999999917"/>
  </r>
  <r>
    <x v="469"/>
    <x v="7"/>
    <n v="139046.98139999999"/>
    <n v="153902.06133727464"/>
    <n v="138242.70000000001"/>
    <n v="14855.079937274655"/>
    <n v="804.28139999997802"/>
  </r>
  <r>
    <x v="470"/>
    <x v="7"/>
    <n v="362768.40629999997"/>
    <n v="342725.60120955744"/>
    <n v="360432.18000000005"/>
    <n v="20042.805090442533"/>
    <n v="2336.226299999922"/>
  </r>
  <r>
    <x v="471"/>
    <x v="7"/>
    <n v="118953.4086"/>
    <n v="40326.690606911638"/>
    <n v="117694.62000000001"/>
    <n v="78626.717993088358"/>
    <n v="1258.7885999999853"/>
  </r>
  <r>
    <x v="472"/>
    <x v="7"/>
    <n v="180286.29270000002"/>
    <n v="110096.40632094"/>
    <n v="178391.16"/>
    <n v="70189.886379060015"/>
    <n v="1895.1327000000165"/>
  </r>
  <r>
    <x v="473"/>
    <x v="7"/>
    <n v="117088.91820000001"/>
    <n v="51803.611090208135"/>
    <n v="116474.76000000001"/>
    <n v="65285.30710979188"/>
    <n v="614.15820000000531"/>
  </r>
  <r>
    <x v="474"/>
    <x v="7"/>
    <n v="240340.94820000004"/>
    <n v="215322.26246868781"/>
    <n v="238334.40000000002"/>
    <n v="25018.685731312231"/>
    <n v="2006.5482000000193"/>
  </r>
  <r>
    <x v="475"/>
    <x v="7"/>
    <n v="195101.0307"/>
    <n v="103065.23614610615"/>
    <n v="193510.62000000002"/>
    <n v="92035.794553893851"/>
    <n v="1590.4106999999785"/>
  </r>
  <r>
    <x v="476"/>
    <x v="7"/>
    <n v="144398.6433"/>
    <n v="61039.346080276344"/>
    <n v="143574.12"/>
    <n v="83359.297219723652"/>
    <n v="824.52330000000075"/>
  </r>
  <r>
    <x v="477"/>
    <x v="7"/>
    <n v="242637.07949999999"/>
    <n v="84242.207657228049"/>
    <n v="241080.30000000002"/>
    <n v="158394.87184277194"/>
    <n v="1556.7794999999751"/>
  </r>
  <r>
    <x v="478"/>
    <x v="7"/>
    <n v="190347.07590000003"/>
    <n v="105101.34584256847"/>
    <n v="189685.80000000002"/>
    <n v="85245.73005743156"/>
    <n v="661.27590000000782"/>
  </r>
  <r>
    <x v="479"/>
    <x v="7"/>
    <n v="162287.50140000001"/>
    <n v="39279.339216285342"/>
    <n v="161560.98000000001"/>
    <n v="123008.16218371467"/>
    <n v="726.52139999999781"/>
  </r>
  <r>
    <x v="480"/>
    <x v="7"/>
    <n v="104799.65490000001"/>
    <n v="57882.643637199908"/>
    <n v="103761"/>
    <n v="46917.011262800101"/>
    <n v="1038.6549000000086"/>
  </r>
  <r>
    <x v="481"/>
    <x v="7"/>
    <n v="165168.21780000001"/>
    <n v="67140.351034064472"/>
    <n v="164112.48000000001"/>
    <n v="98027.866765935541"/>
    <n v="1055.7378000000026"/>
  </r>
  <r>
    <x v="482"/>
    <x v="7"/>
    <n v="165874.98329999999"/>
    <n v="47995.060578839795"/>
    <n v="165405.24000000002"/>
    <n v="117879.9227211602"/>
    <n v="469.74329999997281"/>
  </r>
  <r>
    <x v="483"/>
    <x v="7"/>
    <n v="182360.80800000002"/>
    <n v="121976.15426216972"/>
    <n v="180660.78"/>
    <n v="60384.653737830304"/>
    <n v="1700.0280000000203"/>
  </r>
  <r>
    <x v="484"/>
    <x v="7"/>
    <n v="240457.87980000002"/>
    <n v="140081.41746236687"/>
    <n v="239379.30000000002"/>
    <n v="100376.46233763316"/>
    <n v="1078.5798000000068"/>
  </r>
  <r>
    <x v="485"/>
    <x v="7"/>
    <n v="111729.31020000001"/>
    <n v="44992.164983337847"/>
    <n v="110472.66"/>
    <n v="66737.14521666216"/>
    <n v="1256.6502000000037"/>
  </r>
  <r>
    <x v="486"/>
    <x v="7"/>
    <n v="111586.49910000002"/>
    <n v="39645.54599622461"/>
    <n v="110599.02"/>
    <n v="71940.953103775406"/>
    <n v="987.47910000001139"/>
  </r>
  <r>
    <x v="487"/>
    <x v="7"/>
    <n v="1216511.7516000001"/>
    <n v="1182906.4922886095"/>
    <n v="1210509.3600000001"/>
    <n v="33605.259311390575"/>
    <n v="6002.3915999999736"/>
  </r>
  <r>
    <x v="488"/>
    <x v="7"/>
    <n v="52246.992600000005"/>
    <n v="47313.915968152767"/>
    <n v="51506.280000000006"/>
    <n v="4933.0766318472379"/>
    <n v="740.71259999999893"/>
  </r>
  <r>
    <x v="489"/>
    <x v="7"/>
    <n v="92428.524900000004"/>
    <n v="55282.575499631137"/>
    <n v="91883.16"/>
    <n v="37145.949400368867"/>
    <n v="545.36490000000049"/>
  </r>
  <r>
    <x v="490"/>
    <x v="7"/>
    <n v="88437.24990000001"/>
    <n v="68466.019577444604"/>
    <n v="87387.66"/>
    <n v="19971.230322555406"/>
    <n v="1049.5899000000063"/>
  </r>
  <r>
    <x v="491"/>
    <x v="7"/>
    <n v="105522.23970000001"/>
    <n v="95484.755801363412"/>
    <n v="104946.84000000001"/>
    <n v="10037.483898636594"/>
    <n v="575.39969999999448"/>
  </r>
  <r>
    <x v="492"/>
    <x v="7"/>
    <n v="124782.1281"/>
    <n v="92862.715256998301"/>
    <n v="123604.38"/>
    <n v="31919.412843001701"/>
    <n v="1177.7480999999971"/>
  </r>
  <r>
    <x v="493"/>
    <x v="7"/>
    <n v="114931.4427"/>
    <n v="119910.74802331226"/>
    <n v="114506.46"/>
    <n v="4979.3053233122628"/>
    <n v="424.9826999999932"/>
  </r>
  <r>
    <x v="494"/>
    <x v="7"/>
    <n v="108753.96960000001"/>
    <n v="36064.043688418613"/>
    <n v="107619.84000000001"/>
    <n v="72689.925911581406"/>
    <n v="1134.1296000000002"/>
  </r>
  <r>
    <x v="495"/>
    <x v="7"/>
    <n v="112538.71889999999"/>
    <n v="81766.649824838634"/>
    <n v="112144.50000000001"/>
    <n v="30772.069075161358"/>
    <n v="394.21889999997802"/>
  </r>
  <r>
    <x v="496"/>
    <x v="7"/>
    <n v="146041.5906"/>
    <n v="107642.82089534694"/>
    <n v="145056.42000000001"/>
    <n v="38398.769704653052"/>
    <n v="985.1705999999831"/>
  </r>
  <r>
    <x v="497"/>
    <x v="7"/>
    <n v="179967.93839999998"/>
    <n v="186340.65790429455"/>
    <n v="178308.54"/>
    <n v="6372.7195042945677"/>
    <n v="1659.3983999999764"/>
  </r>
  <r>
    <x v="498"/>
    <x v="7"/>
    <n v="73831.3704"/>
    <n v="58600.408925880853"/>
    <n v="73079.820000000007"/>
    <n v="15230.961474119147"/>
    <n v="751.55039999999281"/>
  </r>
  <r>
    <x v="499"/>
    <x v="7"/>
    <n v="99307.587599999999"/>
    <n v="71827.797817287035"/>
    <n v="98531.64"/>
    <n v="27479.789782712964"/>
    <n v="775.94759999999951"/>
  </r>
  <r>
    <x v="500"/>
    <x v="7"/>
    <n v="82995.993900000001"/>
    <n v="83802.759521300919"/>
    <n v="82391.58"/>
    <n v="806.7656213009177"/>
    <n v="604.41389999999956"/>
  </r>
  <r>
    <x v="501"/>
    <x v="7"/>
    <n v="94383.11970000001"/>
    <n v="63617.44181104876"/>
    <n v="93559.86"/>
    <n v="30765.67788895125"/>
    <n v="823.25970000000962"/>
  </r>
  <r>
    <x v="502"/>
    <x v="7"/>
    <n v="285136.75889999996"/>
    <n v="294877.02334269328"/>
    <n v="284373.18"/>
    <n v="9740.2644426933257"/>
    <n v="763.57889999996405"/>
  </r>
  <r>
    <x v="503"/>
    <x v="7"/>
    <n v="80102.082600000009"/>
    <n v="37338.443282607252"/>
    <n v="79762.320000000007"/>
    <n v="42763.639317392757"/>
    <n v="339.76260000000184"/>
  </r>
  <r>
    <x v="504"/>
    <x v="7"/>
    <n v="103680.85860000002"/>
    <n v="54411.00336337569"/>
    <n v="102954.24000000001"/>
    <n v="49269.855236624331"/>
    <n v="726.61860000001616"/>
  </r>
  <r>
    <x v="505"/>
    <x v="7"/>
    <n v="215860.90950000004"/>
    <n v="205632.43107149491"/>
    <n v="214267.68000000002"/>
    <n v="10228.478428505128"/>
    <n v="1593.2295000000158"/>
  </r>
  <r>
    <x v="506"/>
    <x v="7"/>
    <n v="113033.8557"/>
    <n v="109107.648015104"/>
    <n v="112129.92000000001"/>
    <n v="3926.2076848959987"/>
    <n v="903.93569999998726"/>
  </r>
  <r>
    <x v="507"/>
    <x v="7"/>
    <n v="147211.63560000001"/>
    <n v="122920.967754413"/>
    <n v="145727.1"/>
    <n v="24290.667845587013"/>
    <n v="1484.5356000000029"/>
  </r>
  <r>
    <x v="508"/>
    <x v="7"/>
    <n v="112667.46030000001"/>
    <n v="87940.896134614595"/>
    <n v="112343.76000000001"/>
    <n v="24726.564165385411"/>
    <n v="323.70029999999679"/>
  </r>
  <r>
    <x v="509"/>
    <x v="7"/>
    <n v="57185.311500000003"/>
    <n v="60555.953130756519"/>
    <n v="56905.740000000005"/>
    <n v="3370.641630756516"/>
    <n v="279.5714999999982"/>
  </r>
  <r>
    <x v="510"/>
    <x v="7"/>
    <n v="42733.251000000004"/>
    <n v="37228.581248625473"/>
    <n v="42510.420000000006"/>
    <n v="5504.6697513745312"/>
    <n v="222.83099999999831"/>
  </r>
  <r>
    <x v="511"/>
    <x v="7"/>
    <n v="39318.323400000008"/>
    <n v="40224.152708528643"/>
    <n v="38685.600000000006"/>
    <n v="905.82930852863501"/>
    <n v="632.72340000000258"/>
  </r>
  <r>
    <x v="512"/>
    <x v="7"/>
    <n v="99694.759499999986"/>
    <n v="78924.885212509951"/>
    <n v="99134.280000000013"/>
    <n v="20769.874287490034"/>
    <n v="560.47949999997218"/>
  </r>
  <r>
    <x v="513"/>
    <x v="7"/>
    <n v="67076.675100000008"/>
    <n v="66876.68215250819"/>
    <n v="66377.88"/>
    <n v="199.99294749181718"/>
    <n v="698.795100000003"/>
  </r>
  <r>
    <x v="514"/>
    <x v="7"/>
    <n v="99571.995900000024"/>
    <n v="44984.840847739062"/>
    <n v="98453.88"/>
    <n v="54587.155052260961"/>
    <n v="1118.1159000000189"/>
  </r>
  <r>
    <x v="515"/>
    <x v="7"/>
    <n v="129888.11700000001"/>
    <n v="94481.349224329839"/>
    <n v="128425.50000000001"/>
    <n v="35406.767775670174"/>
    <n v="1462.6169999999984"/>
  </r>
  <r>
    <x v="516"/>
    <x v="7"/>
    <n v="160438.39290000001"/>
    <n v="131065.40654026221"/>
    <n v="159087.24000000002"/>
    <n v="29372.986359737799"/>
    <n v="1351.1528999999864"/>
  </r>
  <r>
    <x v="517"/>
    <x v="7"/>
    <n v="65893.726800000004"/>
    <n v="59874.808520069491"/>
    <n v="65328.12"/>
    <n v="6018.9182799305127"/>
    <n v="565.60680000000139"/>
  </r>
  <r>
    <x v="518"/>
    <x v="7"/>
    <n v="101664.88200000001"/>
    <n v="76837.506566856158"/>
    <n v="101282.40000000001"/>
    <n v="24827.375433143854"/>
    <n v="382.48200000000361"/>
  </r>
  <r>
    <x v="519"/>
    <x v="7"/>
    <n v="84096.856799999994"/>
    <n v="76866.803109251297"/>
    <n v="83159.460000000006"/>
    <n v="7230.0536907486967"/>
    <n v="937.39679999998771"/>
  </r>
  <r>
    <x v="520"/>
    <x v="7"/>
    <n v="79985.442600000009"/>
    <n v="54586.782617746539"/>
    <n v="79286.040000000008"/>
    <n v="25398.65998225347"/>
    <n v="699.40260000000126"/>
  </r>
  <r>
    <x v="521"/>
    <x v="7"/>
    <n v="35939.699999999997"/>
    <n v="26571.963952392918"/>
    <n v="35487.72"/>
    <n v="9367.7360476070789"/>
    <n v="451.97999999999593"/>
  </r>
  <r>
    <x v="522"/>
    <x v="7"/>
    <n v="121212.57960000001"/>
    <n v="87289.048066322721"/>
    <n v="120338.46"/>
    <n v="33923.531533677291"/>
    <n v="874.11960000000545"/>
  </r>
  <r>
    <x v="523"/>
    <x v="7"/>
    <n v="36055.465200000006"/>
    <n v="38759.325588771593"/>
    <n v="35740.44"/>
    <n v="2703.8603887715872"/>
    <n v="315.02520000000368"/>
  </r>
  <r>
    <x v="524"/>
    <x v="7"/>
    <n v="89066.303999999989"/>
    <n v="83092.318368218766"/>
    <n v="88719.3"/>
    <n v="5973.9856317812228"/>
    <n v="347.00399999998626"/>
  </r>
  <r>
    <x v="525"/>
    <x v="7"/>
    <n v="108490.43610000002"/>
    <n v="57069.664585734732"/>
    <n v="107736.48000000001"/>
    <n v="51420.771514265289"/>
    <n v="753.95610000001034"/>
  </r>
  <r>
    <x v="526"/>
    <x v="7"/>
    <n v="110454.50790000001"/>
    <n v="59230.284587376394"/>
    <n v="110030.40000000001"/>
    <n v="51224.223312623617"/>
    <n v="424.1079000000027"/>
  </r>
  <r>
    <x v="527"/>
    <x v="7"/>
    <n v="82475.77949999999"/>
    <n v="90643.502170566368"/>
    <n v="82099.98000000001"/>
    <n v="8167.7226705663779"/>
    <n v="375.79949999997916"/>
  </r>
  <r>
    <x v="528"/>
    <x v="7"/>
    <n v="160705.42560000002"/>
    <n v="107196.04862382104"/>
    <n v="159646.14000000001"/>
    <n v="53509.376976178974"/>
    <n v="1059.2856000000029"/>
  </r>
  <r>
    <x v="529"/>
    <x v="7"/>
    <n v="123618.2067"/>
    <n v="85948.731251745019"/>
    <n v="122933.70000000001"/>
    <n v="37669.475448254976"/>
    <n v="684.50669999998354"/>
  </r>
  <r>
    <x v="530"/>
    <x v="7"/>
    <n v="63474.248700000004"/>
    <n v="53231.817531971261"/>
    <n v="63087.66"/>
    <n v="10242.431168028743"/>
    <n v="386.58870000000024"/>
  </r>
  <r>
    <x v="531"/>
    <x v="7"/>
    <n v="61495.451100000006"/>
    <n v="66444.558152179874"/>
    <n v="60900.66"/>
    <n v="4949.1070521798683"/>
    <n v="594.79110000000219"/>
  </r>
  <r>
    <x v="532"/>
    <x v="7"/>
    <n v="61845.371100000004"/>
    <n v="37997.615486497925"/>
    <n v="61231.140000000007"/>
    <n v="23847.755613502079"/>
    <n v="614.23109999999724"/>
  </r>
  <r>
    <x v="533"/>
    <x v="7"/>
    <n v="35422.911899999999"/>
    <n v="32218.872499056353"/>
    <n v="35317.620000000003"/>
    <n v="3204.0394009436459"/>
    <n v="105.29189999999653"/>
  </r>
  <r>
    <x v="534"/>
    <x v="7"/>
    <n v="38471.517"/>
    <n v="16479.305097266832"/>
    <n v="37961.46"/>
    <n v="21992.211902733168"/>
    <n v="510.0570000000007"/>
  </r>
  <r>
    <x v="535"/>
    <x v="7"/>
    <n v="124797.72870000002"/>
    <n v="147852.32533267801"/>
    <n v="124401.42000000001"/>
    <n v="23054.596632677989"/>
    <n v="396.30870000000868"/>
  </r>
  <r>
    <x v="536"/>
    <x v="7"/>
    <n v="90416.849400000006"/>
    <n v="57113.609399327448"/>
    <n v="89477.46"/>
    <n v="33303.240000672558"/>
    <n v="939.38940000000002"/>
  </r>
  <r>
    <x v="537"/>
    <x v="7"/>
    <n v="74933.91"/>
    <n v="48830.012037101318"/>
    <n v="74202.48000000001"/>
    <n v="26103.897962898685"/>
    <n v="731.42999999999302"/>
  </r>
  <r>
    <x v="538"/>
    <x v="7"/>
    <n v="98009.748900000021"/>
    <n v="82213.42209636452"/>
    <n v="97661.700000000012"/>
    <n v="15796.3268036355"/>
    <n v="348.04890000000887"/>
  </r>
  <r>
    <x v="539"/>
    <x v="7"/>
    <n v="83900.6829"/>
    <n v="32856.072296150669"/>
    <n v="83519.100000000006"/>
    <n v="51044.610603849331"/>
    <n v="381.58289999999397"/>
  </r>
  <r>
    <x v="540"/>
    <x v="7"/>
    <n v="59177.085299999999"/>
    <n v="86930.165421982238"/>
    <n v="58470.66"/>
    <n v="27753.080121982239"/>
    <n v="706.42529999999533"/>
  </r>
  <r>
    <x v="541"/>
    <x v="7"/>
    <n v="62991.21330000001"/>
    <n v="36657.298671920224"/>
    <n v="62621.100000000006"/>
    <n v="26333.914628079787"/>
    <n v="370.11330000000453"/>
  </r>
  <r>
    <x v="542"/>
    <x v="7"/>
    <n v="57587.136300000006"/>
    <n v="52836.314209636861"/>
    <n v="56866.86"/>
    <n v="4750.8220903631445"/>
    <n v="720.27630000000499"/>
  </r>
  <r>
    <x v="543"/>
    <x v="7"/>
    <n v="63755.934300000008"/>
    <n v="63771.248658623248"/>
    <n v="63597.960000000006"/>
    <n v="15.314358623239968"/>
    <n v="157.97430000000168"/>
  </r>
  <r>
    <x v="544"/>
    <x v="7"/>
    <n v="34424.910900000003"/>
    <n v="24396.695679553701"/>
    <n v="34092.9"/>
    <n v="10028.215220446302"/>
    <n v="332.01090000000113"/>
  </r>
  <r>
    <x v="545"/>
    <x v="7"/>
    <n v="91269.779400000014"/>
    <n v="37770.567282935575"/>
    <n v="90940.32"/>
    <n v="53499.212117064439"/>
    <n v="329.45940000000701"/>
  </r>
  <r>
    <x v="546"/>
    <x v="7"/>
    <n v="103526.16480000001"/>
    <n v="87787.089287040115"/>
    <n v="103192.38"/>
    <n v="15739.075512959898"/>
    <n v="333.78480000000854"/>
  </r>
  <r>
    <x v="547"/>
    <x v="7"/>
    <n v="431078.98679999996"/>
    <n v="322781.97997406515"/>
    <n v="429196.32"/>
    <n v="108297.0068259348"/>
    <n v="1882.6667999999481"/>
  </r>
  <r>
    <x v="548"/>
    <x v="7"/>
    <n v="34171.729200000002"/>
    <n v="47672.79861249325"/>
    <n v="33762.420000000006"/>
    <n v="13501.069412493249"/>
    <n v="409.30919999999605"/>
  </r>
  <r>
    <x v="549"/>
    <x v="7"/>
    <n v="154599.68610000002"/>
    <n v="102113.09851826409"/>
    <n v="153162.90000000002"/>
    <n v="52486.587581735934"/>
    <n v="1436.7860999999975"/>
  </r>
  <r>
    <x v="550"/>
    <x v="7"/>
    <n v="114071.66010000001"/>
    <n v="136807.52884970984"/>
    <n v="113699.70000000001"/>
    <n v="22735.868749709829"/>
    <n v="371.9600999999966"/>
  </r>
  <r>
    <x v="551"/>
    <x v="7"/>
    <n v="98950.742100000003"/>
    <n v="103431.44292604542"/>
    <n v="98152.560000000012"/>
    <n v="4480.7008260454168"/>
    <n v="798.1820999999909"/>
  </r>
  <r>
    <x v="552"/>
    <x v="7"/>
    <n v="142576.58069999999"/>
    <n v="175815.87504884013"/>
    <n v="141639.84"/>
    <n v="33239.294348840136"/>
    <n v="936.74069999999483"/>
  </r>
  <r>
    <x v="553"/>
    <x v="7"/>
    <n v="84234.273300000001"/>
    <n v="68495.316119839743"/>
    <n v="83660.040000000008"/>
    <n v="15738.957180160258"/>
    <n v="574.2332999999926"/>
  </r>
  <r>
    <x v="554"/>
    <x v="7"/>
    <n v="106656.78240000001"/>
    <n v="100985.18163605114"/>
    <n v="105826.5"/>
    <n v="5671.6007639488671"/>
    <n v="830.28240000001097"/>
  </r>
  <r>
    <x v="555"/>
    <x v="7"/>
    <n v="79783.290899999993"/>
    <n v="59171.691502586109"/>
    <n v="78960.42"/>
    <n v="20611.599397413884"/>
    <n v="822.87089999999444"/>
  </r>
  <r>
    <x v="556"/>
    <x v="7"/>
    <n v="58624.065900000009"/>
    <n v="40978.538675203519"/>
    <n v="58402.62"/>
    <n v="17645.527224796489"/>
    <n v="221.44590000000608"/>
  </r>
  <r>
    <x v="557"/>
    <x v="7"/>
    <n v="44804.485800000009"/>
    <n v="55802.589127144893"/>
    <n v="44488.44"/>
    <n v="10998.103327144883"/>
    <n v="316.04580000000715"/>
  </r>
  <r>
    <x v="558"/>
    <x v="7"/>
    <n v="107751.59460000001"/>
    <n v="108258.04828564491"/>
    <n v="106900.56000000001"/>
    <n v="506.45368564489763"/>
    <n v="851.03459999999905"/>
  </r>
  <r>
    <x v="559"/>
    <x v="7"/>
    <n v="149308.74990000002"/>
    <n v="117588.99703849734"/>
    <n v="148842.36000000002"/>
    <n v="31719.752861502682"/>
    <n v="466.38990000000922"/>
  </r>
  <r>
    <x v="560"/>
    <x v="7"/>
    <n v="88885.7307"/>
    <n v="156487.48120364585"/>
    <n v="87951.420000000013"/>
    <n v="67601.750503645846"/>
    <n v="934.31069999998726"/>
  </r>
  <r>
    <x v="561"/>
    <x v="7"/>
    <n v="69097.827600000004"/>
    <n v="144710.27116079914"/>
    <n v="68788.44"/>
    <n v="75612.443560799133"/>
    <n v="309.38760000000184"/>
  </r>
  <r>
    <x v="562"/>
    <x v="7"/>
    <n v="72662.200200000007"/>
    <n v="90350.536746614947"/>
    <n v="71962.02"/>
    <n v="17688.336546614941"/>
    <n v="700.18020000000251"/>
  </r>
  <r>
    <x v="563"/>
    <x v="7"/>
    <n v="76124.65860000001"/>
    <n v="63456.310827875481"/>
    <n v="75349.440000000002"/>
    <n v="12668.347772124529"/>
    <n v="775.21860000000743"/>
  </r>
  <r>
    <x v="564"/>
    <x v="7"/>
    <n v="110526.24150000002"/>
    <n v="68055.867983912627"/>
    <n v="109942.92000000001"/>
    <n v="42470.373516087391"/>
    <n v="583.32150000000547"/>
  </r>
  <r>
    <x v="565"/>
    <x v="7"/>
    <n v="109131.5916"/>
    <n v="91764.094917180511"/>
    <n v="107916.3"/>
    <n v="17367.496682819488"/>
    <n v="1215.2915999999968"/>
  </r>
  <r>
    <x v="566"/>
    <x v="7"/>
    <n v="97649.40419999999"/>
    <n v="148291.77346860513"/>
    <n v="96626.52"/>
    <n v="50642.369268605136"/>
    <n v="1022.8841999999859"/>
  </r>
  <r>
    <x v="567"/>
    <x v="7"/>
    <n v="137029.03650000002"/>
    <n v="136272.86695099852"/>
    <n v="135559.98000000001"/>
    <n v="756.16954900149722"/>
    <n v="1469.0565000000061"/>
  </r>
  <r>
    <x v="568"/>
    <x v="7"/>
    <n v="238960.07640000002"/>
    <n v="303519.5033492599"/>
    <n v="238164.30000000002"/>
    <n v="64559.426949259883"/>
    <n v="795.77640000000247"/>
  </r>
  <r>
    <x v="569"/>
    <x v="7"/>
    <n v="36083.969100000002"/>
    <n v="25824.90212131682"/>
    <n v="35959.14"/>
    <n v="10259.066978683182"/>
    <n v="124.82910000000265"/>
  </r>
  <r>
    <x v="570"/>
    <x v="7"/>
    <n v="56204.587800000001"/>
    <n v="38151.422334072413"/>
    <n v="55661.58"/>
    <n v="18053.165465927588"/>
    <n v="543.00779999999941"/>
  </r>
  <r>
    <x v="571"/>
    <x v="7"/>
    <n v="36095.195700000004"/>
    <n v="20258.559066240028"/>
    <n v="35706.420000000006"/>
    <n v="15836.636633759976"/>
    <n v="388.77569999999832"/>
  </r>
  <r>
    <x v="572"/>
    <x v="7"/>
    <n v="110980.77300000002"/>
    <n v="130772.4411163108"/>
    <n v="110083.86"/>
    <n v="19791.668116310786"/>
    <n v="896.91300000001502"/>
  </r>
  <r>
    <x v="573"/>
    <x v="7"/>
    <n v="208171.27170000001"/>
    <n v="264254.81240417215"/>
    <n v="207682.38"/>
    <n v="56083.540704172134"/>
    <n v="488.8917000000074"/>
  </r>
  <r>
    <x v="574"/>
    <x v="7"/>
    <n v="80472.779100000014"/>
    <n v="58834.78126504198"/>
    <n v="79640.820000000007"/>
    <n v="21637.997834958034"/>
    <n v="831.95910000000731"/>
  </r>
  <r>
    <x v="575"/>
    <x v="7"/>
    <n v="104293.43730000001"/>
    <n v="70245.784527949421"/>
    <n v="103454.82"/>
    <n v="34047.652772050584"/>
    <n v="838.61729999999807"/>
  </r>
  <r>
    <x v="576"/>
    <x v="7"/>
    <n v="143996.30820000003"/>
    <n v="90079.543729459896"/>
    <n v="142645.86000000002"/>
    <n v="53916.764470540133"/>
    <n v="1350.4482000000135"/>
  </r>
  <r>
    <x v="577"/>
    <x v="7"/>
    <n v="68211.217799999999"/>
    <n v="65470.448117541426"/>
    <n v="67345.02"/>
    <n v="2740.7696824585728"/>
    <n v="866.19779999999446"/>
  </r>
  <r>
    <x v="578"/>
    <x v="7"/>
    <n v="116455.70879999999"/>
    <n v="108001.70353968743"/>
    <n v="115847.82"/>
    <n v="8454.005260312566"/>
    <n v="607.88879999998608"/>
  </r>
  <r>
    <x v="579"/>
    <x v="7"/>
    <n v="118799.95410000002"/>
    <n v="79342.360941640713"/>
    <n v="118316.70000000001"/>
    <n v="39457.593158359305"/>
    <n v="483.25410000000556"/>
  </r>
  <r>
    <x v="580"/>
    <x v="7"/>
    <n v="111833.63010000001"/>
    <n v="73695.45239497727"/>
    <n v="111323.16"/>
    <n v="38138.177705022739"/>
    <n v="510.47010000000591"/>
  </r>
  <r>
    <x v="581"/>
    <x v="7"/>
    <n v="130028.08500000001"/>
    <n v="97725.941294591714"/>
    <n v="128843.46"/>
    <n v="32302.143705408293"/>
    <n v="1184.625"/>
  </r>
  <r>
    <x v="582"/>
    <x v="7"/>
    <n v="295215.4755"/>
    <n v="253979.05015907643"/>
    <n v="292858.74"/>
    <n v="41236.425340923568"/>
    <n v="2356.7355000000098"/>
  </r>
  <r>
    <x v="583"/>
    <x v="7"/>
    <n v="93402.17730000001"/>
    <n v="118782.83114109932"/>
    <n v="92398.32"/>
    <n v="25380.653841099309"/>
    <n v="1003.8573000000033"/>
  </r>
  <r>
    <x v="584"/>
    <x v="7"/>
    <n v="120649.86450000001"/>
    <n v="112908.87439087355"/>
    <n v="119799.00000000001"/>
    <n v="7740.9901091264619"/>
    <n v="850.86449999999604"/>
  </r>
  <r>
    <x v="585"/>
    <x v="7"/>
    <n v="177481.75680000003"/>
    <n v="161804.80364836394"/>
    <n v="176422.86000000002"/>
    <n v="15676.953151636088"/>
    <n v="1058.8968000000168"/>
  </r>
  <r>
    <x v="586"/>
    <x v="7"/>
    <n v="130275.79920000001"/>
    <n v="183081.41756283512"/>
    <n v="129314.88"/>
    <n v="52805.618362835114"/>
    <n v="960.91920000000391"/>
  </r>
  <r>
    <x v="587"/>
    <x v="7"/>
    <n v="80198.96669999999"/>
    <n v="104317.66333349845"/>
    <n v="79067.340000000011"/>
    <n v="24118.696633498461"/>
    <n v="1131.6266999999789"/>
  </r>
  <r>
    <x v="588"/>
    <x v="7"/>
    <n v="3050727.0732"/>
    <n v="3599424.4676162191"/>
    <n v="3038515.74"/>
    <n v="548697.39441621909"/>
    <n v="12211.333199999761"/>
  </r>
  <r>
    <x v="589"/>
    <x v="7"/>
    <n v="67203.448200000013"/>
    <n v="125059.6153492583"/>
    <n v="66494.52"/>
    <n v="57856.167149258283"/>
    <n v="708.92820000000938"/>
  </r>
  <r>
    <x v="590"/>
    <x v="7"/>
    <n v="94226.967900000003"/>
    <n v="144754.21597439185"/>
    <n v="93705.66"/>
    <n v="50527.248074391842"/>
    <n v="521.30789999999979"/>
  </r>
  <r>
    <x v="591"/>
    <x v="7"/>
    <n v="54890.929800000005"/>
    <n v="115120.7633417067"/>
    <n v="54422.280000000006"/>
    <n v="60229.833541706692"/>
    <n v="468.64979999999923"/>
  </r>
  <r>
    <x v="592"/>
    <x v="7"/>
    <n v="152765.08470000001"/>
    <n v="256212.91151670594"/>
    <n v="151457.04"/>
    <n v="103447.82681670593"/>
    <n v="1308.0446999999986"/>
  </r>
  <r>
    <x v="593"/>
    <x v="7"/>
    <n v="164388.91680000001"/>
    <n v="232870.8913633773"/>
    <n v="162921.78"/>
    <n v="68481.974563377298"/>
    <n v="1467.1368000000075"/>
  </r>
  <r>
    <x v="594"/>
    <x v="7"/>
    <n v="152126.48070000001"/>
    <n v="220222.10918427515"/>
    <n v="151666.02000000002"/>
    <n v="68095.628484275134"/>
    <n v="460.460699999996"/>
  </r>
  <r>
    <x v="595"/>
    <x v="7"/>
    <n v="100435.27770000001"/>
    <n v="134375.91583091315"/>
    <n v="99775.8"/>
    <n v="33940.638130913139"/>
    <n v="659.4777000000031"/>
  </r>
  <r>
    <x v="596"/>
    <x v="7"/>
    <n v="145580.4252"/>
    <n v="188684.38129590586"/>
    <n v="144385.74000000002"/>
    <n v="43103.956095905858"/>
    <n v="1194.6851999999781"/>
  </r>
  <r>
    <x v="597"/>
    <x v="7"/>
    <n v="177552.98009999999"/>
    <n v="250668.54086842548"/>
    <n v="176335.38"/>
    <n v="73115.560768425494"/>
    <n v="1217.6000999999815"/>
  </r>
  <r>
    <x v="598"/>
    <x v="7"/>
    <n v="192069.9216"/>
    <n v="286344.40537010849"/>
    <n v="190895.94"/>
    <n v="94274.483770108491"/>
    <n v="1173.9815999999992"/>
  </r>
  <r>
    <x v="599"/>
    <x v="7"/>
    <n v="107706.10500000001"/>
    <n v="100216.1473981787"/>
    <n v="107376.84000000001"/>
    <n v="7489.957601821312"/>
    <n v="329.26499999999942"/>
  </r>
  <r>
    <x v="600"/>
    <x v="7"/>
    <n v="167318.03879999998"/>
    <n v="243769.20513436978"/>
    <n v="165677.40000000002"/>
    <n v="76451.166334369802"/>
    <n v="1640.638799999957"/>
  </r>
  <r>
    <x v="601"/>
    <x v="7"/>
    <n v="93611.035800000012"/>
    <n v="137481.3493247981"/>
    <n v="92908.62000000001"/>
    <n v="43870.313524798083"/>
    <n v="702.41580000000249"/>
  </r>
  <r>
    <x v="602"/>
    <x v="7"/>
    <n v="194442.74369999999"/>
    <n v="291778.91398440715"/>
    <n v="193996.62000000002"/>
    <n v="97336.170284407155"/>
    <n v="446.12369999996736"/>
  </r>
  <r>
    <x v="603"/>
    <x v="7"/>
    <n v="73789.307100000005"/>
    <n v="114732.58415497107"/>
    <n v="73361.700000000012"/>
    <n v="40943.277054971069"/>
    <n v="427.60709999999381"/>
  </r>
  <r>
    <x v="604"/>
    <x v="7"/>
    <n v="112490.53200000001"/>
    <n v="149119.40079126786"/>
    <n v="112236.84000000001"/>
    <n v="36628.868791267858"/>
    <n v="253.69199999999546"/>
  </r>
  <r>
    <x v="605"/>
    <x v="7"/>
    <n v="151800.10740000001"/>
    <n v="241938.17123467344"/>
    <n v="151150.86000000002"/>
    <n v="90138.063834673434"/>
    <n v="649.24739999999292"/>
  </r>
  <r>
    <x v="606"/>
    <x v="7"/>
    <n v="114786.73620000001"/>
    <n v="181843.63864664041"/>
    <n v="114501.6"/>
    <n v="67056.902446640393"/>
    <n v="285.1362000000081"/>
  </r>
  <r>
    <x v="607"/>
    <x v="7"/>
    <n v="195388.91279999999"/>
    <n v="189255.66387261107"/>
    <n v="193933.44"/>
    <n v="6133.2489273889223"/>
    <n v="1455.4727999999886"/>
  </r>
  <r>
    <x v="608"/>
    <x v="7"/>
    <n v="87962.525099999999"/>
    <n v="131387.66850660875"/>
    <n v="87718.14"/>
    <n v="43425.143406608753"/>
    <n v="244.38509999999951"/>
  </r>
  <r>
    <x v="609"/>
    <x v="7"/>
    <n v="252038.2635"/>
    <n v="373721.3430636166"/>
    <n v="250153.92"/>
    <n v="121683.0795636166"/>
    <n v="1884.3434999999881"/>
  </r>
  <r>
    <x v="610"/>
    <x v="7"/>
    <n v="202231.30680000005"/>
    <n v="293675.86510449252"/>
    <n v="201563.64"/>
    <n v="91444.558304492472"/>
    <n v="667.66680000003544"/>
  </r>
  <r>
    <x v="611"/>
    <x v="7"/>
    <n v="214288.96680000002"/>
    <n v="295243.23012263258"/>
    <n v="212858.28000000003"/>
    <n v="80954.263322632556"/>
    <n v="1430.6867999999959"/>
  </r>
  <r>
    <x v="612"/>
    <x v="7"/>
    <n v="149127.01019999999"/>
    <n v="162815.5343609963"/>
    <n v="148040.46000000002"/>
    <n v="13688.524160996312"/>
    <n v="1086.5501999999688"/>
  </r>
  <r>
    <x v="613"/>
    <x v="7"/>
    <n v="228769.0209"/>
    <n v="287142.73615037609"/>
    <n v="227987.46000000002"/>
    <n v="58373.715250376088"/>
    <n v="781.56089999998221"/>
  </r>
  <r>
    <x v="614"/>
    <x v="7"/>
    <n v="203585.49719999998"/>
    <n v="239579.79957186463"/>
    <n v="202802.94"/>
    <n v="35994.302371864644"/>
    <n v="782.55719999998109"/>
  </r>
  <r>
    <x v="615"/>
    <x v="7"/>
    <n v="235262.51550000004"/>
    <n v="263244.08169153979"/>
    <n v="233139.06000000003"/>
    <n v="27981.56619153975"/>
    <n v="2123.4555000000109"/>
  </r>
  <r>
    <x v="616"/>
    <x v="7"/>
    <n v="341497.27980000008"/>
    <n v="279401.12482246006"/>
    <n v="338348.34"/>
    <n v="62096.15497754002"/>
    <n v="3148.939800000051"/>
  </r>
  <r>
    <x v="617"/>
    <x v="7"/>
    <n v="305804.78370000003"/>
    <n v="283898.1440801142"/>
    <n v="303575.04000000004"/>
    <n v="21906.639619885827"/>
    <n v="2229.7436999999918"/>
  </r>
  <r>
    <x v="618"/>
    <x v="7"/>
    <n v="227435.46120000002"/>
    <n v="143098.9613290664"/>
    <n v="225712.98"/>
    <n v="84336.499870933621"/>
    <n v="1722.4812000000093"/>
  </r>
  <r>
    <x v="619"/>
    <x v="7"/>
    <n v="317927.47050000005"/>
    <n v="256645.03551703427"/>
    <n v="317012.94"/>
    <n v="61282.434982965788"/>
    <n v="914.53050000005169"/>
  </r>
  <r>
    <x v="620"/>
    <x v="7"/>
    <n v="515930.50439999998"/>
    <n v="433185.99999015412"/>
    <n v="512214.84"/>
    <n v="82744.50440984586"/>
    <n v="3715.6643999999505"/>
  </r>
  <r>
    <x v="621"/>
    <x v="7"/>
    <n v="299738.04570000002"/>
    <n v="212810.08395830449"/>
    <n v="298787.94"/>
    <n v="86927.96174169553"/>
    <n v="950.10570000001462"/>
  </r>
  <r>
    <x v="622"/>
    <x v="7"/>
    <n v="254845.86120000001"/>
    <n v="258007.32473840832"/>
    <n v="253035.90000000002"/>
    <n v="3161.4635384083085"/>
    <n v="1809.9611999999906"/>
  </r>
  <r>
    <x v="623"/>
    <x v="7"/>
    <n v="236909.25360000003"/>
    <n v="192302.50428170577"/>
    <n v="235403.82"/>
    <n v="44606.749318294256"/>
    <n v="1505.4336000000185"/>
  </r>
  <r>
    <x v="624"/>
    <x v="7"/>
    <n v="239070.15540000005"/>
    <n v="158194.00479816282"/>
    <n v="238363.56000000003"/>
    <n v="80876.150601837231"/>
    <n v="706.59540000002016"/>
  </r>
  <r>
    <x v="625"/>
    <x v="7"/>
    <n v="516715.929"/>
    <n v="475980.92429385637"/>
    <n v="513541.62000000005"/>
    <n v="40735.004706143634"/>
    <n v="3174.3089999999502"/>
  </r>
  <r>
    <x v="626"/>
    <x v="7"/>
    <n v="250401.58560000002"/>
    <n v="182876.34176606912"/>
    <n v="249580.44"/>
    <n v="67525.243833930901"/>
    <n v="821.14560000001802"/>
  </r>
  <r>
    <x v="627"/>
    <x v="7"/>
    <n v="191834.30880000003"/>
    <n v="171956.05558828029"/>
    <n v="190132.92"/>
    <n v="19878.253211719741"/>
    <n v="1701.3888000000152"/>
  </r>
  <r>
    <x v="628"/>
    <x v="7"/>
    <n v="82533.589199999988"/>
    <n v="120306.25134564667"/>
    <n v="82027.08"/>
    <n v="37772.662145646682"/>
    <n v="506.50919999998587"/>
  </r>
  <r>
    <x v="629"/>
    <x v="7"/>
    <n v="228567.45240000004"/>
    <n v="280807.35885742685"/>
    <n v="226932.84000000003"/>
    <n v="52239.906457426812"/>
    <n v="1634.6124000000127"/>
  </r>
  <r>
    <x v="630"/>
    <x v="7"/>
    <n v="228030.47100000005"/>
    <n v="289530.4043555801"/>
    <n v="226106.64"/>
    <n v="61499.933355580055"/>
    <n v="1923.8310000000347"/>
  </r>
  <r>
    <x v="631"/>
    <x v="7"/>
    <n v="85194.730800000019"/>
    <n v="105137.96652056239"/>
    <n v="84549.420000000013"/>
    <n v="19943.23572056237"/>
    <n v="645.31080000000657"/>
  </r>
  <r>
    <x v="632"/>
    <x v="7"/>
    <n v="164668.4154"/>
    <n v="154019.2475068552"/>
    <n v="164175.66"/>
    <n v="10649.167893144797"/>
    <n v="492.75539999999455"/>
  </r>
  <r>
    <x v="633"/>
    <x v="7"/>
    <n v="170716.12650000001"/>
    <n v="198528.01954067321"/>
    <n v="169852.14"/>
    <n v="27811.893040673196"/>
    <n v="863.98649999999907"/>
  </r>
  <r>
    <x v="634"/>
    <x v="7"/>
    <n v="182561.79330000002"/>
    <n v="173794.41362357541"/>
    <n v="181078.74000000002"/>
    <n v="8767.3796764246072"/>
    <n v="1483.0532999999996"/>
  </r>
  <r>
    <x v="635"/>
    <x v="7"/>
    <n v="218181.60810000001"/>
    <n v="230431.9542089818"/>
    <n v="217329.48"/>
    <n v="12250.346108981787"/>
    <n v="852.12810000000172"/>
  </r>
  <r>
    <x v="636"/>
    <x v="7"/>
    <n v="90533.708100000003"/>
    <n v="113377.6190691958"/>
    <n v="90264.78"/>
    <n v="22843.9109691958"/>
    <n v="268.92810000000463"/>
  </r>
  <r>
    <x v="637"/>
    <x v="7"/>
    <n v="141391.73700000002"/>
    <n v="130435.53087876667"/>
    <n v="140653.26"/>
    <n v="10956.20612123335"/>
    <n v="738.4770000000135"/>
  </r>
  <r>
    <x v="638"/>
    <x v="7"/>
    <n v="185260.40549999999"/>
    <n v="196887.41316654536"/>
    <n v="184505.04"/>
    <n v="11627.007666545367"/>
    <n v="755.36549999998533"/>
  </r>
  <r>
    <x v="639"/>
    <x v="7"/>
    <n v="196142.69880000001"/>
    <n v="192895.75926520737"/>
    <n v="195070.68000000002"/>
    <n v="3246.9395347926475"/>
    <n v="1072.0187999999907"/>
  </r>
  <r>
    <x v="640"/>
    <x v="7"/>
    <n v="113976.23400000001"/>
    <n v="113487.48110317759"/>
    <n v="113106.78000000001"/>
    <n v="488.75289682242146"/>
    <n v="869.4539999999979"/>
  </r>
  <r>
    <x v="641"/>
    <x v="7"/>
    <n v="127762.42590000002"/>
    <n v="135826.09467947262"/>
    <n v="126612.72"/>
    <n v="8063.6687794726022"/>
    <n v="1149.7059000000154"/>
  </r>
  <r>
    <x v="642"/>
    <x v="7"/>
    <n v="198465.43860000002"/>
    <n v="217292.45494476106"/>
    <n v="197510.40000000002"/>
    <n v="18827.016344761039"/>
    <n v="955.03859999999986"/>
  </r>
  <r>
    <x v="643"/>
    <x v="7"/>
    <n v="92003.372099999993"/>
    <n v="75145.631243536758"/>
    <n v="91533.24"/>
    <n v="16857.740856463235"/>
    <n v="470.13209999998799"/>
  </r>
  <r>
    <x v="644"/>
    <x v="7"/>
    <n v="104307.72570000002"/>
    <n v="128487.31080948979"/>
    <n v="103245.84000000001"/>
    <n v="24179.585109489766"/>
    <n v="1061.8857000000135"/>
  </r>
  <r>
    <x v="645"/>
    <x v="7"/>
    <n v="34548.4035"/>
    <n v="49679.611766560411"/>
    <n v="34263"/>
    <n v="15131.20826656041"/>
    <n v="285.40350000000035"/>
  </r>
  <r>
    <x v="646"/>
    <x v="7"/>
    <n v="61332.665399999998"/>
    <n v="74808.721005992629"/>
    <n v="61070.76"/>
    <n v="13476.055605992631"/>
    <n v="261.90539999999601"/>
  </r>
  <r>
    <x v="647"/>
    <x v="7"/>
    <n v="40265.586000000003"/>
    <n v="46134.730136748345"/>
    <n v="40099.86"/>
    <n v="5869.1441367483421"/>
    <n v="165.72600000000239"/>
  </r>
  <r>
    <x v="648"/>
    <x v="7"/>
    <n v="97790.319900000002"/>
    <n v="84249.531792826834"/>
    <n v="97093.08"/>
    <n v="13540.788107173168"/>
    <n v="697.23990000000049"/>
  </r>
  <r>
    <x v="649"/>
    <x v="7"/>
    <n v="82706.872500000012"/>
    <n v="95177.142106214451"/>
    <n v="82469.340000000011"/>
    <n v="12470.269606214439"/>
    <n v="237.53250000000116"/>
  </r>
  <r>
    <x v="650"/>
    <x v="7"/>
    <n v="122329.26180000001"/>
    <n v="127044.4560965291"/>
    <n v="122088.06000000001"/>
    <n v="4715.1942965290946"/>
    <n v="241.20179999999527"/>
  </r>
  <r>
    <x v="651"/>
    <x v="7"/>
    <n v="100981.22580000001"/>
    <n v="93675.694308463455"/>
    <n v="100237.5"/>
    <n v="7305.5314915365598"/>
    <n v="743.72580000001471"/>
  </r>
  <r>
    <x v="652"/>
    <x v="7"/>
    <n v="75224.708100000003"/>
    <n v="64386.476048921206"/>
    <n v="74416.320000000007"/>
    <n v="10838.232051078798"/>
    <n v="808.38809999999648"/>
  </r>
  <r>
    <x v="653"/>
    <x v="7"/>
    <n v="121642.4709"/>
    <n v="126641.62863859591"/>
    <n v="120775.86000000002"/>
    <n v="4999.1577385959099"/>
    <n v="866.61089999998512"/>
  </r>
  <r>
    <x v="654"/>
    <x v="7"/>
    <n v="130923.4428"/>
    <n v="130369.6136583776"/>
    <n v="129786.3"/>
    <n v="553.82914162240922"/>
    <n v="1137.1428000000014"/>
  </r>
  <r>
    <x v="655"/>
    <x v="7"/>
    <n v="68615.302500000005"/>
    <n v="68912.791848970504"/>
    <n v="68248.98000000001"/>
    <n v="297.48934897049912"/>
    <n v="366.32249999999476"/>
  </r>
  <r>
    <x v="656"/>
    <x v="7"/>
    <n v="62995.95180000001"/>
    <n v="58153.636654354952"/>
    <n v="62203.140000000007"/>
    <n v="4842.3151456450578"/>
    <n v="792.81180000000313"/>
  </r>
  <r>
    <x v="657"/>
    <x v="7"/>
    <n v="105546.6612"/>
    <n v="103321.58089206366"/>
    <n v="105034.32"/>
    <n v="2225.0803079363395"/>
    <n v="512.3411999999953"/>
  </r>
  <r>
    <x v="658"/>
    <x v="7"/>
    <n v="79145.926200000016"/>
    <n v="66971.895915292407"/>
    <n v="78790.320000000007"/>
    <n v="12174.030284707609"/>
    <n v="355.60620000000927"/>
  </r>
  <r>
    <x v="659"/>
    <x v="7"/>
    <n v="55459.549800000008"/>
    <n v="53883.66560026315"/>
    <n v="55272.780000000006"/>
    <n v="1575.8841997368581"/>
    <n v="186.76980000000185"/>
  </r>
  <r>
    <x v="660"/>
    <x v="7"/>
    <n v="106853.3937"/>
    <n v="89405.723254371653"/>
    <n v="105573.78000000001"/>
    <n v="17447.670445628348"/>
    <n v="1279.6136999999871"/>
  </r>
  <r>
    <x v="661"/>
    <x v="7"/>
    <n v="81371.05290000001"/>
    <n v="64701.41387966898"/>
    <n v="80578.8"/>
    <n v="16669.639020331029"/>
    <n v="792.25290000000678"/>
  </r>
  <r>
    <x v="662"/>
    <x v="7"/>
    <n v="81034.910999999993"/>
    <n v="54594.106753345324"/>
    <n v="80632.260000000009"/>
    <n v="26440.804246654669"/>
    <n v="402.65099999998347"/>
  </r>
  <r>
    <x v="663"/>
    <x v="7"/>
    <n v="98968.311000000016"/>
    <n v="73622.211038989422"/>
    <n v="98298.36"/>
    <n v="25346.099961010594"/>
    <n v="669.95100000001548"/>
  </r>
  <r>
    <x v="664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4CF16-2B39-4BAF-ABF5-633E29C687CC}" name="PivotTable2" cacheId="4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4">
  <location ref="A3:D44" firstHeaderRow="0" firstDataRow="1" firstDataCol="1" rowPageCount="1" colPageCount="1"/>
  <pivotFields count="7">
    <pivotField axis="axisRow" showAll="0">
      <items count="666"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8"/>
        <item x="59"/>
        <item x="60"/>
        <item x="61"/>
        <item x="62"/>
        <item x="63"/>
        <item x="64"/>
        <item x="65"/>
        <item x="66"/>
        <item x="67"/>
        <item x="50"/>
        <item x="68"/>
        <item x="69"/>
        <item x="70"/>
        <item x="71"/>
        <item x="72"/>
        <item x="73"/>
        <item x="74"/>
        <item x="75"/>
        <item x="76"/>
        <item x="77"/>
        <item x="51"/>
        <item x="78"/>
        <item x="52"/>
        <item x="53"/>
        <item x="54"/>
        <item x="55"/>
        <item x="56"/>
        <item x="57"/>
        <item x="1"/>
        <item x="2"/>
        <item x="3"/>
        <item x="4"/>
        <item x="5"/>
        <item x="6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7"/>
        <item x="8"/>
        <item x="79"/>
        <item x="80"/>
        <item x="89"/>
        <item x="90"/>
        <item x="91"/>
        <item x="92"/>
        <item x="93"/>
        <item x="94"/>
        <item x="95"/>
        <item x="96"/>
        <item x="97"/>
        <item x="98"/>
        <item x="81"/>
        <item x="99"/>
        <item x="100"/>
        <item x="101"/>
        <item x="102"/>
        <item x="103"/>
        <item x="104"/>
        <item x="105"/>
        <item x="106"/>
        <item x="107"/>
        <item x="108"/>
        <item x="82"/>
        <item x="83"/>
        <item x="84"/>
        <item x="85"/>
        <item x="86"/>
        <item x="87"/>
        <item x="88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0"/>
        <item x="664"/>
        <item t="default"/>
      </items>
    </pivotField>
    <pivotField axis="axisPage" showAll="0">
      <items count="10">
        <item x="3"/>
        <item x="4"/>
        <item x="1"/>
        <item x="6"/>
        <item x="2"/>
        <item x="5"/>
        <item x="7"/>
        <item x="0"/>
        <item x="8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me von GKV" fld="2" baseField="0" baseItem="0"/>
    <dataField name="Summe von Daten" fld="3" baseField="0" baseItem="0"/>
    <dataField name="Summe von Stichprobe" fld="4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1C94-FA8D-4C05-9787-094338AD11D1}">
  <dimension ref="A1:D44"/>
  <sheetViews>
    <sheetView tabSelected="1" workbookViewId="0">
      <selection activeCell="B3" sqref="B3"/>
    </sheetView>
  </sheetViews>
  <sheetFormatPr baseColWidth="10" defaultRowHeight="15" x14ac:dyDescent="0.25"/>
  <cols>
    <col min="1" max="1" width="22.42578125" bestFit="1" customWidth="1"/>
    <col min="2" max="2" width="15.7109375" bestFit="1" customWidth="1"/>
    <col min="3" max="3" width="17.28515625" bestFit="1" customWidth="1"/>
    <col min="4" max="4" width="21.7109375" bestFit="1" customWidth="1"/>
  </cols>
  <sheetData>
    <row r="1" spans="1:4" x14ac:dyDescent="0.25">
      <c r="A1" s="9" t="s">
        <v>885</v>
      </c>
      <c r="B1" t="s">
        <v>846</v>
      </c>
    </row>
    <row r="3" spans="1:4" x14ac:dyDescent="0.25">
      <c r="A3" s="9" t="s">
        <v>886</v>
      </c>
      <c r="B3" t="s">
        <v>888</v>
      </c>
      <c r="C3" t="s">
        <v>889</v>
      </c>
      <c r="D3" t="s">
        <v>890</v>
      </c>
    </row>
    <row r="4" spans="1:4" x14ac:dyDescent="0.25">
      <c r="A4" s="11" t="s">
        <v>9</v>
      </c>
      <c r="B4" s="10">
        <v>151893.12780000002</v>
      </c>
      <c r="C4" s="10">
        <v>29215.976903554398</v>
      </c>
      <c r="D4" s="10">
        <v>150519.06</v>
      </c>
    </row>
    <row r="5" spans="1:4" x14ac:dyDescent="0.25">
      <c r="A5" s="11" t="s">
        <v>10</v>
      </c>
      <c r="B5" s="10">
        <v>1501020.1854000001</v>
      </c>
      <c r="C5" s="10">
        <v>1327558.1703646185</v>
      </c>
      <c r="D5" s="10">
        <v>1499426.6400000001</v>
      </c>
    </row>
    <row r="6" spans="1:4" x14ac:dyDescent="0.25">
      <c r="A6" s="11" t="s">
        <v>11</v>
      </c>
      <c r="B6" s="10">
        <v>2181807.9161999999</v>
      </c>
      <c r="C6" s="10">
        <v>1990421.7385970794</v>
      </c>
      <c r="D6" s="10">
        <v>2180166.8400000003</v>
      </c>
    </row>
    <row r="7" spans="1:4" x14ac:dyDescent="0.25">
      <c r="A7" s="11" t="s">
        <v>12</v>
      </c>
      <c r="B7" s="10">
        <v>1781701.0776</v>
      </c>
      <c r="C7" s="10">
        <v>1688652.7036559293</v>
      </c>
      <c r="D7" s="10">
        <v>1783547.1</v>
      </c>
    </row>
    <row r="8" spans="1:4" x14ac:dyDescent="0.25">
      <c r="A8" s="11" t="s">
        <v>13</v>
      </c>
      <c r="B8" s="10">
        <v>2863844.7156000002</v>
      </c>
      <c r="C8" s="10">
        <v>2852853.3536252417</v>
      </c>
      <c r="D8" s="10">
        <v>2865057.48</v>
      </c>
    </row>
    <row r="9" spans="1:4" x14ac:dyDescent="0.25">
      <c r="A9" s="11" t="s">
        <v>14</v>
      </c>
      <c r="B9" s="10">
        <v>2332507.2335999999</v>
      </c>
      <c r="C9" s="10">
        <v>2294314.7728618775</v>
      </c>
      <c r="D9" s="10">
        <v>2334734.2800000003</v>
      </c>
    </row>
    <row r="10" spans="1:4" x14ac:dyDescent="0.25">
      <c r="A10" s="11" t="s">
        <v>15</v>
      </c>
      <c r="B10" s="10">
        <v>2325813.9201000002</v>
      </c>
      <c r="C10" s="10">
        <v>2301126.2189687476</v>
      </c>
      <c r="D10" s="10">
        <v>2327852.52</v>
      </c>
    </row>
    <row r="11" spans="1:4" x14ac:dyDescent="0.25">
      <c r="A11" s="11" t="s">
        <v>16</v>
      </c>
      <c r="B11" s="10">
        <v>2154211.5482999999</v>
      </c>
      <c r="C11" s="10">
        <v>2138508.4362689187</v>
      </c>
      <c r="D11" s="10">
        <v>2156989.5</v>
      </c>
    </row>
    <row r="12" spans="1:4" x14ac:dyDescent="0.25">
      <c r="A12" s="11" t="s">
        <v>17</v>
      </c>
      <c r="B12" s="10">
        <v>2511754.8471000004</v>
      </c>
      <c r="C12" s="10">
        <v>2563015.3355745124</v>
      </c>
      <c r="D12" s="10">
        <v>2514573.7200000002</v>
      </c>
    </row>
    <row r="13" spans="1:4" x14ac:dyDescent="0.25">
      <c r="A13" s="11" t="s">
        <v>18</v>
      </c>
      <c r="B13" s="10">
        <v>3174293.7396</v>
      </c>
      <c r="C13" s="10">
        <v>3476034.7551834839</v>
      </c>
      <c r="D13" s="10">
        <v>3179591.8200000003</v>
      </c>
    </row>
    <row r="14" spans="1:4" x14ac:dyDescent="0.25">
      <c r="A14" s="11" t="s">
        <v>19</v>
      </c>
      <c r="B14" s="10">
        <v>3114143.3664000002</v>
      </c>
      <c r="C14" s="10">
        <v>3569109.8703728472</v>
      </c>
      <c r="D14" s="10">
        <v>3117631.68</v>
      </c>
    </row>
    <row r="15" spans="1:4" x14ac:dyDescent="0.25">
      <c r="A15" s="11" t="s">
        <v>20</v>
      </c>
      <c r="B15" s="10">
        <v>2643956.1539999996</v>
      </c>
      <c r="C15" s="10">
        <v>3244614.0426686658</v>
      </c>
      <c r="D15" s="10">
        <v>2645429.2200000002</v>
      </c>
    </row>
    <row r="16" spans="1:4" x14ac:dyDescent="0.25">
      <c r="A16" s="11" t="s">
        <v>21</v>
      </c>
      <c r="B16" s="10">
        <v>2400518.9241000004</v>
      </c>
      <c r="C16" s="10">
        <v>3061430.0872074482</v>
      </c>
      <c r="D16" s="10">
        <v>2404212.8400000003</v>
      </c>
    </row>
    <row r="17" spans="1:4" x14ac:dyDescent="0.25">
      <c r="A17" s="11" t="s">
        <v>22</v>
      </c>
      <c r="B17" s="10">
        <v>1881975.3921000001</v>
      </c>
      <c r="C17" s="10">
        <v>2525838.0232750783</v>
      </c>
      <c r="D17" s="10">
        <v>1887531.6600000001</v>
      </c>
    </row>
    <row r="18" spans="1:4" x14ac:dyDescent="0.25">
      <c r="A18" s="11" t="s">
        <v>23</v>
      </c>
      <c r="B18" s="10">
        <v>2348054.3250000002</v>
      </c>
      <c r="C18" s="10">
        <v>3209150.5780993481</v>
      </c>
      <c r="D18" s="10">
        <v>2351724.8400000003</v>
      </c>
    </row>
    <row r="19" spans="1:4" x14ac:dyDescent="0.25">
      <c r="A19" s="11" t="s">
        <v>24</v>
      </c>
      <c r="B19" s="10">
        <v>2103016.4298</v>
      </c>
      <c r="C19" s="10">
        <v>2564245.7903551087</v>
      </c>
      <c r="D19" s="10">
        <v>2104360.56</v>
      </c>
    </row>
    <row r="20" spans="1:4" x14ac:dyDescent="0.25">
      <c r="A20" s="11" t="s">
        <v>25</v>
      </c>
      <c r="B20" s="10">
        <v>1368594.6381000001</v>
      </c>
      <c r="C20" s="10">
        <v>1445037.3053691341</v>
      </c>
      <c r="D20" s="10">
        <v>1369990.26</v>
      </c>
    </row>
    <row r="21" spans="1:4" x14ac:dyDescent="0.25">
      <c r="A21" s="11" t="s">
        <v>26</v>
      </c>
      <c r="B21" s="10">
        <v>961211.0673</v>
      </c>
      <c r="C21" s="10">
        <v>1125902.7449232638</v>
      </c>
      <c r="D21" s="10">
        <v>963825.4800000001</v>
      </c>
    </row>
    <row r="22" spans="1:4" x14ac:dyDescent="0.25">
      <c r="A22" s="11" t="s">
        <v>27</v>
      </c>
      <c r="B22" s="10">
        <v>448153.69770000008</v>
      </c>
      <c r="C22" s="10">
        <v>577661.89881179214</v>
      </c>
      <c r="D22" s="10">
        <v>448733.52</v>
      </c>
    </row>
    <row r="23" spans="1:4" x14ac:dyDescent="0.25">
      <c r="A23" s="11" t="s">
        <v>28</v>
      </c>
      <c r="B23" s="10">
        <v>84407.556600000011</v>
      </c>
      <c r="C23" s="10">
        <v>116248.68022391964</v>
      </c>
      <c r="D23" s="10">
        <v>84807</v>
      </c>
    </row>
    <row r="24" spans="1:4" x14ac:dyDescent="0.25">
      <c r="A24" s="11" t="s">
        <v>29</v>
      </c>
      <c r="B24" s="10">
        <v>160416.88740000004</v>
      </c>
      <c r="C24" s="10">
        <v>30739.397108101733</v>
      </c>
      <c r="D24" s="10">
        <v>160107.84</v>
      </c>
    </row>
    <row r="25" spans="1:4" x14ac:dyDescent="0.25">
      <c r="A25" s="11" t="s">
        <v>30</v>
      </c>
      <c r="B25" s="10">
        <v>1580336.5518</v>
      </c>
      <c r="C25" s="10">
        <v>1395723.9003825129</v>
      </c>
      <c r="D25" s="10">
        <v>1578022.56</v>
      </c>
    </row>
    <row r="26" spans="1:4" x14ac:dyDescent="0.25">
      <c r="A26" s="11" t="s">
        <v>31</v>
      </c>
      <c r="B26" s="10">
        <v>2303209.8171000001</v>
      </c>
      <c r="C26" s="10">
        <v>2104392.612649777</v>
      </c>
      <c r="D26" s="10">
        <v>2300991.3000000003</v>
      </c>
    </row>
    <row r="27" spans="1:4" x14ac:dyDescent="0.25">
      <c r="A27" s="11" t="s">
        <v>32</v>
      </c>
      <c r="B27" s="10">
        <v>1876203.243</v>
      </c>
      <c r="C27" s="10">
        <v>1770089.7673788227</v>
      </c>
      <c r="D27" s="10">
        <v>1875158.1</v>
      </c>
    </row>
    <row r="28" spans="1:4" x14ac:dyDescent="0.25">
      <c r="A28" s="11" t="s">
        <v>33</v>
      </c>
      <c r="B28" s="10">
        <v>2947944.4155000006</v>
      </c>
      <c r="C28" s="10">
        <v>2798134.7365667168</v>
      </c>
      <c r="D28" s="10">
        <v>2949572.8800000004</v>
      </c>
    </row>
    <row r="29" spans="1:4" x14ac:dyDescent="0.25">
      <c r="A29" s="11" t="s">
        <v>34</v>
      </c>
      <c r="B29" s="10">
        <v>2317725.3735000002</v>
      </c>
      <c r="C29" s="10">
        <v>2083277.129718479</v>
      </c>
      <c r="D29" s="10">
        <v>2315833.7400000002</v>
      </c>
    </row>
    <row r="30" spans="1:4" x14ac:dyDescent="0.25">
      <c r="A30" s="11" t="s">
        <v>35</v>
      </c>
      <c r="B30" s="10">
        <v>2242831.7771999999</v>
      </c>
      <c r="C30" s="10">
        <v>2016224.6683115999</v>
      </c>
      <c r="D30" s="10">
        <v>2240110.08</v>
      </c>
    </row>
    <row r="31" spans="1:4" x14ac:dyDescent="0.25">
      <c r="A31" s="11" t="s">
        <v>36</v>
      </c>
      <c r="B31" s="10">
        <v>2000600.3133</v>
      </c>
      <c r="C31" s="10">
        <v>1601151.2556572417</v>
      </c>
      <c r="D31" s="10">
        <v>1997372.52</v>
      </c>
    </row>
    <row r="32" spans="1:4" x14ac:dyDescent="0.25">
      <c r="A32" s="11" t="s">
        <v>37</v>
      </c>
      <c r="B32" s="10">
        <v>2285145.1242000004</v>
      </c>
      <c r="C32" s="10">
        <v>1778212.2337578756</v>
      </c>
      <c r="D32" s="10">
        <v>2283383.52</v>
      </c>
    </row>
    <row r="33" spans="1:4" x14ac:dyDescent="0.25">
      <c r="A33" s="11" t="s">
        <v>38</v>
      </c>
      <c r="B33" s="10">
        <v>2894480.2845000005</v>
      </c>
      <c r="C33" s="10">
        <v>2321868.1709845075</v>
      </c>
      <c r="D33" s="10">
        <v>2893041.3600000003</v>
      </c>
    </row>
    <row r="34" spans="1:4" x14ac:dyDescent="0.25">
      <c r="A34" s="11" t="s">
        <v>39</v>
      </c>
      <c r="B34" s="10">
        <v>2836388.6072999998</v>
      </c>
      <c r="C34" s="10">
        <v>2351259.9271424329</v>
      </c>
      <c r="D34" s="10">
        <v>2833817.4000000004</v>
      </c>
    </row>
    <row r="35" spans="1:4" x14ac:dyDescent="0.25">
      <c r="A35" s="11" t="s">
        <v>40</v>
      </c>
      <c r="B35" s="10">
        <v>2366829.2826</v>
      </c>
      <c r="C35" s="10">
        <v>2134026.0652824622</v>
      </c>
      <c r="D35" s="10">
        <v>2366994.96</v>
      </c>
    </row>
    <row r="36" spans="1:4" x14ac:dyDescent="0.25">
      <c r="A36" s="11" t="s">
        <v>41</v>
      </c>
      <c r="B36" s="10">
        <v>2069649.1521000001</v>
      </c>
      <c r="C36" s="10">
        <v>1970697.8414295509</v>
      </c>
      <c r="D36" s="10">
        <v>2073076.7400000002</v>
      </c>
    </row>
    <row r="37" spans="1:4" x14ac:dyDescent="0.25">
      <c r="A37" s="11" t="s">
        <v>42</v>
      </c>
      <c r="B37" s="10">
        <v>1580284.7927999999</v>
      </c>
      <c r="C37" s="10">
        <v>1590758.3072425656</v>
      </c>
      <c r="D37" s="10">
        <v>1584379.4400000002</v>
      </c>
    </row>
    <row r="38" spans="1:4" x14ac:dyDescent="0.25">
      <c r="A38" s="11" t="s">
        <v>43</v>
      </c>
      <c r="B38" s="10">
        <v>1890074.9466000001</v>
      </c>
      <c r="C38" s="10">
        <v>1898086.3611031938</v>
      </c>
      <c r="D38" s="10">
        <v>1894112.1</v>
      </c>
    </row>
    <row r="39" spans="1:4" x14ac:dyDescent="0.25">
      <c r="A39" s="11" t="s">
        <v>44</v>
      </c>
      <c r="B39" s="10">
        <v>1547182.8711000001</v>
      </c>
      <c r="C39" s="10">
        <v>1508720.6644005717</v>
      </c>
      <c r="D39" s="10">
        <v>1550257.3800000001</v>
      </c>
    </row>
    <row r="40" spans="1:4" x14ac:dyDescent="0.25">
      <c r="A40" s="11" t="s">
        <v>45</v>
      </c>
      <c r="B40" s="10">
        <v>837951.67440000013</v>
      </c>
      <c r="C40" s="10">
        <v>811616.76224378962</v>
      </c>
      <c r="D40" s="10">
        <v>839394.9</v>
      </c>
    </row>
    <row r="41" spans="1:4" x14ac:dyDescent="0.25">
      <c r="A41" s="11" t="s">
        <v>46</v>
      </c>
      <c r="B41" s="10">
        <v>411959.86830000003</v>
      </c>
      <c r="C41" s="10">
        <v>460548.97058721585</v>
      </c>
      <c r="D41" s="10">
        <v>413722.08</v>
      </c>
    </row>
    <row r="42" spans="1:4" x14ac:dyDescent="0.25">
      <c r="A42" s="11" t="s">
        <v>47</v>
      </c>
      <c r="B42" s="10">
        <v>123607.56330000001</v>
      </c>
      <c r="C42" s="10">
        <v>151719.46892883664</v>
      </c>
      <c r="D42" s="10">
        <v>124284.78000000001</v>
      </c>
    </row>
    <row r="43" spans="1:4" x14ac:dyDescent="0.25">
      <c r="A43" s="11" t="s">
        <v>48</v>
      </c>
      <c r="B43" s="10">
        <v>15386.128200000001</v>
      </c>
      <c r="C43" s="10">
        <v>21811.275813182503</v>
      </c>
      <c r="D43" s="10">
        <v>15654.060000000001</v>
      </c>
    </row>
    <row r="44" spans="1:4" x14ac:dyDescent="0.25">
      <c r="A44" s="11" t="s">
        <v>887</v>
      </c>
      <c r="B44" s="10">
        <v>72621088.536599979</v>
      </c>
      <c r="C44" s="10">
        <v>72900000.000000015</v>
      </c>
      <c r="D44" s="10">
        <v>72659993.760000005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53F5-AC50-4536-8EB3-AE236C307CF4}">
  <dimension ref="A1:M665"/>
  <sheetViews>
    <sheetView workbookViewId="0">
      <selection activeCell="B2" sqref="B2:B665"/>
    </sheetView>
  </sheetViews>
  <sheetFormatPr baseColWidth="10" defaultRowHeight="15" x14ac:dyDescent="0.25"/>
  <cols>
    <col min="6" max="6" width="18.42578125" bestFit="1" customWidth="1"/>
    <col min="7" max="7" width="20.42578125" customWidth="1"/>
    <col min="10" max="10" width="13" bestFit="1" customWidth="1"/>
  </cols>
  <sheetData>
    <row r="1" spans="1:13" x14ac:dyDescent="0.25">
      <c r="A1" t="s">
        <v>833</v>
      </c>
      <c r="B1" t="s">
        <v>885</v>
      </c>
      <c r="C1" t="s">
        <v>658</v>
      </c>
      <c r="D1" t="s">
        <v>656</v>
      </c>
      <c r="E1" t="s">
        <v>657</v>
      </c>
      <c r="F1" t="s">
        <v>844</v>
      </c>
      <c r="G1" t="s">
        <v>845</v>
      </c>
      <c r="J1" s="2" t="s">
        <v>842</v>
      </c>
      <c r="K1" s="2"/>
      <c r="L1" s="2" t="s">
        <v>843</v>
      </c>
      <c r="M1" s="2"/>
    </row>
    <row r="2" spans="1:13" x14ac:dyDescent="0.25">
      <c r="A2" t="s">
        <v>0</v>
      </c>
      <c r="B2" t="str">
        <f>LEFT(A2,3)</f>
        <v>Ver</v>
      </c>
      <c r="C2" s="1">
        <v>781488</v>
      </c>
      <c r="D2" s="1">
        <v>794119.40229829168</v>
      </c>
      <c r="E2">
        <v>780195.24000000011</v>
      </c>
      <c r="F2" s="3">
        <f>ABS(D2-C2)</f>
        <v>12631.402298291679</v>
      </c>
      <c r="G2" s="3">
        <f>ABS(E2-C2)</f>
        <v>1292.7599999998929</v>
      </c>
      <c r="J2" t="s">
        <v>656</v>
      </c>
      <c r="K2" t="s">
        <v>657</v>
      </c>
      <c r="L2" t="s">
        <v>656</v>
      </c>
      <c r="M2" t="s">
        <v>657</v>
      </c>
    </row>
    <row r="3" spans="1:13" x14ac:dyDescent="0.25">
      <c r="A3" t="s">
        <v>1</v>
      </c>
      <c r="B3" t="str">
        <f t="shared" ref="B3:B66" si="0">LEFT(A3,3)</f>
        <v>EMR</v>
      </c>
      <c r="C3" s="1">
        <v>139279.45950000003</v>
      </c>
      <c r="D3" s="1">
        <v>971868.84914521116</v>
      </c>
      <c r="E3">
        <v>139661.82</v>
      </c>
      <c r="F3" s="3">
        <f t="shared" ref="F3:F66" si="1">ABS(D3-C3)</f>
        <v>832589.38964521117</v>
      </c>
      <c r="G3" s="3">
        <f t="shared" ref="G3:G66" si="2">ABS(E3-C3)</f>
        <v>382.36049999998068</v>
      </c>
      <c r="I3" t="s">
        <v>846</v>
      </c>
      <c r="J3" s="4">
        <f>SUM(F11:F50)/40</f>
        <v>220018.21635197964</v>
      </c>
      <c r="K3" s="4">
        <f>SUM(G11:G50)/40</f>
        <v>2178.0430200000001</v>
      </c>
      <c r="L3" s="5">
        <f>SUM(F11:F50)/SUM(C11:C50)</f>
        <v>0.12118695590253713</v>
      </c>
      <c r="M3" s="5">
        <f>SUM(G11:G50)/SUM(C11:C50)</f>
        <v>1.1996752259654153E-3</v>
      </c>
    </row>
    <row r="4" spans="1:13" x14ac:dyDescent="0.25">
      <c r="A4" t="s">
        <v>2</v>
      </c>
      <c r="B4" t="str">
        <f t="shared" si="0"/>
        <v>EMR</v>
      </c>
      <c r="C4" s="1">
        <v>316680.9534</v>
      </c>
      <c r="D4" s="1">
        <v>37045.477858655839</v>
      </c>
      <c r="E4">
        <v>315175.86000000004</v>
      </c>
      <c r="F4" s="3">
        <f t="shared" si="1"/>
        <v>279635.47554134415</v>
      </c>
      <c r="G4" s="3">
        <f t="shared" si="2"/>
        <v>1505.0933999999543</v>
      </c>
      <c r="I4" t="s">
        <v>847</v>
      </c>
      <c r="J4" s="4">
        <f>SUM(F111:F265)/COUNT(F111:F265)</f>
        <v>36574.164517233061</v>
      </c>
      <c r="K4" s="4">
        <f>SUM(G111:G265)/COUNT(G111:G265)</f>
        <v>570.86437935484651</v>
      </c>
      <c r="L4" s="5">
        <f>SUM(F111:F265)/SUM(C111:C265)</f>
        <v>8.0128043873038637E-2</v>
      </c>
      <c r="M4" s="5">
        <f>SUM(G111:G265)/SUM(C111:C265)</f>
        <v>1.2506709760368476E-3</v>
      </c>
    </row>
    <row r="5" spans="1:13" x14ac:dyDescent="0.25">
      <c r="A5" t="s">
        <v>3</v>
      </c>
      <c r="B5" t="str">
        <f t="shared" si="0"/>
        <v>EMR</v>
      </c>
      <c r="C5" s="1">
        <v>414717.09210000001</v>
      </c>
      <c r="D5" s="1">
        <v>45746.55095001273</v>
      </c>
      <c r="E5">
        <v>414140.04000000004</v>
      </c>
      <c r="F5" s="3">
        <f t="shared" si="1"/>
        <v>368970.54114998726</v>
      </c>
      <c r="G5" s="3">
        <f t="shared" si="2"/>
        <v>577.05209999997169</v>
      </c>
      <c r="I5" t="s">
        <v>849</v>
      </c>
      <c r="J5" s="3">
        <f>SUM(F81:F110)/COUNT(F81:F110)</f>
        <v>122573.19263309847</v>
      </c>
      <c r="K5" s="3">
        <f>SUM(G81:G110)/COUNT(G81:G110)</f>
        <v>867.35699099999715</v>
      </c>
      <c r="L5" s="5">
        <f>SUM(F81:F110)/SUM(C81:C110)</f>
        <v>5.0441642569604338E-2</v>
      </c>
      <c r="M5" s="5">
        <f>SUM(G81:G110)/SUM(D81:D110)</f>
        <v>3.5621418293779576E-4</v>
      </c>
    </row>
    <row r="6" spans="1:13" x14ac:dyDescent="0.25">
      <c r="A6" t="s">
        <v>4</v>
      </c>
      <c r="B6" t="str">
        <f t="shared" si="0"/>
        <v>EMR</v>
      </c>
      <c r="C6" s="1">
        <v>132232.50810000001</v>
      </c>
      <c r="D6" s="1">
        <v>598682.16798030585</v>
      </c>
      <c r="E6">
        <v>132843.24000000002</v>
      </c>
      <c r="F6" s="3">
        <f t="shared" si="1"/>
        <v>466449.65988030587</v>
      </c>
      <c r="G6" s="3">
        <f t="shared" si="2"/>
        <v>610.73190000001341</v>
      </c>
      <c r="I6" t="s">
        <v>850</v>
      </c>
      <c r="J6" s="4">
        <f>F2</f>
        <v>12631.402298291679</v>
      </c>
      <c r="K6" s="4">
        <f>G2</f>
        <v>1292.7599999998929</v>
      </c>
      <c r="L6" s="5">
        <f>F2/C2</f>
        <v>1.6163270962947198E-2</v>
      </c>
      <c r="M6" s="5">
        <f>G2/C2</f>
        <v>1.654228855721256E-3</v>
      </c>
    </row>
    <row r="7" spans="1:13" x14ac:dyDescent="0.25">
      <c r="A7" t="s">
        <v>5</v>
      </c>
      <c r="B7" t="str">
        <f t="shared" si="0"/>
        <v>EMR</v>
      </c>
      <c r="C7" s="1">
        <v>318321.42210000003</v>
      </c>
      <c r="D7" s="1">
        <v>33647.078940819476</v>
      </c>
      <c r="E7">
        <v>318014.10000000003</v>
      </c>
      <c r="F7" s="3">
        <f t="shared" si="1"/>
        <v>284674.34315918054</v>
      </c>
      <c r="G7" s="3">
        <f t="shared" si="2"/>
        <v>307.32209999999031</v>
      </c>
      <c r="I7" t="s">
        <v>848</v>
      </c>
      <c r="J7" s="3">
        <f>SUM(F266:F665)/COUNT(F266:F665)</f>
        <v>41500.411145811064</v>
      </c>
      <c r="K7" s="3">
        <f>SUM(G266:G665)/COUNT(G266:G665)</f>
        <v>1095.2971064999981</v>
      </c>
      <c r="L7" s="5">
        <f>SUM(F266:F665)/SUM(C266:C665)</f>
        <v>0.22808802130795511</v>
      </c>
      <c r="M7" s="5">
        <f>SUM(G266:G665)/SUM(C266:C665)</f>
        <v>6.0197993915809614E-3</v>
      </c>
    </row>
    <row r="8" spans="1:13" x14ac:dyDescent="0.25">
      <c r="A8" t="s">
        <v>6</v>
      </c>
      <c r="B8" t="str">
        <f t="shared" si="0"/>
        <v>EMR</v>
      </c>
      <c r="C8" s="1">
        <v>439067.73330000002</v>
      </c>
      <c r="D8" s="1">
        <v>44274.399694656888</v>
      </c>
      <c r="E8">
        <v>438571.26</v>
      </c>
      <c r="F8" s="3">
        <f t="shared" si="1"/>
        <v>394793.33360534313</v>
      </c>
      <c r="G8" s="3">
        <f t="shared" si="2"/>
        <v>496.47330000001239</v>
      </c>
      <c r="I8" t="s">
        <v>852</v>
      </c>
      <c r="J8" s="4">
        <f>SUM(F3:F9)/7</f>
        <v>392248.44910589553</v>
      </c>
      <c r="K8" s="4">
        <f>SUM(G3:G9)/7</f>
        <v>659.26941428570296</v>
      </c>
      <c r="L8" s="5">
        <f>SUM(F3:F9)/SUM(C3:C9)</f>
        <v>1.4824867503627386</v>
      </c>
      <c r="M8" s="5">
        <f>SUM(G3:G9)/SUM(C3:C9)</f>
        <v>2.4916814172899382E-3</v>
      </c>
    </row>
    <row r="9" spans="1:13" x14ac:dyDescent="0.25">
      <c r="A9" t="s">
        <v>7</v>
      </c>
      <c r="B9" t="str">
        <f t="shared" si="0"/>
        <v>KEG</v>
      </c>
      <c r="C9" s="1">
        <v>91817.987400000013</v>
      </c>
      <c r="D9" s="1">
        <v>210444.38815989683</v>
      </c>
      <c r="E9">
        <v>92553.840000000011</v>
      </c>
      <c r="F9" s="3">
        <f t="shared" si="1"/>
        <v>118626.40075989682</v>
      </c>
      <c r="G9" s="3">
        <f t="shared" si="2"/>
        <v>735.85259999999835</v>
      </c>
      <c r="I9" t="s">
        <v>851</v>
      </c>
      <c r="J9" s="3">
        <f>SUM(F2:F665)/COUNT(F2:F665)</f>
        <v>56643.187182105416</v>
      </c>
      <c r="K9" s="3">
        <f>SUM(G2:G665)/COUNT(G2:G665)</f>
        <v>988.57732459337433</v>
      </c>
      <c r="L9" s="5">
        <f>SUM(F2:F665)/SUM(C2:C665)</f>
        <v>0.12884922110921659</v>
      </c>
      <c r="M9" s="5">
        <f>SUM(G2:G665)/SUM(C2:C665)</f>
        <v>2.2487685565887481E-3</v>
      </c>
    </row>
    <row r="10" spans="1:13" x14ac:dyDescent="0.25">
      <c r="A10" t="s">
        <v>8</v>
      </c>
      <c r="B10" t="str">
        <f t="shared" si="0"/>
        <v>KEG</v>
      </c>
      <c r="C10" s="1">
        <v>7754.7375000000002</v>
      </c>
      <c r="D10" s="1">
        <v>0</v>
      </c>
      <c r="E10">
        <v>0</v>
      </c>
      <c r="F10" s="3">
        <f t="shared" si="1"/>
        <v>7754.7375000000002</v>
      </c>
      <c r="G10" s="3">
        <f t="shared" si="2"/>
        <v>7754.7375000000002</v>
      </c>
    </row>
    <row r="11" spans="1:13" x14ac:dyDescent="0.25">
      <c r="A11" t="s">
        <v>9</v>
      </c>
      <c r="B11" t="str">
        <f t="shared" si="0"/>
        <v>AGG</v>
      </c>
      <c r="C11" s="1">
        <v>151893.12780000002</v>
      </c>
      <c r="D11" s="1">
        <v>29215.976903554398</v>
      </c>
      <c r="E11">
        <v>150519.06</v>
      </c>
      <c r="F11" s="3">
        <f t="shared" si="1"/>
        <v>122677.15089644562</v>
      </c>
      <c r="G11" s="3">
        <f t="shared" si="2"/>
        <v>1374.0678000000189</v>
      </c>
    </row>
    <row r="12" spans="1:13" x14ac:dyDescent="0.25">
      <c r="A12" t="s">
        <v>10</v>
      </c>
      <c r="B12" t="str">
        <f t="shared" si="0"/>
        <v>AGG</v>
      </c>
      <c r="C12" s="1">
        <v>1501020.1854000001</v>
      </c>
      <c r="D12" s="1">
        <v>1327558.1703646185</v>
      </c>
      <c r="E12">
        <v>1499426.6400000001</v>
      </c>
      <c r="F12" s="3">
        <f t="shared" si="1"/>
        <v>173462.01503538154</v>
      </c>
      <c r="G12" s="3">
        <f t="shared" si="2"/>
        <v>1593.5453999999445</v>
      </c>
    </row>
    <row r="13" spans="1:13" x14ac:dyDescent="0.25">
      <c r="A13" t="s">
        <v>11</v>
      </c>
      <c r="B13" t="str">
        <f t="shared" si="0"/>
        <v>AGG</v>
      </c>
      <c r="C13" s="1">
        <v>2181807.9161999999</v>
      </c>
      <c r="D13" s="1">
        <v>1990421.7385970794</v>
      </c>
      <c r="E13">
        <v>2180166.8400000003</v>
      </c>
      <c r="F13" s="3">
        <f t="shared" si="1"/>
        <v>191386.17760292045</v>
      </c>
      <c r="G13" s="3">
        <f t="shared" si="2"/>
        <v>1641.0761999995448</v>
      </c>
    </row>
    <row r="14" spans="1:13" x14ac:dyDescent="0.25">
      <c r="A14" t="s">
        <v>12</v>
      </c>
      <c r="B14" t="str">
        <f t="shared" si="0"/>
        <v>AGG</v>
      </c>
      <c r="C14" s="1">
        <v>1781701.0776</v>
      </c>
      <c r="D14" s="1">
        <v>1688652.7036559293</v>
      </c>
      <c r="E14">
        <v>1783547.1</v>
      </c>
      <c r="F14" s="3">
        <f t="shared" si="1"/>
        <v>93048.373944070656</v>
      </c>
      <c r="G14" s="3">
        <f t="shared" si="2"/>
        <v>1846.0224000001326</v>
      </c>
    </row>
    <row r="15" spans="1:13" x14ac:dyDescent="0.25">
      <c r="A15" t="s">
        <v>13</v>
      </c>
      <c r="B15" t="str">
        <f t="shared" si="0"/>
        <v>AGG</v>
      </c>
      <c r="C15" s="1">
        <v>2863844.7156000002</v>
      </c>
      <c r="D15" s="1">
        <v>2852853.3536252417</v>
      </c>
      <c r="E15">
        <v>2865057.48</v>
      </c>
      <c r="F15" s="3">
        <f t="shared" si="1"/>
        <v>10991.361974758562</v>
      </c>
      <c r="G15" s="3">
        <f t="shared" si="2"/>
        <v>1212.7643999997526</v>
      </c>
    </row>
    <row r="16" spans="1:13" x14ac:dyDescent="0.25">
      <c r="A16" t="s">
        <v>14</v>
      </c>
      <c r="B16" t="str">
        <f t="shared" si="0"/>
        <v>AGG</v>
      </c>
      <c r="C16" s="1">
        <v>2332507.2335999999</v>
      </c>
      <c r="D16" s="1">
        <v>2294314.7728618775</v>
      </c>
      <c r="E16">
        <v>2334734.2800000003</v>
      </c>
      <c r="F16" s="3">
        <f t="shared" si="1"/>
        <v>38192.460738122463</v>
      </c>
      <c r="G16" s="3">
        <f t="shared" si="2"/>
        <v>2227.0464000003412</v>
      </c>
    </row>
    <row r="17" spans="1:7" x14ac:dyDescent="0.25">
      <c r="A17" t="s">
        <v>15</v>
      </c>
      <c r="B17" t="str">
        <f t="shared" si="0"/>
        <v>AGG</v>
      </c>
      <c r="C17" s="1">
        <v>2325813.9201000002</v>
      </c>
      <c r="D17" s="1">
        <v>2301126.2189687476</v>
      </c>
      <c r="E17">
        <v>2327852.52</v>
      </c>
      <c r="F17" s="3">
        <f t="shared" si="1"/>
        <v>24687.701131252572</v>
      </c>
      <c r="G17" s="3">
        <f t="shared" si="2"/>
        <v>2038.5998999997973</v>
      </c>
    </row>
    <row r="18" spans="1:7" x14ac:dyDescent="0.25">
      <c r="A18" t="s">
        <v>16</v>
      </c>
      <c r="B18" t="str">
        <f t="shared" si="0"/>
        <v>AGG</v>
      </c>
      <c r="C18" s="1">
        <v>2154211.5482999999</v>
      </c>
      <c r="D18" s="1">
        <v>2138508.4362689187</v>
      </c>
      <c r="E18">
        <v>2156989.5</v>
      </c>
      <c r="F18" s="3">
        <f t="shared" si="1"/>
        <v>15703.112031081226</v>
      </c>
      <c r="G18" s="3">
        <f t="shared" si="2"/>
        <v>2777.9517000000924</v>
      </c>
    </row>
    <row r="19" spans="1:7" x14ac:dyDescent="0.25">
      <c r="A19" t="s">
        <v>17</v>
      </c>
      <c r="B19" t="str">
        <f t="shared" si="0"/>
        <v>AGG</v>
      </c>
      <c r="C19" s="1">
        <v>2511754.8471000004</v>
      </c>
      <c r="D19" s="1">
        <v>2563015.3355745124</v>
      </c>
      <c r="E19">
        <v>2514573.7200000002</v>
      </c>
      <c r="F19" s="3">
        <f t="shared" si="1"/>
        <v>51260.488474512007</v>
      </c>
      <c r="G19" s="3">
        <f t="shared" si="2"/>
        <v>2818.872899999842</v>
      </c>
    </row>
    <row r="20" spans="1:7" x14ac:dyDescent="0.25">
      <c r="A20" t="s">
        <v>18</v>
      </c>
      <c r="B20" t="str">
        <f t="shared" si="0"/>
        <v>AGG</v>
      </c>
      <c r="C20" s="1">
        <v>3174293.7396</v>
      </c>
      <c r="D20" s="1">
        <v>3476034.7551834839</v>
      </c>
      <c r="E20">
        <v>3179591.8200000003</v>
      </c>
      <c r="F20" s="3">
        <f t="shared" si="1"/>
        <v>301741.01558348397</v>
      </c>
      <c r="G20" s="3">
        <f t="shared" si="2"/>
        <v>5298.0804000003263</v>
      </c>
    </row>
    <row r="21" spans="1:7" x14ac:dyDescent="0.25">
      <c r="A21" t="s">
        <v>19</v>
      </c>
      <c r="B21" t="str">
        <f t="shared" si="0"/>
        <v>AGG</v>
      </c>
      <c r="C21" s="1">
        <v>3114143.3664000002</v>
      </c>
      <c r="D21" s="1">
        <v>3569109.8703728472</v>
      </c>
      <c r="E21">
        <v>3117631.68</v>
      </c>
      <c r="F21" s="3">
        <f t="shared" si="1"/>
        <v>454966.50397284701</v>
      </c>
      <c r="G21" s="3">
        <f t="shared" si="2"/>
        <v>3488.313599999994</v>
      </c>
    </row>
    <row r="22" spans="1:7" x14ac:dyDescent="0.25">
      <c r="A22" t="s">
        <v>20</v>
      </c>
      <c r="B22" t="str">
        <f t="shared" si="0"/>
        <v>AGG</v>
      </c>
      <c r="C22" s="1">
        <v>2643956.1539999996</v>
      </c>
      <c r="D22" s="1">
        <v>3244614.0426686658</v>
      </c>
      <c r="E22">
        <v>2645429.2200000002</v>
      </c>
      <c r="F22" s="3">
        <f t="shared" si="1"/>
        <v>600657.88866866613</v>
      </c>
      <c r="G22" s="3">
        <f t="shared" si="2"/>
        <v>1473.0660000005737</v>
      </c>
    </row>
    <row r="23" spans="1:7" x14ac:dyDescent="0.25">
      <c r="A23" t="s">
        <v>21</v>
      </c>
      <c r="B23" t="str">
        <f t="shared" si="0"/>
        <v>AGG</v>
      </c>
      <c r="C23" s="1">
        <v>2400518.9241000004</v>
      </c>
      <c r="D23" s="1">
        <v>3061430.0872074482</v>
      </c>
      <c r="E23">
        <v>2404212.8400000003</v>
      </c>
      <c r="F23" s="3">
        <f t="shared" si="1"/>
        <v>660911.16310744779</v>
      </c>
      <c r="G23" s="3">
        <f t="shared" si="2"/>
        <v>3693.9158999999054</v>
      </c>
    </row>
    <row r="24" spans="1:7" x14ac:dyDescent="0.25">
      <c r="A24" t="s">
        <v>22</v>
      </c>
      <c r="B24" t="str">
        <f t="shared" si="0"/>
        <v>AGG</v>
      </c>
      <c r="C24" s="1">
        <v>1881975.3921000001</v>
      </c>
      <c r="D24" s="1">
        <v>2525838.0232750783</v>
      </c>
      <c r="E24">
        <v>1887531.6600000001</v>
      </c>
      <c r="F24" s="3">
        <f t="shared" si="1"/>
        <v>643862.63117507822</v>
      </c>
      <c r="G24" s="3">
        <f t="shared" si="2"/>
        <v>5556.2679000000935</v>
      </c>
    </row>
    <row r="25" spans="1:7" x14ac:dyDescent="0.25">
      <c r="A25" t="s">
        <v>23</v>
      </c>
      <c r="B25" t="str">
        <f t="shared" si="0"/>
        <v>AGG</v>
      </c>
      <c r="C25" s="1">
        <v>2348054.3250000002</v>
      </c>
      <c r="D25" s="1">
        <v>3209150.5780993481</v>
      </c>
      <c r="E25">
        <v>2351724.8400000003</v>
      </c>
      <c r="F25" s="3">
        <f t="shared" si="1"/>
        <v>861096.25309934793</v>
      </c>
      <c r="G25" s="3">
        <f t="shared" si="2"/>
        <v>3670.5150000001304</v>
      </c>
    </row>
    <row r="26" spans="1:7" x14ac:dyDescent="0.25">
      <c r="A26" t="s">
        <v>24</v>
      </c>
      <c r="B26" t="str">
        <f t="shared" si="0"/>
        <v>AGG</v>
      </c>
      <c r="C26" s="1">
        <v>2103016.4298</v>
      </c>
      <c r="D26" s="1">
        <v>2564245.7903551087</v>
      </c>
      <c r="E26">
        <v>2104360.56</v>
      </c>
      <c r="F26" s="3">
        <f t="shared" si="1"/>
        <v>461229.36055510864</v>
      </c>
      <c r="G26" s="3">
        <f t="shared" si="2"/>
        <v>1344.1302000000142</v>
      </c>
    </row>
    <row r="27" spans="1:7" x14ac:dyDescent="0.25">
      <c r="A27" t="s">
        <v>25</v>
      </c>
      <c r="B27" t="str">
        <f t="shared" si="0"/>
        <v>AGG</v>
      </c>
      <c r="C27" s="1">
        <v>1368594.6381000001</v>
      </c>
      <c r="D27" s="1">
        <v>1445037.3053691341</v>
      </c>
      <c r="E27">
        <v>1369990.26</v>
      </c>
      <c r="F27" s="3">
        <f t="shared" si="1"/>
        <v>76442.667269133963</v>
      </c>
      <c r="G27" s="3">
        <f t="shared" si="2"/>
        <v>1395.621899999911</v>
      </c>
    </row>
    <row r="28" spans="1:7" x14ac:dyDescent="0.25">
      <c r="A28" t="s">
        <v>26</v>
      </c>
      <c r="B28" t="str">
        <f t="shared" si="0"/>
        <v>AGG</v>
      </c>
      <c r="C28" s="1">
        <v>961211.0673</v>
      </c>
      <c r="D28" s="1">
        <v>1125902.7449232638</v>
      </c>
      <c r="E28">
        <v>963825.4800000001</v>
      </c>
      <c r="F28" s="3">
        <f t="shared" si="1"/>
        <v>164691.67762326379</v>
      </c>
      <c r="G28" s="3">
        <f t="shared" si="2"/>
        <v>2614.4127000001026</v>
      </c>
    </row>
    <row r="29" spans="1:7" x14ac:dyDescent="0.25">
      <c r="A29" t="s">
        <v>27</v>
      </c>
      <c r="B29" t="str">
        <f t="shared" si="0"/>
        <v>AGG</v>
      </c>
      <c r="C29" s="1">
        <v>448153.69770000008</v>
      </c>
      <c r="D29" s="1">
        <v>577661.89881179214</v>
      </c>
      <c r="E29">
        <v>448733.52</v>
      </c>
      <c r="F29" s="3">
        <f t="shared" si="1"/>
        <v>129508.20111179206</v>
      </c>
      <c r="G29" s="3">
        <f t="shared" si="2"/>
        <v>579.82229999994161</v>
      </c>
    </row>
    <row r="30" spans="1:7" x14ac:dyDescent="0.25">
      <c r="A30" t="s">
        <v>28</v>
      </c>
      <c r="B30" t="str">
        <f t="shared" si="0"/>
        <v>AGG</v>
      </c>
      <c r="C30" s="1">
        <v>84407.556600000011</v>
      </c>
      <c r="D30" s="1">
        <v>116248.68022391964</v>
      </c>
      <c r="E30">
        <v>84807</v>
      </c>
      <c r="F30" s="3">
        <f t="shared" si="1"/>
        <v>31841.12362391963</v>
      </c>
      <c r="G30" s="3">
        <f t="shared" si="2"/>
        <v>399.4433999999892</v>
      </c>
    </row>
    <row r="31" spans="1:7" x14ac:dyDescent="0.25">
      <c r="A31" t="s">
        <v>29</v>
      </c>
      <c r="B31" t="str">
        <f t="shared" si="0"/>
        <v>AGG</v>
      </c>
      <c r="C31" s="1">
        <v>160416.88740000004</v>
      </c>
      <c r="D31" s="1">
        <v>30739.397108101733</v>
      </c>
      <c r="E31">
        <v>160107.84</v>
      </c>
      <c r="F31" s="3">
        <f t="shared" si="1"/>
        <v>129677.4902918983</v>
      </c>
      <c r="G31" s="3">
        <f t="shared" si="2"/>
        <v>309.04740000003949</v>
      </c>
    </row>
    <row r="32" spans="1:7" x14ac:dyDescent="0.25">
      <c r="A32" t="s">
        <v>30</v>
      </c>
      <c r="B32" t="str">
        <f t="shared" si="0"/>
        <v>AGG</v>
      </c>
      <c r="C32" s="1">
        <v>1580336.5518</v>
      </c>
      <c r="D32" s="1">
        <v>1395723.9003825129</v>
      </c>
      <c r="E32">
        <v>1578022.56</v>
      </c>
      <c r="F32" s="3">
        <f t="shared" si="1"/>
        <v>184612.65141748707</v>
      </c>
      <c r="G32" s="3">
        <f t="shared" si="2"/>
        <v>2313.9917999999598</v>
      </c>
    </row>
    <row r="33" spans="1:7" x14ac:dyDescent="0.25">
      <c r="A33" t="s">
        <v>31</v>
      </c>
      <c r="B33" t="str">
        <f t="shared" si="0"/>
        <v>AGG</v>
      </c>
      <c r="C33" s="1">
        <v>2303209.8171000001</v>
      </c>
      <c r="D33" s="1">
        <v>2104392.612649777</v>
      </c>
      <c r="E33">
        <v>2300991.3000000003</v>
      </c>
      <c r="F33" s="3">
        <f t="shared" si="1"/>
        <v>198817.20445022313</v>
      </c>
      <c r="G33" s="3">
        <f t="shared" si="2"/>
        <v>2218.5170999998227</v>
      </c>
    </row>
    <row r="34" spans="1:7" x14ac:dyDescent="0.25">
      <c r="A34" t="s">
        <v>32</v>
      </c>
      <c r="B34" t="str">
        <f t="shared" si="0"/>
        <v>AGG</v>
      </c>
      <c r="C34" s="1">
        <v>1876203.243</v>
      </c>
      <c r="D34" s="1">
        <v>1770089.7673788227</v>
      </c>
      <c r="E34">
        <v>1875158.1</v>
      </c>
      <c r="F34" s="3">
        <f t="shared" si="1"/>
        <v>106113.47562117735</v>
      </c>
      <c r="G34" s="3">
        <f t="shared" si="2"/>
        <v>1045.1429999999236</v>
      </c>
    </row>
    <row r="35" spans="1:7" x14ac:dyDescent="0.25">
      <c r="A35" t="s">
        <v>33</v>
      </c>
      <c r="B35" t="str">
        <f t="shared" si="0"/>
        <v>AGG</v>
      </c>
      <c r="C35" s="1">
        <v>2947944.4155000006</v>
      </c>
      <c r="D35" s="1">
        <v>2798134.7365667168</v>
      </c>
      <c r="E35">
        <v>2949572.8800000004</v>
      </c>
      <c r="F35" s="3">
        <f t="shared" si="1"/>
        <v>149809.67893328378</v>
      </c>
      <c r="G35" s="3">
        <f t="shared" si="2"/>
        <v>1628.464499999769</v>
      </c>
    </row>
    <row r="36" spans="1:7" x14ac:dyDescent="0.25">
      <c r="A36" t="s">
        <v>34</v>
      </c>
      <c r="B36" t="str">
        <f t="shared" si="0"/>
        <v>AGG</v>
      </c>
      <c r="C36" s="1">
        <v>2317725.3735000002</v>
      </c>
      <c r="D36" s="1">
        <v>2083277.129718479</v>
      </c>
      <c r="E36">
        <v>2315833.7400000002</v>
      </c>
      <c r="F36" s="3">
        <f t="shared" si="1"/>
        <v>234448.24378152122</v>
      </c>
      <c r="G36" s="3">
        <f t="shared" si="2"/>
        <v>1891.6334999999963</v>
      </c>
    </row>
    <row r="37" spans="1:7" x14ac:dyDescent="0.25">
      <c r="A37" t="s">
        <v>35</v>
      </c>
      <c r="B37" t="str">
        <f t="shared" si="0"/>
        <v>AGG</v>
      </c>
      <c r="C37" s="1">
        <v>2242831.7771999999</v>
      </c>
      <c r="D37" s="1">
        <v>2016224.6683115999</v>
      </c>
      <c r="E37">
        <v>2240110.08</v>
      </c>
      <c r="F37" s="3">
        <f t="shared" si="1"/>
        <v>226607.10888840002</v>
      </c>
      <c r="G37" s="3">
        <f t="shared" si="2"/>
        <v>2721.6971999998204</v>
      </c>
    </row>
    <row r="38" spans="1:7" x14ac:dyDescent="0.25">
      <c r="A38" t="s">
        <v>36</v>
      </c>
      <c r="B38" t="str">
        <f t="shared" si="0"/>
        <v>AGG</v>
      </c>
      <c r="C38" s="1">
        <v>2000600.3133</v>
      </c>
      <c r="D38" s="1">
        <v>1601151.2556572417</v>
      </c>
      <c r="E38">
        <v>1997372.52</v>
      </c>
      <c r="F38" s="3">
        <f t="shared" si="1"/>
        <v>399449.05764275836</v>
      </c>
      <c r="G38" s="3">
        <f t="shared" si="2"/>
        <v>3227.7933000000194</v>
      </c>
    </row>
    <row r="39" spans="1:7" x14ac:dyDescent="0.25">
      <c r="A39" t="s">
        <v>37</v>
      </c>
      <c r="B39" t="str">
        <f t="shared" si="0"/>
        <v>AGG</v>
      </c>
      <c r="C39" s="1">
        <v>2285145.1242000004</v>
      </c>
      <c r="D39" s="1">
        <v>1778212.2337578756</v>
      </c>
      <c r="E39">
        <v>2283383.52</v>
      </c>
      <c r="F39" s="3">
        <f t="shared" si="1"/>
        <v>506932.8904421248</v>
      </c>
      <c r="G39" s="3">
        <f t="shared" si="2"/>
        <v>1761.604200000409</v>
      </c>
    </row>
    <row r="40" spans="1:7" x14ac:dyDescent="0.25">
      <c r="A40" t="s">
        <v>38</v>
      </c>
      <c r="B40" t="str">
        <f t="shared" si="0"/>
        <v>AGG</v>
      </c>
      <c r="C40" s="1">
        <v>2894480.2845000005</v>
      </c>
      <c r="D40" s="1">
        <v>2321868.1709845075</v>
      </c>
      <c r="E40">
        <v>2893041.3600000003</v>
      </c>
      <c r="F40" s="3">
        <f t="shared" si="1"/>
        <v>572612.11351549299</v>
      </c>
      <c r="G40" s="3">
        <f t="shared" si="2"/>
        <v>1438.9245000001974</v>
      </c>
    </row>
    <row r="41" spans="1:7" x14ac:dyDescent="0.25">
      <c r="A41" t="s">
        <v>39</v>
      </c>
      <c r="B41" t="str">
        <f t="shared" si="0"/>
        <v>AGG</v>
      </c>
      <c r="C41" s="1">
        <v>2836388.6072999998</v>
      </c>
      <c r="D41" s="1">
        <v>2351259.9271424329</v>
      </c>
      <c r="E41">
        <v>2833817.4000000004</v>
      </c>
      <c r="F41" s="3">
        <f t="shared" si="1"/>
        <v>485128.68015756691</v>
      </c>
      <c r="G41" s="3">
        <f t="shared" si="2"/>
        <v>2571.2072999994271</v>
      </c>
    </row>
    <row r="42" spans="1:7" x14ac:dyDescent="0.25">
      <c r="A42" t="s">
        <v>40</v>
      </c>
      <c r="B42" t="str">
        <f t="shared" si="0"/>
        <v>AGG</v>
      </c>
      <c r="C42" s="1">
        <v>2366829.2826</v>
      </c>
      <c r="D42" s="1">
        <v>2134026.0652824622</v>
      </c>
      <c r="E42">
        <v>2366994.96</v>
      </c>
      <c r="F42" s="3">
        <f t="shared" si="1"/>
        <v>232803.21731753787</v>
      </c>
      <c r="G42" s="3">
        <f t="shared" si="2"/>
        <v>165.67739999992773</v>
      </c>
    </row>
    <row r="43" spans="1:7" x14ac:dyDescent="0.25">
      <c r="A43" t="s">
        <v>41</v>
      </c>
      <c r="B43" t="str">
        <f t="shared" si="0"/>
        <v>AGG</v>
      </c>
      <c r="C43" s="1">
        <v>2069649.1521000001</v>
      </c>
      <c r="D43" s="1">
        <v>1970697.8414295509</v>
      </c>
      <c r="E43">
        <v>2073076.7400000002</v>
      </c>
      <c r="F43" s="3">
        <f t="shared" si="1"/>
        <v>98951.310670449166</v>
      </c>
      <c r="G43" s="3">
        <f t="shared" si="2"/>
        <v>3427.5879000001587</v>
      </c>
    </row>
    <row r="44" spans="1:7" x14ac:dyDescent="0.25">
      <c r="A44" t="s">
        <v>42</v>
      </c>
      <c r="B44" t="str">
        <f t="shared" si="0"/>
        <v>AGG</v>
      </c>
      <c r="C44" s="1">
        <v>1580284.7927999999</v>
      </c>
      <c r="D44" s="1">
        <v>1590758.3072425656</v>
      </c>
      <c r="E44">
        <v>1584379.4400000002</v>
      </c>
      <c r="F44" s="3">
        <f t="shared" si="1"/>
        <v>10473.514442565618</v>
      </c>
      <c r="G44" s="3">
        <f t="shared" si="2"/>
        <v>4094.6472000002395</v>
      </c>
    </row>
    <row r="45" spans="1:7" x14ac:dyDescent="0.25">
      <c r="A45" t="s">
        <v>43</v>
      </c>
      <c r="B45" t="str">
        <f t="shared" si="0"/>
        <v>AGG</v>
      </c>
      <c r="C45" s="1">
        <v>1890074.9466000001</v>
      </c>
      <c r="D45" s="1">
        <v>1898086.3611031938</v>
      </c>
      <c r="E45">
        <v>1894112.1</v>
      </c>
      <c r="F45" s="3">
        <f t="shared" si="1"/>
        <v>8011.4145031936932</v>
      </c>
      <c r="G45" s="3">
        <f t="shared" si="2"/>
        <v>4037.1533999999519</v>
      </c>
    </row>
    <row r="46" spans="1:7" x14ac:dyDescent="0.25">
      <c r="A46" t="s">
        <v>44</v>
      </c>
      <c r="B46" t="str">
        <f t="shared" si="0"/>
        <v>AGG</v>
      </c>
      <c r="C46" s="1">
        <v>1547182.8711000001</v>
      </c>
      <c r="D46" s="1">
        <v>1508720.6644005717</v>
      </c>
      <c r="E46">
        <v>1550257.3800000001</v>
      </c>
      <c r="F46" s="3">
        <f t="shared" si="1"/>
        <v>38462.206699428381</v>
      </c>
      <c r="G46" s="3">
        <f t="shared" si="2"/>
        <v>3074.5089000000153</v>
      </c>
    </row>
    <row r="47" spans="1:7" x14ac:dyDescent="0.25">
      <c r="A47" t="s">
        <v>45</v>
      </c>
      <c r="B47" t="str">
        <f t="shared" si="0"/>
        <v>AGG</v>
      </c>
      <c r="C47" s="1">
        <v>837951.67440000013</v>
      </c>
      <c r="D47" s="1">
        <v>811616.76224378962</v>
      </c>
      <c r="E47">
        <v>839394.9</v>
      </c>
      <c r="F47" s="3">
        <f t="shared" si="1"/>
        <v>26334.912156210514</v>
      </c>
      <c r="G47" s="3">
        <f t="shared" si="2"/>
        <v>1443.2255999998888</v>
      </c>
    </row>
    <row r="48" spans="1:7" x14ac:dyDescent="0.25">
      <c r="A48" t="s">
        <v>46</v>
      </c>
      <c r="B48" t="str">
        <f t="shared" si="0"/>
        <v>AGG</v>
      </c>
      <c r="C48" s="1">
        <v>411959.86830000003</v>
      </c>
      <c r="D48" s="1">
        <v>460548.97058721585</v>
      </c>
      <c r="E48">
        <v>413722.08</v>
      </c>
      <c r="F48" s="3">
        <f t="shared" si="1"/>
        <v>48589.102287215821</v>
      </c>
      <c r="G48" s="3">
        <f t="shared" si="2"/>
        <v>1762.2116999999853</v>
      </c>
    </row>
    <row r="49" spans="1:7" x14ac:dyDescent="0.25">
      <c r="A49" t="s">
        <v>47</v>
      </c>
      <c r="B49" t="str">
        <f t="shared" si="0"/>
        <v>AGG</v>
      </c>
      <c r="C49" s="1">
        <v>123607.56330000001</v>
      </c>
      <c r="D49" s="1">
        <v>151719.46892883664</v>
      </c>
      <c r="E49">
        <v>124284.78000000001</v>
      </c>
      <c r="F49" s="3">
        <f t="shared" si="1"/>
        <v>28111.905628836626</v>
      </c>
      <c r="G49" s="3">
        <f t="shared" si="2"/>
        <v>677.21670000000449</v>
      </c>
    </row>
    <row r="50" spans="1:7" x14ac:dyDescent="0.25">
      <c r="A50" t="s">
        <v>48</v>
      </c>
      <c r="B50" t="str">
        <f t="shared" si="0"/>
        <v>AGG</v>
      </c>
      <c r="C50" s="1">
        <v>15386.128200000001</v>
      </c>
      <c r="D50" s="1">
        <v>21811.275813182503</v>
      </c>
      <c r="E50">
        <v>15654.060000000001</v>
      </c>
      <c r="F50" s="3">
        <f t="shared" si="1"/>
        <v>6425.147613182502</v>
      </c>
      <c r="G50" s="3">
        <f t="shared" si="2"/>
        <v>267.93180000000029</v>
      </c>
    </row>
    <row r="51" spans="1:7" x14ac:dyDescent="0.25">
      <c r="A51" t="s">
        <v>49</v>
      </c>
      <c r="B51" t="str">
        <f t="shared" si="0"/>
        <v>AUS</v>
      </c>
      <c r="C51" s="1">
        <v>0</v>
      </c>
      <c r="D51" s="1">
        <v>0</v>
      </c>
      <c r="E51">
        <v>0</v>
      </c>
      <c r="F51" s="3">
        <f t="shared" si="1"/>
        <v>0</v>
      </c>
      <c r="G51" s="3">
        <f t="shared" si="2"/>
        <v>0</v>
      </c>
    </row>
    <row r="52" spans="1:7" x14ac:dyDescent="0.25">
      <c r="A52" t="s">
        <v>50</v>
      </c>
      <c r="B52" t="str">
        <f t="shared" si="0"/>
        <v>AUS</v>
      </c>
      <c r="C52" s="1">
        <v>2303.6400000000003</v>
      </c>
      <c r="D52" s="1">
        <v>1149.8892890092857</v>
      </c>
      <c r="E52">
        <v>2211.3000000000002</v>
      </c>
      <c r="F52" s="3">
        <f t="shared" si="1"/>
        <v>1153.7507109907147</v>
      </c>
      <c r="G52" s="3">
        <f t="shared" si="2"/>
        <v>92.340000000000146</v>
      </c>
    </row>
    <row r="53" spans="1:7" x14ac:dyDescent="0.25">
      <c r="A53" t="s">
        <v>51</v>
      </c>
      <c r="B53" t="str">
        <f t="shared" si="0"/>
        <v>AUS</v>
      </c>
      <c r="C53" s="1">
        <v>5365.4400000000005</v>
      </c>
      <c r="D53" s="1">
        <v>2922.3301039153184</v>
      </c>
      <c r="E53">
        <v>5253.6600000000008</v>
      </c>
      <c r="F53" s="3">
        <f t="shared" si="1"/>
        <v>2443.1098960846821</v>
      </c>
      <c r="G53" s="3">
        <f t="shared" si="2"/>
        <v>111.77999999999975</v>
      </c>
    </row>
    <row r="54" spans="1:7" x14ac:dyDescent="0.25">
      <c r="A54" t="s">
        <v>52</v>
      </c>
      <c r="B54" t="str">
        <f t="shared" si="0"/>
        <v>AUS</v>
      </c>
      <c r="C54" s="1">
        <v>5518.5300000000007</v>
      </c>
      <c r="D54" s="1">
        <v>3207.9713922679434</v>
      </c>
      <c r="E54">
        <v>5418.9000000000005</v>
      </c>
      <c r="F54" s="3">
        <f t="shared" si="1"/>
        <v>2310.5586077320572</v>
      </c>
      <c r="G54" s="3">
        <f t="shared" si="2"/>
        <v>99.630000000000109</v>
      </c>
    </row>
    <row r="55" spans="1:7" x14ac:dyDescent="0.25">
      <c r="A55" t="s">
        <v>53</v>
      </c>
      <c r="B55" t="str">
        <f t="shared" si="0"/>
        <v>AUS</v>
      </c>
      <c r="C55" s="1">
        <v>6604.7400000000007</v>
      </c>
      <c r="D55" s="1">
        <v>3837.8470537634753</v>
      </c>
      <c r="E55">
        <v>6551.2800000000007</v>
      </c>
      <c r="F55" s="3">
        <f t="shared" si="1"/>
        <v>2766.8929462365254</v>
      </c>
      <c r="G55" s="3">
        <f t="shared" si="2"/>
        <v>53.460000000000036</v>
      </c>
    </row>
    <row r="56" spans="1:7" x14ac:dyDescent="0.25">
      <c r="A56" t="s">
        <v>54</v>
      </c>
      <c r="B56" t="str">
        <f t="shared" si="0"/>
        <v>AUS</v>
      </c>
      <c r="C56" s="1">
        <v>3623.13</v>
      </c>
      <c r="D56" s="1">
        <v>2292.4544424197861</v>
      </c>
      <c r="E56">
        <v>3552.6600000000003</v>
      </c>
      <c r="F56" s="3">
        <f t="shared" si="1"/>
        <v>1330.675557580214</v>
      </c>
      <c r="G56" s="3">
        <f t="shared" si="2"/>
        <v>70.4699999999998</v>
      </c>
    </row>
    <row r="57" spans="1:7" x14ac:dyDescent="0.25">
      <c r="A57" t="s">
        <v>55</v>
      </c>
      <c r="B57" t="str">
        <f t="shared" si="0"/>
        <v>AUS</v>
      </c>
      <c r="C57" s="1">
        <v>4862.4299999999994</v>
      </c>
      <c r="D57" s="1">
        <v>2753.8749851432576</v>
      </c>
      <c r="E57">
        <v>4733.6400000000003</v>
      </c>
      <c r="F57" s="3">
        <f t="shared" si="1"/>
        <v>2108.5550148567418</v>
      </c>
      <c r="G57" s="3">
        <f t="shared" si="2"/>
        <v>128.78999999999905</v>
      </c>
    </row>
    <row r="58" spans="1:7" x14ac:dyDescent="0.25">
      <c r="A58" t="s">
        <v>56</v>
      </c>
      <c r="B58" t="str">
        <f t="shared" si="0"/>
        <v>AUS</v>
      </c>
      <c r="C58" s="1">
        <v>6174.63</v>
      </c>
      <c r="D58" s="1">
        <v>3654.743663793844</v>
      </c>
      <c r="E58">
        <v>6060.42</v>
      </c>
      <c r="F58" s="3">
        <f t="shared" si="1"/>
        <v>2519.8863362061561</v>
      </c>
      <c r="G58" s="3">
        <f t="shared" si="2"/>
        <v>114.21000000000004</v>
      </c>
    </row>
    <row r="59" spans="1:7" x14ac:dyDescent="0.25">
      <c r="A59" t="s">
        <v>57</v>
      </c>
      <c r="B59" t="str">
        <f t="shared" si="0"/>
        <v>AUS</v>
      </c>
      <c r="C59" s="1">
        <v>7772.2335000000003</v>
      </c>
      <c r="D59" s="1">
        <v>5119.5707835508956</v>
      </c>
      <c r="E59">
        <v>7678.8</v>
      </c>
      <c r="F59" s="3">
        <f t="shared" si="1"/>
        <v>2652.6627164491047</v>
      </c>
      <c r="G59" s="3">
        <f t="shared" si="2"/>
        <v>93.433500000000095</v>
      </c>
    </row>
    <row r="60" spans="1:7" x14ac:dyDescent="0.25">
      <c r="A60" t="s">
        <v>58</v>
      </c>
      <c r="B60" t="str">
        <f t="shared" si="0"/>
        <v>AUS</v>
      </c>
      <c r="C60" s="1">
        <v>9359.3394000000008</v>
      </c>
      <c r="D60" s="1">
        <v>6415.9427845358869</v>
      </c>
      <c r="E60">
        <v>9190.26</v>
      </c>
      <c r="F60" s="3">
        <f t="shared" si="1"/>
        <v>2943.3966154641139</v>
      </c>
      <c r="G60" s="3">
        <f t="shared" si="2"/>
        <v>169.07940000000053</v>
      </c>
    </row>
    <row r="61" spans="1:7" x14ac:dyDescent="0.25">
      <c r="A61" t="s">
        <v>59</v>
      </c>
      <c r="B61" t="str">
        <f t="shared" si="0"/>
        <v>AUS</v>
      </c>
      <c r="C61" s="1">
        <v>9397.1016</v>
      </c>
      <c r="D61" s="1">
        <v>6672.2875304933714</v>
      </c>
      <c r="E61">
        <v>9219.42</v>
      </c>
      <c r="F61" s="3">
        <f t="shared" si="1"/>
        <v>2724.8140695066286</v>
      </c>
      <c r="G61" s="3">
        <f t="shared" si="2"/>
        <v>177.68159999999989</v>
      </c>
    </row>
    <row r="62" spans="1:7" x14ac:dyDescent="0.25">
      <c r="A62" t="s">
        <v>60</v>
      </c>
      <c r="B62" t="str">
        <f t="shared" si="0"/>
        <v>AUS</v>
      </c>
      <c r="C62" s="1">
        <v>10268.256600000001</v>
      </c>
      <c r="D62" s="1">
        <v>6635.6668524994448</v>
      </c>
      <c r="E62">
        <v>10118.52</v>
      </c>
      <c r="F62" s="3">
        <f t="shared" si="1"/>
        <v>3632.5897475005559</v>
      </c>
      <c r="G62" s="3">
        <f t="shared" si="2"/>
        <v>149.73660000000018</v>
      </c>
    </row>
    <row r="63" spans="1:7" x14ac:dyDescent="0.25">
      <c r="A63" t="s">
        <v>61</v>
      </c>
      <c r="B63" t="str">
        <f t="shared" si="0"/>
        <v>AUS</v>
      </c>
      <c r="C63" s="1">
        <v>13190.380200000001</v>
      </c>
      <c r="D63" s="1">
        <v>7243.5701071986214</v>
      </c>
      <c r="E63">
        <v>13029.660000000002</v>
      </c>
      <c r="F63" s="3">
        <f t="shared" si="1"/>
        <v>5946.8100928013801</v>
      </c>
      <c r="G63" s="3">
        <f t="shared" si="2"/>
        <v>160.72019999999975</v>
      </c>
    </row>
    <row r="64" spans="1:7" x14ac:dyDescent="0.25">
      <c r="A64" t="s">
        <v>62</v>
      </c>
      <c r="B64" t="str">
        <f t="shared" si="0"/>
        <v>AUS</v>
      </c>
      <c r="C64" s="1">
        <v>17766.3861</v>
      </c>
      <c r="D64" s="1">
        <v>7888.0940398917237</v>
      </c>
      <c r="E64">
        <v>17471.7</v>
      </c>
      <c r="F64" s="3">
        <f t="shared" si="1"/>
        <v>9878.2920601082769</v>
      </c>
      <c r="G64" s="3">
        <f t="shared" si="2"/>
        <v>294.68609999999899</v>
      </c>
    </row>
    <row r="65" spans="1:7" x14ac:dyDescent="0.25">
      <c r="A65" t="s">
        <v>63</v>
      </c>
      <c r="B65" t="str">
        <f t="shared" si="0"/>
        <v>AUS</v>
      </c>
      <c r="C65" s="1">
        <v>20234.196900000003</v>
      </c>
      <c r="D65" s="1">
        <v>9411.5142444390567</v>
      </c>
      <c r="E65">
        <v>20110.68</v>
      </c>
      <c r="F65" s="3">
        <f t="shared" si="1"/>
        <v>10822.682655560946</v>
      </c>
      <c r="G65" s="3">
        <f t="shared" si="2"/>
        <v>123.51690000000235</v>
      </c>
    </row>
    <row r="66" spans="1:7" x14ac:dyDescent="0.25">
      <c r="A66" t="s">
        <v>64</v>
      </c>
      <c r="B66" t="str">
        <f t="shared" si="0"/>
        <v>AUS</v>
      </c>
      <c r="C66" s="1">
        <v>15116.106600000001</v>
      </c>
      <c r="D66" s="1">
        <v>6943.2805476484255</v>
      </c>
      <c r="E66">
        <v>15012.54</v>
      </c>
      <c r="F66" s="3">
        <f t="shared" si="1"/>
        <v>8172.8260523515755</v>
      </c>
      <c r="G66" s="3">
        <f t="shared" si="2"/>
        <v>103.56660000000011</v>
      </c>
    </row>
    <row r="67" spans="1:7" x14ac:dyDescent="0.25">
      <c r="A67" t="s">
        <v>65</v>
      </c>
      <c r="B67" t="str">
        <f t="shared" ref="B67:B130" si="3">LEFT(A67,3)</f>
        <v>AUS</v>
      </c>
      <c r="C67" s="1">
        <v>9189.4095000000016</v>
      </c>
      <c r="D67" s="1">
        <v>3713.3367485841263</v>
      </c>
      <c r="E67">
        <v>9102.7800000000007</v>
      </c>
      <c r="F67" s="3">
        <f t="shared" ref="F67:F130" si="4">ABS(D67-C67)</f>
        <v>5476.0727514158752</v>
      </c>
      <c r="G67" s="3">
        <f t="shared" ref="G67:G130" si="5">ABS(E67-C67)</f>
        <v>86.629500000000917</v>
      </c>
    </row>
    <row r="68" spans="1:7" x14ac:dyDescent="0.25">
      <c r="A68" t="s">
        <v>66</v>
      </c>
      <c r="B68" t="str">
        <f t="shared" si="3"/>
        <v>AUS</v>
      </c>
      <c r="C68" s="1">
        <v>4366.71</v>
      </c>
      <c r="D68" s="1">
        <v>2497.5302391857736</v>
      </c>
      <c r="E68">
        <v>4315.68</v>
      </c>
      <c r="F68" s="3">
        <f t="shared" si="4"/>
        <v>1869.1797608142265</v>
      </c>
      <c r="G68" s="3">
        <f t="shared" si="5"/>
        <v>51.029999999999745</v>
      </c>
    </row>
    <row r="69" spans="1:7" x14ac:dyDescent="0.25">
      <c r="A69" t="s">
        <v>67</v>
      </c>
      <c r="B69" t="str">
        <f t="shared" si="3"/>
        <v>AUS</v>
      </c>
      <c r="C69" s="1">
        <v>1494.45</v>
      </c>
      <c r="D69" s="1">
        <v>1369.6133569728433</v>
      </c>
      <c r="E69">
        <v>1453.14</v>
      </c>
      <c r="F69" s="3">
        <f t="shared" si="4"/>
        <v>124.8366430271567</v>
      </c>
      <c r="G69" s="3">
        <f t="shared" si="5"/>
        <v>41.309999999999945</v>
      </c>
    </row>
    <row r="70" spans="1:7" x14ac:dyDescent="0.25">
      <c r="A70" t="s">
        <v>68</v>
      </c>
      <c r="B70" t="str">
        <f t="shared" si="3"/>
        <v>AUS</v>
      </c>
      <c r="C70" s="1">
        <v>313.47000000000003</v>
      </c>
      <c r="D70" s="1">
        <v>263.6688815562693</v>
      </c>
      <c r="E70">
        <v>311.04000000000002</v>
      </c>
      <c r="F70" s="3">
        <f t="shared" si="4"/>
        <v>49.801118443730729</v>
      </c>
      <c r="G70" s="3">
        <f t="shared" si="5"/>
        <v>2.4300000000000068</v>
      </c>
    </row>
    <row r="71" spans="1:7" x14ac:dyDescent="0.25">
      <c r="A71" t="s">
        <v>69</v>
      </c>
      <c r="B71" t="str">
        <f t="shared" si="3"/>
        <v>AUS</v>
      </c>
      <c r="C71" s="1">
        <v>0</v>
      </c>
      <c r="D71" s="1">
        <v>0</v>
      </c>
      <c r="E71">
        <v>0</v>
      </c>
      <c r="F71" s="3">
        <f t="shared" si="4"/>
        <v>0</v>
      </c>
      <c r="G71" s="3">
        <f t="shared" si="5"/>
        <v>0</v>
      </c>
    </row>
    <row r="72" spans="1:7" x14ac:dyDescent="0.25">
      <c r="A72" t="s">
        <v>70</v>
      </c>
      <c r="B72" t="str">
        <f t="shared" si="3"/>
        <v>AUS</v>
      </c>
      <c r="C72" s="1">
        <v>2405.7000000000003</v>
      </c>
      <c r="D72" s="1">
        <v>1259.7513229910644</v>
      </c>
      <c r="E72">
        <v>2361.96</v>
      </c>
      <c r="F72" s="3">
        <f t="shared" si="4"/>
        <v>1145.9486770089359</v>
      </c>
      <c r="G72" s="3">
        <f t="shared" si="5"/>
        <v>43.740000000000236</v>
      </c>
    </row>
    <row r="73" spans="1:7" x14ac:dyDescent="0.25">
      <c r="A73" t="s">
        <v>71</v>
      </c>
      <c r="B73" t="str">
        <f t="shared" si="3"/>
        <v>AUS</v>
      </c>
      <c r="C73" s="1">
        <v>5467.5</v>
      </c>
      <c r="D73" s="1">
        <v>3076.1369514898083</v>
      </c>
      <c r="E73">
        <v>5404.3200000000006</v>
      </c>
      <c r="F73" s="3">
        <f t="shared" si="4"/>
        <v>2391.3630485101917</v>
      </c>
      <c r="G73" s="3">
        <f t="shared" si="5"/>
        <v>63.179999999999382</v>
      </c>
    </row>
    <row r="74" spans="1:7" x14ac:dyDescent="0.25">
      <c r="A74" t="s">
        <v>72</v>
      </c>
      <c r="B74" t="str">
        <f t="shared" si="3"/>
        <v>AUS</v>
      </c>
      <c r="C74" s="1">
        <v>5737.2300000000005</v>
      </c>
      <c r="D74" s="1">
        <v>2878.385290322607</v>
      </c>
      <c r="E74">
        <v>5627.88</v>
      </c>
      <c r="F74" s="3">
        <f t="shared" si="4"/>
        <v>2858.8447096773934</v>
      </c>
      <c r="G74" s="3">
        <f t="shared" si="5"/>
        <v>109.35000000000036</v>
      </c>
    </row>
    <row r="75" spans="1:7" x14ac:dyDescent="0.25">
      <c r="A75" t="s">
        <v>73</v>
      </c>
      <c r="B75" t="str">
        <f t="shared" si="3"/>
        <v>AUS</v>
      </c>
      <c r="C75" s="1">
        <v>5576.85</v>
      </c>
      <c r="D75" s="1">
        <v>3288.536883854581</v>
      </c>
      <c r="E75">
        <v>5433.4800000000005</v>
      </c>
      <c r="F75" s="3">
        <f t="shared" si="4"/>
        <v>2288.3131161454194</v>
      </c>
      <c r="G75" s="3">
        <f t="shared" si="5"/>
        <v>143.36999999999989</v>
      </c>
    </row>
    <row r="76" spans="1:7" x14ac:dyDescent="0.25">
      <c r="A76" t="s">
        <v>74</v>
      </c>
      <c r="B76" t="str">
        <f t="shared" si="3"/>
        <v>AUS</v>
      </c>
      <c r="C76" s="1">
        <v>3674.1600000000003</v>
      </c>
      <c r="D76" s="1">
        <v>1684.5511877206095</v>
      </c>
      <c r="E76">
        <v>3581.82</v>
      </c>
      <c r="F76" s="3">
        <f t="shared" si="4"/>
        <v>1989.6088122793908</v>
      </c>
      <c r="G76" s="3">
        <f t="shared" si="5"/>
        <v>92.340000000000146</v>
      </c>
    </row>
    <row r="77" spans="1:7" x14ac:dyDescent="0.25">
      <c r="A77" t="s">
        <v>75</v>
      </c>
      <c r="B77" t="str">
        <f t="shared" si="3"/>
        <v>AUS</v>
      </c>
      <c r="C77" s="1">
        <v>5197.7700000000004</v>
      </c>
      <c r="D77" s="1">
        <v>2109.3510524501544</v>
      </c>
      <c r="E77">
        <v>5151.6000000000004</v>
      </c>
      <c r="F77" s="3">
        <f t="shared" si="4"/>
        <v>3088.4189475498461</v>
      </c>
      <c r="G77" s="3">
        <f t="shared" si="5"/>
        <v>46.170000000000073</v>
      </c>
    </row>
    <row r="78" spans="1:7" x14ac:dyDescent="0.25">
      <c r="A78" t="s">
        <v>76</v>
      </c>
      <c r="B78" t="str">
        <f t="shared" si="3"/>
        <v>AUS</v>
      </c>
      <c r="C78" s="1">
        <v>6954.6600000000008</v>
      </c>
      <c r="D78" s="1">
        <v>2805.1439343347538</v>
      </c>
      <c r="E78">
        <v>6784.56</v>
      </c>
      <c r="F78" s="3">
        <f t="shared" si="4"/>
        <v>4149.516065665247</v>
      </c>
      <c r="G78" s="3">
        <f t="shared" si="5"/>
        <v>170.10000000000036</v>
      </c>
    </row>
    <row r="79" spans="1:7" x14ac:dyDescent="0.25">
      <c r="A79" t="s">
        <v>77</v>
      </c>
      <c r="B79" t="str">
        <f t="shared" si="3"/>
        <v>AUS</v>
      </c>
      <c r="C79" s="1">
        <v>9277.1811000000016</v>
      </c>
      <c r="D79" s="1">
        <v>4138.1366133136708</v>
      </c>
      <c r="E79">
        <v>9185.4000000000015</v>
      </c>
      <c r="F79" s="3">
        <f t="shared" si="4"/>
        <v>5139.0444866863309</v>
      </c>
      <c r="G79" s="3">
        <f t="shared" si="5"/>
        <v>91.781100000000151</v>
      </c>
    </row>
    <row r="80" spans="1:7" x14ac:dyDescent="0.25">
      <c r="A80" t="s">
        <v>78</v>
      </c>
      <c r="B80" t="str">
        <f t="shared" si="3"/>
        <v>AUS</v>
      </c>
      <c r="C80" s="1">
        <v>11403.236699999999</v>
      </c>
      <c r="D80" s="1">
        <v>5515.0741058853</v>
      </c>
      <c r="E80">
        <v>11280.060000000001</v>
      </c>
      <c r="F80" s="3">
        <f t="shared" si="4"/>
        <v>5888.1625941146995</v>
      </c>
      <c r="G80" s="3">
        <f t="shared" si="5"/>
        <v>123.17669999999816</v>
      </c>
    </row>
    <row r="81" spans="1:7" x14ac:dyDescent="0.25">
      <c r="A81" t="s">
        <v>79</v>
      </c>
      <c r="B81" t="str">
        <f t="shared" si="3"/>
        <v>NHM</v>
      </c>
      <c r="C81" s="1">
        <v>42702506.5185</v>
      </c>
      <c r="D81" s="1">
        <v>40937889.72263027</v>
      </c>
      <c r="E81">
        <v>42713611.740000002</v>
      </c>
      <c r="F81" s="3">
        <f t="shared" si="4"/>
        <v>1764616.7958697304</v>
      </c>
      <c r="G81" s="3">
        <f t="shared" si="5"/>
        <v>11105.221500001848</v>
      </c>
    </row>
    <row r="82" spans="1:7" x14ac:dyDescent="0.25">
      <c r="A82" t="s">
        <v>80</v>
      </c>
      <c r="B82" t="str">
        <f t="shared" si="3"/>
        <v>NHM</v>
      </c>
      <c r="C82" s="1">
        <v>13218018.704100002</v>
      </c>
      <c r="D82" s="1">
        <v>13986198.635982726</v>
      </c>
      <c r="E82">
        <v>13219622.82</v>
      </c>
      <c r="F82" s="3">
        <f t="shared" si="4"/>
        <v>768179.93188272417</v>
      </c>
      <c r="G82" s="3">
        <f t="shared" si="5"/>
        <v>1604.1158999986947</v>
      </c>
    </row>
    <row r="83" spans="1:7" x14ac:dyDescent="0.25">
      <c r="A83" t="s">
        <v>81</v>
      </c>
      <c r="B83" t="str">
        <f t="shared" si="3"/>
        <v>NHM</v>
      </c>
      <c r="C83" s="1">
        <v>7156010.0186999999</v>
      </c>
      <c r="D83" s="1">
        <v>7721462.6308837608</v>
      </c>
      <c r="E83">
        <v>7154401.1400000006</v>
      </c>
      <c r="F83" s="3">
        <f t="shared" si="4"/>
        <v>565452.61218376085</v>
      </c>
      <c r="G83" s="3">
        <f t="shared" si="5"/>
        <v>1608.8786999993026</v>
      </c>
    </row>
    <row r="84" spans="1:7" x14ac:dyDescent="0.25">
      <c r="A84" t="s">
        <v>82</v>
      </c>
      <c r="B84" t="str">
        <f t="shared" si="3"/>
        <v>NHM</v>
      </c>
      <c r="C84" s="1">
        <v>4053342.3516000006</v>
      </c>
      <c r="D84" s="1">
        <v>4352096.5865609851</v>
      </c>
      <c r="E84">
        <v>4047252.4800000004</v>
      </c>
      <c r="F84" s="3">
        <f t="shared" si="4"/>
        <v>298754.23496098444</v>
      </c>
      <c r="G84" s="3">
        <f t="shared" si="5"/>
        <v>6089.8716000001878</v>
      </c>
    </row>
    <row r="85" spans="1:7" x14ac:dyDescent="0.25">
      <c r="A85" t="s">
        <v>83</v>
      </c>
      <c r="B85" t="str">
        <f t="shared" si="3"/>
        <v>NHM</v>
      </c>
      <c r="C85" s="1">
        <v>2365955.7219000002</v>
      </c>
      <c r="D85" s="1">
        <v>2504825.0782421632</v>
      </c>
      <c r="E85">
        <v>2364569.8200000003</v>
      </c>
      <c r="F85" s="3">
        <f t="shared" si="4"/>
        <v>138869.35634216294</v>
      </c>
      <c r="G85" s="3">
        <f t="shared" si="5"/>
        <v>1385.9018999999389</v>
      </c>
    </row>
    <row r="86" spans="1:7" x14ac:dyDescent="0.25">
      <c r="A86" t="s">
        <v>84</v>
      </c>
      <c r="B86" t="str">
        <f t="shared" si="3"/>
        <v>NHM</v>
      </c>
      <c r="C86" s="1">
        <v>1404393.2766</v>
      </c>
      <c r="D86" s="1">
        <v>1472978.8826784999</v>
      </c>
      <c r="E86">
        <v>1402547.4000000001</v>
      </c>
      <c r="F86" s="3">
        <f t="shared" si="4"/>
        <v>68585.606078499928</v>
      </c>
      <c r="G86" s="3">
        <f t="shared" si="5"/>
        <v>1845.8765999998432</v>
      </c>
    </row>
    <row r="87" spans="1:7" x14ac:dyDescent="0.25">
      <c r="A87" t="s">
        <v>85</v>
      </c>
      <c r="B87" t="str">
        <f t="shared" si="3"/>
        <v>NHM</v>
      </c>
      <c r="C87" s="1">
        <v>836934.20910000009</v>
      </c>
      <c r="D87" s="1">
        <v>871747.91550981672</v>
      </c>
      <c r="E87">
        <v>835749.9</v>
      </c>
      <c r="F87" s="3">
        <f t="shared" si="4"/>
        <v>34813.70640981663</v>
      </c>
      <c r="G87" s="3">
        <f t="shared" si="5"/>
        <v>1184.3091000000713</v>
      </c>
    </row>
    <row r="88" spans="1:7" x14ac:dyDescent="0.25">
      <c r="A88" t="s">
        <v>86</v>
      </c>
      <c r="B88" t="str">
        <f t="shared" si="3"/>
        <v>NHM</v>
      </c>
      <c r="C88" s="1">
        <v>496654.50510000007</v>
      </c>
      <c r="D88" s="1">
        <v>511561.57503275521</v>
      </c>
      <c r="E88">
        <v>496206.00000000006</v>
      </c>
      <c r="F88" s="3">
        <f t="shared" si="4"/>
        <v>14907.069932755141</v>
      </c>
      <c r="G88" s="3">
        <f t="shared" si="5"/>
        <v>448.50510000000941</v>
      </c>
    </row>
    <row r="89" spans="1:7" x14ac:dyDescent="0.25">
      <c r="A89" t="s">
        <v>87</v>
      </c>
      <c r="B89" t="str">
        <f t="shared" si="3"/>
        <v>NHM</v>
      </c>
      <c r="C89" s="1">
        <v>292190.41710000002</v>
      </c>
      <c r="D89" s="1">
        <v>301900.86938192835</v>
      </c>
      <c r="E89">
        <v>292256.10000000003</v>
      </c>
      <c r="F89" s="3">
        <f t="shared" si="4"/>
        <v>9710.4522819283302</v>
      </c>
      <c r="G89" s="3">
        <f t="shared" si="5"/>
        <v>65.682900000014342</v>
      </c>
    </row>
    <row r="90" spans="1:7" x14ac:dyDescent="0.25">
      <c r="A90" t="s">
        <v>88</v>
      </c>
      <c r="B90" t="str">
        <f t="shared" si="3"/>
        <v>NHM</v>
      </c>
      <c r="C90" s="1">
        <v>168619.52250000002</v>
      </c>
      <c r="D90" s="1">
        <v>174446.26169186732</v>
      </c>
      <c r="E90">
        <v>168467.04</v>
      </c>
      <c r="F90" s="3">
        <f t="shared" si="4"/>
        <v>5826.7391918672947</v>
      </c>
      <c r="G90" s="3">
        <f t="shared" si="5"/>
        <v>152.48250000001281</v>
      </c>
    </row>
    <row r="91" spans="1:7" x14ac:dyDescent="0.25">
      <c r="A91" t="s">
        <v>89</v>
      </c>
      <c r="B91" t="str">
        <f t="shared" si="3"/>
        <v>NHM</v>
      </c>
      <c r="C91" s="1">
        <v>95245.7454</v>
      </c>
      <c r="D91" s="1">
        <v>97557.486175819649</v>
      </c>
      <c r="E91">
        <v>95192.82</v>
      </c>
      <c r="F91" s="3">
        <f t="shared" si="4"/>
        <v>2311.7407758196496</v>
      </c>
      <c r="G91" s="3">
        <f t="shared" si="5"/>
        <v>52.925399999992806</v>
      </c>
    </row>
    <row r="92" spans="1:7" x14ac:dyDescent="0.25">
      <c r="A92" t="s">
        <v>90</v>
      </c>
      <c r="B92" t="str">
        <f t="shared" si="3"/>
        <v>NHM</v>
      </c>
      <c r="C92" s="1">
        <v>52677.6129</v>
      </c>
      <c r="D92" s="1">
        <v>54923.692855290654</v>
      </c>
      <c r="E92">
        <v>52565.760000000002</v>
      </c>
      <c r="F92" s="3">
        <f t="shared" si="4"/>
        <v>2246.0799552906537</v>
      </c>
      <c r="G92" s="3">
        <f t="shared" si="5"/>
        <v>111.85289999999804</v>
      </c>
    </row>
    <row r="93" spans="1:7" x14ac:dyDescent="0.25">
      <c r="A93" t="s">
        <v>91</v>
      </c>
      <c r="B93" t="str">
        <f t="shared" si="3"/>
        <v>NHM</v>
      </c>
      <c r="C93" s="1">
        <v>28466.793900000004</v>
      </c>
      <c r="D93" s="1">
        <v>29670.073310679087</v>
      </c>
      <c r="E93">
        <v>28431.000000000004</v>
      </c>
      <c r="F93" s="3">
        <f t="shared" si="4"/>
        <v>1203.2794106790825</v>
      </c>
      <c r="G93" s="3">
        <f t="shared" si="5"/>
        <v>35.793900000000576</v>
      </c>
    </row>
    <row r="94" spans="1:7" x14ac:dyDescent="0.25">
      <c r="A94" t="s">
        <v>92</v>
      </c>
      <c r="B94" t="str">
        <f t="shared" si="3"/>
        <v>NHM</v>
      </c>
      <c r="C94" s="1">
        <v>14710.199400000001</v>
      </c>
      <c r="D94" s="1">
        <v>15314.767537059977</v>
      </c>
      <c r="E94">
        <v>14857.02</v>
      </c>
      <c r="F94" s="3">
        <f t="shared" si="4"/>
        <v>604.56813705997592</v>
      </c>
      <c r="G94" s="3">
        <f t="shared" si="5"/>
        <v>146.8205999999991</v>
      </c>
    </row>
    <row r="95" spans="1:7" x14ac:dyDescent="0.25">
      <c r="A95" t="s">
        <v>93</v>
      </c>
      <c r="B95" t="str">
        <f t="shared" si="3"/>
        <v>NHM</v>
      </c>
      <c r="C95" s="1">
        <v>7450.0155000000013</v>
      </c>
      <c r="D95" s="1">
        <v>7675.6941075269506</v>
      </c>
      <c r="E95">
        <v>7401.7800000000007</v>
      </c>
      <c r="F95" s="3">
        <f t="shared" si="4"/>
        <v>225.67860752694924</v>
      </c>
      <c r="G95" s="3">
        <f t="shared" si="5"/>
        <v>48.235500000000684</v>
      </c>
    </row>
    <row r="96" spans="1:7" x14ac:dyDescent="0.25">
      <c r="A96" t="s">
        <v>94</v>
      </c>
      <c r="B96" t="str">
        <f t="shared" si="3"/>
        <v>NHM</v>
      </c>
      <c r="C96" s="1">
        <v>3703.32</v>
      </c>
      <c r="D96" s="1">
        <v>4035.5987149306775</v>
      </c>
      <c r="E96">
        <v>3742.2000000000003</v>
      </c>
      <c r="F96" s="3">
        <f t="shared" si="4"/>
        <v>332.27871493067732</v>
      </c>
      <c r="G96" s="3">
        <f t="shared" si="5"/>
        <v>38.880000000000109</v>
      </c>
    </row>
    <row r="97" spans="1:7" x14ac:dyDescent="0.25">
      <c r="A97" t="s">
        <v>95</v>
      </c>
      <c r="B97" t="str">
        <f t="shared" si="3"/>
        <v>NHM</v>
      </c>
      <c r="C97" s="1">
        <v>1778.7600000000002</v>
      </c>
      <c r="D97" s="1">
        <v>2182.5924084380072</v>
      </c>
      <c r="E97">
        <v>1827.3600000000001</v>
      </c>
      <c r="F97" s="3">
        <f t="shared" si="4"/>
        <v>403.83240843800695</v>
      </c>
      <c r="G97" s="3">
        <f t="shared" si="5"/>
        <v>48.599999999999909</v>
      </c>
    </row>
    <row r="98" spans="1:7" x14ac:dyDescent="0.25">
      <c r="A98" t="s">
        <v>96</v>
      </c>
      <c r="B98" t="str">
        <f t="shared" si="3"/>
        <v>NHM</v>
      </c>
      <c r="C98" s="1">
        <v>780.03000000000009</v>
      </c>
      <c r="D98" s="1">
        <v>842.27559386030475</v>
      </c>
      <c r="E98">
        <v>777.6</v>
      </c>
      <c r="F98" s="3">
        <f t="shared" si="4"/>
        <v>62.245593860304666</v>
      </c>
      <c r="G98" s="3">
        <f t="shared" si="5"/>
        <v>2.4300000000000637</v>
      </c>
    </row>
    <row r="99" spans="1:7" x14ac:dyDescent="0.25">
      <c r="A99" t="s">
        <v>97</v>
      </c>
      <c r="B99" t="str">
        <f t="shared" si="3"/>
        <v>NHM</v>
      </c>
      <c r="C99" s="1">
        <v>338.25599999999997</v>
      </c>
      <c r="D99" s="1">
        <v>395.503322334404</v>
      </c>
      <c r="E99">
        <v>330.48</v>
      </c>
      <c r="F99" s="3">
        <f t="shared" si="4"/>
        <v>57.247322334404032</v>
      </c>
      <c r="G99" s="3">
        <f t="shared" si="5"/>
        <v>7.7759999999999536</v>
      </c>
    </row>
    <row r="100" spans="1:7" x14ac:dyDescent="0.25">
      <c r="A100" t="s">
        <v>98</v>
      </c>
      <c r="B100" t="str">
        <f t="shared" si="3"/>
        <v>NHM</v>
      </c>
      <c r="C100" s="1">
        <v>132.67800000000003</v>
      </c>
      <c r="D100" s="1">
        <v>139.15857637691991</v>
      </c>
      <c r="E100">
        <v>116.64000000000001</v>
      </c>
      <c r="F100" s="3">
        <f t="shared" si="4"/>
        <v>6.4805763769198848</v>
      </c>
      <c r="G100" s="3">
        <f t="shared" si="5"/>
        <v>16.038000000000011</v>
      </c>
    </row>
    <row r="101" spans="1:7" x14ac:dyDescent="0.25">
      <c r="A101" t="s">
        <v>99</v>
      </c>
      <c r="B101" t="str">
        <f t="shared" si="3"/>
        <v>NHM</v>
      </c>
      <c r="C101" s="1">
        <v>61.600499999999997</v>
      </c>
      <c r="D101" s="1">
        <v>51.268949191496809</v>
      </c>
      <c r="E101">
        <v>53.46</v>
      </c>
      <c r="F101" s="3">
        <f t="shared" si="4"/>
        <v>10.331550808503188</v>
      </c>
      <c r="G101" s="3">
        <f t="shared" si="5"/>
        <v>8.1404999999999959</v>
      </c>
    </row>
    <row r="102" spans="1:7" x14ac:dyDescent="0.25">
      <c r="A102" t="s">
        <v>100</v>
      </c>
      <c r="B102" t="str">
        <f t="shared" si="3"/>
        <v>NHM</v>
      </c>
      <c r="C102" s="1">
        <v>16.183800000000002</v>
      </c>
      <c r="D102" s="1">
        <v>14.648271197570518</v>
      </c>
      <c r="E102">
        <v>9.7200000000000006</v>
      </c>
      <c r="F102" s="3">
        <f t="shared" si="4"/>
        <v>1.535528802429484</v>
      </c>
      <c r="G102" s="3">
        <f t="shared" si="5"/>
        <v>6.4638000000000009</v>
      </c>
    </row>
    <row r="103" spans="1:7" x14ac:dyDescent="0.25">
      <c r="A103" t="s">
        <v>101</v>
      </c>
      <c r="B103" t="str">
        <f t="shared" si="3"/>
        <v>NHM</v>
      </c>
      <c r="C103" s="1">
        <v>9.0396000000000001</v>
      </c>
      <c r="D103" s="1">
        <v>14.648271197570518</v>
      </c>
      <c r="E103">
        <v>9.7200000000000006</v>
      </c>
      <c r="F103" s="3">
        <f t="shared" si="4"/>
        <v>5.6086711975705175</v>
      </c>
      <c r="G103" s="3">
        <f t="shared" si="5"/>
        <v>0.68040000000000056</v>
      </c>
    </row>
    <row r="104" spans="1:7" x14ac:dyDescent="0.25">
      <c r="A104" t="s">
        <v>102</v>
      </c>
      <c r="B104" t="str">
        <f t="shared" si="3"/>
        <v>NHM</v>
      </c>
      <c r="C104" s="1">
        <v>2.0922300000000003</v>
      </c>
      <c r="D104" s="1">
        <v>0</v>
      </c>
      <c r="E104">
        <v>0</v>
      </c>
      <c r="F104" s="3">
        <f t="shared" si="4"/>
        <v>2.0922300000000003</v>
      </c>
      <c r="G104" s="3">
        <f t="shared" si="5"/>
        <v>2.0922300000000003</v>
      </c>
    </row>
    <row r="105" spans="1:7" x14ac:dyDescent="0.25">
      <c r="A105" t="s">
        <v>103</v>
      </c>
      <c r="B105" t="str">
        <f t="shared" si="3"/>
        <v>NHM</v>
      </c>
      <c r="C105" s="1">
        <v>1.04247</v>
      </c>
      <c r="D105" s="1">
        <v>0</v>
      </c>
      <c r="E105">
        <v>0</v>
      </c>
      <c r="F105" s="3">
        <f t="shared" si="4"/>
        <v>1.04247</v>
      </c>
      <c r="G105" s="3">
        <f t="shared" si="5"/>
        <v>1.04247</v>
      </c>
    </row>
    <row r="106" spans="1:7" x14ac:dyDescent="0.25">
      <c r="A106" t="s">
        <v>104</v>
      </c>
      <c r="B106" t="str">
        <f t="shared" si="3"/>
        <v>NHM</v>
      </c>
      <c r="C106" s="1">
        <v>2.0922300000000003</v>
      </c>
      <c r="D106" s="1">
        <v>7.3241355987852588</v>
      </c>
      <c r="E106">
        <v>0</v>
      </c>
      <c r="F106" s="3">
        <f t="shared" si="4"/>
        <v>5.231905598785259</v>
      </c>
      <c r="G106" s="3">
        <f t="shared" si="5"/>
        <v>2.0922300000000003</v>
      </c>
    </row>
    <row r="107" spans="1:7" x14ac:dyDescent="0.25">
      <c r="A107" t="s">
        <v>834</v>
      </c>
      <c r="B107" t="str">
        <f t="shared" si="3"/>
        <v>NHM</v>
      </c>
      <c r="C107" s="1">
        <v>0</v>
      </c>
      <c r="D107" s="1">
        <v>0</v>
      </c>
      <c r="E107">
        <v>0</v>
      </c>
      <c r="F107" s="3">
        <f t="shared" si="4"/>
        <v>0</v>
      </c>
      <c r="G107" s="3">
        <f t="shared" si="5"/>
        <v>0</v>
      </c>
    </row>
    <row r="108" spans="1:7" x14ac:dyDescent="0.25">
      <c r="A108" t="s">
        <v>835</v>
      </c>
      <c r="B108" t="str">
        <f t="shared" si="3"/>
        <v>NHM</v>
      </c>
      <c r="C108" s="1">
        <v>0</v>
      </c>
      <c r="D108" s="1">
        <v>0</v>
      </c>
      <c r="E108">
        <v>0</v>
      </c>
      <c r="F108" s="3">
        <f t="shared" si="4"/>
        <v>0</v>
      </c>
      <c r="G108" s="3">
        <f t="shared" si="5"/>
        <v>0</v>
      </c>
    </row>
    <row r="109" spans="1:7" x14ac:dyDescent="0.25">
      <c r="A109" t="s">
        <v>836</v>
      </c>
      <c r="B109" t="str">
        <f t="shared" si="3"/>
        <v>NHM</v>
      </c>
      <c r="C109" s="1">
        <v>0</v>
      </c>
      <c r="D109" s="1">
        <v>0</v>
      </c>
      <c r="E109">
        <v>0</v>
      </c>
      <c r="F109" s="3">
        <f t="shared" si="4"/>
        <v>0</v>
      </c>
      <c r="G109" s="3">
        <f t="shared" si="5"/>
        <v>0</v>
      </c>
    </row>
    <row r="110" spans="1:7" x14ac:dyDescent="0.25">
      <c r="A110" t="s">
        <v>837</v>
      </c>
      <c r="B110" t="str">
        <f t="shared" si="3"/>
        <v>NHM</v>
      </c>
      <c r="C110" s="1">
        <v>0</v>
      </c>
      <c r="D110" s="1">
        <v>0</v>
      </c>
      <c r="E110">
        <v>0</v>
      </c>
      <c r="F110" s="3">
        <f t="shared" si="4"/>
        <v>0</v>
      </c>
      <c r="G110" s="3">
        <f t="shared" si="5"/>
        <v>0</v>
      </c>
    </row>
    <row r="111" spans="1:7" x14ac:dyDescent="0.25">
      <c r="A111" t="s">
        <v>105</v>
      </c>
      <c r="B111" t="str">
        <f t="shared" si="3"/>
        <v>HMG</v>
      </c>
      <c r="C111" s="1">
        <v>47245.542300000001</v>
      </c>
      <c r="D111" s="1">
        <v>48690.8534607244</v>
      </c>
      <c r="E111">
        <v>47487.060000000005</v>
      </c>
      <c r="F111" s="3">
        <f t="shared" si="4"/>
        <v>1445.3111607243991</v>
      </c>
      <c r="G111" s="3">
        <f t="shared" si="5"/>
        <v>241.51770000000397</v>
      </c>
    </row>
    <row r="112" spans="1:7" x14ac:dyDescent="0.25">
      <c r="A112" t="s">
        <v>106</v>
      </c>
      <c r="B112" t="str">
        <f t="shared" si="3"/>
        <v>HMG</v>
      </c>
      <c r="C112" s="1">
        <v>90219.582000000009</v>
      </c>
      <c r="D112" s="1">
        <v>95741.100547320893</v>
      </c>
      <c r="E112">
        <v>90259.920000000013</v>
      </c>
      <c r="F112" s="3">
        <f t="shared" si="4"/>
        <v>5521.518547320884</v>
      </c>
      <c r="G112" s="3">
        <f t="shared" si="5"/>
        <v>40.338000000003376</v>
      </c>
    </row>
    <row r="113" spans="1:7" x14ac:dyDescent="0.25">
      <c r="A113" t="s">
        <v>107</v>
      </c>
      <c r="B113" t="str">
        <f t="shared" si="3"/>
        <v>HMG</v>
      </c>
      <c r="C113" s="1">
        <v>42177.4614</v>
      </c>
      <c r="D113" s="1">
        <v>45263.158000492906</v>
      </c>
      <c r="E113">
        <v>41980.68</v>
      </c>
      <c r="F113" s="3">
        <f t="shared" si="4"/>
        <v>3085.6966004929054</v>
      </c>
      <c r="G113" s="3">
        <f t="shared" si="5"/>
        <v>196.78139999999985</v>
      </c>
    </row>
    <row r="114" spans="1:7" x14ac:dyDescent="0.25">
      <c r="A114" t="s">
        <v>108</v>
      </c>
      <c r="B114" t="str">
        <f t="shared" si="3"/>
        <v>HMG</v>
      </c>
      <c r="C114" s="1">
        <v>881157.02580000006</v>
      </c>
      <c r="D114" s="1">
        <v>815967.29878946813</v>
      </c>
      <c r="E114">
        <v>879519.06</v>
      </c>
      <c r="F114" s="3">
        <f t="shared" si="4"/>
        <v>65189.727010531933</v>
      </c>
      <c r="G114" s="3">
        <f t="shared" si="5"/>
        <v>1637.9658000000054</v>
      </c>
    </row>
    <row r="115" spans="1:7" x14ac:dyDescent="0.25">
      <c r="A115" t="s">
        <v>109</v>
      </c>
      <c r="B115" t="str">
        <f t="shared" si="3"/>
        <v>HMG</v>
      </c>
      <c r="C115" s="1">
        <v>142831.14750000002</v>
      </c>
      <c r="D115" s="1">
        <v>132046.84071049944</v>
      </c>
      <c r="E115">
        <v>142509.78</v>
      </c>
      <c r="F115" s="3">
        <f t="shared" si="4"/>
        <v>10784.306789500581</v>
      </c>
      <c r="G115" s="3">
        <f t="shared" si="5"/>
        <v>321.36750000002212</v>
      </c>
    </row>
    <row r="116" spans="1:7" x14ac:dyDescent="0.25">
      <c r="A116" t="s">
        <v>110</v>
      </c>
      <c r="B116" t="str">
        <f t="shared" si="3"/>
        <v>HMG</v>
      </c>
      <c r="C116" s="1">
        <v>964765.81709999999</v>
      </c>
      <c r="D116" s="1">
        <v>920783.0033436839</v>
      </c>
      <c r="E116">
        <v>962469.54</v>
      </c>
      <c r="F116" s="3">
        <f t="shared" si="4"/>
        <v>43982.813756316085</v>
      </c>
      <c r="G116" s="3">
        <f t="shared" si="5"/>
        <v>2296.2770999999484</v>
      </c>
    </row>
    <row r="117" spans="1:7" x14ac:dyDescent="0.25">
      <c r="A117" t="s">
        <v>111</v>
      </c>
      <c r="B117" t="str">
        <f t="shared" si="3"/>
        <v>HMG</v>
      </c>
      <c r="C117" s="1">
        <v>4472141.1876000008</v>
      </c>
      <c r="D117" s="1">
        <v>4370941.5874566594</v>
      </c>
      <c r="E117">
        <v>4470213.42</v>
      </c>
      <c r="F117" s="3">
        <f t="shared" si="4"/>
        <v>101199.60014334135</v>
      </c>
      <c r="G117" s="3">
        <f t="shared" si="5"/>
        <v>1927.767600000836</v>
      </c>
    </row>
    <row r="118" spans="1:7" x14ac:dyDescent="0.25">
      <c r="A118" t="s">
        <v>112</v>
      </c>
      <c r="B118" t="str">
        <f t="shared" si="3"/>
        <v>HMG</v>
      </c>
      <c r="C118" s="1">
        <v>561607.74900000007</v>
      </c>
      <c r="D118" s="1">
        <v>583609.09691800585</v>
      </c>
      <c r="E118">
        <v>562637.34000000008</v>
      </c>
      <c r="F118" s="3">
        <f t="shared" si="4"/>
        <v>22001.347918005777</v>
      </c>
      <c r="G118" s="3">
        <f t="shared" si="5"/>
        <v>1029.5910000000149</v>
      </c>
    </row>
    <row r="119" spans="1:7" x14ac:dyDescent="0.25">
      <c r="A119" t="s">
        <v>113</v>
      </c>
      <c r="B119" t="str">
        <f t="shared" si="3"/>
        <v>HMG</v>
      </c>
      <c r="C119" s="1">
        <v>51052.671900000008</v>
      </c>
      <c r="D119" s="1">
        <v>54784.534278913736</v>
      </c>
      <c r="E119">
        <v>51321.600000000006</v>
      </c>
      <c r="F119" s="3">
        <f t="shared" si="4"/>
        <v>3731.8623789137273</v>
      </c>
      <c r="G119" s="3">
        <f t="shared" si="5"/>
        <v>268.92809999999736</v>
      </c>
    </row>
    <row r="120" spans="1:7" x14ac:dyDescent="0.25">
      <c r="A120" t="s">
        <v>114</v>
      </c>
      <c r="B120" t="str">
        <f t="shared" si="3"/>
        <v>HMG</v>
      </c>
      <c r="C120" s="1">
        <v>324148.02750000003</v>
      </c>
      <c r="D120" s="1">
        <v>358575.03064532869</v>
      </c>
      <c r="E120">
        <v>324560.52</v>
      </c>
      <c r="F120" s="3">
        <f t="shared" si="4"/>
        <v>34427.003145328665</v>
      </c>
      <c r="G120" s="3">
        <f t="shared" si="5"/>
        <v>412.49249999999302</v>
      </c>
    </row>
    <row r="121" spans="1:7" x14ac:dyDescent="0.25">
      <c r="A121" t="s">
        <v>115</v>
      </c>
      <c r="B121" t="str">
        <f t="shared" si="3"/>
        <v>HMG</v>
      </c>
      <c r="C121" s="1">
        <v>329474.68470000004</v>
      </c>
      <c r="D121" s="1">
        <v>376365.35601477814</v>
      </c>
      <c r="E121">
        <v>329794.74000000005</v>
      </c>
      <c r="F121" s="3">
        <f t="shared" si="4"/>
        <v>46890.671314778097</v>
      </c>
      <c r="G121" s="3">
        <f t="shared" si="5"/>
        <v>320.05530000000726</v>
      </c>
    </row>
    <row r="122" spans="1:7" x14ac:dyDescent="0.25">
      <c r="A122" t="s">
        <v>116</v>
      </c>
      <c r="B122" t="str">
        <f t="shared" si="3"/>
        <v>HMG</v>
      </c>
      <c r="C122" s="1">
        <v>7158.7800000000007</v>
      </c>
      <c r="D122" s="1">
        <v>6752.8530220800085</v>
      </c>
      <c r="E122">
        <v>6998.4000000000005</v>
      </c>
      <c r="F122" s="3">
        <f t="shared" si="4"/>
        <v>405.92697791999217</v>
      </c>
      <c r="G122" s="3">
        <f t="shared" si="5"/>
        <v>160.38000000000011</v>
      </c>
    </row>
    <row r="123" spans="1:7" x14ac:dyDescent="0.25">
      <c r="A123" t="s">
        <v>117</v>
      </c>
      <c r="B123" t="str">
        <f t="shared" si="3"/>
        <v>HMG</v>
      </c>
      <c r="C123" s="1">
        <v>139228.2837</v>
      </c>
      <c r="D123" s="1">
        <v>137964.74227431792</v>
      </c>
      <c r="E123">
        <v>138908.52000000002</v>
      </c>
      <c r="F123" s="3">
        <f t="shared" si="4"/>
        <v>1263.5414256820804</v>
      </c>
      <c r="G123" s="3">
        <f t="shared" si="5"/>
        <v>319.76369999998133</v>
      </c>
    </row>
    <row r="124" spans="1:7" x14ac:dyDescent="0.25">
      <c r="A124" t="s">
        <v>118</v>
      </c>
      <c r="B124" t="str">
        <f t="shared" si="3"/>
        <v>HMG</v>
      </c>
      <c r="C124" s="1">
        <v>134568.95310000001</v>
      </c>
      <c r="D124" s="1">
        <v>111436.72313551771</v>
      </c>
      <c r="E124">
        <v>134160.30000000002</v>
      </c>
      <c r="F124" s="3">
        <f t="shared" si="4"/>
        <v>23132.229964482307</v>
      </c>
      <c r="G124" s="3">
        <f t="shared" si="5"/>
        <v>408.6530999999959</v>
      </c>
    </row>
    <row r="125" spans="1:7" x14ac:dyDescent="0.25">
      <c r="A125" t="s">
        <v>119</v>
      </c>
      <c r="B125" t="str">
        <f t="shared" si="3"/>
        <v>HMG</v>
      </c>
      <c r="C125" s="1">
        <v>134320.29120000001</v>
      </c>
      <c r="D125" s="1">
        <v>145325.49855109712</v>
      </c>
      <c r="E125">
        <v>133863.84</v>
      </c>
      <c r="F125" s="3">
        <f t="shared" si="4"/>
        <v>11005.207351097109</v>
      </c>
      <c r="G125" s="3">
        <f t="shared" si="5"/>
        <v>456.45120000001043</v>
      </c>
    </row>
    <row r="126" spans="1:7" x14ac:dyDescent="0.25">
      <c r="A126" t="s">
        <v>120</v>
      </c>
      <c r="B126" t="str">
        <f t="shared" si="3"/>
        <v>HMG</v>
      </c>
      <c r="C126" s="1">
        <v>222068.19870000001</v>
      </c>
      <c r="D126" s="1">
        <v>255136.26358368449</v>
      </c>
      <c r="E126">
        <v>222796.98</v>
      </c>
      <c r="F126" s="3">
        <f t="shared" si="4"/>
        <v>33068.064883684478</v>
      </c>
      <c r="G126" s="3">
        <f t="shared" si="5"/>
        <v>728.78130000000237</v>
      </c>
    </row>
    <row r="127" spans="1:7" x14ac:dyDescent="0.25">
      <c r="A127" t="s">
        <v>121</v>
      </c>
      <c r="B127" t="str">
        <f t="shared" si="3"/>
        <v>HMG</v>
      </c>
      <c r="C127" s="1">
        <v>2916</v>
      </c>
      <c r="D127" s="1">
        <v>3339.8058330460781</v>
      </c>
      <c r="E127">
        <v>2979.1800000000003</v>
      </c>
      <c r="F127" s="3">
        <f t="shared" si="4"/>
        <v>423.80583304607808</v>
      </c>
      <c r="G127" s="3">
        <f t="shared" si="5"/>
        <v>63.180000000000291</v>
      </c>
    </row>
    <row r="128" spans="1:7" x14ac:dyDescent="0.25">
      <c r="A128" t="s">
        <v>122</v>
      </c>
      <c r="B128" t="str">
        <f t="shared" si="3"/>
        <v>HMG</v>
      </c>
      <c r="C128" s="1">
        <v>952685.12070000009</v>
      </c>
      <c r="D128" s="1">
        <v>1092819.6244235509</v>
      </c>
      <c r="E128">
        <v>953770.14</v>
      </c>
      <c r="F128" s="3">
        <f t="shared" si="4"/>
        <v>140134.50372355082</v>
      </c>
      <c r="G128" s="3">
        <f t="shared" si="5"/>
        <v>1085.0192999999272</v>
      </c>
    </row>
    <row r="129" spans="1:7" x14ac:dyDescent="0.25">
      <c r="A129" t="s">
        <v>123</v>
      </c>
      <c r="B129" t="str">
        <f t="shared" si="3"/>
        <v>HMG</v>
      </c>
      <c r="C129" s="1">
        <v>1036720.0854000001</v>
      </c>
      <c r="D129" s="1">
        <v>1075087.8921388919</v>
      </c>
      <c r="E129">
        <v>1034868.9600000001</v>
      </c>
      <c r="F129" s="3">
        <f t="shared" si="4"/>
        <v>38367.806738891755</v>
      </c>
      <c r="G129" s="3">
        <f t="shared" si="5"/>
        <v>1851.125400000019</v>
      </c>
    </row>
    <row r="130" spans="1:7" x14ac:dyDescent="0.25">
      <c r="A130" t="s">
        <v>124</v>
      </c>
      <c r="B130" t="str">
        <f t="shared" si="3"/>
        <v>HMG</v>
      </c>
      <c r="C130" s="1">
        <v>6014.25</v>
      </c>
      <c r="D130" s="1">
        <v>6188.8945809735433</v>
      </c>
      <c r="E130">
        <v>6128.46</v>
      </c>
      <c r="F130" s="3">
        <f t="shared" si="4"/>
        <v>174.64458097354327</v>
      </c>
      <c r="G130" s="3">
        <f t="shared" si="5"/>
        <v>114.21000000000004</v>
      </c>
    </row>
    <row r="131" spans="1:7" x14ac:dyDescent="0.25">
      <c r="A131" t="s">
        <v>125</v>
      </c>
      <c r="B131" t="str">
        <f t="shared" ref="B131:B194" si="6">LEFT(A131,3)</f>
        <v>HMG</v>
      </c>
      <c r="C131" s="1">
        <v>543666.98609999998</v>
      </c>
      <c r="D131" s="1">
        <v>608452.56486908544</v>
      </c>
      <c r="E131">
        <v>544378.32000000007</v>
      </c>
      <c r="F131" s="3">
        <f t="shared" ref="F131:F194" si="7">ABS(D131-C131)</f>
        <v>64785.578769085463</v>
      </c>
      <c r="G131" s="3">
        <f t="shared" ref="G131:G194" si="8">ABS(E131-C131)</f>
        <v>711.33390000008512</v>
      </c>
    </row>
    <row r="132" spans="1:7" x14ac:dyDescent="0.25">
      <c r="A132" t="s">
        <v>126</v>
      </c>
      <c r="B132" t="str">
        <f t="shared" si="6"/>
        <v>HMG</v>
      </c>
      <c r="C132" s="1">
        <v>227256.56460000001</v>
      </c>
      <c r="D132" s="1">
        <v>191101.34604350498</v>
      </c>
      <c r="E132">
        <v>226417.68000000002</v>
      </c>
      <c r="F132" s="3">
        <f t="shared" si="7"/>
        <v>36155.218556495034</v>
      </c>
      <c r="G132" s="3">
        <f t="shared" si="8"/>
        <v>838.88459999999031</v>
      </c>
    </row>
    <row r="133" spans="1:7" x14ac:dyDescent="0.25">
      <c r="A133" t="s">
        <v>127</v>
      </c>
      <c r="B133" t="str">
        <f t="shared" si="6"/>
        <v>HMG</v>
      </c>
      <c r="C133" s="1">
        <v>593892.75329999998</v>
      </c>
      <c r="D133" s="1">
        <v>538309.31823951891</v>
      </c>
      <c r="E133">
        <v>593678.16</v>
      </c>
      <c r="F133" s="3">
        <f t="shared" si="7"/>
        <v>55583.435060481075</v>
      </c>
      <c r="G133" s="3">
        <f t="shared" si="8"/>
        <v>214.59329999994952</v>
      </c>
    </row>
    <row r="134" spans="1:7" x14ac:dyDescent="0.25">
      <c r="A134" t="s">
        <v>128</v>
      </c>
      <c r="B134" t="str">
        <f t="shared" si="6"/>
        <v>HMG</v>
      </c>
      <c r="C134" s="1">
        <v>308279.95740000001</v>
      </c>
      <c r="D134" s="1">
        <v>284842.9575723575</v>
      </c>
      <c r="E134">
        <v>307195.74000000005</v>
      </c>
      <c r="F134" s="3">
        <f t="shared" si="7"/>
        <v>23436.999827642518</v>
      </c>
      <c r="G134" s="3">
        <f t="shared" si="8"/>
        <v>1084.217399999965</v>
      </c>
    </row>
    <row r="135" spans="1:7" x14ac:dyDescent="0.25">
      <c r="A135" t="s">
        <v>129</v>
      </c>
      <c r="B135" t="str">
        <f t="shared" si="6"/>
        <v>HMG</v>
      </c>
      <c r="C135" s="1">
        <v>312238.79190000001</v>
      </c>
      <c r="D135" s="1">
        <v>305357.861384555</v>
      </c>
      <c r="E135">
        <v>311516.28000000003</v>
      </c>
      <c r="F135" s="3">
        <f t="shared" si="7"/>
        <v>6880.9305154450121</v>
      </c>
      <c r="G135" s="3">
        <f t="shared" si="8"/>
        <v>722.51189999998314</v>
      </c>
    </row>
    <row r="136" spans="1:7" x14ac:dyDescent="0.25">
      <c r="A136" t="s">
        <v>130</v>
      </c>
      <c r="B136" t="str">
        <f t="shared" si="6"/>
        <v>HMG</v>
      </c>
      <c r="C136" s="1">
        <v>85919.72129999999</v>
      </c>
      <c r="D136" s="1">
        <v>108631.57920118296</v>
      </c>
      <c r="E136">
        <v>86454.540000000008</v>
      </c>
      <c r="F136" s="3">
        <f t="shared" si="7"/>
        <v>22711.857901182972</v>
      </c>
      <c r="G136" s="3">
        <f t="shared" si="8"/>
        <v>534.818700000018</v>
      </c>
    </row>
    <row r="137" spans="1:7" x14ac:dyDescent="0.25">
      <c r="A137" t="s">
        <v>131</v>
      </c>
      <c r="B137" t="str">
        <f t="shared" si="6"/>
        <v>HMG</v>
      </c>
      <c r="C137" s="1">
        <v>210295.28610000003</v>
      </c>
      <c r="D137" s="1">
        <v>217248.51013116835</v>
      </c>
      <c r="E137">
        <v>210238.74000000002</v>
      </c>
      <c r="F137" s="3">
        <f t="shared" si="7"/>
        <v>6953.2240311683272</v>
      </c>
      <c r="G137" s="3">
        <f t="shared" si="8"/>
        <v>56.546100000006845</v>
      </c>
    </row>
    <row r="138" spans="1:7" x14ac:dyDescent="0.25">
      <c r="A138" t="s">
        <v>132</v>
      </c>
      <c r="B138" t="str">
        <f t="shared" si="6"/>
        <v>HMG</v>
      </c>
      <c r="C138" s="1">
        <v>2766193.3431000002</v>
      </c>
      <c r="D138" s="1">
        <v>3018188.3906322201</v>
      </c>
      <c r="E138">
        <v>2767075.02</v>
      </c>
      <c r="F138" s="3">
        <f t="shared" si="7"/>
        <v>251995.04753221991</v>
      </c>
      <c r="G138" s="3">
        <f t="shared" si="8"/>
        <v>881.67689999984577</v>
      </c>
    </row>
    <row r="139" spans="1:7" x14ac:dyDescent="0.25">
      <c r="A139" t="s">
        <v>133</v>
      </c>
      <c r="B139" t="str">
        <f t="shared" si="6"/>
        <v>HMG</v>
      </c>
      <c r="C139" s="1">
        <v>3185884.1835000003</v>
      </c>
      <c r="D139" s="1">
        <v>3570457.5113230231</v>
      </c>
      <c r="E139">
        <v>3191401.62</v>
      </c>
      <c r="F139" s="3">
        <f t="shared" si="7"/>
        <v>384573.32782302285</v>
      </c>
      <c r="G139" s="3">
        <f t="shared" si="8"/>
        <v>5517.4364999998361</v>
      </c>
    </row>
    <row r="140" spans="1:7" x14ac:dyDescent="0.25">
      <c r="A140" t="s">
        <v>134</v>
      </c>
      <c r="B140" t="str">
        <f t="shared" si="6"/>
        <v>HMG</v>
      </c>
      <c r="C140" s="1">
        <v>323360.27009999997</v>
      </c>
      <c r="D140" s="1">
        <v>362398.22942789458</v>
      </c>
      <c r="E140">
        <v>324162</v>
      </c>
      <c r="F140" s="3">
        <f t="shared" si="7"/>
        <v>39037.959327894612</v>
      </c>
      <c r="G140" s="3">
        <f t="shared" si="8"/>
        <v>801.72990000003483</v>
      </c>
    </row>
    <row r="141" spans="1:7" x14ac:dyDescent="0.25">
      <c r="A141" t="s">
        <v>135</v>
      </c>
      <c r="B141" t="str">
        <f t="shared" si="6"/>
        <v>HMG</v>
      </c>
      <c r="C141" s="1">
        <v>1567612.4400000002</v>
      </c>
      <c r="D141" s="1">
        <v>1625320.9031332333</v>
      </c>
      <c r="E141">
        <v>1569225.9600000002</v>
      </c>
      <c r="F141" s="3">
        <f t="shared" si="7"/>
        <v>57708.463133233134</v>
      </c>
      <c r="G141" s="3">
        <f t="shared" si="8"/>
        <v>1613.5200000000186</v>
      </c>
    </row>
    <row r="142" spans="1:7" x14ac:dyDescent="0.25">
      <c r="A142" t="s">
        <v>136</v>
      </c>
      <c r="B142" t="str">
        <f t="shared" si="6"/>
        <v>HMG</v>
      </c>
      <c r="C142" s="1">
        <v>119405.97180000001</v>
      </c>
      <c r="D142" s="1">
        <v>149331.80072363265</v>
      </c>
      <c r="E142">
        <v>119837.88</v>
      </c>
      <c r="F142" s="3">
        <f t="shared" si="7"/>
        <v>29925.828923632638</v>
      </c>
      <c r="G142" s="3">
        <f t="shared" si="8"/>
        <v>431.90819999999076</v>
      </c>
    </row>
    <row r="143" spans="1:7" x14ac:dyDescent="0.25">
      <c r="A143" t="s">
        <v>137</v>
      </c>
      <c r="B143" t="str">
        <f t="shared" si="6"/>
        <v>HMG</v>
      </c>
      <c r="C143" s="1">
        <v>394492.08059999999</v>
      </c>
      <c r="D143" s="1">
        <v>427011.7536803782</v>
      </c>
      <c r="E143">
        <v>393314.94</v>
      </c>
      <c r="F143" s="3">
        <f t="shared" si="7"/>
        <v>32519.673080378212</v>
      </c>
      <c r="G143" s="3">
        <f t="shared" si="8"/>
        <v>1177.1405999999843</v>
      </c>
    </row>
    <row r="144" spans="1:7" x14ac:dyDescent="0.25">
      <c r="A144" t="s">
        <v>138</v>
      </c>
      <c r="B144" t="str">
        <f t="shared" si="6"/>
        <v>HMG</v>
      </c>
      <c r="C144" s="1">
        <v>750661.0686</v>
      </c>
      <c r="D144" s="1">
        <v>734178.67655783321</v>
      </c>
      <c r="E144">
        <v>749625.84000000008</v>
      </c>
      <c r="F144" s="3">
        <f t="shared" si="7"/>
        <v>16482.392042166786</v>
      </c>
      <c r="G144" s="3">
        <f t="shared" si="8"/>
        <v>1035.2285999999149</v>
      </c>
    </row>
    <row r="145" spans="1:7" x14ac:dyDescent="0.25">
      <c r="A145" t="s">
        <v>139</v>
      </c>
      <c r="B145" t="str">
        <f t="shared" si="6"/>
        <v>HMG</v>
      </c>
      <c r="C145" s="1">
        <v>68314.735800000009</v>
      </c>
      <c r="D145" s="1">
        <v>69564.639917262393</v>
      </c>
      <c r="E145">
        <v>68278.14</v>
      </c>
      <c r="F145" s="3">
        <f t="shared" si="7"/>
        <v>1249.9041172623838</v>
      </c>
      <c r="G145" s="3">
        <f t="shared" si="8"/>
        <v>36.595800000010058</v>
      </c>
    </row>
    <row r="146" spans="1:7" x14ac:dyDescent="0.25">
      <c r="A146" t="s">
        <v>140</v>
      </c>
      <c r="B146" t="str">
        <f t="shared" si="6"/>
        <v>HMG</v>
      </c>
      <c r="C146" s="1">
        <v>59225.63670000001</v>
      </c>
      <c r="D146" s="1">
        <v>63177.993675121645</v>
      </c>
      <c r="E146">
        <v>59282.280000000006</v>
      </c>
      <c r="F146" s="3">
        <f t="shared" si="7"/>
        <v>3952.3569751216346</v>
      </c>
      <c r="G146" s="3">
        <f t="shared" si="8"/>
        <v>56.643299999996088</v>
      </c>
    </row>
    <row r="147" spans="1:7" x14ac:dyDescent="0.25">
      <c r="A147" t="s">
        <v>141</v>
      </c>
      <c r="B147" t="str">
        <f t="shared" si="6"/>
        <v>HMG</v>
      </c>
      <c r="C147" s="1">
        <v>249830.85150000002</v>
      </c>
      <c r="D147" s="1">
        <v>263991.14352261589</v>
      </c>
      <c r="E147">
        <v>249215.94</v>
      </c>
      <c r="F147" s="3">
        <f t="shared" si="7"/>
        <v>14160.292022615875</v>
      </c>
      <c r="G147" s="3">
        <f t="shared" si="8"/>
        <v>614.91150000001653</v>
      </c>
    </row>
    <row r="148" spans="1:7" x14ac:dyDescent="0.25">
      <c r="A148" t="s">
        <v>142</v>
      </c>
      <c r="B148" t="str">
        <f t="shared" si="6"/>
        <v>HMG</v>
      </c>
      <c r="C148" s="1">
        <v>33690.0789</v>
      </c>
      <c r="D148" s="1">
        <v>36745.188299105648</v>
      </c>
      <c r="E148">
        <v>33796.44</v>
      </c>
      <c r="F148" s="3">
        <f t="shared" si="7"/>
        <v>3055.1093991056478</v>
      </c>
      <c r="G148" s="3">
        <f t="shared" si="8"/>
        <v>106.3611000000019</v>
      </c>
    </row>
    <row r="149" spans="1:7" x14ac:dyDescent="0.25">
      <c r="A149" t="s">
        <v>143</v>
      </c>
      <c r="B149" t="str">
        <f t="shared" si="6"/>
        <v>HMG</v>
      </c>
      <c r="C149" s="1">
        <v>2346699.1869000006</v>
      </c>
      <c r="D149" s="1">
        <v>2341386.9923552703</v>
      </c>
      <c r="E149">
        <v>2341718.1</v>
      </c>
      <c r="F149" s="3">
        <f t="shared" si="7"/>
        <v>5312.1945447302423</v>
      </c>
      <c r="G149" s="3">
        <f t="shared" si="8"/>
        <v>4981.0869000004604</v>
      </c>
    </row>
    <row r="150" spans="1:7" x14ac:dyDescent="0.25">
      <c r="A150" t="s">
        <v>144</v>
      </c>
      <c r="B150" t="str">
        <f t="shared" si="6"/>
        <v>HMG</v>
      </c>
      <c r="C150" s="1">
        <v>270618.72389999998</v>
      </c>
      <c r="D150" s="1">
        <v>269623.40379808174</v>
      </c>
      <c r="E150">
        <v>270852.66000000003</v>
      </c>
      <c r="F150" s="3">
        <f t="shared" si="7"/>
        <v>995.3201019182452</v>
      </c>
      <c r="G150" s="3">
        <f t="shared" si="8"/>
        <v>233.93610000004992</v>
      </c>
    </row>
    <row r="151" spans="1:7" x14ac:dyDescent="0.25">
      <c r="A151" t="s">
        <v>145</v>
      </c>
      <c r="B151" t="str">
        <f t="shared" si="6"/>
        <v>HMG</v>
      </c>
      <c r="C151" s="1">
        <v>1259884.5543000002</v>
      </c>
      <c r="D151" s="1">
        <v>1262988.5909257275</v>
      </c>
      <c r="E151">
        <v>1258827.48</v>
      </c>
      <c r="F151" s="3">
        <f t="shared" si="7"/>
        <v>3104.0366257273126</v>
      </c>
      <c r="G151" s="3">
        <f t="shared" si="8"/>
        <v>1057.0743000002112</v>
      </c>
    </row>
    <row r="152" spans="1:7" x14ac:dyDescent="0.25">
      <c r="A152" t="s">
        <v>146</v>
      </c>
      <c r="B152" t="str">
        <f t="shared" si="6"/>
        <v>HMG</v>
      </c>
      <c r="C152" s="1">
        <v>2917288.1429999997</v>
      </c>
      <c r="D152" s="1">
        <v>2997380.5213960707</v>
      </c>
      <c r="E152">
        <v>2915183.52</v>
      </c>
      <c r="F152" s="3">
        <f t="shared" si="7"/>
        <v>80092.378396071028</v>
      </c>
      <c r="G152" s="3">
        <f t="shared" si="8"/>
        <v>2104.6229999996722</v>
      </c>
    </row>
    <row r="153" spans="1:7" x14ac:dyDescent="0.25">
      <c r="A153" t="s">
        <v>147</v>
      </c>
      <c r="B153" t="str">
        <f t="shared" si="6"/>
        <v>HMG</v>
      </c>
      <c r="C153" s="1">
        <v>1703131.8632999999</v>
      </c>
      <c r="D153" s="1">
        <v>1984372.0025924828</v>
      </c>
      <c r="E153">
        <v>1705612.1400000001</v>
      </c>
      <c r="F153" s="3">
        <f t="shared" si="7"/>
        <v>281240.13929248299</v>
      </c>
      <c r="G153" s="3">
        <f t="shared" si="8"/>
        <v>2480.2767000002787</v>
      </c>
    </row>
    <row r="154" spans="1:7" x14ac:dyDescent="0.25">
      <c r="A154" t="s">
        <v>148</v>
      </c>
      <c r="B154" t="str">
        <f t="shared" si="6"/>
        <v>HMG</v>
      </c>
      <c r="C154" s="1">
        <v>7056.72</v>
      </c>
      <c r="D154" s="1">
        <v>6621.0185813018743</v>
      </c>
      <c r="E154">
        <v>7115.0400000000009</v>
      </c>
      <c r="F154" s="3">
        <f t="shared" si="7"/>
        <v>435.70141869812596</v>
      </c>
      <c r="G154" s="3">
        <f t="shared" si="8"/>
        <v>58.320000000000618</v>
      </c>
    </row>
    <row r="155" spans="1:7" x14ac:dyDescent="0.25">
      <c r="A155" t="s">
        <v>149</v>
      </c>
      <c r="B155" t="str">
        <f t="shared" si="6"/>
        <v>HMG</v>
      </c>
      <c r="C155" s="1">
        <v>65581.204500000007</v>
      </c>
      <c r="D155" s="1">
        <v>60731.732385127361</v>
      </c>
      <c r="E155">
        <v>65639.16</v>
      </c>
      <c r="F155" s="3">
        <f t="shared" si="7"/>
        <v>4849.4721148726458</v>
      </c>
      <c r="G155" s="3">
        <f t="shared" si="8"/>
        <v>57.955499999996391</v>
      </c>
    </row>
    <row r="156" spans="1:7" x14ac:dyDescent="0.25">
      <c r="A156" t="s">
        <v>150</v>
      </c>
      <c r="B156" t="str">
        <f t="shared" si="6"/>
        <v>HMG</v>
      </c>
      <c r="C156" s="1">
        <v>432364.28670000006</v>
      </c>
      <c r="D156" s="1">
        <v>451174.0770207707</v>
      </c>
      <c r="E156">
        <v>433026</v>
      </c>
      <c r="F156" s="3">
        <f t="shared" si="7"/>
        <v>18809.79032077064</v>
      </c>
      <c r="G156" s="3">
        <f t="shared" si="8"/>
        <v>661.71329999994487</v>
      </c>
    </row>
    <row r="157" spans="1:7" x14ac:dyDescent="0.25">
      <c r="A157" t="s">
        <v>151</v>
      </c>
      <c r="B157" t="str">
        <f t="shared" si="6"/>
        <v>HMG</v>
      </c>
      <c r="C157" s="1">
        <v>9051047.0496000014</v>
      </c>
      <c r="D157" s="1">
        <v>9905556.4871195182</v>
      </c>
      <c r="E157">
        <v>9050311.4400000013</v>
      </c>
      <c r="F157" s="3">
        <f t="shared" si="7"/>
        <v>854509.4375195168</v>
      </c>
      <c r="G157" s="3">
        <f t="shared" si="8"/>
        <v>735.60960000008345</v>
      </c>
    </row>
    <row r="158" spans="1:7" x14ac:dyDescent="0.25">
      <c r="A158" t="s">
        <v>152</v>
      </c>
      <c r="B158" t="str">
        <f t="shared" si="6"/>
        <v>HMG</v>
      </c>
      <c r="C158" s="1">
        <v>1852605.5859000001</v>
      </c>
      <c r="D158" s="1">
        <v>2047791.6927423642</v>
      </c>
      <c r="E158">
        <v>1854950.2200000002</v>
      </c>
      <c r="F158" s="3">
        <f t="shared" si="7"/>
        <v>195186.10684236418</v>
      </c>
      <c r="G158" s="3">
        <f t="shared" si="8"/>
        <v>2344.6341000001412</v>
      </c>
    </row>
    <row r="159" spans="1:7" x14ac:dyDescent="0.25">
      <c r="A159" t="s">
        <v>153</v>
      </c>
      <c r="B159" t="str">
        <f t="shared" si="6"/>
        <v>HMG</v>
      </c>
      <c r="C159" s="1">
        <v>31188.077999999998</v>
      </c>
      <c r="D159" s="1">
        <v>34774.995823032412</v>
      </c>
      <c r="E159">
        <v>31220.640000000003</v>
      </c>
      <c r="F159" s="3">
        <f t="shared" si="7"/>
        <v>3586.9178230324142</v>
      </c>
      <c r="G159" s="3">
        <f t="shared" si="8"/>
        <v>32.562000000005355</v>
      </c>
    </row>
    <row r="160" spans="1:7" x14ac:dyDescent="0.25">
      <c r="A160" t="s">
        <v>154</v>
      </c>
      <c r="B160" t="str">
        <f t="shared" si="6"/>
        <v>HMG</v>
      </c>
      <c r="C160" s="1">
        <v>181101.67920000001</v>
      </c>
      <c r="D160" s="1">
        <v>187307.4438033342</v>
      </c>
      <c r="E160">
        <v>181715.40000000002</v>
      </c>
      <c r="F160" s="3">
        <f t="shared" si="7"/>
        <v>6205.764603334188</v>
      </c>
      <c r="G160" s="3">
        <f t="shared" si="8"/>
        <v>613.72080000001006</v>
      </c>
    </row>
    <row r="161" spans="1:7" x14ac:dyDescent="0.25">
      <c r="A161" t="s">
        <v>155</v>
      </c>
      <c r="B161" t="str">
        <f t="shared" si="6"/>
        <v>HMG</v>
      </c>
      <c r="C161" s="1">
        <v>812698.67700000003</v>
      </c>
      <c r="D161" s="1">
        <v>812466.36197324877</v>
      </c>
      <c r="E161">
        <v>811571.4</v>
      </c>
      <c r="F161" s="3">
        <f t="shared" si="7"/>
        <v>232.31502675125375</v>
      </c>
      <c r="G161" s="3">
        <f t="shared" si="8"/>
        <v>1127.2770000000019</v>
      </c>
    </row>
    <row r="162" spans="1:7" x14ac:dyDescent="0.25">
      <c r="A162" t="s">
        <v>156</v>
      </c>
      <c r="B162" t="str">
        <f t="shared" si="6"/>
        <v>HMG</v>
      </c>
      <c r="C162" s="1">
        <v>345002.60340000002</v>
      </c>
      <c r="D162" s="1">
        <v>343223.64243027481</v>
      </c>
      <c r="E162">
        <v>344292.12</v>
      </c>
      <c r="F162" s="3">
        <f t="shared" si="7"/>
        <v>1778.9609697252163</v>
      </c>
      <c r="G162" s="3">
        <f t="shared" si="8"/>
        <v>710.48340000002645</v>
      </c>
    </row>
    <row r="163" spans="1:7" x14ac:dyDescent="0.25">
      <c r="A163" t="s">
        <v>157</v>
      </c>
      <c r="B163" t="str">
        <f t="shared" si="6"/>
        <v>HMG</v>
      </c>
      <c r="C163" s="1">
        <v>77982.150600000008</v>
      </c>
      <c r="D163" s="1">
        <v>81524.953350078722</v>
      </c>
      <c r="E163">
        <v>78168.240000000005</v>
      </c>
      <c r="F163" s="3">
        <f t="shared" si="7"/>
        <v>3542.8027500787139</v>
      </c>
      <c r="G163" s="3">
        <f t="shared" si="8"/>
        <v>186.08939999999711</v>
      </c>
    </row>
    <row r="164" spans="1:7" x14ac:dyDescent="0.25">
      <c r="A164" t="s">
        <v>158</v>
      </c>
      <c r="B164" t="str">
        <f t="shared" si="6"/>
        <v>HMG</v>
      </c>
      <c r="C164" s="1">
        <v>464217.94169999997</v>
      </c>
      <c r="D164" s="1">
        <v>442553.56942100049</v>
      </c>
      <c r="E164">
        <v>463503.06000000006</v>
      </c>
      <c r="F164" s="3">
        <f t="shared" si="7"/>
        <v>21664.372278999479</v>
      </c>
      <c r="G164" s="3">
        <f t="shared" si="8"/>
        <v>714.88169999991078</v>
      </c>
    </row>
    <row r="165" spans="1:7" x14ac:dyDescent="0.25">
      <c r="A165" t="s">
        <v>159</v>
      </c>
      <c r="B165" t="str">
        <f t="shared" si="6"/>
        <v>HMG</v>
      </c>
      <c r="C165" s="1">
        <v>79366.594500000007</v>
      </c>
      <c r="D165" s="1">
        <v>76537.217007305953</v>
      </c>
      <c r="E165">
        <v>79295.760000000009</v>
      </c>
      <c r="F165" s="3">
        <f t="shared" si="7"/>
        <v>2829.3774926940532</v>
      </c>
      <c r="G165" s="3">
        <f t="shared" si="8"/>
        <v>70.834499999997206</v>
      </c>
    </row>
    <row r="166" spans="1:7" x14ac:dyDescent="0.25">
      <c r="A166" t="s">
        <v>160</v>
      </c>
      <c r="B166" t="str">
        <f t="shared" si="6"/>
        <v>HMG</v>
      </c>
      <c r="C166" s="1">
        <v>422492.02290000004</v>
      </c>
      <c r="D166" s="1">
        <v>434680.12365230633</v>
      </c>
      <c r="E166">
        <v>422596.44</v>
      </c>
      <c r="F166" s="3">
        <f t="shared" si="7"/>
        <v>12188.100752306287</v>
      </c>
      <c r="G166" s="3">
        <f t="shared" si="8"/>
        <v>104.41709999996237</v>
      </c>
    </row>
    <row r="167" spans="1:7" x14ac:dyDescent="0.25">
      <c r="A167" t="s">
        <v>161</v>
      </c>
      <c r="B167" t="str">
        <f t="shared" si="6"/>
        <v>HMG</v>
      </c>
      <c r="C167" s="1">
        <v>1009681.6211999999</v>
      </c>
      <c r="D167" s="1">
        <v>1092490.0383216057</v>
      </c>
      <c r="E167">
        <v>1009582.3800000001</v>
      </c>
      <c r="F167" s="3">
        <f t="shared" si="7"/>
        <v>82808.417121605715</v>
      </c>
      <c r="G167" s="3">
        <f t="shared" si="8"/>
        <v>99.241199999814853</v>
      </c>
    </row>
    <row r="168" spans="1:7" x14ac:dyDescent="0.25">
      <c r="A168" t="s">
        <v>162</v>
      </c>
      <c r="B168" t="str">
        <f t="shared" si="6"/>
        <v>HMG</v>
      </c>
      <c r="C168" s="1">
        <v>39146.206500000008</v>
      </c>
      <c r="D168" s="1">
        <v>43380.855151605094</v>
      </c>
      <c r="E168">
        <v>39035.520000000004</v>
      </c>
      <c r="F168" s="3">
        <f t="shared" si="7"/>
        <v>4234.6486516050863</v>
      </c>
      <c r="G168" s="3">
        <f t="shared" si="8"/>
        <v>110.68650000000343</v>
      </c>
    </row>
    <row r="169" spans="1:7" x14ac:dyDescent="0.25">
      <c r="A169" t="s">
        <v>163</v>
      </c>
      <c r="B169" t="str">
        <f t="shared" si="6"/>
        <v>HMG</v>
      </c>
      <c r="C169" s="1">
        <v>24570.872100000004</v>
      </c>
      <c r="D169" s="1">
        <v>25619.826324550839</v>
      </c>
      <c r="E169">
        <v>24586.74</v>
      </c>
      <c r="F169" s="3">
        <f t="shared" si="7"/>
        <v>1048.9542245508346</v>
      </c>
      <c r="G169" s="3">
        <f t="shared" si="8"/>
        <v>15.867899999997462</v>
      </c>
    </row>
    <row r="170" spans="1:7" x14ac:dyDescent="0.25">
      <c r="A170" t="s">
        <v>164</v>
      </c>
      <c r="B170" t="str">
        <f t="shared" si="6"/>
        <v>HMG</v>
      </c>
      <c r="C170" s="1">
        <v>333231.58620000002</v>
      </c>
      <c r="D170" s="1">
        <v>329395.67441976827</v>
      </c>
      <c r="E170">
        <v>332788.5</v>
      </c>
      <c r="F170" s="3">
        <f t="shared" si="7"/>
        <v>3835.9117802317487</v>
      </c>
      <c r="G170" s="3">
        <f t="shared" si="8"/>
        <v>443.08620000001974</v>
      </c>
    </row>
    <row r="171" spans="1:7" x14ac:dyDescent="0.25">
      <c r="A171" t="s">
        <v>165</v>
      </c>
      <c r="B171" t="str">
        <f t="shared" si="6"/>
        <v>HMG</v>
      </c>
      <c r="C171" s="1">
        <v>487345.32089999999</v>
      </c>
      <c r="D171" s="1">
        <v>505511.83902815857</v>
      </c>
      <c r="E171">
        <v>487244.16000000003</v>
      </c>
      <c r="F171" s="3">
        <f t="shared" si="7"/>
        <v>18166.518128158583</v>
      </c>
      <c r="G171" s="3">
        <f t="shared" si="8"/>
        <v>101.16089999995893</v>
      </c>
    </row>
    <row r="172" spans="1:7" x14ac:dyDescent="0.25">
      <c r="A172" t="s">
        <v>166</v>
      </c>
      <c r="B172" t="str">
        <f t="shared" si="6"/>
        <v>HMG</v>
      </c>
      <c r="C172" s="1">
        <v>72713.886299999998</v>
      </c>
      <c r="D172" s="1">
        <v>71915.687444472453</v>
      </c>
      <c r="E172">
        <v>72754.200000000012</v>
      </c>
      <c r="F172" s="3">
        <f t="shared" si="7"/>
        <v>798.19885552754567</v>
      </c>
      <c r="G172" s="3">
        <f t="shared" si="8"/>
        <v>40.313700000013341</v>
      </c>
    </row>
    <row r="173" spans="1:7" x14ac:dyDescent="0.25">
      <c r="A173" t="s">
        <v>167</v>
      </c>
      <c r="B173" t="str">
        <f t="shared" si="6"/>
        <v>HMG</v>
      </c>
      <c r="C173" s="1">
        <v>1638892.8936000001</v>
      </c>
      <c r="D173" s="1">
        <v>1705688.6430587037</v>
      </c>
      <c r="E173">
        <v>1638043.56</v>
      </c>
      <c r="F173" s="3">
        <f t="shared" si="7"/>
        <v>66795.749458703678</v>
      </c>
      <c r="G173" s="3">
        <f t="shared" si="8"/>
        <v>849.33360000001267</v>
      </c>
    </row>
    <row r="174" spans="1:7" x14ac:dyDescent="0.25">
      <c r="A174" t="s">
        <v>168</v>
      </c>
      <c r="B174" t="str">
        <f t="shared" si="6"/>
        <v>HMG</v>
      </c>
      <c r="C174" s="1">
        <v>422199.11070000002</v>
      </c>
      <c r="D174" s="1">
        <v>435251.4062290116</v>
      </c>
      <c r="E174">
        <v>421818.84</v>
      </c>
      <c r="F174" s="3">
        <f t="shared" si="7"/>
        <v>13052.295529011579</v>
      </c>
      <c r="G174" s="3">
        <f t="shared" si="8"/>
        <v>380.27069999999367</v>
      </c>
    </row>
    <row r="175" spans="1:7" x14ac:dyDescent="0.25">
      <c r="A175" t="s">
        <v>169</v>
      </c>
      <c r="B175" t="str">
        <f t="shared" si="6"/>
        <v>HMG</v>
      </c>
      <c r="C175" s="1">
        <v>273081.28590000002</v>
      </c>
      <c r="D175" s="1">
        <v>307452.56416580762</v>
      </c>
      <c r="E175">
        <v>273569.40000000002</v>
      </c>
      <c r="F175" s="3">
        <f t="shared" si="7"/>
        <v>34371.278265807603</v>
      </c>
      <c r="G175" s="3">
        <f t="shared" si="8"/>
        <v>488.11410000000615</v>
      </c>
    </row>
    <row r="176" spans="1:7" x14ac:dyDescent="0.25">
      <c r="A176" t="s">
        <v>170</v>
      </c>
      <c r="B176" t="str">
        <f t="shared" si="6"/>
        <v>HMG</v>
      </c>
      <c r="C176" s="1">
        <v>186069.0852</v>
      </c>
      <c r="D176" s="1">
        <v>189826.94644931637</v>
      </c>
      <c r="E176">
        <v>185540.22</v>
      </c>
      <c r="F176" s="3">
        <f t="shared" si="7"/>
        <v>3757.8612493163673</v>
      </c>
      <c r="G176" s="3">
        <f t="shared" si="8"/>
        <v>528.86520000000019</v>
      </c>
    </row>
    <row r="177" spans="1:7" x14ac:dyDescent="0.25">
      <c r="A177" t="s">
        <v>171</v>
      </c>
      <c r="B177" t="str">
        <f t="shared" si="6"/>
        <v>HMG</v>
      </c>
      <c r="C177" s="1">
        <v>831540.55680000002</v>
      </c>
      <c r="D177" s="1">
        <v>745435.87297316606</v>
      </c>
      <c r="E177">
        <v>830394.18</v>
      </c>
      <c r="F177" s="3">
        <f t="shared" si="7"/>
        <v>86104.683826833963</v>
      </c>
      <c r="G177" s="3">
        <f t="shared" si="8"/>
        <v>1146.3767999999691</v>
      </c>
    </row>
    <row r="178" spans="1:7" x14ac:dyDescent="0.25">
      <c r="A178" t="s">
        <v>172</v>
      </c>
      <c r="B178" t="str">
        <f t="shared" si="6"/>
        <v>HMG</v>
      </c>
      <c r="C178" s="1">
        <v>200443.65299999999</v>
      </c>
      <c r="D178" s="1">
        <v>193994.37960502517</v>
      </c>
      <c r="E178">
        <v>200319.48</v>
      </c>
      <c r="F178" s="3">
        <f t="shared" si="7"/>
        <v>6449.2733949748217</v>
      </c>
      <c r="G178" s="3">
        <f t="shared" si="8"/>
        <v>124.17299999998068</v>
      </c>
    </row>
    <row r="179" spans="1:7" x14ac:dyDescent="0.25">
      <c r="A179" t="s">
        <v>173</v>
      </c>
      <c r="B179" t="str">
        <f t="shared" si="6"/>
        <v>HMG</v>
      </c>
      <c r="C179" s="1">
        <v>1285027.6184999999</v>
      </c>
      <c r="D179" s="1">
        <v>1291362.2922354217</v>
      </c>
      <c r="E179">
        <v>1286582.9400000002</v>
      </c>
      <c r="F179" s="3">
        <f t="shared" si="7"/>
        <v>6334.6737354218494</v>
      </c>
      <c r="G179" s="3">
        <f t="shared" si="8"/>
        <v>1555.3215000003111</v>
      </c>
    </row>
    <row r="180" spans="1:7" x14ac:dyDescent="0.25">
      <c r="A180" t="s">
        <v>174</v>
      </c>
      <c r="B180" t="str">
        <f t="shared" si="6"/>
        <v>HMG</v>
      </c>
      <c r="C180" s="1">
        <v>289315.75140000001</v>
      </c>
      <c r="D180" s="1">
        <v>352019.92928441591</v>
      </c>
      <c r="E180">
        <v>289461.60000000003</v>
      </c>
      <c r="F180" s="3">
        <f t="shared" si="7"/>
        <v>62704.177884415898</v>
      </c>
      <c r="G180" s="3">
        <f t="shared" si="8"/>
        <v>145.84860000002664</v>
      </c>
    </row>
    <row r="181" spans="1:7" x14ac:dyDescent="0.25">
      <c r="A181" t="s">
        <v>838</v>
      </c>
      <c r="B181" t="str">
        <f t="shared" si="6"/>
        <v>HMG</v>
      </c>
      <c r="C181" s="1">
        <v>51013.451699999998</v>
      </c>
      <c r="D181" s="1">
        <v>46185.999085939846</v>
      </c>
      <c r="E181">
        <v>50937.66</v>
      </c>
      <c r="F181" s="3">
        <f t="shared" si="7"/>
        <v>4827.452614060152</v>
      </c>
      <c r="G181" s="3">
        <f t="shared" si="8"/>
        <v>75.791699999994307</v>
      </c>
    </row>
    <row r="182" spans="1:7" x14ac:dyDescent="0.25">
      <c r="A182" t="s">
        <v>175</v>
      </c>
      <c r="B182" t="str">
        <f t="shared" si="6"/>
        <v>HMG</v>
      </c>
      <c r="C182" s="1">
        <v>147318.06960000002</v>
      </c>
      <c r="D182" s="1">
        <v>160625.61781695951</v>
      </c>
      <c r="E182">
        <v>147846.06</v>
      </c>
      <c r="F182" s="3">
        <f t="shared" si="7"/>
        <v>13307.548216959491</v>
      </c>
      <c r="G182" s="3">
        <f t="shared" si="8"/>
        <v>527.99039999998058</v>
      </c>
    </row>
    <row r="183" spans="1:7" x14ac:dyDescent="0.25">
      <c r="A183" t="s">
        <v>176</v>
      </c>
      <c r="B183" t="str">
        <f t="shared" si="6"/>
        <v>HMG</v>
      </c>
      <c r="C183" s="1">
        <v>291972.15450000006</v>
      </c>
      <c r="D183" s="1">
        <v>322269.29048215016</v>
      </c>
      <c r="E183">
        <v>292032.54000000004</v>
      </c>
      <c r="F183" s="3">
        <f t="shared" si="7"/>
        <v>30297.135982150096</v>
      </c>
      <c r="G183" s="3">
        <f t="shared" si="8"/>
        <v>60.385499999974854</v>
      </c>
    </row>
    <row r="184" spans="1:7" x14ac:dyDescent="0.25">
      <c r="A184" t="s">
        <v>177</v>
      </c>
      <c r="B184" t="str">
        <f t="shared" si="6"/>
        <v>HMG</v>
      </c>
      <c r="C184" s="1">
        <v>1268.46</v>
      </c>
      <c r="D184" s="1">
        <v>1223.1306449971382</v>
      </c>
      <c r="E184">
        <v>1249.02</v>
      </c>
      <c r="F184" s="3">
        <f t="shared" si="7"/>
        <v>45.329355002861803</v>
      </c>
      <c r="G184" s="3">
        <f t="shared" si="8"/>
        <v>19.440000000000055</v>
      </c>
    </row>
    <row r="185" spans="1:7" x14ac:dyDescent="0.25">
      <c r="A185" t="s">
        <v>178</v>
      </c>
      <c r="B185" t="str">
        <f t="shared" si="6"/>
        <v>HMG</v>
      </c>
      <c r="C185" s="1">
        <v>1574.64</v>
      </c>
      <c r="D185" s="1">
        <v>1413.558170565555</v>
      </c>
      <c r="E185">
        <v>1574.64</v>
      </c>
      <c r="F185" s="3">
        <f t="shared" si="7"/>
        <v>161.08182943444513</v>
      </c>
      <c r="G185" s="3">
        <f t="shared" si="8"/>
        <v>0</v>
      </c>
    </row>
    <row r="186" spans="1:7" x14ac:dyDescent="0.25">
      <c r="A186" t="s">
        <v>179</v>
      </c>
      <c r="B186" t="str">
        <f t="shared" si="6"/>
        <v>HMG</v>
      </c>
      <c r="C186" s="1">
        <v>4374</v>
      </c>
      <c r="D186" s="1">
        <v>5324.646580316883</v>
      </c>
      <c r="E186">
        <v>4461.4800000000005</v>
      </c>
      <c r="F186" s="3">
        <f t="shared" si="7"/>
        <v>950.64658031688305</v>
      </c>
      <c r="G186" s="3">
        <f t="shared" si="8"/>
        <v>87.480000000000473</v>
      </c>
    </row>
    <row r="187" spans="1:7" x14ac:dyDescent="0.25">
      <c r="A187" t="s">
        <v>180</v>
      </c>
      <c r="B187" t="str">
        <f t="shared" si="6"/>
        <v>HMG</v>
      </c>
      <c r="C187" s="1">
        <v>10981.7289</v>
      </c>
      <c r="D187" s="1">
        <v>11960.313432816329</v>
      </c>
      <c r="E187">
        <v>11037.060000000001</v>
      </c>
      <c r="F187" s="3">
        <f t="shared" si="7"/>
        <v>978.58453281632865</v>
      </c>
      <c r="G187" s="3">
        <f t="shared" si="8"/>
        <v>55.331100000001243</v>
      </c>
    </row>
    <row r="188" spans="1:7" x14ac:dyDescent="0.25">
      <c r="A188" t="s">
        <v>181</v>
      </c>
      <c r="B188" t="str">
        <f t="shared" si="6"/>
        <v>HMG</v>
      </c>
      <c r="C188" s="1">
        <v>28921.325400000005</v>
      </c>
      <c r="D188" s="1">
        <v>32094.362193877005</v>
      </c>
      <c r="E188">
        <v>29116.260000000002</v>
      </c>
      <c r="F188" s="3">
        <f t="shared" si="7"/>
        <v>3173.0367938769996</v>
      </c>
      <c r="G188" s="3">
        <f t="shared" si="8"/>
        <v>194.93459999999686</v>
      </c>
    </row>
    <row r="189" spans="1:7" x14ac:dyDescent="0.25">
      <c r="A189" t="s">
        <v>182</v>
      </c>
      <c r="B189" t="str">
        <f t="shared" si="6"/>
        <v>HMG</v>
      </c>
      <c r="C189" s="1">
        <v>30453.173100000004</v>
      </c>
      <c r="D189" s="1">
        <v>32943.961923336094</v>
      </c>
      <c r="E189">
        <v>30671.460000000003</v>
      </c>
      <c r="F189" s="3">
        <f t="shared" si="7"/>
        <v>2490.78882333609</v>
      </c>
      <c r="G189" s="3">
        <f t="shared" si="8"/>
        <v>218.28689999999915</v>
      </c>
    </row>
    <row r="190" spans="1:7" x14ac:dyDescent="0.25">
      <c r="A190" t="s">
        <v>183</v>
      </c>
      <c r="B190" t="str">
        <f t="shared" si="6"/>
        <v>HMG</v>
      </c>
      <c r="C190" s="1">
        <v>11926.9503</v>
      </c>
      <c r="D190" s="1">
        <v>11484.244618895287</v>
      </c>
      <c r="E190">
        <v>11960.460000000001</v>
      </c>
      <c r="F190" s="3">
        <f t="shared" si="7"/>
        <v>442.70568110471322</v>
      </c>
      <c r="G190" s="3">
        <f t="shared" si="8"/>
        <v>33.509700000000521</v>
      </c>
    </row>
    <row r="191" spans="1:7" x14ac:dyDescent="0.25">
      <c r="A191" t="s">
        <v>839</v>
      </c>
      <c r="B191" t="str">
        <f t="shared" si="6"/>
        <v>HMG</v>
      </c>
      <c r="C191" s="1">
        <v>4651.0200000000004</v>
      </c>
      <c r="D191" s="1">
        <v>5368.5913939095954</v>
      </c>
      <c r="E191">
        <v>4723.92</v>
      </c>
      <c r="F191" s="3">
        <f t="shared" si="7"/>
        <v>717.57139390959492</v>
      </c>
      <c r="G191" s="3">
        <f t="shared" si="8"/>
        <v>72.899999999999636</v>
      </c>
    </row>
    <row r="192" spans="1:7" x14ac:dyDescent="0.25">
      <c r="A192" t="s">
        <v>184</v>
      </c>
      <c r="B192" t="str">
        <f t="shared" si="6"/>
        <v>HMG</v>
      </c>
      <c r="C192" s="1">
        <v>940.41000000000008</v>
      </c>
      <c r="D192" s="1">
        <v>1157.2134246080709</v>
      </c>
      <c r="E192">
        <v>957.42000000000007</v>
      </c>
      <c r="F192" s="3">
        <f t="shared" si="7"/>
        <v>216.80342460807083</v>
      </c>
      <c r="G192" s="3">
        <f t="shared" si="8"/>
        <v>17.009999999999991</v>
      </c>
    </row>
    <row r="193" spans="1:7" x14ac:dyDescent="0.25">
      <c r="A193" t="s">
        <v>185</v>
      </c>
      <c r="B193" t="str">
        <f t="shared" si="6"/>
        <v>HMG</v>
      </c>
      <c r="C193" s="1">
        <v>268165.78470000002</v>
      </c>
      <c r="D193" s="1">
        <v>346050.75877140596</v>
      </c>
      <c r="E193">
        <v>268558.74</v>
      </c>
      <c r="F193" s="3">
        <f t="shared" si="7"/>
        <v>77884.974071405944</v>
      </c>
      <c r="G193" s="3">
        <f t="shared" si="8"/>
        <v>392.95529999997234</v>
      </c>
    </row>
    <row r="194" spans="1:7" x14ac:dyDescent="0.25">
      <c r="A194" t="s">
        <v>186</v>
      </c>
      <c r="B194" t="str">
        <f t="shared" si="6"/>
        <v>HMG</v>
      </c>
      <c r="C194" s="1">
        <v>622522.8432</v>
      </c>
      <c r="D194" s="1">
        <v>812810.5963463916</v>
      </c>
      <c r="E194">
        <v>623275.56000000006</v>
      </c>
      <c r="F194" s="3">
        <f t="shared" si="7"/>
        <v>190287.75314639159</v>
      </c>
      <c r="G194" s="3">
        <f t="shared" si="8"/>
        <v>752.7168000000529</v>
      </c>
    </row>
    <row r="195" spans="1:7" x14ac:dyDescent="0.25">
      <c r="A195" t="s">
        <v>187</v>
      </c>
      <c r="B195" t="str">
        <f t="shared" ref="B195:B258" si="9">LEFT(A195,3)</f>
        <v>HMG</v>
      </c>
      <c r="C195" s="1">
        <v>73751.76360000002</v>
      </c>
      <c r="D195" s="1">
        <v>79313.064399245573</v>
      </c>
      <c r="E195">
        <v>73993.5</v>
      </c>
      <c r="F195" s="3">
        <f t="shared" ref="F195:F258" si="10">ABS(D195-C195)</f>
        <v>5561.3007992455532</v>
      </c>
      <c r="G195" s="3">
        <f t="shared" ref="G195:G258" si="11">ABS(E195-C195)</f>
        <v>241.73639999997977</v>
      </c>
    </row>
    <row r="196" spans="1:7" x14ac:dyDescent="0.25">
      <c r="A196" t="s">
        <v>188</v>
      </c>
      <c r="B196" t="str">
        <f t="shared" si="9"/>
        <v>HMG</v>
      </c>
      <c r="C196" s="1">
        <v>57625.408800000005</v>
      </c>
      <c r="D196" s="1">
        <v>61837.676860543943</v>
      </c>
      <c r="E196">
        <v>57566.700000000004</v>
      </c>
      <c r="F196" s="3">
        <f t="shared" si="10"/>
        <v>4212.2680605439382</v>
      </c>
      <c r="G196" s="3">
        <f t="shared" si="11"/>
        <v>58.708800000000338</v>
      </c>
    </row>
    <row r="197" spans="1:7" x14ac:dyDescent="0.25">
      <c r="A197" t="s">
        <v>189</v>
      </c>
      <c r="B197" t="str">
        <f t="shared" si="9"/>
        <v>HMG</v>
      </c>
      <c r="C197" s="1">
        <v>88309.89360000001</v>
      </c>
      <c r="D197" s="1">
        <v>103548.62909562598</v>
      </c>
      <c r="E197">
        <v>88792.200000000012</v>
      </c>
      <c r="F197" s="3">
        <f t="shared" si="10"/>
        <v>15238.735495625966</v>
      </c>
      <c r="G197" s="3">
        <f t="shared" si="11"/>
        <v>482.3064000000013</v>
      </c>
    </row>
    <row r="198" spans="1:7" x14ac:dyDescent="0.25">
      <c r="A198" t="s">
        <v>190</v>
      </c>
      <c r="B198" t="str">
        <f t="shared" si="9"/>
        <v>HMG</v>
      </c>
      <c r="C198" s="1">
        <v>78938.525700000013</v>
      </c>
      <c r="D198" s="1">
        <v>90445.750509399164</v>
      </c>
      <c r="E198">
        <v>79023.600000000006</v>
      </c>
      <c r="F198" s="3">
        <f t="shared" si="10"/>
        <v>11507.224809399151</v>
      </c>
      <c r="G198" s="3">
        <f t="shared" si="11"/>
        <v>85.074299999992945</v>
      </c>
    </row>
    <row r="199" spans="1:7" x14ac:dyDescent="0.25">
      <c r="A199" t="s">
        <v>191</v>
      </c>
      <c r="B199" t="str">
        <f t="shared" si="9"/>
        <v>HMG</v>
      </c>
      <c r="C199" s="1">
        <v>24833.385000000002</v>
      </c>
      <c r="D199" s="1">
        <v>26974.791410326106</v>
      </c>
      <c r="E199">
        <v>24756.84</v>
      </c>
      <c r="F199" s="3">
        <f t="shared" si="10"/>
        <v>2141.4064103261044</v>
      </c>
      <c r="G199" s="3">
        <f t="shared" si="11"/>
        <v>76.545000000001892</v>
      </c>
    </row>
    <row r="200" spans="1:7" x14ac:dyDescent="0.25">
      <c r="A200" t="s">
        <v>192</v>
      </c>
      <c r="B200" t="str">
        <f t="shared" si="9"/>
        <v>HMG</v>
      </c>
      <c r="C200" s="1">
        <v>17536.022100000002</v>
      </c>
      <c r="D200" s="1">
        <v>19101.345641631957</v>
      </c>
      <c r="E200">
        <v>17675.82</v>
      </c>
      <c r="F200" s="3">
        <f t="shared" si="10"/>
        <v>1565.3235416319549</v>
      </c>
      <c r="G200" s="3">
        <f t="shared" si="11"/>
        <v>139.79789999999775</v>
      </c>
    </row>
    <row r="201" spans="1:7" x14ac:dyDescent="0.25">
      <c r="A201" t="s">
        <v>193</v>
      </c>
      <c r="B201" t="str">
        <f t="shared" si="9"/>
        <v>HMG</v>
      </c>
      <c r="C201" s="1">
        <v>29594.338200000002</v>
      </c>
      <c r="D201" s="1">
        <v>34716.402738242126</v>
      </c>
      <c r="E201">
        <v>29777.22</v>
      </c>
      <c r="F201" s="3">
        <f t="shared" si="10"/>
        <v>5122.0645382421244</v>
      </c>
      <c r="G201" s="3">
        <f t="shared" si="11"/>
        <v>182.8817999999992</v>
      </c>
    </row>
    <row r="202" spans="1:7" x14ac:dyDescent="0.25">
      <c r="A202" t="s">
        <v>194</v>
      </c>
      <c r="B202" t="str">
        <f t="shared" si="9"/>
        <v>HMG</v>
      </c>
      <c r="C202" s="1">
        <v>231839.78760000004</v>
      </c>
      <c r="D202" s="1">
        <v>251144.60968234652</v>
      </c>
      <c r="E202">
        <v>232235.1</v>
      </c>
      <c r="F202" s="3">
        <f t="shared" si="10"/>
        <v>19304.82208234648</v>
      </c>
      <c r="G202" s="3">
        <f t="shared" si="11"/>
        <v>395.31239999996615</v>
      </c>
    </row>
    <row r="203" spans="1:7" x14ac:dyDescent="0.25">
      <c r="A203" t="s">
        <v>195</v>
      </c>
      <c r="B203" t="str">
        <f t="shared" si="9"/>
        <v>HMG</v>
      </c>
      <c r="C203" s="1">
        <v>1204502.9346</v>
      </c>
      <c r="D203" s="1">
        <v>1211228.9246491122</v>
      </c>
      <c r="E203">
        <v>1202655.6000000001</v>
      </c>
      <c r="F203" s="3">
        <f t="shared" si="10"/>
        <v>6725.9900491121225</v>
      </c>
      <c r="G203" s="3">
        <f t="shared" si="11"/>
        <v>1847.3345999999437</v>
      </c>
    </row>
    <row r="204" spans="1:7" x14ac:dyDescent="0.25">
      <c r="A204" t="s">
        <v>196</v>
      </c>
      <c r="B204" t="str">
        <f t="shared" si="9"/>
        <v>HMG</v>
      </c>
      <c r="C204" s="1">
        <v>109989.2601</v>
      </c>
      <c r="D204" s="1">
        <v>111268.26801674566</v>
      </c>
      <c r="E204">
        <v>110142.18000000001</v>
      </c>
      <c r="F204" s="3">
        <f t="shared" si="10"/>
        <v>1279.007916745657</v>
      </c>
      <c r="G204" s="3">
        <f t="shared" si="11"/>
        <v>152.91990000000806</v>
      </c>
    </row>
    <row r="205" spans="1:7" x14ac:dyDescent="0.25">
      <c r="A205" t="s">
        <v>197</v>
      </c>
      <c r="B205" t="str">
        <f t="shared" si="9"/>
        <v>HMG</v>
      </c>
      <c r="C205" s="1">
        <v>4884.3</v>
      </c>
      <c r="D205" s="1">
        <v>5859.3084790282073</v>
      </c>
      <c r="E205">
        <v>4874.58</v>
      </c>
      <c r="F205" s="3">
        <f t="shared" si="10"/>
        <v>975.00847902820715</v>
      </c>
      <c r="G205" s="3">
        <f t="shared" si="11"/>
        <v>9.7200000000002547</v>
      </c>
    </row>
    <row r="206" spans="1:7" x14ac:dyDescent="0.25">
      <c r="A206" t="s">
        <v>198</v>
      </c>
      <c r="B206" t="str">
        <f t="shared" si="9"/>
        <v>HMG</v>
      </c>
      <c r="C206" s="1">
        <v>1683.99</v>
      </c>
      <c r="D206" s="1">
        <v>1677.2270521218245</v>
      </c>
      <c r="E206">
        <v>1676.7</v>
      </c>
      <c r="F206" s="3">
        <f t="shared" si="10"/>
        <v>6.7629478781755097</v>
      </c>
      <c r="G206" s="3">
        <f t="shared" si="11"/>
        <v>7.2899999999999636</v>
      </c>
    </row>
    <row r="207" spans="1:7" x14ac:dyDescent="0.25">
      <c r="A207" t="s">
        <v>199</v>
      </c>
      <c r="B207" t="str">
        <f t="shared" si="9"/>
        <v>HMG</v>
      </c>
      <c r="C207" s="1">
        <v>45979.560900000004</v>
      </c>
      <c r="D207" s="1">
        <v>50163.004716080235</v>
      </c>
      <c r="E207">
        <v>46403.280000000006</v>
      </c>
      <c r="F207" s="3">
        <f t="shared" si="10"/>
        <v>4183.443816080231</v>
      </c>
      <c r="G207" s="3">
        <f t="shared" si="11"/>
        <v>423.71910000000207</v>
      </c>
    </row>
    <row r="208" spans="1:7" x14ac:dyDescent="0.25">
      <c r="A208" t="s">
        <v>200</v>
      </c>
      <c r="B208" t="str">
        <f t="shared" si="9"/>
        <v>HMG</v>
      </c>
      <c r="C208" s="1">
        <v>1075612.8186000001</v>
      </c>
      <c r="D208" s="1">
        <v>1179053.9969636486</v>
      </c>
      <c r="E208">
        <v>1076431.6800000002</v>
      </c>
      <c r="F208" s="3">
        <f t="shared" si="10"/>
        <v>103441.17836364848</v>
      </c>
      <c r="G208" s="3">
        <f t="shared" si="11"/>
        <v>818.86140000005253</v>
      </c>
    </row>
    <row r="209" spans="1:7" x14ac:dyDescent="0.25">
      <c r="A209" t="s">
        <v>201</v>
      </c>
      <c r="B209" t="str">
        <f t="shared" si="9"/>
        <v>HMG</v>
      </c>
      <c r="C209" s="1">
        <v>491335.28370000003</v>
      </c>
      <c r="D209" s="1">
        <v>466774.48584618332</v>
      </c>
      <c r="E209">
        <v>491438.34</v>
      </c>
      <c r="F209" s="3">
        <f t="shared" si="10"/>
        <v>24560.797853816708</v>
      </c>
      <c r="G209" s="3">
        <f t="shared" si="11"/>
        <v>103.05629999999655</v>
      </c>
    </row>
    <row r="210" spans="1:7" x14ac:dyDescent="0.25">
      <c r="A210" t="s">
        <v>202</v>
      </c>
      <c r="B210" t="str">
        <f t="shared" si="9"/>
        <v>HMG</v>
      </c>
      <c r="C210" s="1">
        <v>8985.508200000002</v>
      </c>
      <c r="D210" s="1">
        <v>8964.741972913158</v>
      </c>
      <c r="E210">
        <v>8918.1</v>
      </c>
      <c r="F210" s="3">
        <f t="shared" si="10"/>
        <v>20.766227086844083</v>
      </c>
      <c r="G210" s="3">
        <f t="shared" si="11"/>
        <v>67.408200000001671</v>
      </c>
    </row>
    <row r="211" spans="1:7" x14ac:dyDescent="0.25">
      <c r="A211" t="s">
        <v>203</v>
      </c>
      <c r="B211" t="str">
        <f t="shared" si="9"/>
        <v>HMG</v>
      </c>
      <c r="C211" s="1">
        <v>19440.4617</v>
      </c>
      <c r="D211" s="1">
        <v>21313.234592465102</v>
      </c>
      <c r="E211">
        <v>19449.72</v>
      </c>
      <c r="F211" s="3">
        <f t="shared" si="10"/>
        <v>1872.7728924651019</v>
      </c>
      <c r="G211" s="3">
        <f t="shared" si="11"/>
        <v>9.2583000000013271</v>
      </c>
    </row>
    <row r="212" spans="1:7" x14ac:dyDescent="0.25">
      <c r="A212" t="s">
        <v>204</v>
      </c>
      <c r="B212" t="str">
        <f t="shared" si="9"/>
        <v>HMG</v>
      </c>
      <c r="C212" s="1">
        <v>280642.18230000004</v>
      </c>
      <c r="D212" s="1">
        <v>308053.14328490797</v>
      </c>
      <c r="E212">
        <v>280859.40000000002</v>
      </c>
      <c r="F212" s="3">
        <f t="shared" si="10"/>
        <v>27410.960984907928</v>
      </c>
      <c r="G212" s="3">
        <f t="shared" si="11"/>
        <v>217.21769999997923</v>
      </c>
    </row>
    <row r="213" spans="1:7" x14ac:dyDescent="0.25">
      <c r="A213" t="s">
        <v>205</v>
      </c>
      <c r="B213" t="str">
        <f t="shared" si="9"/>
        <v>HMG</v>
      </c>
      <c r="C213" s="1">
        <v>986802.10200000007</v>
      </c>
      <c r="D213" s="1">
        <v>1165101.5186479627</v>
      </c>
      <c r="E213">
        <v>988387.92</v>
      </c>
      <c r="F213" s="3">
        <f t="shared" si="10"/>
        <v>178299.41664796264</v>
      </c>
      <c r="G213" s="3">
        <f t="shared" si="11"/>
        <v>1585.8179999999702</v>
      </c>
    </row>
    <row r="214" spans="1:7" x14ac:dyDescent="0.25">
      <c r="A214" t="s">
        <v>840</v>
      </c>
      <c r="B214" t="str">
        <f t="shared" si="9"/>
        <v>HMG</v>
      </c>
      <c r="C214" s="1">
        <v>494930.05560000008</v>
      </c>
      <c r="D214" s="1">
        <v>581206.78044160421</v>
      </c>
      <c r="E214">
        <v>496594.80000000005</v>
      </c>
      <c r="F214" s="3">
        <f t="shared" si="10"/>
        <v>86276.724841604126</v>
      </c>
      <c r="G214" s="3">
        <f t="shared" si="11"/>
        <v>1664.7443999999668</v>
      </c>
    </row>
    <row r="215" spans="1:7" x14ac:dyDescent="0.25">
      <c r="A215" t="s">
        <v>206</v>
      </c>
      <c r="B215" t="str">
        <f t="shared" si="9"/>
        <v>HMG</v>
      </c>
      <c r="C215" s="1">
        <v>744408.50850000011</v>
      </c>
      <c r="D215" s="1">
        <v>804358.5438653935</v>
      </c>
      <c r="E215">
        <v>745903.08000000007</v>
      </c>
      <c r="F215" s="3">
        <f t="shared" si="10"/>
        <v>59950.035365393385</v>
      </c>
      <c r="G215" s="3">
        <f t="shared" si="11"/>
        <v>1494.5714999999618</v>
      </c>
    </row>
    <row r="216" spans="1:7" x14ac:dyDescent="0.25">
      <c r="A216" t="s">
        <v>207</v>
      </c>
      <c r="B216" t="str">
        <f t="shared" si="9"/>
        <v>HMG</v>
      </c>
      <c r="C216" s="1">
        <v>1040246.2584</v>
      </c>
      <c r="D216" s="1">
        <v>1170557.9996690575</v>
      </c>
      <c r="E216">
        <v>1041381.3600000001</v>
      </c>
      <c r="F216" s="3">
        <f t="shared" si="10"/>
        <v>130311.7412690575</v>
      </c>
      <c r="G216" s="3">
        <f t="shared" si="11"/>
        <v>1135.1016000000527</v>
      </c>
    </row>
    <row r="217" spans="1:7" x14ac:dyDescent="0.25">
      <c r="A217" t="s">
        <v>208</v>
      </c>
      <c r="B217" t="str">
        <f t="shared" si="9"/>
        <v>HMG</v>
      </c>
      <c r="C217" s="1">
        <v>20261.971800000003</v>
      </c>
      <c r="D217" s="1">
        <v>23107.647814167492</v>
      </c>
      <c r="E217">
        <v>20222.460000000003</v>
      </c>
      <c r="F217" s="3">
        <f t="shared" si="10"/>
        <v>2845.6760141674895</v>
      </c>
      <c r="G217" s="3">
        <f t="shared" si="11"/>
        <v>39.511800000000221</v>
      </c>
    </row>
    <row r="218" spans="1:7" x14ac:dyDescent="0.25">
      <c r="A218" t="s">
        <v>209</v>
      </c>
      <c r="B218" t="str">
        <f t="shared" si="9"/>
        <v>HMG</v>
      </c>
      <c r="C218" s="1">
        <v>3579.3900000000003</v>
      </c>
      <c r="D218" s="1">
        <v>3259.2403414594405</v>
      </c>
      <c r="E218">
        <v>3547.8</v>
      </c>
      <c r="F218" s="3">
        <f t="shared" si="10"/>
        <v>320.14965854055981</v>
      </c>
      <c r="G218" s="3">
        <f t="shared" si="11"/>
        <v>31.590000000000146</v>
      </c>
    </row>
    <row r="219" spans="1:7" x14ac:dyDescent="0.25">
      <c r="A219" t="s">
        <v>210</v>
      </c>
      <c r="B219" t="str">
        <f t="shared" si="9"/>
        <v>HMG</v>
      </c>
      <c r="C219" s="1">
        <v>87333.616799999989</v>
      </c>
      <c r="D219" s="1">
        <v>105892.35248723728</v>
      </c>
      <c r="E219">
        <v>87640.38</v>
      </c>
      <c r="F219" s="3">
        <f t="shared" si="10"/>
        <v>18558.735687237291</v>
      </c>
      <c r="G219" s="3">
        <f t="shared" si="11"/>
        <v>306.76320000001579</v>
      </c>
    </row>
    <row r="220" spans="1:7" x14ac:dyDescent="0.25">
      <c r="A220" t="s">
        <v>211</v>
      </c>
      <c r="B220" t="str">
        <f t="shared" si="9"/>
        <v>HMG</v>
      </c>
      <c r="C220" s="1">
        <v>159211.19430000003</v>
      </c>
      <c r="D220" s="1">
        <v>184809.91356414845</v>
      </c>
      <c r="E220">
        <v>159889.14000000001</v>
      </c>
      <c r="F220" s="3">
        <f t="shared" si="10"/>
        <v>25598.719264148414</v>
      </c>
      <c r="G220" s="3">
        <f t="shared" si="11"/>
        <v>677.94569999998203</v>
      </c>
    </row>
    <row r="221" spans="1:7" x14ac:dyDescent="0.25">
      <c r="A221" t="s">
        <v>212</v>
      </c>
      <c r="B221" t="str">
        <f t="shared" si="9"/>
        <v>HMG</v>
      </c>
      <c r="C221" s="1">
        <v>1565970.6591</v>
      </c>
      <c r="D221" s="1">
        <v>1514316.3039980438</v>
      </c>
      <c r="E221">
        <v>1562781.6</v>
      </c>
      <c r="F221" s="3">
        <f t="shared" si="10"/>
        <v>51654.355101956287</v>
      </c>
      <c r="G221" s="3">
        <f t="shared" si="11"/>
        <v>3189.0590999999549</v>
      </c>
    </row>
    <row r="222" spans="1:7" x14ac:dyDescent="0.25">
      <c r="A222" t="s">
        <v>213</v>
      </c>
      <c r="B222" t="str">
        <f t="shared" si="9"/>
        <v>HMG</v>
      </c>
      <c r="C222" s="1">
        <v>489519.78210000001</v>
      </c>
      <c r="D222" s="1">
        <v>434760.68914389302</v>
      </c>
      <c r="E222">
        <v>489261.06000000006</v>
      </c>
      <c r="F222" s="3">
        <f t="shared" si="10"/>
        <v>54759.092956106993</v>
      </c>
      <c r="G222" s="3">
        <f t="shared" si="11"/>
        <v>258.72209999995539</v>
      </c>
    </row>
    <row r="223" spans="1:7" x14ac:dyDescent="0.25">
      <c r="A223" t="s">
        <v>214</v>
      </c>
      <c r="B223" t="str">
        <f t="shared" si="9"/>
        <v>HMG</v>
      </c>
      <c r="C223" s="1">
        <v>809028.16200000001</v>
      </c>
      <c r="D223" s="1">
        <v>904801.73946713458</v>
      </c>
      <c r="E223">
        <v>809496.18</v>
      </c>
      <c r="F223" s="3">
        <f t="shared" si="10"/>
        <v>95773.577467134572</v>
      </c>
      <c r="G223" s="3">
        <f t="shared" si="11"/>
        <v>468.01800000004005</v>
      </c>
    </row>
    <row r="224" spans="1:7" x14ac:dyDescent="0.25">
      <c r="A224" t="s">
        <v>215</v>
      </c>
      <c r="B224" t="str">
        <f t="shared" si="9"/>
        <v>HMG</v>
      </c>
      <c r="C224" s="1">
        <v>945324.69930000009</v>
      </c>
      <c r="D224" s="1">
        <v>1033076.6503442596</v>
      </c>
      <c r="E224">
        <v>943389.18</v>
      </c>
      <c r="F224" s="3">
        <f t="shared" si="10"/>
        <v>87751.951044259476</v>
      </c>
      <c r="G224" s="3">
        <f t="shared" si="11"/>
        <v>1935.5193000000436</v>
      </c>
    </row>
    <row r="225" spans="1:7" x14ac:dyDescent="0.25">
      <c r="A225" t="s">
        <v>216</v>
      </c>
      <c r="B225" t="str">
        <f t="shared" si="9"/>
        <v>HMG</v>
      </c>
      <c r="C225" s="1">
        <v>66154.49010000001</v>
      </c>
      <c r="D225" s="1">
        <v>64188.72438775401</v>
      </c>
      <c r="E225">
        <v>66168.900000000009</v>
      </c>
      <c r="F225" s="3">
        <f t="shared" si="10"/>
        <v>1965.7657122460005</v>
      </c>
      <c r="G225" s="3">
        <f t="shared" si="11"/>
        <v>14.409899999998743</v>
      </c>
    </row>
    <row r="226" spans="1:7" x14ac:dyDescent="0.25">
      <c r="A226" t="s">
        <v>217</v>
      </c>
      <c r="B226" t="str">
        <f t="shared" si="9"/>
        <v>HMG</v>
      </c>
      <c r="C226" s="1">
        <v>370936.85130000004</v>
      </c>
      <c r="D226" s="1">
        <v>374922.50130181742</v>
      </c>
      <c r="E226">
        <v>371731.68000000005</v>
      </c>
      <c r="F226" s="3">
        <f t="shared" si="10"/>
        <v>3985.6500018173829</v>
      </c>
      <c r="G226" s="3">
        <f t="shared" si="11"/>
        <v>794.82870000001276</v>
      </c>
    </row>
    <row r="227" spans="1:7" x14ac:dyDescent="0.25">
      <c r="A227" t="s">
        <v>218</v>
      </c>
      <c r="B227" t="str">
        <f t="shared" si="9"/>
        <v>HMG</v>
      </c>
      <c r="C227" s="1">
        <v>183045.33900000001</v>
      </c>
      <c r="D227" s="1">
        <v>173735.82053878513</v>
      </c>
      <c r="E227">
        <v>183110.22</v>
      </c>
      <c r="F227" s="3">
        <f t="shared" si="10"/>
        <v>9309.5184612148732</v>
      </c>
      <c r="G227" s="3">
        <f t="shared" si="11"/>
        <v>64.880999999993946</v>
      </c>
    </row>
    <row r="228" spans="1:7" x14ac:dyDescent="0.25">
      <c r="A228" t="s">
        <v>219</v>
      </c>
      <c r="B228" t="str">
        <f t="shared" si="9"/>
        <v>HMG</v>
      </c>
      <c r="C228" s="1">
        <v>855603.38879999996</v>
      </c>
      <c r="D228" s="1">
        <v>894489.35654404492</v>
      </c>
      <c r="E228">
        <v>856832.58000000007</v>
      </c>
      <c r="F228" s="3">
        <f t="shared" si="10"/>
        <v>38885.96774404496</v>
      </c>
      <c r="G228" s="3">
        <f t="shared" si="11"/>
        <v>1229.1912000001175</v>
      </c>
    </row>
    <row r="229" spans="1:7" x14ac:dyDescent="0.25">
      <c r="A229" t="s">
        <v>841</v>
      </c>
      <c r="B229" t="str">
        <f t="shared" si="9"/>
        <v>HMG</v>
      </c>
      <c r="C229" s="1">
        <v>32843.782800000001</v>
      </c>
      <c r="D229" s="1">
        <v>35155.850874169242</v>
      </c>
      <c r="E229">
        <v>32868.18</v>
      </c>
      <c r="F229" s="3">
        <f t="shared" si="10"/>
        <v>2312.0680741692413</v>
      </c>
      <c r="G229" s="3">
        <f t="shared" si="11"/>
        <v>24.39719999999943</v>
      </c>
    </row>
    <row r="230" spans="1:7" x14ac:dyDescent="0.25">
      <c r="A230" t="s">
        <v>220</v>
      </c>
      <c r="B230" t="str">
        <f t="shared" si="9"/>
        <v>HMG</v>
      </c>
      <c r="C230" s="1">
        <v>518036.87700000009</v>
      </c>
      <c r="D230" s="1">
        <v>606269.97246064735</v>
      </c>
      <c r="E230">
        <v>518129.46</v>
      </c>
      <c r="F230" s="3">
        <f t="shared" si="10"/>
        <v>88233.095460647251</v>
      </c>
      <c r="G230" s="3">
        <f t="shared" si="11"/>
        <v>92.58299999992596</v>
      </c>
    </row>
    <row r="231" spans="1:7" x14ac:dyDescent="0.25">
      <c r="A231" t="s">
        <v>221</v>
      </c>
      <c r="B231" t="str">
        <f t="shared" si="9"/>
        <v>HMG</v>
      </c>
      <c r="C231" s="1">
        <v>6283.9800000000005</v>
      </c>
      <c r="D231" s="1">
        <v>6833.4185136666465</v>
      </c>
      <c r="E231">
        <v>6288.84</v>
      </c>
      <c r="F231" s="3">
        <f t="shared" si="10"/>
        <v>549.43851366664603</v>
      </c>
      <c r="G231" s="3">
        <f t="shared" si="11"/>
        <v>4.8599999999996726</v>
      </c>
    </row>
    <row r="232" spans="1:7" x14ac:dyDescent="0.25">
      <c r="A232" t="s">
        <v>222</v>
      </c>
      <c r="B232" t="str">
        <f t="shared" si="9"/>
        <v>HMG</v>
      </c>
      <c r="C232" s="1">
        <v>10610.011800000002</v>
      </c>
      <c r="D232" s="1">
        <v>12956.395874251122</v>
      </c>
      <c r="E232">
        <v>10580.220000000001</v>
      </c>
      <c r="F232" s="3">
        <f t="shared" si="10"/>
        <v>2346.3840742511202</v>
      </c>
      <c r="G232" s="3">
        <f t="shared" si="11"/>
        <v>29.791800000000876</v>
      </c>
    </row>
    <row r="233" spans="1:7" x14ac:dyDescent="0.25">
      <c r="A233" t="s">
        <v>223</v>
      </c>
      <c r="B233" t="str">
        <f t="shared" si="9"/>
        <v>HMG</v>
      </c>
      <c r="C233" s="1">
        <v>44172.8802</v>
      </c>
      <c r="D233" s="1">
        <v>53436.893328737249</v>
      </c>
      <c r="E233">
        <v>44191.98</v>
      </c>
      <c r="F233" s="3">
        <f t="shared" si="10"/>
        <v>9264.0131287372496</v>
      </c>
      <c r="G233" s="3">
        <f t="shared" si="11"/>
        <v>19.099800000003597</v>
      </c>
    </row>
    <row r="234" spans="1:7" x14ac:dyDescent="0.25">
      <c r="A234" t="s">
        <v>224</v>
      </c>
      <c r="B234" t="str">
        <f t="shared" si="9"/>
        <v>HMG</v>
      </c>
      <c r="C234" s="1">
        <v>10067.854499999999</v>
      </c>
      <c r="D234" s="1">
        <v>11923.692754822401</v>
      </c>
      <c r="E234">
        <v>10128.24</v>
      </c>
      <c r="F234" s="3">
        <f t="shared" si="10"/>
        <v>1855.8382548224017</v>
      </c>
      <c r="G234" s="3">
        <f t="shared" si="11"/>
        <v>60.38550000000032</v>
      </c>
    </row>
    <row r="235" spans="1:7" x14ac:dyDescent="0.25">
      <c r="A235" t="s">
        <v>225</v>
      </c>
      <c r="B235" t="str">
        <f t="shared" si="9"/>
        <v>HMG</v>
      </c>
      <c r="C235" s="1">
        <v>122339.90520000001</v>
      </c>
      <c r="D235" s="1">
        <v>144117.01617729754</v>
      </c>
      <c r="E235">
        <v>122617.8</v>
      </c>
      <c r="F235" s="3">
        <f t="shared" si="10"/>
        <v>21777.110977297532</v>
      </c>
      <c r="G235" s="3">
        <f t="shared" si="11"/>
        <v>277.89479999999458</v>
      </c>
    </row>
    <row r="236" spans="1:7" x14ac:dyDescent="0.25">
      <c r="A236" t="s">
        <v>226</v>
      </c>
      <c r="B236" t="str">
        <f t="shared" si="9"/>
        <v>HMG</v>
      </c>
      <c r="C236" s="1">
        <v>77016.881700000013</v>
      </c>
      <c r="D236" s="1">
        <v>91595.639798408447</v>
      </c>
      <c r="E236">
        <v>77133.060000000012</v>
      </c>
      <c r="F236" s="3">
        <f t="shared" si="10"/>
        <v>14578.758098408434</v>
      </c>
      <c r="G236" s="3">
        <f t="shared" si="11"/>
        <v>116.17829999999958</v>
      </c>
    </row>
    <row r="237" spans="1:7" x14ac:dyDescent="0.25">
      <c r="A237" t="s">
        <v>227</v>
      </c>
      <c r="B237" t="str">
        <f t="shared" si="9"/>
        <v>HMG</v>
      </c>
      <c r="C237" s="1">
        <v>19116.056700000001</v>
      </c>
      <c r="D237" s="1">
        <v>21408.448355249311</v>
      </c>
      <c r="E237">
        <v>19396.260000000002</v>
      </c>
      <c r="F237" s="3">
        <f t="shared" si="10"/>
        <v>2292.3916552493101</v>
      </c>
      <c r="G237" s="3">
        <f t="shared" si="11"/>
        <v>280.20330000000104</v>
      </c>
    </row>
    <row r="238" spans="1:7" x14ac:dyDescent="0.25">
      <c r="A238" t="s">
        <v>228</v>
      </c>
      <c r="B238" t="str">
        <f t="shared" si="9"/>
        <v>HMG</v>
      </c>
      <c r="C238" s="1">
        <v>98503.500600000014</v>
      </c>
      <c r="D238" s="1">
        <v>139532.10729245798</v>
      </c>
      <c r="E238">
        <v>99148.86</v>
      </c>
      <c r="F238" s="3">
        <f t="shared" si="10"/>
        <v>41028.606692457965</v>
      </c>
      <c r="G238" s="3">
        <f t="shared" si="11"/>
        <v>645.35939999998664</v>
      </c>
    </row>
    <row r="239" spans="1:7" x14ac:dyDescent="0.25">
      <c r="A239" t="s">
        <v>229</v>
      </c>
      <c r="B239" t="str">
        <f t="shared" si="9"/>
        <v>HMG</v>
      </c>
      <c r="C239" s="1">
        <v>69714.27</v>
      </c>
      <c r="D239" s="1">
        <v>90189.405763441682</v>
      </c>
      <c r="E239">
        <v>70095.78</v>
      </c>
      <c r="F239" s="3">
        <f t="shared" si="10"/>
        <v>20475.135763441678</v>
      </c>
      <c r="G239" s="3">
        <f t="shared" si="11"/>
        <v>381.50999999999476</v>
      </c>
    </row>
    <row r="240" spans="1:7" x14ac:dyDescent="0.25">
      <c r="A240" t="s">
        <v>230</v>
      </c>
      <c r="B240" t="str">
        <f t="shared" si="9"/>
        <v>HMG</v>
      </c>
      <c r="C240" s="1">
        <v>83055.48030000001</v>
      </c>
      <c r="D240" s="1">
        <v>97037.472548305901</v>
      </c>
      <c r="E240">
        <v>83091.42</v>
      </c>
      <c r="F240" s="3">
        <f t="shared" si="10"/>
        <v>13981.992248305891</v>
      </c>
      <c r="G240" s="3">
        <f t="shared" si="11"/>
        <v>35.939699999988079</v>
      </c>
    </row>
    <row r="241" spans="1:7" x14ac:dyDescent="0.25">
      <c r="A241" t="s">
        <v>231</v>
      </c>
      <c r="B241" t="str">
        <f t="shared" si="9"/>
        <v>HMG</v>
      </c>
      <c r="C241" s="1">
        <v>53137.757700000002</v>
      </c>
      <c r="D241" s="1">
        <v>64225.345065747941</v>
      </c>
      <c r="E241">
        <v>53460</v>
      </c>
      <c r="F241" s="3">
        <f t="shared" si="10"/>
        <v>11087.587365747939</v>
      </c>
      <c r="G241" s="3">
        <f t="shared" si="11"/>
        <v>322.24229999999807</v>
      </c>
    </row>
    <row r="242" spans="1:7" x14ac:dyDescent="0.25">
      <c r="A242" t="s">
        <v>232</v>
      </c>
      <c r="B242" t="str">
        <f t="shared" si="9"/>
        <v>HMG</v>
      </c>
      <c r="C242" s="1">
        <v>25364.971800000003</v>
      </c>
      <c r="D242" s="1">
        <v>29428.376835919171</v>
      </c>
      <c r="E242">
        <v>25446.960000000003</v>
      </c>
      <c r="F242" s="3">
        <f t="shared" si="10"/>
        <v>4063.4050359191679</v>
      </c>
      <c r="G242" s="3">
        <f t="shared" si="11"/>
        <v>81.988199999999779</v>
      </c>
    </row>
    <row r="243" spans="1:7" x14ac:dyDescent="0.25">
      <c r="A243" t="s">
        <v>233</v>
      </c>
      <c r="B243" t="str">
        <f t="shared" si="9"/>
        <v>HMG</v>
      </c>
      <c r="C243" s="1">
        <v>156193.86330000003</v>
      </c>
      <c r="D243" s="1">
        <v>162874.12744578658</v>
      </c>
      <c r="E243">
        <v>156443.40000000002</v>
      </c>
      <c r="F243" s="3">
        <f t="shared" si="10"/>
        <v>6680.2641457865539</v>
      </c>
      <c r="G243" s="3">
        <f t="shared" si="11"/>
        <v>249.53669999999693</v>
      </c>
    </row>
    <row r="244" spans="1:7" x14ac:dyDescent="0.25">
      <c r="A244" t="s">
        <v>234</v>
      </c>
      <c r="B244" t="str">
        <f t="shared" si="9"/>
        <v>HMG</v>
      </c>
      <c r="C244" s="1">
        <v>120099.54240000001</v>
      </c>
      <c r="D244" s="1">
        <v>129483.39325092459</v>
      </c>
      <c r="E244">
        <v>120285.00000000001</v>
      </c>
      <c r="F244" s="3">
        <f t="shared" si="10"/>
        <v>9383.8508509245876</v>
      </c>
      <c r="G244" s="3">
        <f t="shared" si="11"/>
        <v>185.45760000000882</v>
      </c>
    </row>
    <row r="245" spans="1:7" x14ac:dyDescent="0.25">
      <c r="A245" t="s">
        <v>235</v>
      </c>
      <c r="B245" t="str">
        <f t="shared" si="9"/>
        <v>HMG</v>
      </c>
      <c r="C245" s="1">
        <v>633702.86009999993</v>
      </c>
      <c r="D245" s="1">
        <v>850376.08783256123</v>
      </c>
      <c r="E245">
        <v>634949.28</v>
      </c>
      <c r="F245" s="3">
        <f t="shared" si="10"/>
        <v>216673.2277325613</v>
      </c>
      <c r="G245" s="3">
        <f t="shared" si="11"/>
        <v>1246.4199000000954</v>
      </c>
    </row>
    <row r="246" spans="1:7" x14ac:dyDescent="0.25">
      <c r="A246" t="s">
        <v>236</v>
      </c>
      <c r="B246" t="str">
        <f t="shared" si="9"/>
        <v>HMG</v>
      </c>
      <c r="C246" s="1">
        <v>288847.58760000003</v>
      </c>
      <c r="D246" s="1">
        <v>323162.83502520202</v>
      </c>
      <c r="E246">
        <v>289388.7</v>
      </c>
      <c r="F246" s="3">
        <f t="shared" si="10"/>
        <v>34315.247425201989</v>
      </c>
      <c r="G246" s="3">
        <f t="shared" si="11"/>
        <v>541.11239999998361</v>
      </c>
    </row>
    <row r="247" spans="1:7" x14ac:dyDescent="0.25">
      <c r="A247" t="s">
        <v>237</v>
      </c>
      <c r="B247" t="str">
        <f t="shared" si="9"/>
        <v>HMG</v>
      </c>
      <c r="C247" s="1">
        <v>726975.93150000006</v>
      </c>
      <c r="D247" s="1">
        <v>795635.4983672403</v>
      </c>
      <c r="E247">
        <v>728722.9800000001</v>
      </c>
      <c r="F247" s="3">
        <f t="shared" si="10"/>
        <v>68659.566867240239</v>
      </c>
      <c r="G247" s="3">
        <f t="shared" si="11"/>
        <v>1747.0485000000335</v>
      </c>
    </row>
    <row r="248" spans="1:7" x14ac:dyDescent="0.25">
      <c r="A248" t="s">
        <v>238</v>
      </c>
      <c r="B248" t="str">
        <f t="shared" si="9"/>
        <v>HMG</v>
      </c>
      <c r="C248" s="1">
        <v>150748.01460000002</v>
      </c>
      <c r="D248" s="1">
        <v>158948.39076483768</v>
      </c>
      <c r="E248">
        <v>150956.46000000002</v>
      </c>
      <c r="F248" s="3">
        <f t="shared" si="10"/>
        <v>8200.3761648376531</v>
      </c>
      <c r="G248" s="3">
        <f t="shared" si="11"/>
        <v>208.44539999999688</v>
      </c>
    </row>
    <row r="249" spans="1:7" x14ac:dyDescent="0.25">
      <c r="A249" t="s">
        <v>239</v>
      </c>
      <c r="B249" t="str">
        <f t="shared" si="9"/>
        <v>HMG</v>
      </c>
      <c r="C249" s="1">
        <v>360485.17830000003</v>
      </c>
      <c r="D249" s="1">
        <v>415132.00573914847</v>
      </c>
      <c r="E249">
        <v>361413.9</v>
      </c>
      <c r="F249" s="3">
        <f t="shared" si="10"/>
        <v>54646.827439148445</v>
      </c>
      <c r="G249" s="3">
        <f t="shared" si="11"/>
        <v>928.7216999999946</v>
      </c>
    </row>
    <row r="250" spans="1:7" x14ac:dyDescent="0.25">
      <c r="A250" t="s">
        <v>240</v>
      </c>
      <c r="B250" t="str">
        <f t="shared" si="9"/>
        <v>HMG</v>
      </c>
      <c r="C250" s="1">
        <v>81817.784100000019</v>
      </c>
      <c r="D250" s="1">
        <v>97008.176005910762</v>
      </c>
      <c r="E250">
        <v>81837.540000000008</v>
      </c>
      <c r="F250" s="3">
        <f t="shared" si="10"/>
        <v>15190.391905910743</v>
      </c>
      <c r="G250" s="3">
        <f t="shared" si="11"/>
        <v>19.755899999989197</v>
      </c>
    </row>
    <row r="251" spans="1:7" x14ac:dyDescent="0.25">
      <c r="A251" t="s">
        <v>241</v>
      </c>
      <c r="B251" t="str">
        <f t="shared" si="9"/>
        <v>HMG</v>
      </c>
      <c r="C251" s="1">
        <v>4381.29</v>
      </c>
      <c r="D251" s="1">
        <v>4584.9088848395722</v>
      </c>
      <c r="E251">
        <v>4310.8200000000006</v>
      </c>
      <c r="F251" s="3">
        <f t="shared" si="10"/>
        <v>203.61888483957227</v>
      </c>
      <c r="G251" s="3">
        <f t="shared" si="11"/>
        <v>70.469999999999345</v>
      </c>
    </row>
    <row r="252" spans="1:7" x14ac:dyDescent="0.25">
      <c r="A252" t="s">
        <v>242</v>
      </c>
      <c r="B252" t="str">
        <f t="shared" si="9"/>
        <v>HMG</v>
      </c>
      <c r="C252" s="1">
        <v>54871.902900000008</v>
      </c>
      <c r="D252" s="1">
        <v>55473.003025199549</v>
      </c>
      <c r="E252">
        <v>54602.100000000006</v>
      </c>
      <c r="F252" s="3">
        <f t="shared" si="10"/>
        <v>601.10012519954034</v>
      </c>
      <c r="G252" s="3">
        <f t="shared" si="11"/>
        <v>269.80290000000241</v>
      </c>
    </row>
    <row r="253" spans="1:7" x14ac:dyDescent="0.25">
      <c r="A253" t="s">
        <v>243</v>
      </c>
      <c r="B253" t="str">
        <f t="shared" si="9"/>
        <v>HMG</v>
      </c>
      <c r="C253" s="1">
        <v>26476.623900000002</v>
      </c>
      <c r="D253" s="1">
        <v>20243.910795042455</v>
      </c>
      <c r="E253">
        <v>26321.760000000002</v>
      </c>
      <c r="F253" s="3">
        <f t="shared" si="10"/>
        <v>6232.7131049575473</v>
      </c>
      <c r="G253" s="3">
        <f t="shared" si="11"/>
        <v>154.86390000000029</v>
      </c>
    </row>
    <row r="254" spans="1:7" x14ac:dyDescent="0.25">
      <c r="A254" t="s">
        <v>244</v>
      </c>
      <c r="B254" t="str">
        <f t="shared" si="9"/>
        <v>HMG</v>
      </c>
      <c r="C254" s="1">
        <v>46114.425899999995</v>
      </c>
      <c r="D254" s="1">
        <v>46288.536984322833</v>
      </c>
      <c r="E254">
        <v>45970.740000000005</v>
      </c>
      <c r="F254" s="3">
        <f t="shared" si="10"/>
        <v>174.111084322838</v>
      </c>
      <c r="G254" s="3">
        <f t="shared" si="11"/>
        <v>143.68589999998949</v>
      </c>
    </row>
    <row r="255" spans="1:7" x14ac:dyDescent="0.25">
      <c r="A255" t="s">
        <v>245</v>
      </c>
      <c r="B255" t="str">
        <f t="shared" si="9"/>
        <v>HMG</v>
      </c>
      <c r="C255" s="1">
        <v>184616.9901</v>
      </c>
      <c r="D255" s="1">
        <v>210517.62951588468</v>
      </c>
      <c r="E255">
        <v>185175.72</v>
      </c>
      <c r="F255" s="3">
        <f t="shared" si="10"/>
        <v>25900.639415884682</v>
      </c>
      <c r="G255" s="3">
        <f t="shared" si="11"/>
        <v>558.72990000000573</v>
      </c>
    </row>
    <row r="256" spans="1:7" x14ac:dyDescent="0.25">
      <c r="A256" t="s">
        <v>246</v>
      </c>
      <c r="B256" t="str">
        <f t="shared" si="9"/>
        <v>HMG</v>
      </c>
      <c r="C256" s="1">
        <v>392358.73500000004</v>
      </c>
      <c r="D256" s="1">
        <v>378467.38293162949</v>
      </c>
      <c r="E256">
        <v>393076.80000000005</v>
      </c>
      <c r="F256" s="3">
        <f t="shared" si="10"/>
        <v>13891.352068370557</v>
      </c>
      <c r="G256" s="3">
        <f t="shared" si="11"/>
        <v>718.06500000000233</v>
      </c>
    </row>
    <row r="257" spans="1:7" x14ac:dyDescent="0.25">
      <c r="A257" t="s">
        <v>247</v>
      </c>
      <c r="B257" t="str">
        <f t="shared" si="9"/>
        <v>HMG</v>
      </c>
      <c r="C257" s="1">
        <v>1698.5700000000002</v>
      </c>
      <c r="D257" s="1">
        <v>1838.3580352950999</v>
      </c>
      <c r="E257">
        <v>1769.0400000000002</v>
      </c>
      <c r="F257" s="3">
        <f t="shared" si="10"/>
        <v>139.78803529509969</v>
      </c>
      <c r="G257" s="3">
        <f t="shared" si="11"/>
        <v>70.470000000000027</v>
      </c>
    </row>
    <row r="258" spans="1:7" x14ac:dyDescent="0.25">
      <c r="A258" t="s">
        <v>248</v>
      </c>
      <c r="B258" t="str">
        <f t="shared" si="9"/>
        <v>HMG</v>
      </c>
      <c r="C258" s="1">
        <v>31683.943800000001</v>
      </c>
      <c r="D258" s="1">
        <v>35368.250806534015</v>
      </c>
      <c r="E258">
        <v>31881.600000000002</v>
      </c>
      <c r="F258" s="3">
        <f t="shared" si="10"/>
        <v>3684.3070065340144</v>
      </c>
      <c r="G258" s="3">
        <f t="shared" si="11"/>
        <v>197.65620000000126</v>
      </c>
    </row>
    <row r="259" spans="1:7" x14ac:dyDescent="0.25">
      <c r="A259" t="s">
        <v>249</v>
      </c>
      <c r="B259" t="str">
        <f t="shared" ref="B259:B322" si="12">LEFT(A259,3)</f>
        <v>HMG</v>
      </c>
      <c r="C259" s="1">
        <v>156165.21360000002</v>
      </c>
      <c r="D259" s="1">
        <v>168806.67728080263</v>
      </c>
      <c r="E259">
        <v>156705.84</v>
      </c>
      <c r="F259" s="3">
        <f t="shared" ref="F259:F322" si="13">ABS(D259-C259)</f>
        <v>12641.463680802612</v>
      </c>
      <c r="G259" s="3">
        <f t="shared" ref="G259:G322" si="14">ABS(E259-C259)</f>
        <v>540.62639999997918</v>
      </c>
    </row>
    <row r="260" spans="1:7" x14ac:dyDescent="0.25">
      <c r="A260" t="s">
        <v>250</v>
      </c>
      <c r="B260" t="str">
        <f t="shared" si="12"/>
        <v>HMG</v>
      </c>
      <c r="C260" s="1">
        <v>66187.878300000011</v>
      </c>
      <c r="D260" s="1">
        <v>63778.572794222033</v>
      </c>
      <c r="E260">
        <v>66334.14</v>
      </c>
      <c r="F260" s="3">
        <f t="shared" si="13"/>
        <v>2409.3055057779784</v>
      </c>
      <c r="G260" s="3">
        <f t="shared" si="14"/>
        <v>146.2616999999882</v>
      </c>
    </row>
    <row r="261" spans="1:7" x14ac:dyDescent="0.25">
      <c r="A261" t="s">
        <v>251</v>
      </c>
      <c r="B261" t="str">
        <f t="shared" si="12"/>
        <v>HMG</v>
      </c>
      <c r="C261" s="1">
        <v>126014.7213</v>
      </c>
      <c r="D261" s="1">
        <v>143692.21631256799</v>
      </c>
      <c r="E261">
        <v>126384.3</v>
      </c>
      <c r="F261" s="3">
        <f t="shared" si="13"/>
        <v>17677.49501256799</v>
      </c>
      <c r="G261" s="3">
        <f t="shared" si="14"/>
        <v>369.57869999999821</v>
      </c>
    </row>
    <row r="262" spans="1:7" x14ac:dyDescent="0.25">
      <c r="A262" t="s">
        <v>252</v>
      </c>
      <c r="B262" t="str">
        <f t="shared" si="12"/>
        <v>HMG</v>
      </c>
      <c r="C262" s="1">
        <v>7383.6765000000005</v>
      </c>
      <c r="D262" s="1">
        <v>7419.3493615694679</v>
      </c>
      <c r="E262">
        <v>7338.6</v>
      </c>
      <c r="F262" s="3">
        <f t="shared" si="13"/>
        <v>35.672861569467386</v>
      </c>
      <c r="G262" s="3">
        <f t="shared" si="14"/>
        <v>45.076500000000124</v>
      </c>
    </row>
    <row r="263" spans="1:7" x14ac:dyDescent="0.25">
      <c r="A263" t="s">
        <v>253</v>
      </c>
      <c r="B263" t="str">
        <f t="shared" si="12"/>
        <v>HMG</v>
      </c>
      <c r="C263" s="1">
        <v>9021.5208000000002</v>
      </c>
      <c r="D263" s="1">
        <v>10839.720686202183</v>
      </c>
      <c r="E263">
        <v>9122.2200000000012</v>
      </c>
      <c r="F263" s="3">
        <f t="shared" si="13"/>
        <v>1818.1998862021828</v>
      </c>
      <c r="G263" s="3">
        <f t="shared" si="14"/>
        <v>100.69920000000093</v>
      </c>
    </row>
    <row r="264" spans="1:7" x14ac:dyDescent="0.25">
      <c r="A264" t="s">
        <v>254</v>
      </c>
      <c r="B264" t="str">
        <f t="shared" si="12"/>
        <v>HMG</v>
      </c>
      <c r="C264" s="1">
        <v>10075.581900000001</v>
      </c>
      <c r="D264" s="1">
        <v>10744.506923417975</v>
      </c>
      <c r="E264">
        <v>10065.060000000001</v>
      </c>
      <c r="F264" s="3">
        <f t="shared" si="13"/>
        <v>668.92502341797444</v>
      </c>
      <c r="G264" s="3">
        <f t="shared" si="14"/>
        <v>10.521899999999732</v>
      </c>
    </row>
    <row r="265" spans="1:7" x14ac:dyDescent="0.25">
      <c r="A265" t="s">
        <v>255</v>
      </c>
      <c r="B265" t="str">
        <f t="shared" si="12"/>
        <v>HMG</v>
      </c>
      <c r="C265" s="1">
        <v>42786.176400000004</v>
      </c>
      <c r="D265" s="1">
        <v>39052.291012722999</v>
      </c>
      <c r="E265">
        <v>43035.3</v>
      </c>
      <c r="F265" s="3">
        <f t="shared" si="13"/>
        <v>3733.8853872770051</v>
      </c>
      <c r="G265" s="3">
        <f t="shared" si="14"/>
        <v>249.12359999999899</v>
      </c>
    </row>
    <row r="266" spans="1:7" x14ac:dyDescent="0.25">
      <c r="A266" t="s">
        <v>256</v>
      </c>
      <c r="B266" t="str">
        <f t="shared" si="12"/>
        <v>REG</v>
      </c>
      <c r="C266" s="1">
        <v>74574.367199999993</v>
      </c>
      <c r="D266" s="1">
        <v>100589.67831371674</v>
      </c>
      <c r="E266">
        <v>74110.14</v>
      </c>
      <c r="F266" s="3">
        <f t="shared" si="13"/>
        <v>26015.311113716743</v>
      </c>
      <c r="G266" s="3">
        <f t="shared" si="14"/>
        <v>464.2271999999939</v>
      </c>
    </row>
    <row r="267" spans="1:7" x14ac:dyDescent="0.25">
      <c r="A267" t="s">
        <v>257</v>
      </c>
      <c r="B267" t="str">
        <f t="shared" si="12"/>
        <v>REG</v>
      </c>
      <c r="C267" s="1">
        <v>214504.60500000001</v>
      </c>
      <c r="D267" s="1">
        <v>278741.95261856937</v>
      </c>
      <c r="E267">
        <v>213796.26</v>
      </c>
      <c r="F267" s="3">
        <f t="shared" si="13"/>
        <v>64237.347618569358</v>
      </c>
      <c r="G267" s="3">
        <f t="shared" si="14"/>
        <v>708.34500000000116</v>
      </c>
    </row>
    <row r="268" spans="1:7" x14ac:dyDescent="0.25">
      <c r="A268" t="s">
        <v>258</v>
      </c>
      <c r="B268" t="str">
        <f t="shared" si="12"/>
        <v>REG</v>
      </c>
      <c r="C268" s="1">
        <v>189127.2402</v>
      </c>
      <c r="D268" s="1">
        <v>172629.87606336855</v>
      </c>
      <c r="E268">
        <v>187795.26</v>
      </c>
      <c r="F268" s="3">
        <f t="shared" si="13"/>
        <v>16497.364136631455</v>
      </c>
      <c r="G268" s="3">
        <f t="shared" si="14"/>
        <v>1331.9801999999909</v>
      </c>
    </row>
    <row r="269" spans="1:7" x14ac:dyDescent="0.25">
      <c r="A269" t="s">
        <v>259</v>
      </c>
      <c r="B269" t="str">
        <f t="shared" si="12"/>
        <v>REG</v>
      </c>
      <c r="C269" s="1">
        <v>68434.947900000014</v>
      </c>
      <c r="D269" s="1">
        <v>95660.535055734275</v>
      </c>
      <c r="E269">
        <v>67884.48000000001</v>
      </c>
      <c r="F269" s="3">
        <f t="shared" si="13"/>
        <v>27225.587155734262</v>
      </c>
      <c r="G269" s="3">
        <f t="shared" si="14"/>
        <v>550.46790000000328</v>
      </c>
    </row>
    <row r="270" spans="1:7" x14ac:dyDescent="0.25">
      <c r="A270" t="s">
        <v>260</v>
      </c>
      <c r="B270" t="str">
        <f t="shared" si="12"/>
        <v>REG</v>
      </c>
      <c r="C270" s="1">
        <v>117819.30330000001</v>
      </c>
      <c r="D270" s="1">
        <v>127315.44911368415</v>
      </c>
      <c r="E270">
        <v>116489.34000000001</v>
      </c>
      <c r="F270" s="3">
        <f t="shared" si="13"/>
        <v>9496.1458136841393</v>
      </c>
      <c r="G270" s="3">
        <f t="shared" si="14"/>
        <v>1329.9633000000031</v>
      </c>
    </row>
    <row r="271" spans="1:7" x14ac:dyDescent="0.25">
      <c r="A271" t="s">
        <v>261</v>
      </c>
      <c r="B271" t="str">
        <f t="shared" si="12"/>
        <v>REG</v>
      </c>
      <c r="C271" s="1">
        <v>167888.40839999999</v>
      </c>
      <c r="D271" s="1">
        <v>194521.7173681377</v>
      </c>
      <c r="E271">
        <v>166678.56</v>
      </c>
      <c r="F271" s="3">
        <f t="shared" si="13"/>
        <v>26633.308968137717</v>
      </c>
      <c r="G271" s="3">
        <f t="shared" si="14"/>
        <v>1209.848399999988</v>
      </c>
    </row>
    <row r="272" spans="1:7" x14ac:dyDescent="0.25">
      <c r="A272" t="s">
        <v>262</v>
      </c>
      <c r="B272" t="str">
        <f t="shared" si="12"/>
        <v>REG</v>
      </c>
      <c r="C272" s="1">
        <v>143803.19610000003</v>
      </c>
      <c r="D272" s="1">
        <v>168147.505076912</v>
      </c>
      <c r="E272">
        <v>142956.90000000002</v>
      </c>
      <c r="F272" s="3">
        <f t="shared" si="13"/>
        <v>24344.308976911969</v>
      </c>
      <c r="G272" s="3">
        <f t="shared" si="14"/>
        <v>846.29610000000685</v>
      </c>
    </row>
    <row r="273" spans="1:7" x14ac:dyDescent="0.25">
      <c r="A273" t="s">
        <v>263</v>
      </c>
      <c r="B273" t="str">
        <f t="shared" si="12"/>
        <v>REG</v>
      </c>
      <c r="C273" s="1">
        <v>175696.50870000001</v>
      </c>
      <c r="D273" s="1">
        <v>209997.61588837093</v>
      </c>
      <c r="E273">
        <v>174187.26</v>
      </c>
      <c r="F273" s="3">
        <f t="shared" si="13"/>
        <v>34301.107188370923</v>
      </c>
      <c r="G273" s="3">
        <f t="shared" si="14"/>
        <v>1509.2486999999965</v>
      </c>
    </row>
    <row r="274" spans="1:7" x14ac:dyDescent="0.25">
      <c r="A274" t="s">
        <v>264</v>
      </c>
      <c r="B274" t="str">
        <f t="shared" si="12"/>
        <v>REG</v>
      </c>
      <c r="C274" s="1">
        <v>267515.07929999998</v>
      </c>
      <c r="D274" s="1">
        <v>288885.88042288698</v>
      </c>
      <c r="E274">
        <v>265302.54000000004</v>
      </c>
      <c r="F274" s="3">
        <f t="shared" si="13"/>
        <v>21370.801122887002</v>
      </c>
      <c r="G274" s="3">
        <f t="shared" si="14"/>
        <v>2212.5392999999458</v>
      </c>
    </row>
    <row r="275" spans="1:7" x14ac:dyDescent="0.25">
      <c r="A275" t="s">
        <v>265</v>
      </c>
      <c r="B275" t="str">
        <f t="shared" si="12"/>
        <v>REG</v>
      </c>
      <c r="C275" s="1">
        <v>112471.2135</v>
      </c>
      <c r="D275" s="1">
        <v>177493.10210096196</v>
      </c>
      <c r="E275">
        <v>112163.94</v>
      </c>
      <c r="F275" s="3">
        <f t="shared" si="13"/>
        <v>65021.88860096196</v>
      </c>
      <c r="G275" s="3">
        <f t="shared" si="14"/>
        <v>307.27349999999569</v>
      </c>
    </row>
    <row r="276" spans="1:7" x14ac:dyDescent="0.25">
      <c r="A276" t="s">
        <v>266</v>
      </c>
      <c r="B276" t="str">
        <f t="shared" si="12"/>
        <v>REG</v>
      </c>
      <c r="C276" s="1">
        <v>238076.45550000004</v>
      </c>
      <c r="D276" s="1">
        <v>320299.09800607694</v>
      </c>
      <c r="E276">
        <v>236813.22</v>
      </c>
      <c r="F276" s="3">
        <f t="shared" si="13"/>
        <v>82222.642506076896</v>
      </c>
      <c r="G276" s="3">
        <f t="shared" si="14"/>
        <v>1263.2355000000389</v>
      </c>
    </row>
    <row r="277" spans="1:7" x14ac:dyDescent="0.25">
      <c r="A277" t="s">
        <v>267</v>
      </c>
      <c r="B277" t="str">
        <f t="shared" si="12"/>
        <v>REG</v>
      </c>
      <c r="C277" s="1">
        <v>173298.68190000003</v>
      </c>
      <c r="D277" s="1">
        <v>207756.43039514264</v>
      </c>
      <c r="E277">
        <v>172457.1</v>
      </c>
      <c r="F277" s="3">
        <f t="shared" si="13"/>
        <v>34457.748495142616</v>
      </c>
      <c r="G277" s="3">
        <f t="shared" si="14"/>
        <v>841.58190000001923</v>
      </c>
    </row>
    <row r="278" spans="1:7" x14ac:dyDescent="0.25">
      <c r="A278" t="s">
        <v>268</v>
      </c>
      <c r="B278" t="str">
        <f t="shared" si="12"/>
        <v>REG</v>
      </c>
      <c r="C278" s="1">
        <v>233748.74700000003</v>
      </c>
      <c r="D278" s="1">
        <v>281217.5104509588</v>
      </c>
      <c r="E278">
        <v>232424.64</v>
      </c>
      <c r="F278" s="3">
        <f t="shared" si="13"/>
        <v>47468.763450958766</v>
      </c>
      <c r="G278" s="3">
        <f t="shared" si="14"/>
        <v>1324.1070000000182</v>
      </c>
    </row>
    <row r="279" spans="1:7" x14ac:dyDescent="0.25">
      <c r="A279" t="s">
        <v>269</v>
      </c>
      <c r="B279" t="str">
        <f t="shared" si="12"/>
        <v>REG</v>
      </c>
      <c r="C279" s="1">
        <v>115467.62220000001</v>
      </c>
      <c r="D279" s="1">
        <v>110015.84082935337</v>
      </c>
      <c r="E279">
        <v>114117.66</v>
      </c>
      <c r="F279" s="3">
        <f t="shared" si="13"/>
        <v>5451.7813706466404</v>
      </c>
      <c r="G279" s="3">
        <f t="shared" si="14"/>
        <v>1349.962200000009</v>
      </c>
    </row>
    <row r="280" spans="1:7" x14ac:dyDescent="0.25">
      <c r="A280" t="s">
        <v>270</v>
      </c>
      <c r="B280" t="str">
        <f t="shared" si="12"/>
        <v>REG</v>
      </c>
      <c r="C280" s="1">
        <v>208413.15390000003</v>
      </c>
      <c r="D280" s="1">
        <v>210539.60192268106</v>
      </c>
      <c r="E280">
        <v>207590.04</v>
      </c>
      <c r="F280" s="3">
        <f t="shared" si="13"/>
        <v>2126.4480226810265</v>
      </c>
      <c r="G280" s="3">
        <f t="shared" si="14"/>
        <v>823.11390000002575</v>
      </c>
    </row>
    <row r="281" spans="1:7" x14ac:dyDescent="0.25">
      <c r="A281" t="s">
        <v>271</v>
      </c>
      <c r="B281" t="str">
        <f t="shared" si="12"/>
        <v>REG</v>
      </c>
      <c r="C281" s="1">
        <v>1549895.5530000001</v>
      </c>
      <c r="D281" s="1">
        <v>1451475.2205604664</v>
      </c>
      <c r="E281">
        <v>1540547.1</v>
      </c>
      <c r="F281" s="3">
        <f t="shared" si="13"/>
        <v>98420.332439533668</v>
      </c>
      <c r="G281" s="3">
        <f t="shared" si="14"/>
        <v>9348.4529999999795</v>
      </c>
    </row>
    <row r="282" spans="1:7" x14ac:dyDescent="0.25">
      <c r="A282" t="s">
        <v>272</v>
      </c>
      <c r="B282" t="str">
        <f t="shared" si="12"/>
        <v>REG</v>
      </c>
      <c r="C282" s="1">
        <v>224545.70520000003</v>
      </c>
      <c r="D282" s="1">
        <v>286703.28801444895</v>
      </c>
      <c r="E282">
        <v>222996.24000000002</v>
      </c>
      <c r="F282" s="3">
        <f t="shared" si="13"/>
        <v>62157.582814448921</v>
      </c>
      <c r="G282" s="3">
        <f t="shared" si="14"/>
        <v>1549.465200000006</v>
      </c>
    </row>
    <row r="283" spans="1:7" x14ac:dyDescent="0.25">
      <c r="A283" t="s">
        <v>273</v>
      </c>
      <c r="B283" t="str">
        <f t="shared" si="12"/>
        <v>REG</v>
      </c>
      <c r="C283" s="1">
        <v>89188.119900000005</v>
      </c>
      <c r="D283" s="1">
        <v>81488.332672084784</v>
      </c>
      <c r="E283">
        <v>88782.48000000001</v>
      </c>
      <c r="F283" s="3">
        <f t="shared" si="13"/>
        <v>7699.7872279152216</v>
      </c>
      <c r="G283" s="3">
        <f t="shared" si="14"/>
        <v>405.63989999999467</v>
      </c>
    </row>
    <row r="284" spans="1:7" x14ac:dyDescent="0.25">
      <c r="A284" t="s">
        <v>274</v>
      </c>
      <c r="B284" t="str">
        <f t="shared" si="12"/>
        <v>REG</v>
      </c>
      <c r="C284" s="1">
        <v>111222.4365</v>
      </c>
      <c r="D284" s="1">
        <v>299989.26999064541</v>
      </c>
      <c r="E284">
        <v>110215.08</v>
      </c>
      <c r="F284" s="3">
        <f t="shared" si="13"/>
        <v>188766.8334906454</v>
      </c>
      <c r="G284" s="3">
        <f t="shared" si="14"/>
        <v>1007.3564999999944</v>
      </c>
    </row>
    <row r="285" spans="1:7" x14ac:dyDescent="0.25">
      <c r="A285" t="s">
        <v>275</v>
      </c>
      <c r="B285" t="str">
        <f t="shared" si="12"/>
        <v>REG</v>
      </c>
      <c r="C285" s="1">
        <v>155743.4142</v>
      </c>
      <c r="D285" s="1">
        <v>292921.47913781763</v>
      </c>
      <c r="E285">
        <v>155466.54</v>
      </c>
      <c r="F285" s="3">
        <f t="shared" si="13"/>
        <v>137178.06493781763</v>
      </c>
      <c r="G285" s="3">
        <f t="shared" si="14"/>
        <v>276.87419999999111</v>
      </c>
    </row>
    <row r="286" spans="1:7" x14ac:dyDescent="0.25">
      <c r="A286" t="s">
        <v>276</v>
      </c>
      <c r="B286" t="str">
        <f t="shared" si="12"/>
        <v>REG</v>
      </c>
      <c r="C286" s="1">
        <v>225473.94090000002</v>
      </c>
      <c r="D286" s="1">
        <v>318922.16051350534</v>
      </c>
      <c r="E286">
        <v>224308.44</v>
      </c>
      <c r="F286" s="3">
        <f t="shared" si="13"/>
        <v>93448.219613505324</v>
      </c>
      <c r="G286" s="3">
        <f t="shared" si="14"/>
        <v>1165.5009000000136</v>
      </c>
    </row>
    <row r="287" spans="1:7" x14ac:dyDescent="0.25">
      <c r="A287" t="s">
        <v>277</v>
      </c>
      <c r="B287" t="str">
        <f t="shared" si="12"/>
        <v>REG</v>
      </c>
      <c r="C287" s="1">
        <v>125187.81660000002</v>
      </c>
      <c r="D287" s="1">
        <v>128472.66253829224</v>
      </c>
      <c r="E287">
        <v>124727.04000000001</v>
      </c>
      <c r="F287" s="3">
        <f t="shared" si="13"/>
        <v>3284.8459382922156</v>
      </c>
      <c r="G287" s="3">
        <f t="shared" si="14"/>
        <v>460.77660000001197</v>
      </c>
    </row>
    <row r="288" spans="1:7" x14ac:dyDescent="0.25">
      <c r="A288" t="s">
        <v>278</v>
      </c>
      <c r="B288" t="str">
        <f t="shared" si="12"/>
        <v>REG</v>
      </c>
      <c r="C288" s="1">
        <v>82127.317500000005</v>
      </c>
      <c r="D288" s="1">
        <v>149573.49719839255</v>
      </c>
      <c r="E288">
        <v>81390.42</v>
      </c>
      <c r="F288" s="3">
        <f t="shared" si="13"/>
        <v>67446.179698392545</v>
      </c>
      <c r="G288" s="3">
        <f t="shared" si="14"/>
        <v>736.8975000000064</v>
      </c>
    </row>
    <row r="289" spans="1:7" x14ac:dyDescent="0.25">
      <c r="A289" t="s">
        <v>279</v>
      </c>
      <c r="B289" t="str">
        <f t="shared" si="12"/>
        <v>REG</v>
      </c>
      <c r="C289" s="1">
        <v>122306.8086</v>
      </c>
      <c r="D289" s="1">
        <v>119573.83778576813</v>
      </c>
      <c r="E289">
        <v>121237.56000000001</v>
      </c>
      <c r="F289" s="3">
        <f t="shared" si="13"/>
        <v>2732.9708142318705</v>
      </c>
      <c r="G289" s="3">
        <f t="shared" si="14"/>
        <v>1069.2485999999917</v>
      </c>
    </row>
    <row r="290" spans="1:7" x14ac:dyDescent="0.25">
      <c r="A290" t="s">
        <v>280</v>
      </c>
      <c r="B290" t="str">
        <f t="shared" si="12"/>
        <v>REG</v>
      </c>
      <c r="C290" s="1">
        <v>67544.328600000008</v>
      </c>
      <c r="D290" s="1">
        <v>55524.271974391049</v>
      </c>
      <c r="E290">
        <v>66878.460000000006</v>
      </c>
      <c r="F290" s="3">
        <f t="shared" si="13"/>
        <v>12020.056625608959</v>
      </c>
      <c r="G290" s="3">
        <f t="shared" si="14"/>
        <v>665.86860000000161</v>
      </c>
    </row>
    <row r="291" spans="1:7" x14ac:dyDescent="0.25">
      <c r="A291" t="s">
        <v>281</v>
      </c>
      <c r="B291" t="str">
        <f t="shared" si="12"/>
        <v>REG</v>
      </c>
      <c r="C291" s="1">
        <v>118206.98550000001</v>
      </c>
      <c r="D291" s="1">
        <v>138682.50756299889</v>
      </c>
      <c r="E291">
        <v>117247.50000000001</v>
      </c>
      <c r="F291" s="3">
        <f t="shared" si="13"/>
        <v>20475.522062998876</v>
      </c>
      <c r="G291" s="3">
        <f t="shared" si="14"/>
        <v>959.48549999999523</v>
      </c>
    </row>
    <row r="292" spans="1:7" x14ac:dyDescent="0.25">
      <c r="A292" t="s">
        <v>282</v>
      </c>
      <c r="B292" t="str">
        <f t="shared" si="12"/>
        <v>REG</v>
      </c>
      <c r="C292" s="1">
        <v>108900.0612</v>
      </c>
      <c r="D292" s="1">
        <v>124275.93284018827</v>
      </c>
      <c r="E292">
        <v>108324.54000000001</v>
      </c>
      <c r="F292" s="3">
        <f t="shared" si="13"/>
        <v>15375.87164018827</v>
      </c>
      <c r="G292" s="3">
        <f t="shared" si="14"/>
        <v>575.52119999998831</v>
      </c>
    </row>
    <row r="293" spans="1:7" x14ac:dyDescent="0.25">
      <c r="A293" t="s">
        <v>283</v>
      </c>
      <c r="B293" t="str">
        <f t="shared" si="12"/>
        <v>REG</v>
      </c>
      <c r="C293" s="1">
        <v>1016817.5835000001</v>
      </c>
      <c r="D293" s="1">
        <v>1172367.0611619577</v>
      </c>
      <c r="E293">
        <v>1012279.68</v>
      </c>
      <c r="F293" s="3">
        <f t="shared" si="13"/>
        <v>155549.47766195762</v>
      </c>
      <c r="G293" s="3">
        <f t="shared" si="14"/>
        <v>4537.9035000000149</v>
      </c>
    </row>
    <row r="294" spans="1:7" x14ac:dyDescent="0.25">
      <c r="A294" t="s">
        <v>284</v>
      </c>
      <c r="B294" t="str">
        <f t="shared" si="12"/>
        <v>REG</v>
      </c>
      <c r="C294" s="1">
        <v>190693.13219999999</v>
      </c>
      <c r="D294" s="1">
        <v>126106.96673988458</v>
      </c>
      <c r="E294">
        <v>190293.30000000002</v>
      </c>
      <c r="F294" s="3">
        <f t="shared" si="13"/>
        <v>64586.165460115415</v>
      </c>
      <c r="G294" s="3">
        <f t="shared" si="14"/>
        <v>399.83219999997527</v>
      </c>
    </row>
    <row r="295" spans="1:7" x14ac:dyDescent="0.25">
      <c r="A295" t="s">
        <v>285</v>
      </c>
      <c r="B295" t="str">
        <f t="shared" si="12"/>
        <v>REG</v>
      </c>
      <c r="C295" s="1">
        <v>134199.56880000001</v>
      </c>
      <c r="D295" s="1">
        <v>149617.44201198526</v>
      </c>
      <c r="E295">
        <v>133538.22</v>
      </c>
      <c r="F295" s="3">
        <f t="shared" si="13"/>
        <v>15417.87321198525</v>
      </c>
      <c r="G295" s="3">
        <f t="shared" si="14"/>
        <v>661.34880000000703</v>
      </c>
    </row>
    <row r="296" spans="1:7" x14ac:dyDescent="0.25">
      <c r="A296" t="s">
        <v>286</v>
      </c>
      <c r="B296" t="str">
        <f t="shared" si="12"/>
        <v>REG</v>
      </c>
      <c r="C296" s="1">
        <v>249333.89220000003</v>
      </c>
      <c r="D296" s="1">
        <v>340403.85022474249</v>
      </c>
      <c r="E296">
        <v>246785.94</v>
      </c>
      <c r="F296" s="3">
        <f t="shared" si="13"/>
        <v>91069.95802474246</v>
      </c>
      <c r="G296" s="3">
        <f t="shared" si="14"/>
        <v>2547.9522000000288</v>
      </c>
    </row>
    <row r="297" spans="1:7" x14ac:dyDescent="0.25">
      <c r="A297" t="s">
        <v>287</v>
      </c>
      <c r="B297" t="str">
        <f t="shared" si="12"/>
        <v>REG</v>
      </c>
      <c r="C297" s="1">
        <v>65282.824800000002</v>
      </c>
      <c r="D297" s="1">
        <v>51129.790615119891</v>
      </c>
      <c r="E297">
        <v>64686.600000000006</v>
      </c>
      <c r="F297" s="3">
        <f t="shared" si="13"/>
        <v>14153.034184880111</v>
      </c>
      <c r="G297" s="3">
        <f t="shared" si="14"/>
        <v>596.22479999999632</v>
      </c>
    </row>
    <row r="298" spans="1:7" x14ac:dyDescent="0.25">
      <c r="A298" t="s">
        <v>288</v>
      </c>
      <c r="B298" t="str">
        <f t="shared" si="12"/>
        <v>REG</v>
      </c>
      <c r="C298" s="1">
        <v>108852.82200000001</v>
      </c>
      <c r="D298" s="1">
        <v>57882.643637199908</v>
      </c>
      <c r="E298">
        <v>108514.08</v>
      </c>
      <c r="F298" s="3">
        <f t="shared" si="13"/>
        <v>50970.178362800107</v>
      </c>
      <c r="G298" s="3">
        <f t="shared" si="14"/>
        <v>338.74200000001292</v>
      </c>
    </row>
    <row r="299" spans="1:7" x14ac:dyDescent="0.25">
      <c r="A299" t="s">
        <v>289</v>
      </c>
      <c r="B299" t="str">
        <f t="shared" si="12"/>
        <v>REG</v>
      </c>
      <c r="C299" s="1">
        <v>141323.94</v>
      </c>
      <c r="D299" s="1">
        <v>134090.27454256051</v>
      </c>
      <c r="E299">
        <v>140731.02000000002</v>
      </c>
      <c r="F299" s="3">
        <f t="shared" si="13"/>
        <v>7233.6654574394925</v>
      </c>
      <c r="G299" s="3">
        <f t="shared" si="14"/>
        <v>592.9199999999837</v>
      </c>
    </row>
    <row r="300" spans="1:7" x14ac:dyDescent="0.25">
      <c r="A300" t="s">
        <v>290</v>
      </c>
      <c r="B300" t="str">
        <f t="shared" si="12"/>
        <v>REG</v>
      </c>
      <c r="C300" s="1">
        <v>159446.36970000004</v>
      </c>
      <c r="D300" s="1">
        <v>128685.06247065701</v>
      </c>
      <c r="E300">
        <v>158776.20000000001</v>
      </c>
      <c r="F300" s="3">
        <f t="shared" si="13"/>
        <v>30761.30722934303</v>
      </c>
      <c r="G300" s="3">
        <f t="shared" si="14"/>
        <v>670.16970000002766</v>
      </c>
    </row>
    <row r="301" spans="1:7" x14ac:dyDescent="0.25">
      <c r="A301" t="s">
        <v>291</v>
      </c>
      <c r="B301" t="str">
        <f t="shared" si="12"/>
        <v>REG</v>
      </c>
      <c r="C301" s="1">
        <v>178569.7164</v>
      </c>
      <c r="D301" s="1">
        <v>101366.036687188</v>
      </c>
      <c r="E301">
        <v>177807.96000000002</v>
      </c>
      <c r="F301" s="3">
        <f t="shared" si="13"/>
        <v>77203.679712812009</v>
      </c>
      <c r="G301" s="3">
        <f t="shared" si="14"/>
        <v>761.75639999998384</v>
      </c>
    </row>
    <row r="302" spans="1:7" x14ac:dyDescent="0.25">
      <c r="A302" t="s">
        <v>292</v>
      </c>
      <c r="B302" t="str">
        <f t="shared" si="12"/>
        <v>REG</v>
      </c>
      <c r="C302" s="1">
        <v>220589.3493</v>
      </c>
      <c r="D302" s="1">
        <v>181389.54223951572</v>
      </c>
      <c r="E302">
        <v>219603.96000000002</v>
      </c>
      <c r="F302" s="3">
        <f t="shared" si="13"/>
        <v>39199.80706048428</v>
      </c>
      <c r="G302" s="3">
        <f t="shared" si="14"/>
        <v>985.38929999998072</v>
      </c>
    </row>
    <row r="303" spans="1:7" x14ac:dyDescent="0.25">
      <c r="A303" t="s">
        <v>293</v>
      </c>
      <c r="B303" t="str">
        <f t="shared" si="12"/>
        <v>REG</v>
      </c>
      <c r="C303" s="1">
        <v>44204.883299999994</v>
      </c>
      <c r="D303" s="1">
        <v>38341.849859640832</v>
      </c>
      <c r="E303">
        <v>43623.360000000001</v>
      </c>
      <c r="F303" s="3">
        <f t="shared" si="13"/>
        <v>5863.0334403591623</v>
      </c>
      <c r="G303" s="3">
        <f t="shared" si="14"/>
        <v>581.52329999999347</v>
      </c>
    </row>
    <row r="304" spans="1:7" x14ac:dyDescent="0.25">
      <c r="A304" t="s">
        <v>294</v>
      </c>
      <c r="B304" t="str">
        <f t="shared" si="12"/>
        <v>REG</v>
      </c>
      <c r="C304" s="1">
        <v>160513.5528</v>
      </c>
      <c r="D304" s="1">
        <v>159072.90107001705</v>
      </c>
      <c r="E304">
        <v>159169.86000000002</v>
      </c>
      <c r="F304" s="3">
        <f t="shared" si="13"/>
        <v>1440.6517299829575</v>
      </c>
      <c r="G304" s="3">
        <f t="shared" si="14"/>
        <v>1343.6927999999898</v>
      </c>
    </row>
    <row r="305" spans="1:7" x14ac:dyDescent="0.25">
      <c r="A305" t="s">
        <v>295</v>
      </c>
      <c r="B305" t="str">
        <f t="shared" si="12"/>
        <v>REG</v>
      </c>
      <c r="C305" s="1">
        <v>100709.38170000001</v>
      </c>
      <c r="D305" s="1">
        <v>52382.217802512168</v>
      </c>
      <c r="E305">
        <v>99873</v>
      </c>
      <c r="F305" s="3">
        <f t="shared" si="13"/>
        <v>48327.163897487844</v>
      </c>
      <c r="G305" s="3">
        <f t="shared" si="14"/>
        <v>836.38170000001264</v>
      </c>
    </row>
    <row r="306" spans="1:7" x14ac:dyDescent="0.25">
      <c r="A306" t="s">
        <v>296</v>
      </c>
      <c r="B306" t="str">
        <f t="shared" si="12"/>
        <v>REG</v>
      </c>
      <c r="C306" s="1">
        <v>146509.17120000001</v>
      </c>
      <c r="D306" s="1">
        <v>81913.13253681433</v>
      </c>
      <c r="E306">
        <v>146111.04000000001</v>
      </c>
      <c r="F306" s="3">
        <f t="shared" si="13"/>
        <v>64596.038663185682</v>
      </c>
      <c r="G306" s="3">
        <f t="shared" si="14"/>
        <v>398.13120000000345</v>
      </c>
    </row>
    <row r="307" spans="1:7" x14ac:dyDescent="0.25">
      <c r="A307" t="s">
        <v>297</v>
      </c>
      <c r="B307" t="str">
        <f t="shared" si="12"/>
        <v>REG</v>
      </c>
      <c r="C307" s="1">
        <v>123750.95760000001</v>
      </c>
      <c r="D307" s="1">
        <v>87999.489219404888</v>
      </c>
      <c r="E307">
        <v>123103.8</v>
      </c>
      <c r="F307" s="3">
        <f t="shared" si="13"/>
        <v>35751.468380595121</v>
      </c>
      <c r="G307" s="3">
        <f t="shared" si="14"/>
        <v>647.15760000000591</v>
      </c>
    </row>
    <row r="308" spans="1:7" x14ac:dyDescent="0.25">
      <c r="A308" t="s">
        <v>298</v>
      </c>
      <c r="B308" t="str">
        <f t="shared" si="12"/>
        <v>REG</v>
      </c>
      <c r="C308" s="1">
        <v>178487.0478</v>
      </c>
      <c r="D308" s="1">
        <v>126583.03555380562</v>
      </c>
      <c r="E308">
        <v>176933.16</v>
      </c>
      <c r="F308" s="3">
        <f t="shared" si="13"/>
        <v>51904.012246194383</v>
      </c>
      <c r="G308" s="3">
        <f t="shared" si="14"/>
        <v>1553.8877999999968</v>
      </c>
    </row>
    <row r="309" spans="1:7" x14ac:dyDescent="0.25">
      <c r="A309" t="s">
        <v>299</v>
      </c>
      <c r="B309" t="str">
        <f t="shared" si="12"/>
        <v>REG</v>
      </c>
      <c r="C309" s="1">
        <v>83882.968200000003</v>
      </c>
      <c r="D309" s="1">
        <v>106331.80062316438</v>
      </c>
      <c r="E309">
        <v>82945.62000000001</v>
      </c>
      <c r="F309" s="3">
        <f t="shared" si="13"/>
        <v>22448.832423164378</v>
      </c>
      <c r="G309" s="3">
        <f t="shared" si="14"/>
        <v>937.34819999999308</v>
      </c>
    </row>
    <row r="310" spans="1:7" x14ac:dyDescent="0.25">
      <c r="A310" t="s">
        <v>300</v>
      </c>
      <c r="B310" t="str">
        <f t="shared" si="12"/>
        <v>REG</v>
      </c>
      <c r="C310" s="1">
        <v>120306.87000000001</v>
      </c>
      <c r="D310" s="1">
        <v>84168.966301240187</v>
      </c>
      <c r="E310">
        <v>119803.86000000002</v>
      </c>
      <c r="F310" s="3">
        <f t="shared" si="13"/>
        <v>36137.903698759823</v>
      </c>
      <c r="G310" s="3">
        <f t="shared" si="14"/>
        <v>503.00999999999476</v>
      </c>
    </row>
    <row r="311" spans="1:7" x14ac:dyDescent="0.25">
      <c r="A311" t="s">
        <v>301</v>
      </c>
      <c r="B311" t="str">
        <f t="shared" si="12"/>
        <v>REG</v>
      </c>
      <c r="C311" s="1">
        <v>67258.269</v>
      </c>
      <c r="D311" s="1">
        <v>45153.295966511127</v>
      </c>
      <c r="E311">
        <v>66980.52</v>
      </c>
      <c r="F311" s="3">
        <f t="shared" si="13"/>
        <v>22104.973033488874</v>
      </c>
      <c r="G311" s="3">
        <f t="shared" si="14"/>
        <v>277.74899999999616</v>
      </c>
    </row>
    <row r="312" spans="1:7" x14ac:dyDescent="0.25">
      <c r="A312" t="s">
        <v>302</v>
      </c>
      <c r="B312" t="str">
        <f t="shared" si="12"/>
        <v>REG</v>
      </c>
      <c r="C312" s="1">
        <v>45222.129900000007</v>
      </c>
      <c r="D312" s="1">
        <v>65572.986015924427</v>
      </c>
      <c r="E312">
        <v>44746.020000000004</v>
      </c>
      <c r="F312" s="3">
        <f t="shared" si="13"/>
        <v>20350.85611592442</v>
      </c>
      <c r="G312" s="3">
        <f t="shared" si="14"/>
        <v>476.10990000000311</v>
      </c>
    </row>
    <row r="313" spans="1:7" x14ac:dyDescent="0.25">
      <c r="A313" t="s">
        <v>303</v>
      </c>
      <c r="B313" t="str">
        <f t="shared" si="12"/>
        <v>REG</v>
      </c>
      <c r="C313" s="1">
        <v>144966.89880000002</v>
      </c>
      <c r="D313" s="1">
        <v>134185.48830534474</v>
      </c>
      <c r="E313">
        <v>144429.48000000001</v>
      </c>
      <c r="F313" s="3">
        <f t="shared" si="13"/>
        <v>10781.410494655283</v>
      </c>
      <c r="G313" s="3">
        <f t="shared" si="14"/>
        <v>537.41880000001402</v>
      </c>
    </row>
    <row r="314" spans="1:7" x14ac:dyDescent="0.25">
      <c r="A314" t="s">
        <v>304</v>
      </c>
      <c r="B314" t="str">
        <f t="shared" si="12"/>
        <v>REG</v>
      </c>
      <c r="C314" s="1">
        <v>141974.20800000001</v>
      </c>
      <c r="D314" s="1">
        <v>155659.85388098311</v>
      </c>
      <c r="E314">
        <v>140444.28</v>
      </c>
      <c r="F314" s="3">
        <f t="shared" si="13"/>
        <v>13685.645880983095</v>
      </c>
      <c r="G314" s="3">
        <f t="shared" si="14"/>
        <v>1529.9280000000144</v>
      </c>
    </row>
    <row r="315" spans="1:7" x14ac:dyDescent="0.25">
      <c r="A315" t="s">
        <v>305</v>
      </c>
      <c r="B315" t="str">
        <f t="shared" si="12"/>
        <v>REG</v>
      </c>
      <c r="C315" s="1">
        <v>68780.493900000001</v>
      </c>
      <c r="D315" s="1">
        <v>65990.461745055189</v>
      </c>
      <c r="E315">
        <v>68326.740000000005</v>
      </c>
      <c r="F315" s="3">
        <f t="shared" si="13"/>
        <v>2790.0321549448126</v>
      </c>
      <c r="G315" s="3">
        <f t="shared" si="14"/>
        <v>453.75389999999607</v>
      </c>
    </row>
    <row r="316" spans="1:7" x14ac:dyDescent="0.25">
      <c r="A316" t="s">
        <v>306</v>
      </c>
      <c r="B316" t="str">
        <f t="shared" si="12"/>
        <v>REG</v>
      </c>
      <c r="C316" s="1">
        <v>107960.0157</v>
      </c>
      <c r="D316" s="1">
        <v>85860.841624559587</v>
      </c>
      <c r="E316">
        <v>107187.3</v>
      </c>
      <c r="F316" s="3">
        <f t="shared" si="13"/>
        <v>22099.174075440416</v>
      </c>
      <c r="G316" s="3">
        <f t="shared" si="14"/>
        <v>772.71570000000065</v>
      </c>
    </row>
    <row r="317" spans="1:7" x14ac:dyDescent="0.25">
      <c r="A317" t="s">
        <v>307</v>
      </c>
      <c r="B317" t="str">
        <f t="shared" si="12"/>
        <v>REG</v>
      </c>
      <c r="C317" s="1">
        <v>169896.80340000003</v>
      </c>
      <c r="D317" s="1">
        <v>235544.20085693392</v>
      </c>
      <c r="E317">
        <v>168758.64</v>
      </c>
      <c r="F317" s="3">
        <f t="shared" si="13"/>
        <v>65647.39745693389</v>
      </c>
      <c r="G317" s="3">
        <f t="shared" si="14"/>
        <v>1138.1634000000195</v>
      </c>
    </row>
    <row r="318" spans="1:7" x14ac:dyDescent="0.25">
      <c r="A318" t="s">
        <v>308</v>
      </c>
      <c r="B318" t="str">
        <f t="shared" si="12"/>
        <v>REG</v>
      </c>
      <c r="C318" s="1">
        <v>145480.9896</v>
      </c>
      <c r="D318" s="1">
        <v>134866.63291603175</v>
      </c>
      <c r="E318">
        <v>144823.14000000001</v>
      </c>
      <c r="F318" s="3">
        <f t="shared" si="13"/>
        <v>10614.356683968246</v>
      </c>
      <c r="G318" s="3">
        <f t="shared" si="14"/>
        <v>657.84959999998682</v>
      </c>
    </row>
    <row r="319" spans="1:7" x14ac:dyDescent="0.25">
      <c r="A319" t="s">
        <v>309</v>
      </c>
      <c r="B319" t="str">
        <f t="shared" si="12"/>
        <v>REG</v>
      </c>
      <c r="C319" s="1">
        <v>284910.33150000009</v>
      </c>
      <c r="D319" s="1">
        <v>353975.47348929156</v>
      </c>
      <c r="E319">
        <v>282881.16000000003</v>
      </c>
      <c r="F319" s="3">
        <f t="shared" si="13"/>
        <v>69065.141989291471</v>
      </c>
      <c r="G319" s="3">
        <f t="shared" si="14"/>
        <v>2029.1715000000549</v>
      </c>
    </row>
    <row r="320" spans="1:7" x14ac:dyDescent="0.25">
      <c r="A320" t="s">
        <v>310</v>
      </c>
      <c r="B320" t="str">
        <f t="shared" si="12"/>
        <v>REG</v>
      </c>
      <c r="C320" s="1">
        <v>88185.453299999994</v>
      </c>
      <c r="D320" s="1">
        <v>73907.852327342058</v>
      </c>
      <c r="E320">
        <v>87810.48000000001</v>
      </c>
      <c r="F320" s="3">
        <f t="shared" si="13"/>
        <v>14277.600972657936</v>
      </c>
      <c r="G320" s="3">
        <f t="shared" si="14"/>
        <v>374.97329999998328</v>
      </c>
    </row>
    <row r="321" spans="1:7" x14ac:dyDescent="0.25">
      <c r="A321" t="s">
        <v>311</v>
      </c>
      <c r="B321" t="str">
        <f t="shared" si="12"/>
        <v>REG</v>
      </c>
      <c r="C321" s="1">
        <v>121414.00230000001</v>
      </c>
      <c r="D321" s="1">
        <v>98685.403058032593</v>
      </c>
      <c r="E321">
        <v>120756.42000000001</v>
      </c>
      <c r="F321" s="3">
        <f t="shared" si="13"/>
        <v>22728.599241967415</v>
      </c>
      <c r="G321" s="3">
        <f t="shared" si="14"/>
        <v>657.58229999999458</v>
      </c>
    </row>
    <row r="322" spans="1:7" x14ac:dyDescent="0.25">
      <c r="A322" t="s">
        <v>312</v>
      </c>
      <c r="B322" t="str">
        <f t="shared" si="12"/>
        <v>REG</v>
      </c>
      <c r="C322" s="1">
        <v>149673.54150000002</v>
      </c>
      <c r="D322" s="1">
        <v>159805.31462989555</v>
      </c>
      <c r="E322">
        <v>147957.84</v>
      </c>
      <c r="F322" s="3">
        <f t="shared" si="13"/>
        <v>10131.773129895533</v>
      </c>
      <c r="G322" s="3">
        <f t="shared" si="14"/>
        <v>1715.7015000000247</v>
      </c>
    </row>
    <row r="323" spans="1:7" x14ac:dyDescent="0.25">
      <c r="A323" t="s">
        <v>313</v>
      </c>
      <c r="B323" t="str">
        <f t="shared" ref="B323:B386" si="15">LEFT(A323,3)</f>
        <v>REG</v>
      </c>
      <c r="C323" s="1">
        <v>114238.74690000001</v>
      </c>
      <c r="D323" s="1">
        <v>94979.390445047233</v>
      </c>
      <c r="E323">
        <v>113952.42000000001</v>
      </c>
      <c r="F323" s="3">
        <f t="shared" ref="F323:F386" si="16">ABS(D323-C323)</f>
        <v>19259.35645495278</v>
      </c>
      <c r="G323" s="3">
        <f t="shared" ref="G323:G386" si="17">ABS(E323-C323)</f>
        <v>286.32690000000002</v>
      </c>
    </row>
    <row r="324" spans="1:7" x14ac:dyDescent="0.25">
      <c r="A324" t="s">
        <v>314</v>
      </c>
      <c r="B324" t="str">
        <f t="shared" si="15"/>
        <v>REG</v>
      </c>
      <c r="C324" s="1">
        <v>318164.32260000001</v>
      </c>
      <c r="D324" s="1">
        <v>322115.48363457574</v>
      </c>
      <c r="E324">
        <v>316711.62</v>
      </c>
      <c r="F324" s="3">
        <f t="shared" si="16"/>
        <v>3951.1610345757217</v>
      </c>
      <c r="G324" s="3">
        <f t="shared" si="17"/>
        <v>1452.7026000000187</v>
      </c>
    </row>
    <row r="325" spans="1:7" x14ac:dyDescent="0.25">
      <c r="A325" t="s">
        <v>315</v>
      </c>
      <c r="B325" t="str">
        <f t="shared" si="15"/>
        <v>REG</v>
      </c>
      <c r="C325" s="1">
        <v>121877.20890000001</v>
      </c>
      <c r="D325" s="1">
        <v>116841.93520742122</v>
      </c>
      <c r="E325">
        <v>120187.8</v>
      </c>
      <c r="F325" s="3">
        <f t="shared" si="16"/>
        <v>5035.2736925787904</v>
      </c>
      <c r="G325" s="3">
        <f t="shared" si="17"/>
        <v>1689.4089000000095</v>
      </c>
    </row>
    <row r="326" spans="1:7" x14ac:dyDescent="0.25">
      <c r="A326" t="s">
        <v>316</v>
      </c>
      <c r="B326" t="str">
        <f t="shared" si="15"/>
        <v>REG</v>
      </c>
      <c r="C326" s="1">
        <v>80681.418900000019</v>
      </c>
      <c r="D326" s="1">
        <v>36027.423010424689</v>
      </c>
      <c r="E326">
        <v>79976.160000000003</v>
      </c>
      <c r="F326" s="3">
        <f t="shared" si="16"/>
        <v>44653.99588957533</v>
      </c>
      <c r="G326" s="3">
        <f t="shared" si="17"/>
        <v>705.25890000001527</v>
      </c>
    </row>
    <row r="327" spans="1:7" x14ac:dyDescent="0.25">
      <c r="A327" t="s">
        <v>317</v>
      </c>
      <c r="B327" t="str">
        <f t="shared" si="15"/>
        <v>REG</v>
      </c>
      <c r="C327" s="1">
        <v>51225.736499999999</v>
      </c>
      <c r="D327" s="1">
        <v>53817.74837987408</v>
      </c>
      <c r="E327">
        <v>50835.600000000006</v>
      </c>
      <c r="F327" s="3">
        <f t="shared" si="16"/>
        <v>2592.0118798740805</v>
      </c>
      <c r="G327" s="3">
        <f t="shared" si="17"/>
        <v>390.13649999999325</v>
      </c>
    </row>
    <row r="328" spans="1:7" x14ac:dyDescent="0.25">
      <c r="A328" t="s">
        <v>318</v>
      </c>
      <c r="B328" t="str">
        <f t="shared" si="15"/>
        <v>REG</v>
      </c>
      <c r="C328" s="1">
        <v>499423.83030000009</v>
      </c>
      <c r="D328" s="1">
        <v>286432.29499729391</v>
      </c>
      <c r="E328">
        <v>498465.9</v>
      </c>
      <c r="F328" s="3">
        <f t="shared" si="16"/>
        <v>212991.53530270618</v>
      </c>
      <c r="G328" s="3">
        <f t="shared" si="17"/>
        <v>957.93030000006547</v>
      </c>
    </row>
    <row r="329" spans="1:7" x14ac:dyDescent="0.25">
      <c r="A329" t="s">
        <v>319</v>
      </c>
      <c r="B329" t="str">
        <f t="shared" si="15"/>
        <v>REG</v>
      </c>
      <c r="C329" s="1">
        <v>99096.833700000003</v>
      </c>
      <c r="D329" s="1">
        <v>31164.19697283128</v>
      </c>
      <c r="E329">
        <v>98006.760000000009</v>
      </c>
      <c r="F329" s="3">
        <f t="shared" si="16"/>
        <v>67932.63672716872</v>
      </c>
      <c r="G329" s="3">
        <f t="shared" si="17"/>
        <v>1090.0736999999936</v>
      </c>
    </row>
    <row r="330" spans="1:7" x14ac:dyDescent="0.25">
      <c r="A330" t="s">
        <v>320</v>
      </c>
      <c r="B330" t="str">
        <f t="shared" si="15"/>
        <v>REG</v>
      </c>
      <c r="C330" s="1">
        <v>546412.1814</v>
      </c>
      <c r="D330" s="1">
        <v>651108.33059641079</v>
      </c>
      <c r="E330">
        <v>545622.48</v>
      </c>
      <c r="F330" s="3">
        <f t="shared" si="16"/>
        <v>104696.14919641078</v>
      </c>
      <c r="G330" s="3">
        <f t="shared" si="17"/>
        <v>789.70140000001993</v>
      </c>
    </row>
    <row r="331" spans="1:7" x14ac:dyDescent="0.25">
      <c r="A331" t="s">
        <v>321</v>
      </c>
      <c r="B331" t="str">
        <f t="shared" si="15"/>
        <v>REG</v>
      </c>
      <c r="C331" s="1">
        <v>444345.62040000001</v>
      </c>
      <c r="D331" s="1">
        <v>391709.42009423318</v>
      </c>
      <c r="E331">
        <v>441992.7</v>
      </c>
      <c r="F331" s="3">
        <f t="shared" si="16"/>
        <v>52636.200305766833</v>
      </c>
      <c r="G331" s="3">
        <f t="shared" si="17"/>
        <v>2352.9204000000027</v>
      </c>
    </row>
    <row r="332" spans="1:7" x14ac:dyDescent="0.25">
      <c r="A332" t="s">
        <v>322</v>
      </c>
      <c r="B332" t="str">
        <f t="shared" si="15"/>
        <v>REG</v>
      </c>
      <c r="C332" s="1">
        <v>520125.02460000006</v>
      </c>
      <c r="D332" s="1">
        <v>622199.96738800535</v>
      </c>
      <c r="E332">
        <v>518275.26</v>
      </c>
      <c r="F332" s="3">
        <f t="shared" si="16"/>
        <v>102074.94278800528</v>
      </c>
      <c r="G332" s="3">
        <f t="shared" si="17"/>
        <v>1849.7646000000532</v>
      </c>
    </row>
    <row r="333" spans="1:7" x14ac:dyDescent="0.25">
      <c r="A333" t="s">
        <v>323</v>
      </c>
      <c r="B333" t="str">
        <f t="shared" si="15"/>
        <v>REG</v>
      </c>
      <c r="C333" s="1">
        <v>202669.14420000001</v>
      </c>
      <c r="D333" s="1">
        <v>183674.67254633672</v>
      </c>
      <c r="E333">
        <v>202365.54</v>
      </c>
      <c r="F333" s="3">
        <f t="shared" si="16"/>
        <v>18994.471653663291</v>
      </c>
      <c r="G333" s="3">
        <f t="shared" si="17"/>
        <v>303.60420000000158</v>
      </c>
    </row>
    <row r="334" spans="1:7" x14ac:dyDescent="0.25">
      <c r="A334" t="s">
        <v>324</v>
      </c>
      <c r="B334" t="str">
        <f t="shared" si="15"/>
        <v>REG</v>
      </c>
      <c r="C334" s="1">
        <v>233127.3474</v>
      </c>
      <c r="D334" s="1">
        <v>267748.42508479272</v>
      </c>
      <c r="E334">
        <v>231729.66</v>
      </c>
      <c r="F334" s="3">
        <f t="shared" si="16"/>
        <v>34621.077684792719</v>
      </c>
      <c r="G334" s="3">
        <f t="shared" si="17"/>
        <v>1397.6873999999953</v>
      </c>
    </row>
    <row r="335" spans="1:7" x14ac:dyDescent="0.25">
      <c r="A335" t="s">
        <v>325</v>
      </c>
      <c r="B335" t="str">
        <f t="shared" si="15"/>
        <v>REG</v>
      </c>
      <c r="C335" s="1">
        <v>152089.9578</v>
      </c>
      <c r="D335" s="1">
        <v>148943.62153689703</v>
      </c>
      <c r="E335">
        <v>151636.86000000002</v>
      </c>
      <c r="F335" s="3">
        <f t="shared" si="16"/>
        <v>3146.336263102974</v>
      </c>
      <c r="G335" s="3">
        <f t="shared" si="17"/>
        <v>453.09779999998864</v>
      </c>
    </row>
    <row r="336" spans="1:7" x14ac:dyDescent="0.25">
      <c r="A336" t="s">
        <v>326</v>
      </c>
      <c r="B336" t="str">
        <f t="shared" si="15"/>
        <v>REG</v>
      </c>
      <c r="C336" s="1">
        <v>190839.87990000003</v>
      </c>
      <c r="D336" s="1">
        <v>180452.05288287121</v>
      </c>
      <c r="E336">
        <v>189165.78</v>
      </c>
      <c r="F336" s="3">
        <f t="shared" si="16"/>
        <v>10387.827017128817</v>
      </c>
      <c r="G336" s="3">
        <f t="shared" si="17"/>
        <v>1674.0999000000302</v>
      </c>
    </row>
    <row r="337" spans="1:7" x14ac:dyDescent="0.25">
      <c r="A337" t="s">
        <v>327</v>
      </c>
      <c r="B337" t="str">
        <f t="shared" si="15"/>
        <v>REG</v>
      </c>
      <c r="C337" s="1">
        <v>99441.650700000013</v>
      </c>
      <c r="D337" s="1">
        <v>186575.03024345567</v>
      </c>
      <c r="E337">
        <v>98726.040000000008</v>
      </c>
      <c r="F337" s="3">
        <f t="shared" si="16"/>
        <v>87133.379543455652</v>
      </c>
      <c r="G337" s="3">
        <f t="shared" si="17"/>
        <v>715.61070000000473</v>
      </c>
    </row>
    <row r="338" spans="1:7" x14ac:dyDescent="0.25">
      <c r="A338" t="s">
        <v>328</v>
      </c>
      <c r="B338" t="str">
        <f t="shared" si="15"/>
        <v>REG</v>
      </c>
      <c r="C338" s="1">
        <v>142167.24720000001</v>
      </c>
      <c r="D338" s="1">
        <v>245607.56316966485</v>
      </c>
      <c r="E338">
        <v>141892.56</v>
      </c>
      <c r="F338" s="3">
        <f t="shared" si="16"/>
        <v>103440.31596966484</v>
      </c>
      <c r="G338" s="3">
        <f t="shared" si="17"/>
        <v>274.68720000001485</v>
      </c>
    </row>
    <row r="339" spans="1:7" x14ac:dyDescent="0.25">
      <c r="A339" t="s">
        <v>329</v>
      </c>
      <c r="B339" t="str">
        <f t="shared" si="15"/>
        <v>REG</v>
      </c>
      <c r="C339" s="1">
        <v>313496.60849999997</v>
      </c>
      <c r="D339" s="1">
        <v>495353.26295264345</v>
      </c>
      <c r="E339">
        <v>310845.60000000003</v>
      </c>
      <c r="F339" s="3">
        <f t="shared" si="16"/>
        <v>181856.65445264347</v>
      </c>
      <c r="G339" s="3">
        <f t="shared" si="17"/>
        <v>2651.0084999999381</v>
      </c>
    </row>
    <row r="340" spans="1:7" x14ac:dyDescent="0.25">
      <c r="A340" t="s">
        <v>330</v>
      </c>
      <c r="B340" t="str">
        <f t="shared" si="15"/>
        <v>REG</v>
      </c>
      <c r="C340" s="1">
        <v>276268.18230000004</v>
      </c>
      <c r="D340" s="1">
        <v>246654.91456029119</v>
      </c>
      <c r="E340">
        <v>274468.5</v>
      </c>
      <c r="F340" s="3">
        <f t="shared" si="16"/>
        <v>29613.267739708856</v>
      </c>
      <c r="G340" s="3">
        <f t="shared" si="17"/>
        <v>1799.6823000000441</v>
      </c>
    </row>
    <row r="341" spans="1:7" x14ac:dyDescent="0.25">
      <c r="A341" t="s">
        <v>331</v>
      </c>
      <c r="B341" t="str">
        <f t="shared" si="15"/>
        <v>REG</v>
      </c>
      <c r="C341" s="1">
        <v>435016.17000000004</v>
      </c>
      <c r="D341" s="1">
        <v>601465.33950784418</v>
      </c>
      <c r="E341">
        <v>433691.82</v>
      </c>
      <c r="F341" s="3">
        <f t="shared" si="16"/>
        <v>166449.16950784414</v>
      </c>
      <c r="G341" s="3">
        <f t="shared" si="17"/>
        <v>1324.3500000000349</v>
      </c>
    </row>
    <row r="342" spans="1:7" x14ac:dyDescent="0.25">
      <c r="A342" t="s">
        <v>332</v>
      </c>
      <c r="B342" t="str">
        <f t="shared" si="15"/>
        <v>REG</v>
      </c>
      <c r="C342" s="1">
        <v>402131.19870000001</v>
      </c>
      <c r="D342" s="1">
        <v>426550.3331376547</v>
      </c>
      <c r="E342">
        <v>400405.68000000005</v>
      </c>
      <c r="F342" s="3">
        <f t="shared" si="16"/>
        <v>24419.134437654691</v>
      </c>
      <c r="G342" s="3">
        <f t="shared" si="17"/>
        <v>1725.5186999999569</v>
      </c>
    </row>
    <row r="343" spans="1:7" x14ac:dyDescent="0.25">
      <c r="A343" t="s">
        <v>333</v>
      </c>
      <c r="B343" t="str">
        <f t="shared" si="15"/>
        <v>REG</v>
      </c>
      <c r="C343" s="1">
        <v>269170.20090000005</v>
      </c>
      <c r="D343" s="1">
        <v>330362.46031880792</v>
      </c>
      <c r="E343">
        <v>266639.04000000004</v>
      </c>
      <c r="F343" s="3">
        <f t="shared" si="16"/>
        <v>61192.259418807866</v>
      </c>
      <c r="G343" s="3">
        <f t="shared" si="17"/>
        <v>2531.1609000000171</v>
      </c>
    </row>
    <row r="344" spans="1:7" x14ac:dyDescent="0.25">
      <c r="A344" t="s">
        <v>334</v>
      </c>
      <c r="B344" t="str">
        <f t="shared" si="15"/>
        <v>REG</v>
      </c>
      <c r="C344" s="1">
        <v>417127.5306</v>
      </c>
      <c r="D344" s="1">
        <v>426945.83645998914</v>
      </c>
      <c r="E344">
        <v>416531.16000000003</v>
      </c>
      <c r="F344" s="3">
        <f t="shared" si="16"/>
        <v>9818.3058599891374</v>
      </c>
      <c r="G344" s="3">
        <f t="shared" si="17"/>
        <v>596.37059999996563</v>
      </c>
    </row>
    <row r="345" spans="1:7" x14ac:dyDescent="0.25">
      <c r="A345" t="s">
        <v>335</v>
      </c>
      <c r="B345" t="str">
        <f t="shared" si="15"/>
        <v>REG</v>
      </c>
      <c r="C345" s="1">
        <v>284107.19220000005</v>
      </c>
      <c r="D345" s="1">
        <v>338668.03008783038</v>
      </c>
      <c r="E345">
        <v>283668.48000000004</v>
      </c>
      <c r="F345" s="3">
        <f t="shared" si="16"/>
        <v>54560.837887830334</v>
      </c>
      <c r="G345" s="3">
        <f t="shared" si="17"/>
        <v>438.71220000000903</v>
      </c>
    </row>
    <row r="346" spans="1:7" x14ac:dyDescent="0.25">
      <c r="A346" t="s">
        <v>336</v>
      </c>
      <c r="B346" t="str">
        <f t="shared" si="15"/>
        <v>REG</v>
      </c>
      <c r="C346" s="1">
        <v>943876.75949999993</v>
      </c>
      <c r="D346" s="1">
        <v>968572.98812575778</v>
      </c>
      <c r="E346">
        <v>937795.32000000007</v>
      </c>
      <c r="F346" s="3">
        <f t="shared" si="16"/>
        <v>24696.228625757853</v>
      </c>
      <c r="G346" s="3">
        <f t="shared" si="17"/>
        <v>6081.4394999998622</v>
      </c>
    </row>
    <row r="347" spans="1:7" x14ac:dyDescent="0.25">
      <c r="A347" t="s">
        <v>337</v>
      </c>
      <c r="B347" t="str">
        <f t="shared" si="15"/>
        <v>REG</v>
      </c>
      <c r="C347" s="1">
        <v>146777.22449999998</v>
      </c>
      <c r="D347" s="1">
        <v>95440.810987770717</v>
      </c>
      <c r="E347">
        <v>146373.48000000001</v>
      </c>
      <c r="F347" s="3">
        <f t="shared" si="16"/>
        <v>51336.413512229265</v>
      </c>
      <c r="G347" s="3">
        <f t="shared" si="17"/>
        <v>403.74449999997159</v>
      </c>
    </row>
    <row r="348" spans="1:7" x14ac:dyDescent="0.25">
      <c r="A348" t="s">
        <v>338</v>
      </c>
      <c r="B348" t="str">
        <f t="shared" si="15"/>
        <v>REG</v>
      </c>
      <c r="C348" s="1">
        <v>497474.92170000006</v>
      </c>
      <c r="D348" s="1">
        <v>536976.32556054008</v>
      </c>
      <c r="E348">
        <v>494582.76</v>
      </c>
      <c r="F348" s="3">
        <f t="shared" si="16"/>
        <v>39501.403860540013</v>
      </c>
      <c r="G348" s="3">
        <f t="shared" si="17"/>
        <v>2892.1617000000551</v>
      </c>
    </row>
    <row r="349" spans="1:7" x14ac:dyDescent="0.25">
      <c r="A349" t="s">
        <v>339</v>
      </c>
      <c r="B349" t="str">
        <f t="shared" si="15"/>
        <v>REG</v>
      </c>
      <c r="C349" s="1">
        <v>235824.28290000002</v>
      </c>
      <c r="D349" s="1">
        <v>260834.44107953942</v>
      </c>
      <c r="E349">
        <v>234932.40000000002</v>
      </c>
      <c r="F349" s="3">
        <f t="shared" si="16"/>
        <v>25010.158179539401</v>
      </c>
      <c r="G349" s="3">
        <f t="shared" si="17"/>
        <v>891.88289999999688</v>
      </c>
    </row>
    <row r="350" spans="1:7" x14ac:dyDescent="0.25">
      <c r="A350" t="s">
        <v>340</v>
      </c>
      <c r="B350" t="str">
        <f t="shared" si="15"/>
        <v>REG</v>
      </c>
      <c r="C350" s="1">
        <v>416734.16220000002</v>
      </c>
      <c r="D350" s="1">
        <v>419475.21814922814</v>
      </c>
      <c r="E350">
        <v>414271.26</v>
      </c>
      <c r="F350" s="3">
        <f t="shared" si="16"/>
        <v>2741.0559492281172</v>
      </c>
      <c r="G350" s="3">
        <f t="shared" si="17"/>
        <v>2462.9022000000114</v>
      </c>
    </row>
    <row r="351" spans="1:7" x14ac:dyDescent="0.25">
      <c r="A351" t="s">
        <v>341</v>
      </c>
      <c r="B351" t="str">
        <f t="shared" si="15"/>
        <v>REG</v>
      </c>
      <c r="C351" s="1">
        <v>171071.07660000003</v>
      </c>
      <c r="D351" s="1">
        <v>225158.57657785644</v>
      </c>
      <c r="E351">
        <v>169507.08000000002</v>
      </c>
      <c r="F351" s="3">
        <f t="shared" si="16"/>
        <v>54087.499977856409</v>
      </c>
      <c r="G351" s="3">
        <f t="shared" si="17"/>
        <v>1563.9966000000131</v>
      </c>
    </row>
    <row r="352" spans="1:7" x14ac:dyDescent="0.25">
      <c r="A352" t="s">
        <v>342</v>
      </c>
      <c r="B352" t="str">
        <f t="shared" si="15"/>
        <v>REG</v>
      </c>
      <c r="C352" s="1">
        <v>226558.69290000002</v>
      </c>
      <c r="D352" s="1">
        <v>220134.21955708976</v>
      </c>
      <c r="E352">
        <v>225192.96000000002</v>
      </c>
      <c r="F352" s="3">
        <f t="shared" si="16"/>
        <v>6424.4733429102635</v>
      </c>
      <c r="G352" s="3">
        <f t="shared" si="17"/>
        <v>1365.7329000000027</v>
      </c>
    </row>
    <row r="353" spans="1:7" x14ac:dyDescent="0.25">
      <c r="A353" t="s">
        <v>343</v>
      </c>
      <c r="B353" t="str">
        <f t="shared" si="15"/>
        <v>REG</v>
      </c>
      <c r="C353" s="1">
        <v>246689.80920000002</v>
      </c>
      <c r="D353" s="1">
        <v>364265.88400558487</v>
      </c>
      <c r="E353">
        <v>244948.86000000002</v>
      </c>
      <c r="F353" s="3">
        <f t="shared" si="16"/>
        <v>117576.07480558485</v>
      </c>
      <c r="G353" s="3">
        <f t="shared" si="17"/>
        <v>1740.9492000000027</v>
      </c>
    </row>
    <row r="354" spans="1:7" x14ac:dyDescent="0.25">
      <c r="A354" t="s">
        <v>344</v>
      </c>
      <c r="B354" t="str">
        <f t="shared" si="15"/>
        <v>REG</v>
      </c>
      <c r="C354" s="1">
        <v>254128.23360000004</v>
      </c>
      <c r="D354" s="1">
        <v>301380.85575441463</v>
      </c>
      <c r="E354">
        <v>253113.66</v>
      </c>
      <c r="F354" s="3">
        <f t="shared" si="16"/>
        <v>47252.622154414596</v>
      </c>
      <c r="G354" s="3">
        <f t="shared" si="17"/>
        <v>1014.5736000000325</v>
      </c>
    </row>
    <row r="355" spans="1:7" x14ac:dyDescent="0.25">
      <c r="A355" t="s">
        <v>345</v>
      </c>
      <c r="B355" t="str">
        <f t="shared" si="15"/>
        <v>REG</v>
      </c>
      <c r="C355" s="1">
        <v>531438.66720000003</v>
      </c>
      <c r="D355" s="1">
        <v>665771.25006517884</v>
      </c>
      <c r="E355">
        <v>528335.46000000008</v>
      </c>
      <c r="F355" s="3">
        <f t="shared" si="16"/>
        <v>134332.58286517882</v>
      </c>
      <c r="G355" s="3">
        <f t="shared" si="17"/>
        <v>3103.2071999999462</v>
      </c>
    </row>
    <row r="356" spans="1:7" x14ac:dyDescent="0.25">
      <c r="A356" t="s">
        <v>346</v>
      </c>
      <c r="B356" t="str">
        <f t="shared" si="15"/>
        <v>REG</v>
      </c>
      <c r="C356" s="1">
        <v>105921.73170000002</v>
      </c>
      <c r="D356" s="1">
        <v>107628.17262414939</v>
      </c>
      <c r="E356">
        <v>105369.66</v>
      </c>
      <c r="F356" s="3">
        <f t="shared" si="16"/>
        <v>1706.4409241493704</v>
      </c>
      <c r="G356" s="3">
        <f t="shared" si="17"/>
        <v>552.07170000001497</v>
      </c>
    </row>
    <row r="357" spans="1:7" x14ac:dyDescent="0.25">
      <c r="A357" t="s">
        <v>347</v>
      </c>
      <c r="B357" t="str">
        <f t="shared" si="15"/>
        <v>REG</v>
      </c>
      <c r="C357" s="1">
        <v>235335.9987</v>
      </c>
      <c r="D357" s="1">
        <v>198557.31608306835</v>
      </c>
      <c r="E357">
        <v>233173.08000000002</v>
      </c>
      <c r="F357" s="3">
        <f t="shared" si="16"/>
        <v>36778.682616931648</v>
      </c>
      <c r="G357" s="3">
        <f t="shared" si="17"/>
        <v>2162.9186999999802</v>
      </c>
    </row>
    <row r="358" spans="1:7" x14ac:dyDescent="0.25">
      <c r="A358" t="s">
        <v>348</v>
      </c>
      <c r="B358" t="str">
        <f t="shared" si="15"/>
        <v>REG</v>
      </c>
      <c r="C358" s="1">
        <v>273539.24369999999</v>
      </c>
      <c r="D358" s="1">
        <v>384128.93974949047</v>
      </c>
      <c r="E358">
        <v>272621.7</v>
      </c>
      <c r="F358" s="3">
        <f t="shared" si="16"/>
        <v>110589.69604949048</v>
      </c>
      <c r="G358" s="3">
        <f t="shared" si="17"/>
        <v>917.54369999998016</v>
      </c>
    </row>
    <row r="359" spans="1:7" x14ac:dyDescent="0.25">
      <c r="A359" t="s">
        <v>349</v>
      </c>
      <c r="B359" t="str">
        <f t="shared" si="15"/>
        <v>REG</v>
      </c>
      <c r="C359" s="1">
        <v>332464.96979999996</v>
      </c>
      <c r="D359" s="1">
        <v>445534.49260970613</v>
      </c>
      <c r="E359">
        <v>331272.18</v>
      </c>
      <c r="F359" s="3">
        <f t="shared" si="16"/>
        <v>113069.52280970616</v>
      </c>
      <c r="G359" s="3">
        <f t="shared" si="17"/>
        <v>1192.7897999999695</v>
      </c>
    </row>
    <row r="360" spans="1:7" x14ac:dyDescent="0.25">
      <c r="A360" t="s">
        <v>350</v>
      </c>
      <c r="B360" t="str">
        <f t="shared" si="15"/>
        <v>REG</v>
      </c>
      <c r="C360" s="1">
        <v>196484.81849999999</v>
      </c>
      <c r="D360" s="1">
        <v>270033.55539161374</v>
      </c>
      <c r="E360">
        <v>195454.62000000002</v>
      </c>
      <c r="F360" s="3">
        <f t="shared" si="16"/>
        <v>73548.736891613749</v>
      </c>
      <c r="G360" s="3">
        <f t="shared" si="17"/>
        <v>1030.1984999999695</v>
      </c>
    </row>
    <row r="361" spans="1:7" x14ac:dyDescent="0.25">
      <c r="A361" t="s">
        <v>351</v>
      </c>
      <c r="B361" t="str">
        <f t="shared" si="15"/>
        <v>REG</v>
      </c>
      <c r="C361" s="1">
        <v>560277.68850000005</v>
      </c>
      <c r="D361" s="1">
        <v>582400.61454420618</v>
      </c>
      <c r="E361">
        <v>557247.60000000009</v>
      </c>
      <c r="F361" s="3">
        <f t="shared" si="16"/>
        <v>22122.926044206135</v>
      </c>
      <c r="G361" s="3">
        <f t="shared" si="17"/>
        <v>3030.0884999999544</v>
      </c>
    </row>
    <row r="362" spans="1:7" x14ac:dyDescent="0.25">
      <c r="A362" t="s">
        <v>352</v>
      </c>
      <c r="B362" t="str">
        <f t="shared" si="15"/>
        <v>REG</v>
      </c>
      <c r="C362" s="1">
        <v>396544.65300000005</v>
      </c>
      <c r="D362" s="1">
        <v>613389.03226266662</v>
      </c>
      <c r="E362">
        <v>395074.26</v>
      </c>
      <c r="F362" s="3">
        <f t="shared" si="16"/>
        <v>216844.37926266657</v>
      </c>
      <c r="G362" s="3">
        <f t="shared" si="17"/>
        <v>1470.39300000004</v>
      </c>
    </row>
    <row r="363" spans="1:7" x14ac:dyDescent="0.25">
      <c r="A363" t="s">
        <v>353</v>
      </c>
      <c r="B363" t="str">
        <f t="shared" si="15"/>
        <v>REG</v>
      </c>
      <c r="C363" s="1">
        <v>248819.14530000003</v>
      </c>
      <c r="D363" s="1">
        <v>334361.43835574464</v>
      </c>
      <c r="E363">
        <v>247140.72000000003</v>
      </c>
      <c r="F363" s="3">
        <f t="shared" si="16"/>
        <v>85542.293055744609</v>
      </c>
      <c r="G363" s="3">
        <f t="shared" si="17"/>
        <v>1678.4253000000026</v>
      </c>
    </row>
    <row r="364" spans="1:7" x14ac:dyDescent="0.25">
      <c r="A364" t="s">
        <v>354</v>
      </c>
      <c r="B364" t="str">
        <f t="shared" si="15"/>
        <v>REG</v>
      </c>
      <c r="C364" s="1">
        <v>300149.49330000003</v>
      </c>
      <c r="D364" s="1">
        <v>241901.55055667952</v>
      </c>
      <c r="E364">
        <v>298681.02</v>
      </c>
      <c r="F364" s="3">
        <f t="shared" si="16"/>
        <v>58247.942743320513</v>
      </c>
      <c r="G364" s="3">
        <f t="shared" si="17"/>
        <v>1468.4733000000124</v>
      </c>
    </row>
    <row r="365" spans="1:7" x14ac:dyDescent="0.25">
      <c r="A365" t="s">
        <v>355</v>
      </c>
      <c r="B365" t="str">
        <f t="shared" si="15"/>
        <v>REG</v>
      </c>
      <c r="C365" s="1">
        <v>321570.21059999999</v>
      </c>
      <c r="D365" s="1">
        <v>266547.2668465919</v>
      </c>
      <c r="E365">
        <v>319447.80000000005</v>
      </c>
      <c r="F365" s="3">
        <f t="shared" si="16"/>
        <v>55022.943753408093</v>
      </c>
      <c r="G365" s="3">
        <f t="shared" si="17"/>
        <v>2122.4105999999447</v>
      </c>
    </row>
    <row r="366" spans="1:7" x14ac:dyDescent="0.25">
      <c r="A366" t="s">
        <v>356</v>
      </c>
      <c r="B366" t="str">
        <f t="shared" si="15"/>
        <v>REG</v>
      </c>
      <c r="C366" s="1">
        <v>227247.81659999999</v>
      </c>
      <c r="D366" s="1">
        <v>162859.47917458901</v>
      </c>
      <c r="E366">
        <v>225581.76</v>
      </c>
      <c r="F366" s="3">
        <f t="shared" si="16"/>
        <v>64388.33742541098</v>
      </c>
      <c r="G366" s="3">
        <f t="shared" si="17"/>
        <v>1666.0565999999817</v>
      </c>
    </row>
    <row r="367" spans="1:7" x14ac:dyDescent="0.25">
      <c r="A367" t="s">
        <v>357</v>
      </c>
      <c r="B367" t="str">
        <f t="shared" si="15"/>
        <v>REG</v>
      </c>
      <c r="C367" s="1">
        <v>130320.5598</v>
      </c>
      <c r="D367" s="1">
        <v>145259.58133070805</v>
      </c>
      <c r="E367">
        <v>129212.82</v>
      </c>
      <c r="F367" s="3">
        <f t="shared" si="16"/>
        <v>14939.021530708051</v>
      </c>
      <c r="G367" s="3">
        <f t="shared" si="17"/>
        <v>1107.7397999999957</v>
      </c>
    </row>
    <row r="368" spans="1:7" x14ac:dyDescent="0.25">
      <c r="A368" t="s">
        <v>358</v>
      </c>
      <c r="B368" t="str">
        <f t="shared" si="15"/>
        <v>REG</v>
      </c>
      <c r="C368" s="1">
        <v>315217.92330000002</v>
      </c>
      <c r="D368" s="1">
        <v>278910.40773734142</v>
      </c>
      <c r="E368">
        <v>313615.80000000005</v>
      </c>
      <c r="F368" s="3">
        <f t="shared" si="16"/>
        <v>36307.515562658606</v>
      </c>
      <c r="G368" s="3">
        <f t="shared" si="17"/>
        <v>1602.1232999999775</v>
      </c>
    </row>
    <row r="369" spans="1:7" x14ac:dyDescent="0.25">
      <c r="A369" t="s">
        <v>359</v>
      </c>
      <c r="B369" t="str">
        <f t="shared" si="15"/>
        <v>REG</v>
      </c>
      <c r="C369" s="1">
        <v>282344.83470000006</v>
      </c>
      <c r="D369" s="1">
        <v>215578.60721464531</v>
      </c>
      <c r="E369">
        <v>281671.02</v>
      </c>
      <c r="F369" s="3">
        <f t="shared" si="16"/>
        <v>66766.227485354757</v>
      </c>
      <c r="G369" s="3">
        <f t="shared" si="17"/>
        <v>673.81470000004629</v>
      </c>
    </row>
    <row r="370" spans="1:7" x14ac:dyDescent="0.25">
      <c r="A370" t="s">
        <v>360</v>
      </c>
      <c r="B370" t="str">
        <f t="shared" si="15"/>
        <v>REG</v>
      </c>
      <c r="C370" s="1">
        <v>270782.8947</v>
      </c>
      <c r="D370" s="1">
        <v>332274.05971009081</v>
      </c>
      <c r="E370">
        <v>269861.22000000003</v>
      </c>
      <c r="F370" s="3">
        <f t="shared" si="16"/>
        <v>61491.165010090801</v>
      </c>
      <c r="G370" s="3">
        <f t="shared" si="17"/>
        <v>921.67469999997411</v>
      </c>
    </row>
    <row r="371" spans="1:7" x14ac:dyDescent="0.25">
      <c r="A371" t="s">
        <v>361</v>
      </c>
      <c r="B371" t="str">
        <f t="shared" si="15"/>
        <v>REG</v>
      </c>
      <c r="C371" s="1">
        <v>330149.44710000005</v>
      </c>
      <c r="D371" s="1">
        <v>326107.13753591367</v>
      </c>
      <c r="E371">
        <v>328628.34000000003</v>
      </c>
      <c r="F371" s="3">
        <f t="shared" si="16"/>
        <v>4042.3095640863758</v>
      </c>
      <c r="G371" s="3">
        <f t="shared" si="17"/>
        <v>1521.1071000000229</v>
      </c>
    </row>
    <row r="372" spans="1:7" x14ac:dyDescent="0.25">
      <c r="A372" t="s">
        <v>362</v>
      </c>
      <c r="B372" t="str">
        <f t="shared" si="15"/>
        <v>REG</v>
      </c>
      <c r="C372" s="1">
        <v>525655.87470000004</v>
      </c>
      <c r="D372" s="1">
        <v>476134.73114143085</v>
      </c>
      <c r="E372">
        <v>520476.84</v>
      </c>
      <c r="F372" s="3">
        <f t="shared" si="16"/>
        <v>49521.143558569194</v>
      </c>
      <c r="G372" s="3">
        <f t="shared" si="17"/>
        <v>5179.0347000000183</v>
      </c>
    </row>
    <row r="373" spans="1:7" x14ac:dyDescent="0.25">
      <c r="A373" t="s">
        <v>363</v>
      </c>
      <c r="B373" t="str">
        <f t="shared" si="15"/>
        <v>REG</v>
      </c>
      <c r="C373" s="1">
        <v>169755.88770000002</v>
      </c>
      <c r="D373" s="1">
        <v>130977.51691307678</v>
      </c>
      <c r="E373">
        <v>168379.56</v>
      </c>
      <c r="F373" s="3">
        <f t="shared" si="16"/>
        <v>38778.370786923246</v>
      </c>
      <c r="G373" s="3">
        <f t="shared" si="17"/>
        <v>1376.3277000000235</v>
      </c>
    </row>
    <row r="374" spans="1:7" x14ac:dyDescent="0.25">
      <c r="A374" t="s">
        <v>364</v>
      </c>
      <c r="B374" t="str">
        <f t="shared" si="15"/>
        <v>REG</v>
      </c>
      <c r="C374" s="1">
        <v>160676.48430000004</v>
      </c>
      <c r="D374" s="1">
        <v>151543.6896744658</v>
      </c>
      <c r="E374">
        <v>159830.82</v>
      </c>
      <c r="F374" s="3">
        <f t="shared" si="16"/>
        <v>9132.7946255342395</v>
      </c>
      <c r="G374" s="3">
        <f t="shared" si="17"/>
        <v>845.66430000003311</v>
      </c>
    </row>
    <row r="375" spans="1:7" x14ac:dyDescent="0.25">
      <c r="A375" t="s">
        <v>365</v>
      </c>
      <c r="B375" t="str">
        <f t="shared" si="15"/>
        <v>REG</v>
      </c>
      <c r="C375" s="1">
        <v>140934.21659999999</v>
      </c>
      <c r="D375" s="1">
        <v>126956.56646934367</v>
      </c>
      <c r="E375">
        <v>140138.1</v>
      </c>
      <c r="F375" s="3">
        <f t="shared" si="16"/>
        <v>13977.650130656315</v>
      </c>
      <c r="G375" s="3">
        <f t="shared" si="17"/>
        <v>796.11659999997937</v>
      </c>
    </row>
    <row r="376" spans="1:7" x14ac:dyDescent="0.25">
      <c r="A376" t="s">
        <v>366</v>
      </c>
      <c r="B376" t="str">
        <f t="shared" si="15"/>
        <v>REG</v>
      </c>
      <c r="C376" s="1">
        <v>294552.01260000002</v>
      </c>
      <c r="D376" s="1">
        <v>338777.89212181215</v>
      </c>
      <c r="E376">
        <v>292839.30000000005</v>
      </c>
      <c r="F376" s="3">
        <f t="shared" si="16"/>
        <v>44225.879521812138</v>
      </c>
      <c r="G376" s="3">
        <f t="shared" si="17"/>
        <v>1712.7125999999698</v>
      </c>
    </row>
    <row r="377" spans="1:7" x14ac:dyDescent="0.25">
      <c r="A377" t="s">
        <v>367</v>
      </c>
      <c r="B377" t="str">
        <f t="shared" si="15"/>
        <v>REG</v>
      </c>
      <c r="C377" s="1">
        <v>239122.78920000003</v>
      </c>
      <c r="D377" s="1">
        <v>269725.94169646472</v>
      </c>
      <c r="E377">
        <v>236716.02000000002</v>
      </c>
      <c r="F377" s="3">
        <f t="shared" si="16"/>
        <v>30603.152496464696</v>
      </c>
      <c r="G377" s="3">
        <f t="shared" si="17"/>
        <v>2406.7692000000097</v>
      </c>
    </row>
    <row r="378" spans="1:7" x14ac:dyDescent="0.25">
      <c r="A378" t="s">
        <v>368</v>
      </c>
      <c r="B378" t="str">
        <f t="shared" si="15"/>
        <v>REG</v>
      </c>
      <c r="C378" s="1">
        <v>379896.33420000004</v>
      </c>
      <c r="D378" s="1">
        <v>388267.0763628041</v>
      </c>
      <c r="E378">
        <v>376504.2</v>
      </c>
      <c r="F378" s="3">
        <f t="shared" si="16"/>
        <v>8370.7421628040611</v>
      </c>
      <c r="G378" s="3">
        <f t="shared" si="17"/>
        <v>3392.1342000000295</v>
      </c>
    </row>
    <row r="379" spans="1:7" x14ac:dyDescent="0.25">
      <c r="A379" t="s">
        <v>369</v>
      </c>
      <c r="B379" t="str">
        <f t="shared" si="15"/>
        <v>REG</v>
      </c>
      <c r="C379" s="1">
        <v>123164.18550000001</v>
      </c>
      <c r="D379" s="1">
        <v>136236.2462730046</v>
      </c>
      <c r="E379">
        <v>121971.42000000001</v>
      </c>
      <c r="F379" s="3">
        <f t="shared" si="16"/>
        <v>13072.060773004589</v>
      </c>
      <c r="G379" s="3">
        <f t="shared" si="17"/>
        <v>1192.7654999999941</v>
      </c>
    </row>
    <row r="380" spans="1:7" x14ac:dyDescent="0.25">
      <c r="A380" t="s">
        <v>370</v>
      </c>
      <c r="B380" t="str">
        <f t="shared" si="15"/>
        <v>REG</v>
      </c>
      <c r="C380" s="1">
        <v>250900.95060000001</v>
      </c>
      <c r="D380" s="1">
        <v>205654.40347829129</v>
      </c>
      <c r="E380">
        <v>250255.98</v>
      </c>
      <c r="F380" s="3">
        <f t="shared" si="16"/>
        <v>45246.547121708718</v>
      </c>
      <c r="G380" s="3">
        <f t="shared" si="17"/>
        <v>644.97060000000056</v>
      </c>
    </row>
    <row r="381" spans="1:7" x14ac:dyDescent="0.25">
      <c r="A381" t="s">
        <v>371</v>
      </c>
      <c r="B381" t="str">
        <f t="shared" si="15"/>
        <v>REG</v>
      </c>
      <c r="C381" s="1">
        <v>269215.83629999997</v>
      </c>
      <c r="D381" s="1">
        <v>285912.28136978019</v>
      </c>
      <c r="E381">
        <v>268466.40000000002</v>
      </c>
      <c r="F381" s="3">
        <f t="shared" si="16"/>
        <v>16696.445069780224</v>
      </c>
      <c r="G381" s="3">
        <f t="shared" si="17"/>
        <v>749.436299999943</v>
      </c>
    </row>
    <row r="382" spans="1:7" x14ac:dyDescent="0.25">
      <c r="A382" t="s">
        <v>372</v>
      </c>
      <c r="B382" t="str">
        <f t="shared" si="15"/>
        <v>REG</v>
      </c>
      <c r="C382" s="1">
        <v>357427.82519999996</v>
      </c>
      <c r="D382" s="1">
        <v>343663.09056620195</v>
      </c>
      <c r="E382">
        <v>355625.64</v>
      </c>
      <c r="F382" s="3">
        <f t="shared" si="16"/>
        <v>13764.734633798013</v>
      </c>
      <c r="G382" s="3">
        <f t="shared" si="17"/>
        <v>1802.185199999949</v>
      </c>
    </row>
    <row r="383" spans="1:7" x14ac:dyDescent="0.25">
      <c r="A383" t="s">
        <v>373</v>
      </c>
      <c r="B383" t="str">
        <f t="shared" si="15"/>
        <v>REG</v>
      </c>
      <c r="C383" s="1">
        <v>133286.56920000003</v>
      </c>
      <c r="D383" s="1">
        <v>143677.56804137042</v>
      </c>
      <c r="E383">
        <v>132682.86000000002</v>
      </c>
      <c r="F383" s="3">
        <f t="shared" si="16"/>
        <v>10390.998841370398</v>
      </c>
      <c r="G383" s="3">
        <f t="shared" si="17"/>
        <v>603.70920000001206</v>
      </c>
    </row>
    <row r="384" spans="1:7" x14ac:dyDescent="0.25">
      <c r="A384" t="s">
        <v>374</v>
      </c>
      <c r="B384" t="str">
        <f t="shared" si="15"/>
        <v>REG</v>
      </c>
      <c r="C384" s="1">
        <v>624273.31800000009</v>
      </c>
      <c r="D384" s="1">
        <v>571172.71467126836</v>
      </c>
      <c r="E384">
        <v>622881.9</v>
      </c>
      <c r="F384" s="3">
        <f t="shared" si="16"/>
        <v>53100.603328731726</v>
      </c>
      <c r="G384" s="3">
        <f t="shared" si="17"/>
        <v>1391.4180000000633</v>
      </c>
    </row>
    <row r="385" spans="1:7" x14ac:dyDescent="0.25">
      <c r="A385" t="s">
        <v>375</v>
      </c>
      <c r="B385" t="str">
        <f t="shared" si="15"/>
        <v>REG</v>
      </c>
      <c r="C385" s="1">
        <v>106102.8882</v>
      </c>
      <c r="D385" s="1">
        <v>100904.61614446451</v>
      </c>
      <c r="E385">
        <v>105593.22</v>
      </c>
      <c r="F385" s="3">
        <f t="shared" si="16"/>
        <v>5198.2720555354899</v>
      </c>
      <c r="G385" s="3">
        <f t="shared" si="17"/>
        <v>509.66820000000007</v>
      </c>
    </row>
    <row r="386" spans="1:7" x14ac:dyDescent="0.25">
      <c r="A386" t="s">
        <v>376</v>
      </c>
      <c r="B386" t="str">
        <f t="shared" si="15"/>
        <v>REG</v>
      </c>
      <c r="C386" s="1">
        <v>243773.226</v>
      </c>
      <c r="D386" s="1">
        <v>177705.50203332675</v>
      </c>
      <c r="E386">
        <v>242241.84000000003</v>
      </c>
      <c r="F386" s="3">
        <f t="shared" si="16"/>
        <v>66067.723966673249</v>
      </c>
      <c r="G386" s="3">
        <f t="shared" si="17"/>
        <v>1531.3859999999695</v>
      </c>
    </row>
    <row r="387" spans="1:7" x14ac:dyDescent="0.25">
      <c r="A387" t="s">
        <v>377</v>
      </c>
      <c r="B387" t="str">
        <f t="shared" ref="B387:B450" si="18">LEFT(A387,3)</f>
        <v>REG</v>
      </c>
      <c r="C387" s="1">
        <v>233493.45120000001</v>
      </c>
      <c r="D387" s="1">
        <v>290731.56259378087</v>
      </c>
      <c r="E387">
        <v>231739.38</v>
      </c>
      <c r="F387" s="3">
        <f t="shared" ref="F387:F449" si="19">ABS(D387-C387)</f>
        <v>57238.111393780855</v>
      </c>
      <c r="G387" s="3">
        <f t="shared" ref="G387:G449" si="20">ABS(E387-C387)</f>
        <v>1754.0712000000058</v>
      </c>
    </row>
    <row r="388" spans="1:7" x14ac:dyDescent="0.25">
      <c r="A388" t="s">
        <v>378</v>
      </c>
      <c r="B388" t="str">
        <f t="shared" si="18"/>
        <v>REG</v>
      </c>
      <c r="C388" s="1">
        <v>254041.48259999999</v>
      </c>
      <c r="D388" s="1">
        <v>330040.19835246133</v>
      </c>
      <c r="E388">
        <v>251752.86000000002</v>
      </c>
      <c r="F388" s="3">
        <f t="shared" si="19"/>
        <v>75998.715752461343</v>
      </c>
      <c r="G388" s="3">
        <f t="shared" si="20"/>
        <v>2288.6225999999733</v>
      </c>
    </row>
    <row r="389" spans="1:7" x14ac:dyDescent="0.25">
      <c r="A389" t="s">
        <v>379</v>
      </c>
      <c r="B389" t="str">
        <f t="shared" si="18"/>
        <v>REG</v>
      </c>
      <c r="C389" s="1">
        <v>229024.24380000003</v>
      </c>
      <c r="D389" s="1">
        <v>192851.81445161466</v>
      </c>
      <c r="E389">
        <v>227214.72</v>
      </c>
      <c r="F389" s="3">
        <f t="shared" si="19"/>
        <v>36172.429348385369</v>
      </c>
      <c r="G389" s="3">
        <f t="shared" si="20"/>
        <v>1809.5238000000245</v>
      </c>
    </row>
    <row r="390" spans="1:7" x14ac:dyDescent="0.25">
      <c r="A390" t="s">
        <v>380</v>
      </c>
      <c r="B390" t="str">
        <f t="shared" si="18"/>
        <v>REG</v>
      </c>
      <c r="C390" s="1">
        <v>203982.07320000001</v>
      </c>
      <c r="D390" s="1">
        <v>250617.27191923399</v>
      </c>
      <c r="E390">
        <v>203216.04</v>
      </c>
      <c r="F390" s="3">
        <f t="shared" si="19"/>
        <v>46635.198719233973</v>
      </c>
      <c r="G390" s="3">
        <f t="shared" si="20"/>
        <v>766.03320000000531</v>
      </c>
    </row>
    <row r="391" spans="1:7" x14ac:dyDescent="0.25">
      <c r="A391" t="s">
        <v>381</v>
      </c>
      <c r="B391" t="str">
        <f t="shared" si="18"/>
        <v>REG</v>
      </c>
      <c r="C391" s="1">
        <v>360487.00080000004</v>
      </c>
      <c r="D391" s="1">
        <v>475175.26937798999</v>
      </c>
      <c r="E391">
        <v>357025.32</v>
      </c>
      <c r="F391" s="3">
        <f t="shared" si="19"/>
        <v>114688.26857798995</v>
      </c>
      <c r="G391" s="3">
        <f t="shared" si="20"/>
        <v>3461.680800000031</v>
      </c>
    </row>
    <row r="392" spans="1:7" x14ac:dyDescent="0.25">
      <c r="A392" t="s">
        <v>382</v>
      </c>
      <c r="B392" t="str">
        <f t="shared" si="18"/>
        <v>REG</v>
      </c>
      <c r="C392" s="1">
        <v>202962.05640000003</v>
      </c>
      <c r="D392" s="1">
        <v>194895.24828367573</v>
      </c>
      <c r="E392">
        <v>201101.94</v>
      </c>
      <c r="F392" s="3">
        <f t="shared" si="19"/>
        <v>8066.8081163243041</v>
      </c>
      <c r="G392" s="3">
        <f t="shared" si="20"/>
        <v>1860.1164000000281</v>
      </c>
    </row>
    <row r="393" spans="1:7" x14ac:dyDescent="0.25">
      <c r="A393" t="s">
        <v>383</v>
      </c>
      <c r="B393" t="str">
        <f t="shared" si="18"/>
        <v>REG</v>
      </c>
      <c r="C393" s="1">
        <v>85628.704500000007</v>
      </c>
      <c r="D393" s="1">
        <v>105518.82157169923</v>
      </c>
      <c r="E393">
        <v>85215.24</v>
      </c>
      <c r="F393" s="3">
        <f t="shared" si="19"/>
        <v>19890.11707169922</v>
      </c>
      <c r="G393" s="3">
        <f t="shared" si="20"/>
        <v>413.46450000000186</v>
      </c>
    </row>
    <row r="394" spans="1:7" x14ac:dyDescent="0.25">
      <c r="A394" t="s">
        <v>384</v>
      </c>
      <c r="B394" t="str">
        <f t="shared" si="18"/>
        <v>REG</v>
      </c>
      <c r="C394" s="1">
        <v>301121.61479999998</v>
      </c>
      <c r="D394" s="1">
        <v>376709.59038792102</v>
      </c>
      <c r="E394">
        <v>300469.5</v>
      </c>
      <c r="F394" s="3">
        <f t="shared" si="19"/>
        <v>75587.975587921042</v>
      </c>
      <c r="G394" s="3">
        <f t="shared" si="20"/>
        <v>652.11479999998119</v>
      </c>
    </row>
    <row r="395" spans="1:7" x14ac:dyDescent="0.25">
      <c r="A395" t="s">
        <v>385</v>
      </c>
      <c r="B395" t="str">
        <f t="shared" si="18"/>
        <v>REG</v>
      </c>
      <c r="C395" s="1">
        <v>161277.6177</v>
      </c>
      <c r="D395" s="1">
        <v>131980.92349011038</v>
      </c>
      <c r="E395">
        <v>159908.58000000002</v>
      </c>
      <c r="F395" s="3">
        <f t="shared" si="19"/>
        <v>29296.694209889625</v>
      </c>
      <c r="G395" s="3">
        <f t="shared" si="20"/>
        <v>1369.0376999999862</v>
      </c>
    </row>
    <row r="396" spans="1:7" x14ac:dyDescent="0.25">
      <c r="A396" t="s">
        <v>386</v>
      </c>
      <c r="B396" t="str">
        <f t="shared" si="18"/>
        <v>REG</v>
      </c>
      <c r="C396" s="1">
        <v>262943.37450000003</v>
      </c>
      <c r="D396" s="1">
        <v>310492.08043930348</v>
      </c>
      <c r="E396">
        <v>261793.62000000002</v>
      </c>
      <c r="F396" s="3">
        <f t="shared" si="19"/>
        <v>47548.705939303443</v>
      </c>
      <c r="G396" s="3">
        <f t="shared" si="20"/>
        <v>1149.75450000001</v>
      </c>
    </row>
    <row r="397" spans="1:7" x14ac:dyDescent="0.25">
      <c r="A397" t="s">
        <v>387</v>
      </c>
      <c r="B397" t="str">
        <f t="shared" si="18"/>
        <v>REG</v>
      </c>
      <c r="C397" s="1">
        <v>225925.77510000003</v>
      </c>
      <c r="D397" s="1">
        <v>179661.0462382024</v>
      </c>
      <c r="E397">
        <v>224191.80000000002</v>
      </c>
      <c r="F397" s="3">
        <f t="shared" si="19"/>
        <v>46264.72886179763</v>
      </c>
      <c r="G397" s="3">
        <f t="shared" si="20"/>
        <v>1733.9751000000106</v>
      </c>
    </row>
    <row r="398" spans="1:7" x14ac:dyDescent="0.25">
      <c r="A398" t="s">
        <v>388</v>
      </c>
      <c r="B398" t="str">
        <f t="shared" si="18"/>
        <v>REG</v>
      </c>
      <c r="C398" s="1">
        <v>223706.772</v>
      </c>
      <c r="D398" s="1">
        <v>203237.43873069217</v>
      </c>
      <c r="E398">
        <v>222563.7</v>
      </c>
      <c r="F398" s="3">
        <f t="shared" si="19"/>
        <v>20469.333269307826</v>
      </c>
      <c r="G398" s="3">
        <f t="shared" si="20"/>
        <v>1143.0719999999856</v>
      </c>
    </row>
    <row r="399" spans="1:7" x14ac:dyDescent="0.25">
      <c r="A399" t="s">
        <v>389</v>
      </c>
      <c r="B399" t="str">
        <f t="shared" si="18"/>
        <v>REG</v>
      </c>
      <c r="C399" s="1">
        <v>151285.36050000001</v>
      </c>
      <c r="D399" s="1">
        <v>120042.5824640904</v>
      </c>
      <c r="E399">
        <v>150747.48000000001</v>
      </c>
      <c r="F399" s="3">
        <f t="shared" si="19"/>
        <v>31242.778035909607</v>
      </c>
      <c r="G399" s="3">
        <f t="shared" si="20"/>
        <v>537.8804999999993</v>
      </c>
    </row>
    <row r="400" spans="1:7" x14ac:dyDescent="0.25">
      <c r="A400" t="s">
        <v>390</v>
      </c>
      <c r="B400" t="str">
        <f t="shared" si="18"/>
        <v>REG</v>
      </c>
      <c r="C400" s="1">
        <v>215098.59420000002</v>
      </c>
      <c r="D400" s="1">
        <v>272509.11322400311</v>
      </c>
      <c r="E400">
        <v>213096.42</v>
      </c>
      <c r="F400" s="3">
        <f t="shared" si="19"/>
        <v>57410.519024003093</v>
      </c>
      <c r="G400" s="3">
        <f t="shared" si="20"/>
        <v>2002.1742000000086</v>
      </c>
    </row>
    <row r="401" spans="1:7" x14ac:dyDescent="0.25">
      <c r="A401" t="s">
        <v>391</v>
      </c>
      <c r="B401" t="str">
        <f t="shared" si="18"/>
        <v>REG</v>
      </c>
      <c r="C401" s="1">
        <v>94691.77830000002</v>
      </c>
      <c r="D401" s="1">
        <v>90606.881492572429</v>
      </c>
      <c r="E401">
        <v>94230.540000000008</v>
      </c>
      <c r="F401" s="3">
        <f t="shared" si="19"/>
        <v>4084.8968074275908</v>
      </c>
      <c r="G401" s="3">
        <f t="shared" si="20"/>
        <v>461.2383000000118</v>
      </c>
    </row>
    <row r="402" spans="1:7" x14ac:dyDescent="0.25">
      <c r="A402" t="s">
        <v>392</v>
      </c>
      <c r="B402" t="str">
        <f t="shared" si="18"/>
        <v>REG</v>
      </c>
      <c r="C402" s="1">
        <v>172757.32650000002</v>
      </c>
      <c r="D402" s="1">
        <v>254001.02256587279</v>
      </c>
      <c r="E402">
        <v>171839.88</v>
      </c>
      <c r="F402" s="3">
        <f t="shared" si="19"/>
        <v>81243.696065872762</v>
      </c>
      <c r="G402" s="3">
        <f t="shared" si="20"/>
        <v>917.44650000002002</v>
      </c>
    </row>
    <row r="403" spans="1:7" x14ac:dyDescent="0.25">
      <c r="A403" t="s">
        <v>393</v>
      </c>
      <c r="B403" t="str">
        <f t="shared" si="18"/>
        <v>REG</v>
      </c>
      <c r="C403" s="1">
        <v>192541.5846</v>
      </c>
      <c r="D403" s="1">
        <v>220991.14342214761</v>
      </c>
      <c r="E403">
        <v>190609.2</v>
      </c>
      <c r="F403" s="3">
        <f t="shared" si="19"/>
        <v>28449.558822147606</v>
      </c>
      <c r="G403" s="3">
        <f t="shared" si="20"/>
        <v>1932.3845999999903</v>
      </c>
    </row>
    <row r="404" spans="1:7" x14ac:dyDescent="0.25">
      <c r="A404" t="s">
        <v>394</v>
      </c>
      <c r="B404" t="str">
        <f t="shared" si="18"/>
        <v>REG</v>
      </c>
      <c r="C404" s="1">
        <v>106501.65120000002</v>
      </c>
      <c r="D404" s="1">
        <v>106756.60048789394</v>
      </c>
      <c r="E404">
        <v>105860.52</v>
      </c>
      <c r="F404" s="3">
        <f t="shared" si="19"/>
        <v>254.94928789391997</v>
      </c>
      <c r="G404" s="3">
        <f t="shared" si="20"/>
        <v>641.131200000018</v>
      </c>
    </row>
    <row r="405" spans="1:7" x14ac:dyDescent="0.25">
      <c r="A405" t="s">
        <v>395</v>
      </c>
      <c r="B405" t="str">
        <f t="shared" si="18"/>
        <v>REG</v>
      </c>
      <c r="C405" s="1">
        <v>207707.19029999999</v>
      </c>
      <c r="D405" s="1">
        <v>319793.73264976079</v>
      </c>
      <c r="E405">
        <v>206418.78000000003</v>
      </c>
      <c r="F405" s="3">
        <f t="shared" si="19"/>
        <v>112086.5423497608</v>
      </c>
      <c r="G405" s="3">
        <f t="shared" si="20"/>
        <v>1288.4102999999595</v>
      </c>
    </row>
    <row r="406" spans="1:7" x14ac:dyDescent="0.25">
      <c r="A406" t="s">
        <v>396</v>
      </c>
      <c r="B406" t="str">
        <f t="shared" si="18"/>
        <v>REG</v>
      </c>
      <c r="C406" s="1">
        <v>159710.1948</v>
      </c>
      <c r="D406" s="1">
        <v>217387.66870754529</v>
      </c>
      <c r="E406">
        <v>158513.76</v>
      </c>
      <c r="F406" s="3">
        <f t="shared" si="19"/>
        <v>57677.473907545296</v>
      </c>
      <c r="G406" s="3">
        <f t="shared" si="20"/>
        <v>1196.4347999999882</v>
      </c>
    </row>
    <row r="407" spans="1:7" x14ac:dyDescent="0.25">
      <c r="A407" t="s">
        <v>397</v>
      </c>
      <c r="B407" t="str">
        <f t="shared" si="18"/>
        <v>REG</v>
      </c>
      <c r="C407" s="1">
        <v>139396.24530000001</v>
      </c>
      <c r="D407" s="1">
        <v>159856.58357908708</v>
      </c>
      <c r="E407">
        <v>138971.70000000001</v>
      </c>
      <c r="F407" s="3">
        <f t="shared" si="19"/>
        <v>20460.338279087067</v>
      </c>
      <c r="G407" s="3">
        <f t="shared" si="20"/>
        <v>424.54529999999795</v>
      </c>
    </row>
    <row r="408" spans="1:7" x14ac:dyDescent="0.25">
      <c r="A408" t="s">
        <v>398</v>
      </c>
      <c r="B408" t="str">
        <f t="shared" si="18"/>
        <v>REG</v>
      </c>
      <c r="C408" s="1">
        <v>89327.140200000009</v>
      </c>
      <c r="D408" s="1">
        <v>130743.14457391566</v>
      </c>
      <c r="E408">
        <v>89069.22</v>
      </c>
      <c r="F408" s="3">
        <f t="shared" si="19"/>
        <v>41416.004373915654</v>
      </c>
      <c r="G408" s="3">
        <f t="shared" si="20"/>
        <v>257.92020000000775</v>
      </c>
    </row>
    <row r="409" spans="1:7" x14ac:dyDescent="0.25">
      <c r="A409" t="s">
        <v>399</v>
      </c>
      <c r="B409" t="str">
        <f t="shared" si="18"/>
        <v>REG</v>
      </c>
      <c r="C409" s="1">
        <v>96362.42760000001</v>
      </c>
      <c r="D409" s="1">
        <v>100889.96787326694</v>
      </c>
      <c r="E409">
        <v>96038.46</v>
      </c>
      <c r="F409" s="3">
        <f t="shared" si="19"/>
        <v>4527.5402732669318</v>
      </c>
      <c r="G409" s="3">
        <f t="shared" si="20"/>
        <v>323.96760000000359</v>
      </c>
    </row>
    <row r="410" spans="1:7" x14ac:dyDescent="0.25">
      <c r="A410" t="s">
        <v>400</v>
      </c>
      <c r="B410" t="str">
        <f t="shared" si="18"/>
        <v>REG</v>
      </c>
      <c r="C410" s="1">
        <v>109826.18280000002</v>
      </c>
      <c r="D410" s="1">
        <v>135401.29481474307</v>
      </c>
      <c r="E410">
        <v>109184.76000000001</v>
      </c>
      <c r="F410" s="3">
        <f t="shared" si="19"/>
        <v>25575.112014743048</v>
      </c>
      <c r="G410" s="3">
        <f t="shared" si="20"/>
        <v>641.42280000001483</v>
      </c>
    </row>
    <row r="411" spans="1:7" x14ac:dyDescent="0.25">
      <c r="A411" t="s">
        <v>401</v>
      </c>
      <c r="B411" t="str">
        <f t="shared" si="18"/>
        <v>REG</v>
      </c>
      <c r="C411" s="1">
        <v>111804.03270000001</v>
      </c>
      <c r="D411" s="1">
        <v>128179.69711434082</v>
      </c>
      <c r="E411">
        <v>111075.3</v>
      </c>
      <c r="F411" s="3">
        <f t="shared" si="19"/>
        <v>16375.664414340805</v>
      </c>
      <c r="G411" s="3">
        <f t="shared" si="20"/>
        <v>728.73270000000775</v>
      </c>
    </row>
    <row r="412" spans="1:7" x14ac:dyDescent="0.25">
      <c r="A412" t="s">
        <v>402</v>
      </c>
      <c r="B412" t="str">
        <f t="shared" si="18"/>
        <v>REG</v>
      </c>
      <c r="C412" s="1">
        <v>135252.97380000001</v>
      </c>
      <c r="D412" s="1">
        <v>151206.77943692167</v>
      </c>
      <c r="E412">
        <v>134121.42000000001</v>
      </c>
      <c r="F412" s="3">
        <f t="shared" si="19"/>
        <v>15953.805636921665</v>
      </c>
      <c r="G412" s="3">
        <f t="shared" si="20"/>
        <v>1131.5537999999942</v>
      </c>
    </row>
    <row r="413" spans="1:7" x14ac:dyDescent="0.25">
      <c r="A413" t="s">
        <v>403</v>
      </c>
      <c r="B413" t="str">
        <f t="shared" si="18"/>
        <v>REG</v>
      </c>
      <c r="C413" s="1">
        <v>70260.655500000008</v>
      </c>
      <c r="D413" s="1">
        <v>122554.76097447373</v>
      </c>
      <c r="E413">
        <v>69998.58</v>
      </c>
      <c r="F413" s="3">
        <f t="shared" si="19"/>
        <v>52294.105474473719</v>
      </c>
      <c r="G413" s="3">
        <f t="shared" si="20"/>
        <v>262.07550000000629</v>
      </c>
    </row>
    <row r="414" spans="1:7" x14ac:dyDescent="0.25">
      <c r="A414" t="s">
        <v>404</v>
      </c>
      <c r="B414" t="str">
        <f t="shared" si="18"/>
        <v>REG</v>
      </c>
      <c r="C414" s="1">
        <v>55044.60300000001</v>
      </c>
      <c r="D414" s="1">
        <v>53759.155295083801</v>
      </c>
      <c r="E414">
        <v>54781.920000000006</v>
      </c>
      <c r="F414" s="3">
        <f t="shared" si="19"/>
        <v>1285.4477049162087</v>
      </c>
      <c r="G414" s="3">
        <f t="shared" si="20"/>
        <v>262.68300000000454</v>
      </c>
    </row>
    <row r="415" spans="1:7" x14ac:dyDescent="0.25">
      <c r="A415" t="s">
        <v>405</v>
      </c>
      <c r="B415" t="str">
        <f t="shared" si="18"/>
        <v>REG</v>
      </c>
      <c r="C415" s="1">
        <v>182708.24940000003</v>
      </c>
      <c r="D415" s="1">
        <v>200307.78449117806</v>
      </c>
      <c r="E415">
        <v>181472.40000000002</v>
      </c>
      <c r="F415" s="3">
        <f t="shared" si="19"/>
        <v>17599.535091178026</v>
      </c>
      <c r="G415" s="3">
        <f t="shared" si="20"/>
        <v>1235.8494000000064</v>
      </c>
    </row>
    <row r="416" spans="1:7" x14ac:dyDescent="0.25">
      <c r="A416" t="s">
        <v>406</v>
      </c>
      <c r="B416" t="str">
        <f t="shared" si="18"/>
        <v>REG</v>
      </c>
      <c r="C416" s="1">
        <v>156292.05960000004</v>
      </c>
      <c r="D416" s="1">
        <v>154195.02676122606</v>
      </c>
      <c r="E416">
        <v>155651.22</v>
      </c>
      <c r="F416" s="3">
        <f t="shared" si="19"/>
        <v>2097.0328387739719</v>
      </c>
      <c r="G416" s="3">
        <f t="shared" si="20"/>
        <v>640.83960000003572</v>
      </c>
    </row>
    <row r="417" spans="1:7" x14ac:dyDescent="0.25">
      <c r="A417" t="s">
        <v>407</v>
      </c>
      <c r="B417" t="str">
        <f t="shared" si="18"/>
        <v>REG</v>
      </c>
      <c r="C417" s="1">
        <v>87763.726800000004</v>
      </c>
      <c r="D417" s="1">
        <v>83451.20101255925</v>
      </c>
      <c r="E417">
        <v>87528.6</v>
      </c>
      <c r="F417" s="3">
        <f t="shared" si="19"/>
        <v>4312.5257874407544</v>
      </c>
      <c r="G417" s="3">
        <f t="shared" si="20"/>
        <v>235.12679999999818</v>
      </c>
    </row>
    <row r="418" spans="1:7" x14ac:dyDescent="0.25">
      <c r="A418" t="s">
        <v>408</v>
      </c>
      <c r="B418" t="str">
        <f t="shared" si="18"/>
        <v>REG</v>
      </c>
      <c r="C418" s="1">
        <v>105709.2282</v>
      </c>
      <c r="D418" s="1">
        <v>98868.506448002212</v>
      </c>
      <c r="E418">
        <v>105073.20000000001</v>
      </c>
      <c r="F418" s="3">
        <f t="shared" si="19"/>
        <v>6840.7217519977858</v>
      </c>
      <c r="G418" s="3">
        <f t="shared" si="20"/>
        <v>636.0281999999861</v>
      </c>
    </row>
    <row r="419" spans="1:7" x14ac:dyDescent="0.25">
      <c r="A419" t="s">
        <v>409</v>
      </c>
      <c r="B419" t="str">
        <f t="shared" si="18"/>
        <v>REG</v>
      </c>
      <c r="C419" s="1">
        <v>173057.4558</v>
      </c>
      <c r="D419" s="1">
        <v>162822.85849659509</v>
      </c>
      <c r="E419">
        <v>171387.90000000002</v>
      </c>
      <c r="F419" s="3">
        <f t="shared" si="19"/>
        <v>10234.597303404909</v>
      </c>
      <c r="G419" s="3">
        <f t="shared" si="20"/>
        <v>1669.5557999999728</v>
      </c>
    </row>
    <row r="420" spans="1:7" x14ac:dyDescent="0.25">
      <c r="A420" t="s">
        <v>410</v>
      </c>
      <c r="B420" t="str">
        <f t="shared" si="18"/>
        <v>REG</v>
      </c>
      <c r="C420" s="1">
        <v>93392.554500000013</v>
      </c>
      <c r="D420" s="1">
        <v>134390.56410211071</v>
      </c>
      <c r="E420">
        <v>92704.5</v>
      </c>
      <c r="F420" s="3">
        <f t="shared" si="19"/>
        <v>40998.009602110702</v>
      </c>
      <c r="G420" s="3">
        <f t="shared" si="20"/>
        <v>688.05450000001292</v>
      </c>
    </row>
    <row r="421" spans="1:7" x14ac:dyDescent="0.25">
      <c r="A421" t="s">
        <v>411</v>
      </c>
      <c r="B421" t="str">
        <f t="shared" si="18"/>
        <v>REG</v>
      </c>
      <c r="C421" s="1">
        <v>96362.42760000001</v>
      </c>
      <c r="D421" s="1">
        <v>121045.98904112398</v>
      </c>
      <c r="E421">
        <v>95455.260000000009</v>
      </c>
      <c r="F421" s="3">
        <f t="shared" si="19"/>
        <v>24683.561441123966</v>
      </c>
      <c r="G421" s="3">
        <f t="shared" si="20"/>
        <v>907.16760000000068</v>
      </c>
    </row>
    <row r="422" spans="1:7" x14ac:dyDescent="0.25">
      <c r="A422" t="s">
        <v>412</v>
      </c>
      <c r="B422" t="str">
        <f t="shared" si="18"/>
        <v>REG</v>
      </c>
      <c r="C422" s="1">
        <v>83747.00970000001</v>
      </c>
      <c r="D422" s="1">
        <v>111502.64035590678</v>
      </c>
      <c r="E422">
        <v>83154.600000000006</v>
      </c>
      <c r="F422" s="3">
        <f t="shared" si="19"/>
        <v>27755.630655906774</v>
      </c>
      <c r="G422" s="3">
        <f t="shared" si="20"/>
        <v>592.4097000000038</v>
      </c>
    </row>
    <row r="423" spans="1:7" x14ac:dyDescent="0.25">
      <c r="A423" t="s">
        <v>413</v>
      </c>
      <c r="B423" t="str">
        <f t="shared" si="18"/>
        <v>REG</v>
      </c>
      <c r="C423" s="1">
        <v>52922.119500000008</v>
      </c>
      <c r="D423" s="1">
        <v>66400.613338587151</v>
      </c>
      <c r="E423">
        <v>52313.04</v>
      </c>
      <c r="F423" s="3">
        <f t="shared" si="19"/>
        <v>13478.493838587143</v>
      </c>
      <c r="G423" s="3">
        <f t="shared" si="20"/>
        <v>609.0795000000071</v>
      </c>
    </row>
    <row r="424" spans="1:7" x14ac:dyDescent="0.25">
      <c r="A424" t="s">
        <v>414</v>
      </c>
      <c r="B424" t="str">
        <f t="shared" si="18"/>
        <v>REG</v>
      </c>
      <c r="C424" s="1">
        <v>125707.59360000002</v>
      </c>
      <c r="D424" s="1">
        <v>200952.30842387115</v>
      </c>
      <c r="E424">
        <v>125295.66</v>
      </c>
      <c r="F424" s="3">
        <f t="shared" si="19"/>
        <v>75244.714823871123</v>
      </c>
      <c r="G424" s="3">
        <f t="shared" si="20"/>
        <v>411.93360000001849</v>
      </c>
    </row>
    <row r="425" spans="1:7" x14ac:dyDescent="0.25">
      <c r="A425" t="s">
        <v>415</v>
      </c>
      <c r="B425" t="str">
        <f t="shared" si="18"/>
        <v>REG</v>
      </c>
      <c r="C425" s="1">
        <v>41222.908800000005</v>
      </c>
      <c r="D425" s="1">
        <v>28300.459953706242</v>
      </c>
      <c r="E425">
        <v>40887.18</v>
      </c>
      <c r="F425" s="3">
        <f t="shared" si="19"/>
        <v>12922.448846293762</v>
      </c>
      <c r="G425" s="3">
        <f t="shared" si="20"/>
        <v>335.72880000000441</v>
      </c>
    </row>
    <row r="426" spans="1:7" x14ac:dyDescent="0.25">
      <c r="A426" t="s">
        <v>416</v>
      </c>
      <c r="B426" t="str">
        <f t="shared" si="18"/>
        <v>REG</v>
      </c>
      <c r="C426" s="1">
        <v>84621.372300000003</v>
      </c>
      <c r="D426" s="1">
        <v>53253.789938767623</v>
      </c>
      <c r="E426">
        <v>84082.86</v>
      </c>
      <c r="F426" s="3">
        <f t="shared" si="19"/>
        <v>31367.58236123238</v>
      </c>
      <c r="G426" s="3">
        <f t="shared" si="20"/>
        <v>538.51230000000214</v>
      </c>
    </row>
    <row r="427" spans="1:7" x14ac:dyDescent="0.25">
      <c r="A427" t="s">
        <v>417</v>
      </c>
      <c r="B427" t="str">
        <f t="shared" si="18"/>
        <v>REG</v>
      </c>
      <c r="C427" s="1">
        <v>38168.544600000001</v>
      </c>
      <c r="D427" s="1">
        <v>8246.9766842322006</v>
      </c>
      <c r="E427">
        <v>37927.440000000002</v>
      </c>
      <c r="F427" s="3">
        <f t="shared" si="19"/>
        <v>29921.567915767802</v>
      </c>
      <c r="G427" s="3">
        <f t="shared" si="20"/>
        <v>241.10459999999875</v>
      </c>
    </row>
    <row r="428" spans="1:7" x14ac:dyDescent="0.25">
      <c r="A428" t="s">
        <v>418</v>
      </c>
      <c r="B428" t="str">
        <f t="shared" si="18"/>
        <v>REG</v>
      </c>
      <c r="C428" s="1">
        <v>140671.04760000002</v>
      </c>
      <c r="D428" s="1">
        <v>90621.529763769999</v>
      </c>
      <c r="E428">
        <v>139739.58000000002</v>
      </c>
      <c r="F428" s="3">
        <f t="shared" si="19"/>
        <v>50049.517836230021</v>
      </c>
      <c r="G428" s="3">
        <f t="shared" si="20"/>
        <v>931.46760000000359</v>
      </c>
    </row>
    <row r="429" spans="1:7" x14ac:dyDescent="0.25">
      <c r="A429" t="s">
        <v>419</v>
      </c>
      <c r="B429" t="str">
        <f t="shared" si="18"/>
        <v>REG</v>
      </c>
      <c r="C429" s="1">
        <v>177903.33750000002</v>
      </c>
      <c r="D429" s="1">
        <v>168843.29795879658</v>
      </c>
      <c r="E429">
        <v>176116.68000000002</v>
      </c>
      <c r="F429" s="3">
        <f t="shared" si="19"/>
        <v>9060.0395412034413</v>
      </c>
      <c r="G429" s="3">
        <f t="shared" si="20"/>
        <v>1786.6575000000012</v>
      </c>
    </row>
    <row r="430" spans="1:7" x14ac:dyDescent="0.25">
      <c r="A430" t="s">
        <v>420</v>
      </c>
      <c r="B430" t="str">
        <f t="shared" si="18"/>
        <v>REG</v>
      </c>
      <c r="C430" s="1">
        <v>45636.785100000001</v>
      </c>
      <c r="D430" s="1">
        <v>39059.615148321791</v>
      </c>
      <c r="E430">
        <v>45465.3</v>
      </c>
      <c r="F430" s="3">
        <f t="shared" si="19"/>
        <v>6577.1699516782101</v>
      </c>
      <c r="G430" s="3">
        <f t="shared" si="20"/>
        <v>171.48509999999806</v>
      </c>
    </row>
    <row r="431" spans="1:7" x14ac:dyDescent="0.25">
      <c r="A431" t="s">
        <v>421</v>
      </c>
      <c r="B431" t="str">
        <f t="shared" si="18"/>
        <v>REG</v>
      </c>
      <c r="C431" s="1">
        <v>34925.223600000005</v>
      </c>
      <c r="D431" s="1">
        <v>19474.876557170002</v>
      </c>
      <c r="E431">
        <v>34428.240000000005</v>
      </c>
      <c r="F431" s="3">
        <f t="shared" si="19"/>
        <v>15450.347042830002</v>
      </c>
      <c r="G431" s="3">
        <f t="shared" si="20"/>
        <v>496.98359999999957</v>
      </c>
    </row>
    <row r="432" spans="1:7" x14ac:dyDescent="0.25">
      <c r="A432" t="s">
        <v>422</v>
      </c>
      <c r="B432" t="str">
        <f t="shared" si="18"/>
        <v>REG</v>
      </c>
      <c r="C432" s="1">
        <v>43320.096000000005</v>
      </c>
      <c r="D432" s="1">
        <v>46632.771357465746</v>
      </c>
      <c r="E432">
        <v>43030.44</v>
      </c>
      <c r="F432" s="3">
        <f t="shared" si="19"/>
        <v>3312.6753574657414</v>
      </c>
      <c r="G432" s="3">
        <f t="shared" si="20"/>
        <v>289.65600000000268</v>
      </c>
    </row>
    <row r="433" spans="1:7" x14ac:dyDescent="0.25">
      <c r="A433" t="s">
        <v>423</v>
      </c>
      <c r="B433" t="str">
        <f t="shared" si="18"/>
        <v>REG</v>
      </c>
      <c r="C433" s="1">
        <v>69932.313900000008</v>
      </c>
      <c r="D433" s="1">
        <v>56945.154280555384</v>
      </c>
      <c r="E433">
        <v>69634.080000000002</v>
      </c>
      <c r="F433" s="3">
        <f t="shared" si="19"/>
        <v>12987.159619444625</v>
      </c>
      <c r="G433" s="3">
        <f t="shared" si="20"/>
        <v>298.23390000000654</v>
      </c>
    </row>
    <row r="434" spans="1:7" x14ac:dyDescent="0.25">
      <c r="A434" t="s">
        <v>424</v>
      </c>
      <c r="B434" t="str">
        <f t="shared" si="18"/>
        <v>REG</v>
      </c>
      <c r="C434" s="1">
        <v>109051.91190000001</v>
      </c>
      <c r="D434" s="1">
        <v>101234.20224640984</v>
      </c>
      <c r="E434">
        <v>107969.76000000001</v>
      </c>
      <c r="F434" s="3">
        <f t="shared" si="19"/>
        <v>7817.7096535901655</v>
      </c>
      <c r="G434" s="3">
        <f t="shared" si="20"/>
        <v>1082.1518999999971</v>
      </c>
    </row>
    <row r="435" spans="1:7" x14ac:dyDescent="0.25">
      <c r="A435" t="s">
        <v>425</v>
      </c>
      <c r="B435" t="str">
        <f t="shared" si="18"/>
        <v>REG</v>
      </c>
      <c r="C435" s="1">
        <v>114127.64730000001</v>
      </c>
      <c r="D435" s="1">
        <v>91148.867526882546</v>
      </c>
      <c r="E435">
        <v>113544.18000000001</v>
      </c>
      <c r="F435" s="3">
        <f t="shared" si="19"/>
        <v>22978.779773117465</v>
      </c>
      <c r="G435" s="3">
        <f t="shared" si="20"/>
        <v>583.46730000000389</v>
      </c>
    </row>
    <row r="436" spans="1:7" x14ac:dyDescent="0.25">
      <c r="A436" t="s">
        <v>426</v>
      </c>
      <c r="B436" t="str">
        <f t="shared" si="18"/>
        <v>REG</v>
      </c>
      <c r="C436" s="1">
        <v>65487.017700000004</v>
      </c>
      <c r="D436" s="1">
        <v>58995.91224821526</v>
      </c>
      <c r="E436">
        <v>65143.44</v>
      </c>
      <c r="F436" s="3">
        <f t="shared" si="19"/>
        <v>6491.1054517847442</v>
      </c>
      <c r="G436" s="3">
        <f t="shared" si="20"/>
        <v>343.57770000000164</v>
      </c>
    </row>
    <row r="437" spans="1:7" x14ac:dyDescent="0.25">
      <c r="A437" t="s">
        <v>427</v>
      </c>
      <c r="B437" t="str">
        <f t="shared" si="18"/>
        <v>REG</v>
      </c>
      <c r="C437" s="1">
        <v>109244.36790000003</v>
      </c>
      <c r="D437" s="1">
        <v>71153.977342198792</v>
      </c>
      <c r="E437">
        <v>108771.66</v>
      </c>
      <c r="F437" s="3">
        <f t="shared" si="19"/>
        <v>38090.390557801235</v>
      </c>
      <c r="G437" s="3">
        <f t="shared" si="20"/>
        <v>472.70790000002307</v>
      </c>
    </row>
    <row r="438" spans="1:7" x14ac:dyDescent="0.25">
      <c r="A438" t="s">
        <v>428</v>
      </c>
      <c r="B438" t="str">
        <f t="shared" si="18"/>
        <v>REG</v>
      </c>
      <c r="C438" s="1">
        <v>90678.706200000001</v>
      </c>
      <c r="D438" s="1">
        <v>73563.617954199144</v>
      </c>
      <c r="E438">
        <v>90157.86</v>
      </c>
      <c r="F438" s="3">
        <f t="shared" si="19"/>
        <v>17115.088245800856</v>
      </c>
      <c r="G438" s="3">
        <f t="shared" si="20"/>
        <v>520.84619999999995</v>
      </c>
    </row>
    <row r="439" spans="1:7" x14ac:dyDescent="0.25">
      <c r="A439" t="s">
        <v>429</v>
      </c>
      <c r="B439" t="str">
        <f t="shared" si="18"/>
        <v>REG</v>
      </c>
      <c r="C439" s="1">
        <v>61921.478700000007</v>
      </c>
      <c r="D439" s="1">
        <v>60101.856723631834</v>
      </c>
      <c r="E439">
        <v>61435.26</v>
      </c>
      <c r="F439" s="3">
        <f t="shared" si="19"/>
        <v>1819.6219763681729</v>
      </c>
      <c r="G439" s="3">
        <f t="shared" si="20"/>
        <v>486.2187000000049</v>
      </c>
    </row>
    <row r="440" spans="1:7" x14ac:dyDescent="0.25">
      <c r="A440" t="s">
        <v>430</v>
      </c>
      <c r="B440" t="str">
        <f t="shared" si="18"/>
        <v>REG</v>
      </c>
      <c r="C440" s="1">
        <v>94954.145400000009</v>
      </c>
      <c r="D440" s="1">
        <v>116065.57683394999</v>
      </c>
      <c r="E440">
        <v>94191.66</v>
      </c>
      <c r="F440" s="3">
        <f t="shared" si="19"/>
        <v>21111.431433949983</v>
      </c>
      <c r="G440" s="3">
        <f t="shared" si="20"/>
        <v>762.48540000000503</v>
      </c>
    </row>
    <row r="441" spans="1:7" x14ac:dyDescent="0.25">
      <c r="A441" t="s">
        <v>431</v>
      </c>
      <c r="B441" t="str">
        <f t="shared" si="18"/>
        <v>REG</v>
      </c>
      <c r="C441" s="1">
        <v>129827.97450000001</v>
      </c>
      <c r="D441" s="1">
        <v>107144.77967462955</v>
      </c>
      <c r="E441">
        <v>128804.58</v>
      </c>
      <c r="F441" s="3">
        <f t="shared" si="19"/>
        <v>22683.194825370461</v>
      </c>
      <c r="G441" s="3">
        <f t="shared" si="20"/>
        <v>1023.3945000000094</v>
      </c>
    </row>
    <row r="442" spans="1:7" x14ac:dyDescent="0.25">
      <c r="A442" t="s">
        <v>432</v>
      </c>
      <c r="B442" t="str">
        <f t="shared" si="18"/>
        <v>REG</v>
      </c>
      <c r="C442" s="1">
        <v>177093.4185</v>
      </c>
      <c r="D442" s="1">
        <v>169458.52534909453</v>
      </c>
      <c r="E442">
        <v>175305.06</v>
      </c>
      <c r="F442" s="3">
        <f t="shared" si="19"/>
        <v>7634.8931509054673</v>
      </c>
      <c r="G442" s="3">
        <f t="shared" si="20"/>
        <v>1788.3585000000021</v>
      </c>
    </row>
    <row r="443" spans="1:7" x14ac:dyDescent="0.25">
      <c r="A443" t="s">
        <v>433</v>
      </c>
      <c r="B443" t="str">
        <f t="shared" si="18"/>
        <v>REG</v>
      </c>
      <c r="C443" s="1">
        <v>84131.046900000016</v>
      </c>
      <c r="D443" s="1">
        <v>92137.625832718564</v>
      </c>
      <c r="E443">
        <v>83217.78</v>
      </c>
      <c r="F443" s="3">
        <f t="shared" si="19"/>
        <v>8006.5789327185485</v>
      </c>
      <c r="G443" s="3">
        <f t="shared" si="20"/>
        <v>913.2669000000169</v>
      </c>
    </row>
    <row r="444" spans="1:7" x14ac:dyDescent="0.25">
      <c r="A444" t="s">
        <v>434</v>
      </c>
      <c r="B444" t="str">
        <f t="shared" si="18"/>
        <v>REG</v>
      </c>
      <c r="C444" s="1">
        <v>531212.8959</v>
      </c>
      <c r="D444" s="1">
        <v>304698.68918066437</v>
      </c>
      <c r="E444">
        <v>529322.04</v>
      </c>
      <c r="F444" s="3">
        <f t="shared" si="19"/>
        <v>226514.20671933563</v>
      </c>
      <c r="G444" s="3">
        <f t="shared" si="20"/>
        <v>1890.8558999999659</v>
      </c>
    </row>
    <row r="445" spans="1:7" x14ac:dyDescent="0.25">
      <c r="A445" t="s">
        <v>435</v>
      </c>
      <c r="B445" t="str">
        <f t="shared" si="18"/>
        <v>REG</v>
      </c>
      <c r="C445" s="1">
        <v>325596.55050000001</v>
      </c>
      <c r="D445" s="1">
        <v>150525.63482623466</v>
      </c>
      <c r="E445">
        <v>322111.08</v>
      </c>
      <c r="F445" s="3">
        <f t="shared" si="19"/>
        <v>175070.91567376535</v>
      </c>
      <c r="G445" s="3">
        <f t="shared" si="20"/>
        <v>3485.4704999999958</v>
      </c>
    </row>
    <row r="446" spans="1:7" x14ac:dyDescent="0.25">
      <c r="A446" t="s">
        <v>436</v>
      </c>
      <c r="B446" t="str">
        <f t="shared" si="18"/>
        <v>REG</v>
      </c>
      <c r="C446" s="1">
        <v>450323.5662</v>
      </c>
      <c r="D446" s="1">
        <v>179932.03925535746</v>
      </c>
      <c r="E446">
        <v>449292.42000000004</v>
      </c>
      <c r="F446" s="3">
        <f t="shared" si="19"/>
        <v>270391.52694464254</v>
      </c>
      <c r="G446" s="3">
        <f t="shared" si="20"/>
        <v>1031.1461999999592</v>
      </c>
    </row>
    <row r="447" spans="1:7" x14ac:dyDescent="0.25">
      <c r="A447" t="s">
        <v>437</v>
      </c>
      <c r="B447" t="str">
        <f t="shared" si="18"/>
        <v>REG</v>
      </c>
      <c r="C447" s="1">
        <v>218721.3597</v>
      </c>
      <c r="D447" s="1">
        <v>101981.26407748595</v>
      </c>
      <c r="E447">
        <v>216726.84000000003</v>
      </c>
      <c r="F447" s="3">
        <f t="shared" si="19"/>
        <v>116740.09562251405</v>
      </c>
      <c r="G447" s="3">
        <f t="shared" si="20"/>
        <v>1994.5196999999753</v>
      </c>
    </row>
    <row r="448" spans="1:7" x14ac:dyDescent="0.25">
      <c r="A448" t="s">
        <v>438</v>
      </c>
      <c r="B448" t="str">
        <f t="shared" si="18"/>
        <v>REG</v>
      </c>
      <c r="C448" s="1">
        <v>458546.32170000003</v>
      </c>
      <c r="D448" s="1">
        <v>261361.77884265195</v>
      </c>
      <c r="E448">
        <v>454536.36000000004</v>
      </c>
      <c r="F448" s="3">
        <f t="shared" si="19"/>
        <v>197184.54285734807</v>
      </c>
      <c r="G448" s="3">
        <f t="shared" si="20"/>
        <v>4009.9616999999853</v>
      </c>
    </row>
    <row r="449" spans="1:7" x14ac:dyDescent="0.25">
      <c r="A449" t="s">
        <v>439</v>
      </c>
      <c r="B449" t="str">
        <f t="shared" si="18"/>
        <v>REG</v>
      </c>
      <c r="C449" s="1">
        <v>361315.36350000004</v>
      </c>
      <c r="D449" s="1">
        <v>253722.70541311897</v>
      </c>
      <c r="E449">
        <v>358177.14</v>
      </c>
      <c r="F449" s="3">
        <f t="shared" si="19"/>
        <v>107592.65808688107</v>
      </c>
      <c r="G449" s="3">
        <f t="shared" si="20"/>
        <v>3138.2235000000219</v>
      </c>
    </row>
    <row r="450" spans="1:7" x14ac:dyDescent="0.25">
      <c r="A450" t="s">
        <v>440</v>
      </c>
      <c r="B450" t="str">
        <f t="shared" si="18"/>
        <v>REG</v>
      </c>
      <c r="C450" s="1">
        <v>103836.20849999999</v>
      </c>
      <c r="D450" s="1">
        <v>54462.272312567191</v>
      </c>
      <c r="E450">
        <v>103294.44</v>
      </c>
      <c r="F450" s="3">
        <f t="shared" ref="F450:F513" si="21">ABS(D450-C450)</f>
        <v>49373.936187432802</v>
      </c>
      <c r="G450" s="3">
        <f t="shared" ref="G450:G513" si="22">ABS(E450-C450)</f>
        <v>541.76849999999104</v>
      </c>
    </row>
    <row r="451" spans="1:7" x14ac:dyDescent="0.25">
      <c r="A451" t="s">
        <v>441</v>
      </c>
      <c r="B451" t="str">
        <f t="shared" ref="B451:B514" si="23">LEFT(A451,3)</f>
        <v>REG</v>
      </c>
      <c r="C451" s="1">
        <v>286604.09009999997</v>
      </c>
      <c r="D451" s="1">
        <v>171113.77999442001</v>
      </c>
      <c r="E451">
        <v>283867.74</v>
      </c>
      <c r="F451" s="3">
        <f t="shared" si="21"/>
        <v>115490.31010557996</v>
      </c>
      <c r="G451" s="3">
        <f t="shared" si="22"/>
        <v>2736.3500999999815</v>
      </c>
    </row>
    <row r="452" spans="1:7" x14ac:dyDescent="0.25">
      <c r="A452" t="s">
        <v>442</v>
      </c>
      <c r="B452" t="str">
        <f t="shared" si="23"/>
        <v>REG</v>
      </c>
      <c r="C452" s="1">
        <v>94820.592600000004</v>
      </c>
      <c r="D452" s="1">
        <v>29999.65941262442</v>
      </c>
      <c r="E452">
        <v>94284</v>
      </c>
      <c r="F452" s="3">
        <f t="shared" si="21"/>
        <v>64820.933187375587</v>
      </c>
      <c r="G452" s="3">
        <f t="shared" si="22"/>
        <v>536.59260000000359</v>
      </c>
    </row>
    <row r="453" spans="1:7" x14ac:dyDescent="0.25">
      <c r="A453" t="s">
        <v>443</v>
      </c>
      <c r="B453" t="str">
        <f t="shared" si="23"/>
        <v>REG</v>
      </c>
      <c r="C453" s="1">
        <v>164983.63500000001</v>
      </c>
      <c r="D453" s="1">
        <v>55956.39597471938</v>
      </c>
      <c r="E453">
        <v>164272.86000000002</v>
      </c>
      <c r="F453" s="3">
        <f t="shared" si="21"/>
        <v>109027.23902528064</v>
      </c>
      <c r="G453" s="3">
        <f t="shared" si="22"/>
        <v>710.77499999999418</v>
      </c>
    </row>
    <row r="454" spans="1:7" x14ac:dyDescent="0.25">
      <c r="A454" t="s">
        <v>444</v>
      </c>
      <c r="B454" t="str">
        <f t="shared" si="23"/>
        <v>REG</v>
      </c>
      <c r="C454" s="1">
        <v>114151.99589999999</v>
      </c>
      <c r="D454" s="1">
        <v>60973.428859887281</v>
      </c>
      <c r="E454">
        <v>113655.96</v>
      </c>
      <c r="F454" s="3">
        <f t="shared" si="21"/>
        <v>53178.567040112714</v>
      </c>
      <c r="G454" s="3">
        <f t="shared" si="22"/>
        <v>496.03589999998803</v>
      </c>
    </row>
    <row r="455" spans="1:7" x14ac:dyDescent="0.25">
      <c r="A455" t="s">
        <v>445</v>
      </c>
      <c r="B455" t="str">
        <f t="shared" si="23"/>
        <v>REG</v>
      </c>
      <c r="C455" s="1">
        <v>112472.96310000001</v>
      </c>
      <c r="D455" s="1">
        <v>37880.429316917362</v>
      </c>
      <c r="E455">
        <v>111420.36</v>
      </c>
      <c r="F455" s="3">
        <f t="shared" si="21"/>
        <v>74592.533783082647</v>
      </c>
      <c r="G455" s="3">
        <f t="shared" si="22"/>
        <v>1052.6031000000075</v>
      </c>
    </row>
    <row r="456" spans="1:7" x14ac:dyDescent="0.25">
      <c r="A456" t="s">
        <v>446</v>
      </c>
      <c r="B456" t="str">
        <f t="shared" si="23"/>
        <v>REG</v>
      </c>
      <c r="C456" s="1">
        <v>269812.30410000001</v>
      </c>
      <c r="D456" s="1">
        <v>294562.08551194554</v>
      </c>
      <c r="E456">
        <v>268704.54000000004</v>
      </c>
      <c r="F456" s="3">
        <f t="shared" si="21"/>
        <v>24749.781411945529</v>
      </c>
      <c r="G456" s="3">
        <f t="shared" si="22"/>
        <v>1107.7640999999712</v>
      </c>
    </row>
    <row r="457" spans="1:7" x14ac:dyDescent="0.25">
      <c r="A457" t="s">
        <v>447</v>
      </c>
      <c r="B457" t="str">
        <f t="shared" si="23"/>
        <v>REG</v>
      </c>
      <c r="C457" s="1">
        <v>46600.668900000004</v>
      </c>
      <c r="D457" s="1">
        <v>46706.012713453594</v>
      </c>
      <c r="E457">
        <v>46145.700000000004</v>
      </c>
      <c r="F457" s="3">
        <f t="shared" si="21"/>
        <v>105.34381345358997</v>
      </c>
      <c r="G457" s="3">
        <f t="shared" si="22"/>
        <v>454.96889999999985</v>
      </c>
    </row>
    <row r="458" spans="1:7" x14ac:dyDescent="0.25">
      <c r="A458" t="s">
        <v>448</v>
      </c>
      <c r="B458" t="str">
        <f t="shared" si="23"/>
        <v>REG</v>
      </c>
      <c r="C458" s="1">
        <v>262929.23190000001</v>
      </c>
      <c r="D458" s="1">
        <v>207617.27181876576</v>
      </c>
      <c r="E458">
        <v>262119.24000000002</v>
      </c>
      <c r="F458" s="3">
        <f t="shared" si="21"/>
        <v>55311.960081234254</v>
      </c>
      <c r="G458" s="3">
        <f t="shared" si="22"/>
        <v>809.99189999999362</v>
      </c>
    </row>
    <row r="459" spans="1:7" x14ac:dyDescent="0.25">
      <c r="A459" t="s">
        <v>449</v>
      </c>
      <c r="B459" t="str">
        <f t="shared" si="23"/>
        <v>REG</v>
      </c>
      <c r="C459" s="1">
        <v>377279.95319999999</v>
      </c>
      <c r="D459" s="1">
        <v>360515.92657900677</v>
      </c>
      <c r="E459">
        <v>376241.76</v>
      </c>
      <c r="F459" s="3">
        <f t="shared" si="21"/>
        <v>16764.026620993216</v>
      </c>
      <c r="G459" s="3">
        <f t="shared" si="22"/>
        <v>1038.1931999999797</v>
      </c>
    </row>
    <row r="460" spans="1:7" x14ac:dyDescent="0.25">
      <c r="A460" t="s">
        <v>450</v>
      </c>
      <c r="B460" t="str">
        <f t="shared" si="23"/>
        <v>REG</v>
      </c>
      <c r="C460" s="1">
        <v>196303.58910000004</v>
      </c>
      <c r="D460" s="1">
        <v>150796.6278433897</v>
      </c>
      <c r="E460">
        <v>194608.98</v>
      </c>
      <c r="F460" s="3">
        <f t="shared" si="21"/>
        <v>45506.961256610346</v>
      </c>
      <c r="G460" s="3">
        <f t="shared" si="22"/>
        <v>1694.6091000000306</v>
      </c>
    </row>
    <row r="461" spans="1:7" x14ac:dyDescent="0.25">
      <c r="A461" t="s">
        <v>451</v>
      </c>
      <c r="B461" t="str">
        <f t="shared" si="23"/>
        <v>REG</v>
      </c>
      <c r="C461" s="1">
        <v>133716.31470000002</v>
      </c>
      <c r="D461" s="1">
        <v>93001.873833375226</v>
      </c>
      <c r="E461">
        <v>132561.36000000002</v>
      </c>
      <c r="F461" s="3">
        <f t="shared" si="21"/>
        <v>40714.440866624791</v>
      </c>
      <c r="G461" s="3">
        <f t="shared" si="22"/>
        <v>1154.954700000002</v>
      </c>
    </row>
    <row r="462" spans="1:7" x14ac:dyDescent="0.25">
      <c r="A462" t="s">
        <v>452</v>
      </c>
      <c r="B462" t="str">
        <f t="shared" si="23"/>
        <v>REG</v>
      </c>
      <c r="C462" s="1">
        <v>260808.06060000003</v>
      </c>
      <c r="D462" s="1">
        <v>252426.33341213394</v>
      </c>
      <c r="E462">
        <v>258726.96000000002</v>
      </c>
      <c r="F462" s="3">
        <f t="shared" si="21"/>
        <v>8381.7271878660831</v>
      </c>
      <c r="G462" s="3">
        <f t="shared" si="22"/>
        <v>2081.1006000000052</v>
      </c>
    </row>
    <row r="463" spans="1:7" x14ac:dyDescent="0.25">
      <c r="A463" t="s">
        <v>453</v>
      </c>
      <c r="B463" t="str">
        <f t="shared" si="23"/>
        <v>REG</v>
      </c>
      <c r="C463" s="1">
        <v>124460.71200000001</v>
      </c>
      <c r="D463" s="1">
        <v>111876.17127144484</v>
      </c>
      <c r="E463">
        <v>123463.44</v>
      </c>
      <c r="F463" s="3">
        <f t="shared" si="21"/>
        <v>12584.540728555177</v>
      </c>
      <c r="G463" s="3">
        <f t="shared" si="22"/>
        <v>997.27200000001176</v>
      </c>
    </row>
    <row r="464" spans="1:7" x14ac:dyDescent="0.25">
      <c r="A464" t="s">
        <v>454</v>
      </c>
      <c r="B464" t="str">
        <f t="shared" si="23"/>
        <v>REG</v>
      </c>
      <c r="C464" s="1">
        <v>466791.89490000001</v>
      </c>
      <c r="D464" s="1">
        <v>471894.05662973423</v>
      </c>
      <c r="E464">
        <v>465762.96</v>
      </c>
      <c r="F464" s="3">
        <f t="shared" si="21"/>
        <v>5102.1617297342164</v>
      </c>
      <c r="G464" s="3">
        <f t="shared" si="22"/>
        <v>1028.9348999999929</v>
      </c>
    </row>
    <row r="465" spans="1:7" x14ac:dyDescent="0.25">
      <c r="A465" t="s">
        <v>455</v>
      </c>
      <c r="B465" t="str">
        <f t="shared" si="23"/>
        <v>REG</v>
      </c>
      <c r="C465" s="1">
        <v>103512.7512</v>
      </c>
      <c r="D465" s="1">
        <v>104024.69790954703</v>
      </c>
      <c r="E465">
        <v>102536.28000000001</v>
      </c>
      <c r="F465" s="3">
        <f t="shared" si="21"/>
        <v>511.94670954703179</v>
      </c>
      <c r="G465" s="3">
        <f t="shared" si="22"/>
        <v>976.4711999999854</v>
      </c>
    </row>
    <row r="466" spans="1:7" x14ac:dyDescent="0.25">
      <c r="A466" t="s">
        <v>456</v>
      </c>
      <c r="B466" t="str">
        <f t="shared" si="23"/>
        <v>REG</v>
      </c>
      <c r="C466" s="1">
        <v>133143.17490000001</v>
      </c>
      <c r="D466" s="1">
        <v>75299.438091111238</v>
      </c>
      <c r="E466">
        <v>132362.1</v>
      </c>
      <c r="F466" s="3">
        <f t="shared" si="21"/>
        <v>57843.736808888774</v>
      </c>
      <c r="G466" s="3">
        <f t="shared" si="22"/>
        <v>781.07490000000689</v>
      </c>
    </row>
    <row r="467" spans="1:7" x14ac:dyDescent="0.25">
      <c r="A467" t="s">
        <v>457</v>
      </c>
      <c r="B467" t="str">
        <f t="shared" si="23"/>
        <v>REG</v>
      </c>
      <c r="C467" s="1">
        <v>169492.28130000003</v>
      </c>
      <c r="D467" s="1">
        <v>241850.28160748802</v>
      </c>
      <c r="E467">
        <v>168996.78</v>
      </c>
      <c r="F467" s="3">
        <f t="shared" si="21"/>
        <v>72358.000307487993</v>
      </c>
      <c r="G467" s="3">
        <f t="shared" si="22"/>
        <v>495.50130000003264</v>
      </c>
    </row>
    <row r="468" spans="1:7" x14ac:dyDescent="0.25">
      <c r="A468" t="s">
        <v>458</v>
      </c>
      <c r="B468" t="str">
        <f t="shared" si="23"/>
        <v>REG</v>
      </c>
      <c r="C468" s="1">
        <v>100909.85670000002</v>
      </c>
      <c r="D468" s="1">
        <v>41337.421319544002</v>
      </c>
      <c r="E468">
        <v>100305.54000000001</v>
      </c>
      <c r="F468" s="3">
        <f t="shared" si="21"/>
        <v>59572.435380456016</v>
      </c>
      <c r="G468" s="3">
        <f t="shared" si="22"/>
        <v>604.31670000001031</v>
      </c>
    </row>
    <row r="469" spans="1:7" x14ac:dyDescent="0.25">
      <c r="A469" t="s">
        <v>459</v>
      </c>
      <c r="B469" t="str">
        <f t="shared" si="23"/>
        <v>REG</v>
      </c>
      <c r="C469" s="1">
        <v>193644.41580000002</v>
      </c>
      <c r="D469" s="1">
        <v>210583.54673627377</v>
      </c>
      <c r="E469">
        <v>191576.34000000003</v>
      </c>
      <c r="F469" s="3">
        <f t="shared" si="21"/>
        <v>16939.130936273752</v>
      </c>
      <c r="G469" s="3">
        <f t="shared" si="22"/>
        <v>2068.0757999999914</v>
      </c>
    </row>
    <row r="470" spans="1:7" x14ac:dyDescent="0.25">
      <c r="A470" t="s">
        <v>460</v>
      </c>
      <c r="B470" t="str">
        <f t="shared" si="23"/>
        <v>REG</v>
      </c>
      <c r="C470" s="1">
        <v>219885.28109999999</v>
      </c>
      <c r="D470" s="1">
        <v>256396.01490667558</v>
      </c>
      <c r="E470">
        <v>218345.22</v>
      </c>
      <c r="F470" s="3">
        <f t="shared" si="21"/>
        <v>36510.733806675591</v>
      </c>
      <c r="G470" s="3">
        <f t="shared" si="22"/>
        <v>1540.0610999999917</v>
      </c>
    </row>
    <row r="471" spans="1:7" x14ac:dyDescent="0.25">
      <c r="A471" t="s">
        <v>461</v>
      </c>
      <c r="B471" t="str">
        <f t="shared" si="23"/>
        <v>REG</v>
      </c>
      <c r="C471" s="1">
        <v>139046.98139999999</v>
      </c>
      <c r="D471" s="1">
        <v>153902.06133727464</v>
      </c>
      <c r="E471">
        <v>138242.70000000001</v>
      </c>
      <c r="F471" s="3">
        <f t="shared" si="21"/>
        <v>14855.079937274655</v>
      </c>
      <c r="G471" s="3">
        <f t="shared" si="22"/>
        <v>804.28139999997802</v>
      </c>
    </row>
    <row r="472" spans="1:7" x14ac:dyDescent="0.25">
      <c r="A472" t="s">
        <v>462</v>
      </c>
      <c r="B472" t="str">
        <f t="shared" si="23"/>
        <v>REG</v>
      </c>
      <c r="C472" s="1">
        <v>362768.40629999997</v>
      </c>
      <c r="D472" s="1">
        <v>342725.60120955744</v>
      </c>
      <c r="E472">
        <v>360432.18000000005</v>
      </c>
      <c r="F472" s="3">
        <f t="shared" si="21"/>
        <v>20042.805090442533</v>
      </c>
      <c r="G472" s="3">
        <f t="shared" si="22"/>
        <v>2336.226299999922</v>
      </c>
    </row>
    <row r="473" spans="1:7" x14ac:dyDescent="0.25">
      <c r="A473" t="s">
        <v>463</v>
      </c>
      <c r="B473" t="str">
        <f t="shared" si="23"/>
        <v>REG</v>
      </c>
      <c r="C473" s="1">
        <v>118953.4086</v>
      </c>
      <c r="D473" s="1">
        <v>40326.690606911638</v>
      </c>
      <c r="E473">
        <v>117694.62000000001</v>
      </c>
      <c r="F473" s="3">
        <f t="shared" si="21"/>
        <v>78626.717993088358</v>
      </c>
      <c r="G473" s="3">
        <f t="shared" si="22"/>
        <v>1258.7885999999853</v>
      </c>
    </row>
    <row r="474" spans="1:7" x14ac:dyDescent="0.25">
      <c r="A474" t="s">
        <v>464</v>
      </c>
      <c r="B474" t="str">
        <f t="shared" si="23"/>
        <v>REG</v>
      </c>
      <c r="C474" s="1">
        <v>180286.29270000002</v>
      </c>
      <c r="D474" s="1">
        <v>110096.40632094</v>
      </c>
      <c r="E474">
        <v>178391.16</v>
      </c>
      <c r="F474" s="3">
        <f t="shared" si="21"/>
        <v>70189.886379060015</v>
      </c>
      <c r="G474" s="3">
        <f t="shared" si="22"/>
        <v>1895.1327000000165</v>
      </c>
    </row>
    <row r="475" spans="1:7" x14ac:dyDescent="0.25">
      <c r="A475" t="s">
        <v>465</v>
      </c>
      <c r="B475" t="str">
        <f t="shared" si="23"/>
        <v>REG</v>
      </c>
      <c r="C475" s="1">
        <v>117088.91820000001</v>
      </c>
      <c r="D475" s="1">
        <v>51803.611090208135</v>
      </c>
      <c r="E475">
        <v>116474.76000000001</v>
      </c>
      <c r="F475" s="3">
        <f t="shared" si="21"/>
        <v>65285.30710979188</v>
      </c>
      <c r="G475" s="3">
        <f t="shared" si="22"/>
        <v>614.15820000000531</v>
      </c>
    </row>
    <row r="476" spans="1:7" x14ac:dyDescent="0.25">
      <c r="A476" t="s">
        <v>466</v>
      </c>
      <c r="B476" t="str">
        <f t="shared" si="23"/>
        <v>REG</v>
      </c>
      <c r="C476" s="1">
        <v>240340.94820000004</v>
      </c>
      <c r="D476" s="1">
        <v>215322.26246868781</v>
      </c>
      <c r="E476">
        <v>238334.40000000002</v>
      </c>
      <c r="F476" s="3">
        <f t="shared" si="21"/>
        <v>25018.685731312231</v>
      </c>
      <c r="G476" s="3">
        <f t="shared" si="22"/>
        <v>2006.5482000000193</v>
      </c>
    </row>
    <row r="477" spans="1:7" x14ac:dyDescent="0.25">
      <c r="A477" t="s">
        <v>467</v>
      </c>
      <c r="B477" t="str">
        <f t="shared" si="23"/>
        <v>REG</v>
      </c>
      <c r="C477" s="1">
        <v>195101.0307</v>
      </c>
      <c r="D477" s="1">
        <v>103065.23614610615</v>
      </c>
      <c r="E477">
        <v>193510.62000000002</v>
      </c>
      <c r="F477" s="3">
        <f t="shared" si="21"/>
        <v>92035.794553893851</v>
      </c>
      <c r="G477" s="3">
        <f t="shared" si="22"/>
        <v>1590.4106999999785</v>
      </c>
    </row>
    <row r="478" spans="1:7" x14ac:dyDescent="0.25">
      <c r="A478" t="s">
        <v>468</v>
      </c>
      <c r="B478" t="str">
        <f t="shared" si="23"/>
        <v>REG</v>
      </c>
      <c r="C478" s="1">
        <v>144398.6433</v>
      </c>
      <c r="D478" s="1">
        <v>61039.346080276344</v>
      </c>
      <c r="E478">
        <v>143574.12</v>
      </c>
      <c r="F478" s="3">
        <f t="shared" si="21"/>
        <v>83359.297219723652</v>
      </c>
      <c r="G478" s="3">
        <f t="shared" si="22"/>
        <v>824.52330000000075</v>
      </c>
    </row>
    <row r="479" spans="1:7" x14ac:dyDescent="0.25">
      <c r="A479" t="s">
        <v>469</v>
      </c>
      <c r="B479" t="str">
        <f t="shared" si="23"/>
        <v>REG</v>
      </c>
      <c r="C479" s="1">
        <v>242637.07949999999</v>
      </c>
      <c r="D479" s="1">
        <v>84242.207657228049</v>
      </c>
      <c r="E479">
        <v>241080.30000000002</v>
      </c>
      <c r="F479" s="3">
        <f t="shared" si="21"/>
        <v>158394.87184277194</v>
      </c>
      <c r="G479" s="3">
        <f t="shared" si="22"/>
        <v>1556.7794999999751</v>
      </c>
    </row>
    <row r="480" spans="1:7" x14ac:dyDescent="0.25">
      <c r="A480" t="s">
        <v>470</v>
      </c>
      <c r="B480" t="str">
        <f t="shared" si="23"/>
        <v>REG</v>
      </c>
      <c r="C480" s="1">
        <v>190347.07590000003</v>
      </c>
      <c r="D480" s="1">
        <v>105101.34584256847</v>
      </c>
      <c r="E480">
        <v>189685.80000000002</v>
      </c>
      <c r="F480" s="3">
        <f t="shared" si="21"/>
        <v>85245.73005743156</v>
      </c>
      <c r="G480" s="3">
        <f t="shared" si="22"/>
        <v>661.27590000000782</v>
      </c>
    </row>
    <row r="481" spans="1:7" x14ac:dyDescent="0.25">
      <c r="A481" t="s">
        <v>471</v>
      </c>
      <c r="B481" t="str">
        <f t="shared" si="23"/>
        <v>REG</v>
      </c>
      <c r="C481" s="1">
        <v>162287.50140000001</v>
      </c>
      <c r="D481" s="1">
        <v>39279.339216285342</v>
      </c>
      <c r="E481">
        <v>161560.98000000001</v>
      </c>
      <c r="F481" s="3">
        <f t="shared" si="21"/>
        <v>123008.16218371467</v>
      </c>
      <c r="G481" s="3">
        <f t="shared" si="22"/>
        <v>726.52139999999781</v>
      </c>
    </row>
    <row r="482" spans="1:7" x14ac:dyDescent="0.25">
      <c r="A482" t="s">
        <v>472</v>
      </c>
      <c r="B482" t="str">
        <f t="shared" si="23"/>
        <v>REG</v>
      </c>
      <c r="C482" s="1">
        <v>104799.65490000001</v>
      </c>
      <c r="D482" s="1">
        <v>57882.643637199908</v>
      </c>
      <c r="E482">
        <v>103761</v>
      </c>
      <c r="F482" s="3">
        <f t="shared" si="21"/>
        <v>46917.011262800101</v>
      </c>
      <c r="G482" s="3">
        <f t="shared" si="22"/>
        <v>1038.6549000000086</v>
      </c>
    </row>
    <row r="483" spans="1:7" x14ac:dyDescent="0.25">
      <c r="A483" t="s">
        <v>473</v>
      </c>
      <c r="B483" t="str">
        <f t="shared" si="23"/>
        <v>REG</v>
      </c>
      <c r="C483" s="1">
        <v>165168.21780000001</v>
      </c>
      <c r="D483" s="1">
        <v>67140.351034064472</v>
      </c>
      <c r="E483">
        <v>164112.48000000001</v>
      </c>
      <c r="F483" s="3">
        <f t="shared" si="21"/>
        <v>98027.866765935541</v>
      </c>
      <c r="G483" s="3">
        <f t="shared" si="22"/>
        <v>1055.7378000000026</v>
      </c>
    </row>
    <row r="484" spans="1:7" x14ac:dyDescent="0.25">
      <c r="A484" t="s">
        <v>474</v>
      </c>
      <c r="B484" t="str">
        <f t="shared" si="23"/>
        <v>REG</v>
      </c>
      <c r="C484" s="1">
        <v>165874.98329999999</v>
      </c>
      <c r="D484" s="1">
        <v>47995.060578839795</v>
      </c>
      <c r="E484">
        <v>165405.24000000002</v>
      </c>
      <c r="F484" s="3">
        <f t="shared" si="21"/>
        <v>117879.9227211602</v>
      </c>
      <c r="G484" s="3">
        <f t="shared" si="22"/>
        <v>469.74329999997281</v>
      </c>
    </row>
    <row r="485" spans="1:7" x14ac:dyDescent="0.25">
      <c r="A485" t="s">
        <v>475</v>
      </c>
      <c r="B485" t="str">
        <f t="shared" si="23"/>
        <v>REG</v>
      </c>
      <c r="C485" s="1">
        <v>182360.80800000002</v>
      </c>
      <c r="D485" s="1">
        <v>121976.15426216972</v>
      </c>
      <c r="E485">
        <v>180660.78</v>
      </c>
      <c r="F485" s="3">
        <f t="shared" si="21"/>
        <v>60384.653737830304</v>
      </c>
      <c r="G485" s="3">
        <f t="shared" si="22"/>
        <v>1700.0280000000203</v>
      </c>
    </row>
    <row r="486" spans="1:7" x14ac:dyDescent="0.25">
      <c r="A486" t="s">
        <v>476</v>
      </c>
      <c r="B486" t="str">
        <f t="shared" si="23"/>
        <v>REG</v>
      </c>
      <c r="C486" s="1">
        <v>240457.87980000002</v>
      </c>
      <c r="D486" s="1">
        <v>140081.41746236687</v>
      </c>
      <c r="E486">
        <v>239379.30000000002</v>
      </c>
      <c r="F486" s="3">
        <f t="shared" si="21"/>
        <v>100376.46233763316</v>
      </c>
      <c r="G486" s="3">
        <f t="shared" si="22"/>
        <v>1078.5798000000068</v>
      </c>
    </row>
    <row r="487" spans="1:7" x14ac:dyDescent="0.25">
      <c r="A487" t="s">
        <v>477</v>
      </c>
      <c r="B487" t="str">
        <f t="shared" si="23"/>
        <v>REG</v>
      </c>
      <c r="C487" s="1">
        <v>111729.31020000001</v>
      </c>
      <c r="D487" s="1">
        <v>44992.164983337847</v>
      </c>
      <c r="E487">
        <v>110472.66</v>
      </c>
      <c r="F487" s="3">
        <f t="shared" si="21"/>
        <v>66737.14521666216</v>
      </c>
      <c r="G487" s="3">
        <f t="shared" si="22"/>
        <v>1256.6502000000037</v>
      </c>
    </row>
    <row r="488" spans="1:7" x14ac:dyDescent="0.25">
      <c r="A488" t="s">
        <v>478</v>
      </c>
      <c r="B488" t="str">
        <f t="shared" si="23"/>
        <v>REG</v>
      </c>
      <c r="C488" s="1">
        <v>111586.49910000002</v>
      </c>
      <c r="D488" s="1">
        <v>39645.54599622461</v>
      </c>
      <c r="E488">
        <v>110599.02</v>
      </c>
      <c r="F488" s="3">
        <f t="shared" si="21"/>
        <v>71940.953103775406</v>
      </c>
      <c r="G488" s="3">
        <f t="shared" si="22"/>
        <v>987.47910000001139</v>
      </c>
    </row>
    <row r="489" spans="1:7" x14ac:dyDescent="0.25">
      <c r="A489" t="s">
        <v>479</v>
      </c>
      <c r="B489" t="str">
        <f t="shared" si="23"/>
        <v>REG</v>
      </c>
      <c r="C489" s="1">
        <v>1216511.7516000001</v>
      </c>
      <c r="D489" s="1">
        <v>1182906.4922886095</v>
      </c>
      <c r="E489">
        <v>1210509.3600000001</v>
      </c>
      <c r="F489" s="3">
        <f t="shared" si="21"/>
        <v>33605.259311390575</v>
      </c>
      <c r="G489" s="3">
        <f t="shared" si="22"/>
        <v>6002.3915999999736</v>
      </c>
    </row>
    <row r="490" spans="1:7" x14ac:dyDescent="0.25">
      <c r="A490" t="s">
        <v>480</v>
      </c>
      <c r="B490" t="str">
        <f t="shared" si="23"/>
        <v>REG</v>
      </c>
      <c r="C490" s="1">
        <v>52246.992600000005</v>
      </c>
      <c r="D490" s="1">
        <v>47313.915968152767</v>
      </c>
      <c r="E490">
        <v>51506.280000000006</v>
      </c>
      <c r="F490" s="3">
        <f t="shared" si="21"/>
        <v>4933.0766318472379</v>
      </c>
      <c r="G490" s="3">
        <f t="shared" si="22"/>
        <v>740.71259999999893</v>
      </c>
    </row>
    <row r="491" spans="1:7" x14ac:dyDescent="0.25">
      <c r="A491" t="s">
        <v>481</v>
      </c>
      <c r="B491" t="str">
        <f t="shared" si="23"/>
        <v>REG</v>
      </c>
      <c r="C491" s="1">
        <v>92428.524900000004</v>
      </c>
      <c r="D491" s="1">
        <v>55282.575499631137</v>
      </c>
      <c r="E491">
        <v>91883.16</v>
      </c>
      <c r="F491" s="3">
        <f t="shared" si="21"/>
        <v>37145.949400368867</v>
      </c>
      <c r="G491" s="3">
        <f t="shared" si="22"/>
        <v>545.36490000000049</v>
      </c>
    </row>
    <row r="492" spans="1:7" x14ac:dyDescent="0.25">
      <c r="A492" t="s">
        <v>482</v>
      </c>
      <c r="B492" t="str">
        <f t="shared" si="23"/>
        <v>REG</v>
      </c>
      <c r="C492" s="1">
        <v>88437.24990000001</v>
      </c>
      <c r="D492" s="1">
        <v>68466.019577444604</v>
      </c>
      <c r="E492">
        <v>87387.66</v>
      </c>
      <c r="F492" s="3">
        <f t="shared" si="21"/>
        <v>19971.230322555406</v>
      </c>
      <c r="G492" s="3">
        <f t="shared" si="22"/>
        <v>1049.5899000000063</v>
      </c>
    </row>
    <row r="493" spans="1:7" x14ac:dyDescent="0.25">
      <c r="A493" t="s">
        <v>483</v>
      </c>
      <c r="B493" t="str">
        <f t="shared" si="23"/>
        <v>REG</v>
      </c>
      <c r="C493" s="1">
        <v>105522.23970000001</v>
      </c>
      <c r="D493" s="1">
        <v>95484.755801363412</v>
      </c>
      <c r="E493">
        <v>104946.84000000001</v>
      </c>
      <c r="F493" s="3">
        <f t="shared" si="21"/>
        <v>10037.483898636594</v>
      </c>
      <c r="G493" s="3">
        <f t="shared" si="22"/>
        <v>575.39969999999448</v>
      </c>
    </row>
    <row r="494" spans="1:7" x14ac:dyDescent="0.25">
      <c r="A494" t="s">
        <v>484</v>
      </c>
      <c r="B494" t="str">
        <f t="shared" si="23"/>
        <v>REG</v>
      </c>
      <c r="C494" s="1">
        <v>124782.1281</v>
      </c>
      <c r="D494" s="1">
        <v>92862.715256998301</v>
      </c>
      <c r="E494">
        <v>123604.38</v>
      </c>
      <c r="F494" s="3">
        <f t="shared" si="21"/>
        <v>31919.412843001701</v>
      </c>
      <c r="G494" s="3">
        <f t="shared" si="22"/>
        <v>1177.7480999999971</v>
      </c>
    </row>
    <row r="495" spans="1:7" x14ac:dyDescent="0.25">
      <c r="A495" t="s">
        <v>485</v>
      </c>
      <c r="B495" t="str">
        <f t="shared" si="23"/>
        <v>REG</v>
      </c>
      <c r="C495" s="1">
        <v>114931.4427</v>
      </c>
      <c r="D495" s="1">
        <v>119910.74802331226</v>
      </c>
      <c r="E495">
        <v>114506.46</v>
      </c>
      <c r="F495" s="3">
        <f t="shared" si="21"/>
        <v>4979.3053233122628</v>
      </c>
      <c r="G495" s="3">
        <f t="shared" si="22"/>
        <v>424.9826999999932</v>
      </c>
    </row>
    <row r="496" spans="1:7" x14ac:dyDescent="0.25">
      <c r="A496" t="s">
        <v>486</v>
      </c>
      <c r="B496" t="str">
        <f t="shared" si="23"/>
        <v>REG</v>
      </c>
      <c r="C496" s="1">
        <v>108753.96960000001</v>
      </c>
      <c r="D496" s="1">
        <v>36064.043688418613</v>
      </c>
      <c r="E496">
        <v>107619.84000000001</v>
      </c>
      <c r="F496" s="3">
        <f t="shared" si="21"/>
        <v>72689.925911581406</v>
      </c>
      <c r="G496" s="3">
        <f t="shared" si="22"/>
        <v>1134.1296000000002</v>
      </c>
    </row>
    <row r="497" spans="1:7" x14ac:dyDescent="0.25">
      <c r="A497" t="s">
        <v>487</v>
      </c>
      <c r="B497" t="str">
        <f t="shared" si="23"/>
        <v>REG</v>
      </c>
      <c r="C497" s="1">
        <v>112538.71889999999</v>
      </c>
      <c r="D497" s="1">
        <v>81766.649824838634</v>
      </c>
      <c r="E497">
        <v>112144.50000000001</v>
      </c>
      <c r="F497" s="3">
        <f t="shared" si="21"/>
        <v>30772.069075161358</v>
      </c>
      <c r="G497" s="3">
        <f t="shared" si="22"/>
        <v>394.21889999997802</v>
      </c>
    </row>
    <row r="498" spans="1:7" x14ac:dyDescent="0.25">
      <c r="A498" t="s">
        <v>488</v>
      </c>
      <c r="B498" t="str">
        <f t="shared" si="23"/>
        <v>REG</v>
      </c>
      <c r="C498" s="1">
        <v>146041.5906</v>
      </c>
      <c r="D498" s="1">
        <v>107642.82089534694</v>
      </c>
      <c r="E498">
        <v>145056.42000000001</v>
      </c>
      <c r="F498" s="3">
        <f t="shared" si="21"/>
        <v>38398.769704653052</v>
      </c>
      <c r="G498" s="3">
        <f t="shared" si="22"/>
        <v>985.1705999999831</v>
      </c>
    </row>
    <row r="499" spans="1:7" x14ac:dyDescent="0.25">
      <c r="A499" t="s">
        <v>489</v>
      </c>
      <c r="B499" t="str">
        <f t="shared" si="23"/>
        <v>REG</v>
      </c>
      <c r="C499" s="1">
        <v>179967.93839999998</v>
      </c>
      <c r="D499" s="1">
        <v>186340.65790429455</v>
      </c>
      <c r="E499">
        <v>178308.54</v>
      </c>
      <c r="F499" s="3">
        <f t="shared" si="21"/>
        <v>6372.7195042945677</v>
      </c>
      <c r="G499" s="3">
        <f t="shared" si="22"/>
        <v>1659.3983999999764</v>
      </c>
    </row>
    <row r="500" spans="1:7" x14ac:dyDescent="0.25">
      <c r="A500" t="s">
        <v>490</v>
      </c>
      <c r="B500" t="str">
        <f t="shared" si="23"/>
        <v>REG</v>
      </c>
      <c r="C500" s="1">
        <v>73831.3704</v>
      </c>
      <c r="D500" s="1">
        <v>58600.408925880853</v>
      </c>
      <c r="E500">
        <v>73079.820000000007</v>
      </c>
      <c r="F500" s="3">
        <f t="shared" si="21"/>
        <v>15230.961474119147</v>
      </c>
      <c r="G500" s="3">
        <f t="shared" si="22"/>
        <v>751.55039999999281</v>
      </c>
    </row>
    <row r="501" spans="1:7" x14ac:dyDescent="0.25">
      <c r="A501" t="s">
        <v>491</v>
      </c>
      <c r="B501" t="str">
        <f t="shared" si="23"/>
        <v>REG</v>
      </c>
      <c r="C501" s="1">
        <v>99307.587599999999</v>
      </c>
      <c r="D501" s="1">
        <v>71827.797817287035</v>
      </c>
      <c r="E501">
        <v>98531.64</v>
      </c>
      <c r="F501" s="3">
        <f t="shared" si="21"/>
        <v>27479.789782712964</v>
      </c>
      <c r="G501" s="3">
        <f t="shared" si="22"/>
        <v>775.94759999999951</v>
      </c>
    </row>
    <row r="502" spans="1:7" x14ac:dyDescent="0.25">
      <c r="A502" t="s">
        <v>492</v>
      </c>
      <c r="B502" t="str">
        <f t="shared" si="23"/>
        <v>REG</v>
      </c>
      <c r="C502" s="1">
        <v>82995.993900000001</v>
      </c>
      <c r="D502" s="1">
        <v>83802.759521300919</v>
      </c>
      <c r="E502">
        <v>82391.58</v>
      </c>
      <c r="F502" s="3">
        <f t="shared" si="21"/>
        <v>806.7656213009177</v>
      </c>
      <c r="G502" s="3">
        <f t="shared" si="22"/>
        <v>604.41389999999956</v>
      </c>
    </row>
    <row r="503" spans="1:7" x14ac:dyDescent="0.25">
      <c r="A503" t="s">
        <v>493</v>
      </c>
      <c r="B503" t="str">
        <f t="shared" si="23"/>
        <v>REG</v>
      </c>
      <c r="C503" s="1">
        <v>94383.11970000001</v>
      </c>
      <c r="D503" s="1">
        <v>63617.44181104876</v>
      </c>
      <c r="E503">
        <v>93559.86</v>
      </c>
      <c r="F503" s="3">
        <f t="shared" si="21"/>
        <v>30765.67788895125</v>
      </c>
      <c r="G503" s="3">
        <f t="shared" si="22"/>
        <v>823.25970000000962</v>
      </c>
    </row>
    <row r="504" spans="1:7" x14ac:dyDescent="0.25">
      <c r="A504" t="s">
        <v>494</v>
      </c>
      <c r="B504" t="str">
        <f t="shared" si="23"/>
        <v>REG</v>
      </c>
      <c r="C504" s="1">
        <v>285136.75889999996</v>
      </c>
      <c r="D504" s="1">
        <v>294877.02334269328</v>
      </c>
      <c r="E504">
        <v>284373.18</v>
      </c>
      <c r="F504" s="3">
        <f t="shared" si="21"/>
        <v>9740.2644426933257</v>
      </c>
      <c r="G504" s="3">
        <f t="shared" si="22"/>
        <v>763.57889999996405</v>
      </c>
    </row>
    <row r="505" spans="1:7" x14ac:dyDescent="0.25">
      <c r="A505" t="s">
        <v>495</v>
      </c>
      <c r="B505" t="str">
        <f t="shared" si="23"/>
        <v>REG</v>
      </c>
      <c r="C505" s="1">
        <v>80102.082600000009</v>
      </c>
      <c r="D505" s="1">
        <v>37338.443282607252</v>
      </c>
      <c r="E505">
        <v>79762.320000000007</v>
      </c>
      <c r="F505" s="3">
        <f t="shared" si="21"/>
        <v>42763.639317392757</v>
      </c>
      <c r="G505" s="3">
        <f t="shared" si="22"/>
        <v>339.76260000000184</v>
      </c>
    </row>
    <row r="506" spans="1:7" x14ac:dyDescent="0.25">
      <c r="A506" t="s">
        <v>496</v>
      </c>
      <c r="B506" t="str">
        <f t="shared" si="23"/>
        <v>REG</v>
      </c>
      <c r="C506" s="1">
        <v>103680.85860000002</v>
      </c>
      <c r="D506" s="1">
        <v>54411.00336337569</v>
      </c>
      <c r="E506">
        <v>102954.24000000001</v>
      </c>
      <c r="F506" s="3">
        <f t="shared" si="21"/>
        <v>49269.855236624331</v>
      </c>
      <c r="G506" s="3">
        <f t="shared" si="22"/>
        <v>726.61860000001616</v>
      </c>
    </row>
    <row r="507" spans="1:7" x14ac:dyDescent="0.25">
      <c r="A507" t="s">
        <v>497</v>
      </c>
      <c r="B507" t="str">
        <f t="shared" si="23"/>
        <v>REG</v>
      </c>
      <c r="C507" s="1">
        <v>215860.90950000004</v>
      </c>
      <c r="D507" s="1">
        <v>205632.43107149491</v>
      </c>
      <c r="E507">
        <v>214267.68000000002</v>
      </c>
      <c r="F507" s="3">
        <f t="shared" si="21"/>
        <v>10228.478428505128</v>
      </c>
      <c r="G507" s="3">
        <f t="shared" si="22"/>
        <v>1593.2295000000158</v>
      </c>
    </row>
    <row r="508" spans="1:7" x14ac:dyDescent="0.25">
      <c r="A508" t="s">
        <v>498</v>
      </c>
      <c r="B508" t="str">
        <f t="shared" si="23"/>
        <v>REG</v>
      </c>
      <c r="C508" s="1">
        <v>113033.8557</v>
      </c>
      <c r="D508" s="1">
        <v>109107.648015104</v>
      </c>
      <c r="E508">
        <v>112129.92000000001</v>
      </c>
      <c r="F508" s="3">
        <f t="shared" si="21"/>
        <v>3926.2076848959987</v>
      </c>
      <c r="G508" s="3">
        <f t="shared" si="22"/>
        <v>903.93569999998726</v>
      </c>
    </row>
    <row r="509" spans="1:7" x14ac:dyDescent="0.25">
      <c r="A509" t="s">
        <v>499</v>
      </c>
      <c r="B509" t="str">
        <f t="shared" si="23"/>
        <v>REG</v>
      </c>
      <c r="C509" s="1">
        <v>147211.63560000001</v>
      </c>
      <c r="D509" s="1">
        <v>122920.967754413</v>
      </c>
      <c r="E509">
        <v>145727.1</v>
      </c>
      <c r="F509" s="3">
        <f t="shared" si="21"/>
        <v>24290.667845587013</v>
      </c>
      <c r="G509" s="3">
        <f t="shared" si="22"/>
        <v>1484.5356000000029</v>
      </c>
    </row>
    <row r="510" spans="1:7" x14ac:dyDescent="0.25">
      <c r="A510" t="s">
        <v>500</v>
      </c>
      <c r="B510" t="str">
        <f t="shared" si="23"/>
        <v>REG</v>
      </c>
      <c r="C510" s="1">
        <v>112667.46030000001</v>
      </c>
      <c r="D510" s="1">
        <v>87940.896134614595</v>
      </c>
      <c r="E510">
        <v>112343.76000000001</v>
      </c>
      <c r="F510" s="3">
        <f t="shared" si="21"/>
        <v>24726.564165385411</v>
      </c>
      <c r="G510" s="3">
        <f t="shared" si="22"/>
        <v>323.70029999999679</v>
      </c>
    </row>
    <row r="511" spans="1:7" x14ac:dyDescent="0.25">
      <c r="A511" t="s">
        <v>501</v>
      </c>
      <c r="B511" t="str">
        <f t="shared" si="23"/>
        <v>REG</v>
      </c>
      <c r="C511" s="1">
        <v>57185.311500000003</v>
      </c>
      <c r="D511" s="1">
        <v>60555.953130756519</v>
      </c>
      <c r="E511">
        <v>56905.740000000005</v>
      </c>
      <c r="F511" s="3">
        <f t="shared" si="21"/>
        <v>3370.641630756516</v>
      </c>
      <c r="G511" s="3">
        <f t="shared" si="22"/>
        <v>279.5714999999982</v>
      </c>
    </row>
    <row r="512" spans="1:7" x14ac:dyDescent="0.25">
      <c r="A512" t="s">
        <v>502</v>
      </c>
      <c r="B512" t="str">
        <f t="shared" si="23"/>
        <v>REG</v>
      </c>
      <c r="C512" s="1">
        <v>42733.251000000004</v>
      </c>
      <c r="D512" s="1">
        <v>37228.581248625473</v>
      </c>
      <c r="E512">
        <v>42510.420000000006</v>
      </c>
      <c r="F512" s="3">
        <f t="shared" si="21"/>
        <v>5504.6697513745312</v>
      </c>
      <c r="G512" s="3">
        <f t="shared" si="22"/>
        <v>222.83099999999831</v>
      </c>
    </row>
    <row r="513" spans="1:7" x14ac:dyDescent="0.25">
      <c r="A513" t="s">
        <v>503</v>
      </c>
      <c r="B513" t="str">
        <f t="shared" si="23"/>
        <v>REG</v>
      </c>
      <c r="C513" s="1">
        <v>39318.323400000008</v>
      </c>
      <c r="D513" s="1">
        <v>40224.152708528643</v>
      </c>
      <c r="E513">
        <v>38685.600000000006</v>
      </c>
      <c r="F513" s="3">
        <f t="shared" si="21"/>
        <v>905.82930852863501</v>
      </c>
      <c r="G513" s="3">
        <f t="shared" si="22"/>
        <v>632.72340000000258</v>
      </c>
    </row>
    <row r="514" spans="1:7" x14ac:dyDescent="0.25">
      <c r="A514" t="s">
        <v>504</v>
      </c>
      <c r="B514" t="str">
        <f t="shared" si="23"/>
        <v>REG</v>
      </c>
      <c r="C514" s="1">
        <v>99694.759499999986</v>
      </c>
      <c r="D514" s="1">
        <v>78924.885212509951</v>
      </c>
      <c r="E514">
        <v>99134.280000000013</v>
      </c>
      <c r="F514" s="3">
        <f t="shared" ref="F514:F577" si="24">ABS(D514-C514)</f>
        <v>20769.874287490034</v>
      </c>
      <c r="G514" s="3">
        <f t="shared" ref="G514:G577" si="25">ABS(E514-C514)</f>
        <v>560.47949999997218</v>
      </c>
    </row>
    <row r="515" spans="1:7" x14ac:dyDescent="0.25">
      <c r="A515" t="s">
        <v>505</v>
      </c>
      <c r="B515" t="str">
        <f t="shared" ref="B515:B578" si="26">LEFT(A515,3)</f>
        <v>REG</v>
      </c>
      <c r="C515" s="1">
        <v>67076.675100000008</v>
      </c>
      <c r="D515" s="1">
        <v>66876.68215250819</v>
      </c>
      <c r="E515">
        <v>66377.88</v>
      </c>
      <c r="F515" s="3">
        <f t="shared" si="24"/>
        <v>199.99294749181718</v>
      </c>
      <c r="G515" s="3">
        <f t="shared" si="25"/>
        <v>698.795100000003</v>
      </c>
    </row>
    <row r="516" spans="1:7" x14ac:dyDescent="0.25">
      <c r="A516" t="s">
        <v>506</v>
      </c>
      <c r="B516" t="str">
        <f t="shared" si="26"/>
        <v>REG</v>
      </c>
      <c r="C516" s="1">
        <v>99571.995900000024</v>
      </c>
      <c r="D516" s="1">
        <v>44984.840847739062</v>
      </c>
      <c r="E516">
        <v>98453.88</v>
      </c>
      <c r="F516" s="3">
        <f t="shared" si="24"/>
        <v>54587.155052260961</v>
      </c>
      <c r="G516" s="3">
        <f t="shared" si="25"/>
        <v>1118.1159000000189</v>
      </c>
    </row>
    <row r="517" spans="1:7" x14ac:dyDescent="0.25">
      <c r="A517" t="s">
        <v>507</v>
      </c>
      <c r="B517" t="str">
        <f t="shared" si="26"/>
        <v>REG</v>
      </c>
      <c r="C517" s="1">
        <v>129888.11700000001</v>
      </c>
      <c r="D517" s="1">
        <v>94481.349224329839</v>
      </c>
      <c r="E517">
        <v>128425.50000000001</v>
      </c>
      <c r="F517" s="3">
        <f t="shared" si="24"/>
        <v>35406.767775670174</v>
      </c>
      <c r="G517" s="3">
        <f t="shared" si="25"/>
        <v>1462.6169999999984</v>
      </c>
    </row>
    <row r="518" spans="1:7" x14ac:dyDescent="0.25">
      <c r="A518" t="s">
        <v>508</v>
      </c>
      <c r="B518" t="str">
        <f t="shared" si="26"/>
        <v>REG</v>
      </c>
      <c r="C518" s="1">
        <v>160438.39290000001</v>
      </c>
      <c r="D518" s="1">
        <v>131065.40654026221</v>
      </c>
      <c r="E518">
        <v>159087.24000000002</v>
      </c>
      <c r="F518" s="3">
        <f t="shared" si="24"/>
        <v>29372.986359737799</v>
      </c>
      <c r="G518" s="3">
        <f t="shared" si="25"/>
        <v>1351.1528999999864</v>
      </c>
    </row>
    <row r="519" spans="1:7" x14ac:dyDescent="0.25">
      <c r="A519" t="s">
        <v>509</v>
      </c>
      <c r="B519" t="str">
        <f t="shared" si="26"/>
        <v>REG</v>
      </c>
      <c r="C519" s="1">
        <v>65893.726800000004</v>
      </c>
      <c r="D519" s="1">
        <v>59874.808520069491</v>
      </c>
      <c r="E519">
        <v>65328.12</v>
      </c>
      <c r="F519" s="3">
        <f t="shared" si="24"/>
        <v>6018.9182799305127</v>
      </c>
      <c r="G519" s="3">
        <f t="shared" si="25"/>
        <v>565.60680000000139</v>
      </c>
    </row>
    <row r="520" spans="1:7" x14ac:dyDescent="0.25">
      <c r="A520" t="s">
        <v>510</v>
      </c>
      <c r="B520" t="str">
        <f t="shared" si="26"/>
        <v>REG</v>
      </c>
      <c r="C520" s="1">
        <v>101664.88200000001</v>
      </c>
      <c r="D520" s="1">
        <v>76837.506566856158</v>
      </c>
      <c r="E520">
        <v>101282.40000000001</v>
      </c>
      <c r="F520" s="3">
        <f t="shared" si="24"/>
        <v>24827.375433143854</v>
      </c>
      <c r="G520" s="3">
        <f t="shared" si="25"/>
        <v>382.48200000000361</v>
      </c>
    </row>
    <row r="521" spans="1:7" x14ac:dyDescent="0.25">
      <c r="A521" t="s">
        <v>511</v>
      </c>
      <c r="B521" t="str">
        <f t="shared" si="26"/>
        <v>REG</v>
      </c>
      <c r="C521" s="1">
        <v>84096.856799999994</v>
      </c>
      <c r="D521" s="1">
        <v>76866.803109251297</v>
      </c>
      <c r="E521">
        <v>83159.460000000006</v>
      </c>
      <c r="F521" s="3">
        <f t="shared" si="24"/>
        <v>7230.0536907486967</v>
      </c>
      <c r="G521" s="3">
        <f t="shared" si="25"/>
        <v>937.39679999998771</v>
      </c>
    </row>
    <row r="522" spans="1:7" x14ac:dyDescent="0.25">
      <c r="A522" t="s">
        <v>512</v>
      </c>
      <c r="B522" t="str">
        <f t="shared" si="26"/>
        <v>REG</v>
      </c>
      <c r="C522" s="1">
        <v>79985.442600000009</v>
      </c>
      <c r="D522" s="1">
        <v>54586.782617746539</v>
      </c>
      <c r="E522">
        <v>79286.040000000008</v>
      </c>
      <c r="F522" s="3">
        <f t="shared" si="24"/>
        <v>25398.65998225347</v>
      </c>
      <c r="G522" s="3">
        <f t="shared" si="25"/>
        <v>699.40260000000126</v>
      </c>
    </row>
    <row r="523" spans="1:7" x14ac:dyDescent="0.25">
      <c r="A523" t="s">
        <v>513</v>
      </c>
      <c r="B523" t="str">
        <f t="shared" si="26"/>
        <v>REG</v>
      </c>
      <c r="C523" s="1">
        <v>35939.699999999997</v>
      </c>
      <c r="D523" s="1">
        <v>26571.963952392918</v>
      </c>
      <c r="E523">
        <v>35487.72</v>
      </c>
      <c r="F523" s="3">
        <f t="shared" si="24"/>
        <v>9367.7360476070789</v>
      </c>
      <c r="G523" s="3">
        <f t="shared" si="25"/>
        <v>451.97999999999593</v>
      </c>
    </row>
    <row r="524" spans="1:7" x14ac:dyDescent="0.25">
      <c r="A524" t="s">
        <v>514</v>
      </c>
      <c r="B524" t="str">
        <f t="shared" si="26"/>
        <v>REG</v>
      </c>
      <c r="C524" s="1">
        <v>121212.57960000001</v>
      </c>
      <c r="D524" s="1">
        <v>87289.048066322721</v>
      </c>
      <c r="E524">
        <v>120338.46</v>
      </c>
      <c r="F524" s="3">
        <f t="shared" si="24"/>
        <v>33923.531533677291</v>
      </c>
      <c r="G524" s="3">
        <f t="shared" si="25"/>
        <v>874.11960000000545</v>
      </c>
    </row>
    <row r="525" spans="1:7" x14ac:dyDescent="0.25">
      <c r="A525" t="s">
        <v>515</v>
      </c>
      <c r="B525" t="str">
        <f t="shared" si="26"/>
        <v>REG</v>
      </c>
      <c r="C525" s="1">
        <v>36055.465200000006</v>
      </c>
      <c r="D525" s="1">
        <v>38759.325588771593</v>
      </c>
      <c r="E525">
        <v>35740.44</v>
      </c>
      <c r="F525" s="3">
        <f t="shared" si="24"/>
        <v>2703.8603887715872</v>
      </c>
      <c r="G525" s="3">
        <f t="shared" si="25"/>
        <v>315.02520000000368</v>
      </c>
    </row>
    <row r="526" spans="1:7" x14ac:dyDescent="0.25">
      <c r="A526" t="s">
        <v>516</v>
      </c>
      <c r="B526" t="str">
        <f t="shared" si="26"/>
        <v>REG</v>
      </c>
      <c r="C526" s="1">
        <v>89066.303999999989</v>
      </c>
      <c r="D526" s="1">
        <v>83092.318368218766</v>
      </c>
      <c r="E526">
        <v>88719.3</v>
      </c>
      <c r="F526" s="3">
        <f t="shared" si="24"/>
        <v>5973.9856317812228</v>
      </c>
      <c r="G526" s="3">
        <f t="shared" si="25"/>
        <v>347.00399999998626</v>
      </c>
    </row>
    <row r="527" spans="1:7" x14ac:dyDescent="0.25">
      <c r="A527" t="s">
        <v>517</v>
      </c>
      <c r="B527" t="str">
        <f t="shared" si="26"/>
        <v>REG</v>
      </c>
      <c r="C527" s="1">
        <v>108490.43610000002</v>
      </c>
      <c r="D527" s="1">
        <v>57069.664585734732</v>
      </c>
      <c r="E527">
        <v>107736.48000000001</v>
      </c>
      <c r="F527" s="3">
        <f t="shared" si="24"/>
        <v>51420.771514265289</v>
      </c>
      <c r="G527" s="3">
        <f t="shared" si="25"/>
        <v>753.95610000001034</v>
      </c>
    </row>
    <row r="528" spans="1:7" x14ac:dyDescent="0.25">
      <c r="A528" t="s">
        <v>518</v>
      </c>
      <c r="B528" t="str">
        <f t="shared" si="26"/>
        <v>REG</v>
      </c>
      <c r="C528" s="1">
        <v>110454.50790000001</v>
      </c>
      <c r="D528" s="1">
        <v>59230.284587376394</v>
      </c>
      <c r="E528">
        <v>110030.40000000001</v>
      </c>
      <c r="F528" s="3">
        <f t="shared" si="24"/>
        <v>51224.223312623617</v>
      </c>
      <c r="G528" s="3">
        <f t="shared" si="25"/>
        <v>424.1079000000027</v>
      </c>
    </row>
    <row r="529" spans="1:7" x14ac:dyDescent="0.25">
      <c r="A529" t="s">
        <v>519</v>
      </c>
      <c r="B529" t="str">
        <f t="shared" si="26"/>
        <v>REG</v>
      </c>
      <c r="C529" s="1">
        <v>82475.77949999999</v>
      </c>
      <c r="D529" s="1">
        <v>90643.502170566368</v>
      </c>
      <c r="E529">
        <v>82099.98000000001</v>
      </c>
      <c r="F529" s="3">
        <f t="shared" si="24"/>
        <v>8167.7226705663779</v>
      </c>
      <c r="G529" s="3">
        <f t="shared" si="25"/>
        <v>375.79949999997916</v>
      </c>
    </row>
    <row r="530" spans="1:7" x14ac:dyDescent="0.25">
      <c r="A530" t="s">
        <v>520</v>
      </c>
      <c r="B530" t="str">
        <f t="shared" si="26"/>
        <v>REG</v>
      </c>
      <c r="C530" s="1">
        <v>160705.42560000002</v>
      </c>
      <c r="D530" s="1">
        <v>107196.04862382104</v>
      </c>
      <c r="E530">
        <v>159646.14000000001</v>
      </c>
      <c r="F530" s="3">
        <f t="shared" si="24"/>
        <v>53509.376976178974</v>
      </c>
      <c r="G530" s="3">
        <f t="shared" si="25"/>
        <v>1059.2856000000029</v>
      </c>
    </row>
    <row r="531" spans="1:7" x14ac:dyDescent="0.25">
      <c r="A531" t="s">
        <v>521</v>
      </c>
      <c r="B531" t="str">
        <f t="shared" si="26"/>
        <v>REG</v>
      </c>
      <c r="C531" s="1">
        <v>123618.2067</v>
      </c>
      <c r="D531" s="1">
        <v>85948.731251745019</v>
      </c>
      <c r="E531">
        <v>122933.70000000001</v>
      </c>
      <c r="F531" s="3">
        <f t="shared" si="24"/>
        <v>37669.475448254976</v>
      </c>
      <c r="G531" s="3">
        <f t="shared" si="25"/>
        <v>684.50669999998354</v>
      </c>
    </row>
    <row r="532" spans="1:7" x14ac:dyDescent="0.25">
      <c r="A532" t="s">
        <v>522</v>
      </c>
      <c r="B532" t="str">
        <f t="shared" si="26"/>
        <v>REG</v>
      </c>
      <c r="C532" s="1">
        <v>63474.248700000004</v>
      </c>
      <c r="D532" s="1">
        <v>53231.817531971261</v>
      </c>
      <c r="E532">
        <v>63087.66</v>
      </c>
      <c r="F532" s="3">
        <f t="shared" si="24"/>
        <v>10242.431168028743</v>
      </c>
      <c r="G532" s="3">
        <f t="shared" si="25"/>
        <v>386.58870000000024</v>
      </c>
    </row>
    <row r="533" spans="1:7" x14ac:dyDescent="0.25">
      <c r="A533" t="s">
        <v>523</v>
      </c>
      <c r="B533" t="str">
        <f t="shared" si="26"/>
        <v>REG</v>
      </c>
      <c r="C533" s="1">
        <v>61495.451100000006</v>
      </c>
      <c r="D533" s="1">
        <v>66444.558152179874</v>
      </c>
      <c r="E533">
        <v>60900.66</v>
      </c>
      <c r="F533" s="3">
        <f t="shared" si="24"/>
        <v>4949.1070521798683</v>
      </c>
      <c r="G533" s="3">
        <f t="shared" si="25"/>
        <v>594.79110000000219</v>
      </c>
    </row>
    <row r="534" spans="1:7" x14ac:dyDescent="0.25">
      <c r="A534" t="s">
        <v>524</v>
      </c>
      <c r="B534" t="str">
        <f t="shared" si="26"/>
        <v>REG</v>
      </c>
      <c r="C534" s="1">
        <v>61845.371100000004</v>
      </c>
      <c r="D534" s="1">
        <v>37997.615486497925</v>
      </c>
      <c r="E534">
        <v>61231.140000000007</v>
      </c>
      <c r="F534" s="3">
        <f t="shared" si="24"/>
        <v>23847.755613502079</v>
      </c>
      <c r="G534" s="3">
        <f t="shared" si="25"/>
        <v>614.23109999999724</v>
      </c>
    </row>
    <row r="535" spans="1:7" x14ac:dyDescent="0.25">
      <c r="A535" t="s">
        <v>525</v>
      </c>
      <c r="B535" t="str">
        <f t="shared" si="26"/>
        <v>REG</v>
      </c>
      <c r="C535" s="1">
        <v>35422.911899999999</v>
      </c>
      <c r="D535" s="1">
        <v>32218.872499056353</v>
      </c>
      <c r="E535">
        <v>35317.620000000003</v>
      </c>
      <c r="F535" s="3">
        <f t="shared" si="24"/>
        <v>3204.0394009436459</v>
      </c>
      <c r="G535" s="3">
        <f t="shared" si="25"/>
        <v>105.29189999999653</v>
      </c>
    </row>
    <row r="536" spans="1:7" x14ac:dyDescent="0.25">
      <c r="A536" t="s">
        <v>526</v>
      </c>
      <c r="B536" t="str">
        <f t="shared" si="26"/>
        <v>REG</v>
      </c>
      <c r="C536" s="1">
        <v>38471.517</v>
      </c>
      <c r="D536" s="1">
        <v>16479.305097266832</v>
      </c>
      <c r="E536">
        <v>37961.46</v>
      </c>
      <c r="F536" s="3">
        <f t="shared" si="24"/>
        <v>21992.211902733168</v>
      </c>
      <c r="G536" s="3">
        <f t="shared" si="25"/>
        <v>510.0570000000007</v>
      </c>
    </row>
    <row r="537" spans="1:7" x14ac:dyDescent="0.25">
      <c r="A537" t="s">
        <v>527</v>
      </c>
      <c r="B537" t="str">
        <f t="shared" si="26"/>
        <v>REG</v>
      </c>
      <c r="C537" s="1">
        <v>124797.72870000002</v>
      </c>
      <c r="D537" s="1">
        <v>147852.32533267801</v>
      </c>
      <c r="E537">
        <v>124401.42000000001</v>
      </c>
      <c r="F537" s="3">
        <f t="shared" si="24"/>
        <v>23054.596632677989</v>
      </c>
      <c r="G537" s="3">
        <f t="shared" si="25"/>
        <v>396.30870000000868</v>
      </c>
    </row>
    <row r="538" spans="1:7" x14ac:dyDescent="0.25">
      <c r="A538" t="s">
        <v>528</v>
      </c>
      <c r="B538" t="str">
        <f t="shared" si="26"/>
        <v>REG</v>
      </c>
      <c r="C538" s="1">
        <v>90416.849400000006</v>
      </c>
      <c r="D538" s="1">
        <v>57113.609399327448</v>
      </c>
      <c r="E538">
        <v>89477.46</v>
      </c>
      <c r="F538" s="3">
        <f t="shared" si="24"/>
        <v>33303.240000672558</v>
      </c>
      <c r="G538" s="3">
        <f t="shared" si="25"/>
        <v>939.38940000000002</v>
      </c>
    </row>
    <row r="539" spans="1:7" x14ac:dyDescent="0.25">
      <c r="A539" t="s">
        <v>529</v>
      </c>
      <c r="B539" t="str">
        <f t="shared" si="26"/>
        <v>REG</v>
      </c>
      <c r="C539" s="1">
        <v>74933.91</v>
      </c>
      <c r="D539" s="1">
        <v>48830.012037101318</v>
      </c>
      <c r="E539">
        <v>74202.48000000001</v>
      </c>
      <c r="F539" s="3">
        <f t="shared" si="24"/>
        <v>26103.897962898685</v>
      </c>
      <c r="G539" s="3">
        <f t="shared" si="25"/>
        <v>731.42999999999302</v>
      </c>
    </row>
    <row r="540" spans="1:7" x14ac:dyDescent="0.25">
      <c r="A540" t="s">
        <v>530</v>
      </c>
      <c r="B540" t="str">
        <f t="shared" si="26"/>
        <v>REG</v>
      </c>
      <c r="C540" s="1">
        <v>98009.748900000021</v>
      </c>
      <c r="D540" s="1">
        <v>82213.42209636452</v>
      </c>
      <c r="E540">
        <v>97661.700000000012</v>
      </c>
      <c r="F540" s="3">
        <f t="shared" si="24"/>
        <v>15796.3268036355</v>
      </c>
      <c r="G540" s="3">
        <f t="shared" si="25"/>
        <v>348.04890000000887</v>
      </c>
    </row>
    <row r="541" spans="1:7" x14ac:dyDescent="0.25">
      <c r="A541" t="s">
        <v>531</v>
      </c>
      <c r="B541" t="str">
        <f t="shared" si="26"/>
        <v>REG</v>
      </c>
      <c r="C541" s="1">
        <v>83900.6829</v>
      </c>
      <c r="D541" s="1">
        <v>32856.072296150669</v>
      </c>
      <c r="E541">
        <v>83519.100000000006</v>
      </c>
      <c r="F541" s="3">
        <f t="shared" si="24"/>
        <v>51044.610603849331</v>
      </c>
      <c r="G541" s="3">
        <f t="shared" si="25"/>
        <v>381.58289999999397</v>
      </c>
    </row>
    <row r="542" spans="1:7" x14ac:dyDescent="0.25">
      <c r="A542" t="s">
        <v>532</v>
      </c>
      <c r="B542" t="str">
        <f t="shared" si="26"/>
        <v>REG</v>
      </c>
      <c r="C542" s="1">
        <v>59177.085299999999</v>
      </c>
      <c r="D542" s="1">
        <v>86930.165421982238</v>
      </c>
      <c r="E542">
        <v>58470.66</v>
      </c>
      <c r="F542" s="3">
        <f t="shared" si="24"/>
        <v>27753.080121982239</v>
      </c>
      <c r="G542" s="3">
        <f t="shared" si="25"/>
        <v>706.42529999999533</v>
      </c>
    </row>
    <row r="543" spans="1:7" x14ac:dyDescent="0.25">
      <c r="A543" t="s">
        <v>533</v>
      </c>
      <c r="B543" t="str">
        <f t="shared" si="26"/>
        <v>REG</v>
      </c>
      <c r="C543" s="1">
        <v>62991.21330000001</v>
      </c>
      <c r="D543" s="1">
        <v>36657.298671920224</v>
      </c>
      <c r="E543">
        <v>62621.100000000006</v>
      </c>
      <c r="F543" s="3">
        <f t="shared" si="24"/>
        <v>26333.914628079787</v>
      </c>
      <c r="G543" s="3">
        <f t="shared" si="25"/>
        <v>370.11330000000453</v>
      </c>
    </row>
    <row r="544" spans="1:7" x14ac:dyDescent="0.25">
      <c r="A544" t="s">
        <v>534</v>
      </c>
      <c r="B544" t="str">
        <f t="shared" si="26"/>
        <v>REG</v>
      </c>
      <c r="C544" s="1">
        <v>57587.136300000006</v>
      </c>
      <c r="D544" s="1">
        <v>52836.314209636861</v>
      </c>
      <c r="E544">
        <v>56866.86</v>
      </c>
      <c r="F544" s="3">
        <f t="shared" si="24"/>
        <v>4750.8220903631445</v>
      </c>
      <c r="G544" s="3">
        <f t="shared" si="25"/>
        <v>720.27630000000499</v>
      </c>
    </row>
    <row r="545" spans="1:7" x14ac:dyDescent="0.25">
      <c r="A545" t="s">
        <v>535</v>
      </c>
      <c r="B545" t="str">
        <f t="shared" si="26"/>
        <v>REG</v>
      </c>
      <c r="C545" s="1">
        <v>63755.934300000008</v>
      </c>
      <c r="D545" s="1">
        <v>63771.248658623248</v>
      </c>
      <c r="E545">
        <v>63597.960000000006</v>
      </c>
      <c r="F545" s="3">
        <f t="shared" si="24"/>
        <v>15.314358623239968</v>
      </c>
      <c r="G545" s="3">
        <f t="shared" si="25"/>
        <v>157.97430000000168</v>
      </c>
    </row>
    <row r="546" spans="1:7" x14ac:dyDescent="0.25">
      <c r="A546" t="s">
        <v>536</v>
      </c>
      <c r="B546" t="str">
        <f t="shared" si="26"/>
        <v>REG</v>
      </c>
      <c r="C546" s="1">
        <v>34424.910900000003</v>
      </c>
      <c r="D546" s="1">
        <v>24396.695679553701</v>
      </c>
      <c r="E546">
        <v>34092.9</v>
      </c>
      <c r="F546" s="3">
        <f t="shared" si="24"/>
        <v>10028.215220446302</v>
      </c>
      <c r="G546" s="3">
        <f t="shared" si="25"/>
        <v>332.01090000000113</v>
      </c>
    </row>
    <row r="547" spans="1:7" x14ac:dyDescent="0.25">
      <c r="A547" t="s">
        <v>537</v>
      </c>
      <c r="B547" t="str">
        <f t="shared" si="26"/>
        <v>REG</v>
      </c>
      <c r="C547" s="1">
        <v>91269.779400000014</v>
      </c>
      <c r="D547" s="1">
        <v>37770.567282935575</v>
      </c>
      <c r="E547">
        <v>90940.32</v>
      </c>
      <c r="F547" s="3">
        <f t="shared" si="24"/>
        <v>53499.212117064439</v>
      </c>
      <c r="G547" s="3">
        <f t="shared" si="25"/>
        <v>329.45940000000701</v>
      </c>
    </row>
    <row r="548" spans="1:7" x14ac:dyDescent="0.25">
      <c r="A548" t="s">
        <v>538</v>
      </c>
      <c r="B548" t="str">
        <f t="shared" si="26"/>
        <v>REG</v>
      </c>
      <c r="C548" s="1">
        <v>103526.16480000001</v>
      </c>
      <c r="D548" s="1">
        <v>87787.089287040115</v>
      </c>
      <c r="E548">
        <v>103192.38</v>
      </c>
      <c r="F548" s="3">
        <f t="shared" si="24"/>
        <v>15739.075512959898</v>
      </c>
      <c r="G548" s="3">
        <f t="shared" si="25"/>
        <v>333.78480000000854</v>
      </c>
    </row>
    <row r="549" spans="1:7" x14ac:dyDescent="0.25">
      <c r="A549" t="s">
        <v>539</v>
      </c>
      <c r="B549" t="str">
        <f t="shared" si="26"/>
        <v>REG</v>
      </c>
      <c r="C549" s="1">
        <v>431078.98679999996</v>
      </c>
      <c r="D549" s="1">
        <v>322781.97997406515</v>
      </c>
      <c r="E549">
        <v>429196.32</v>
      </c>
      <c r="F549" s="3">
        <f t="shared" si="24"/>
        <v>108297.0068259348</v>
      </c>
      <c r="G549" s="3">
        <f t="shared" si="25"/>
        <v>1882.6667999999481</v>
      </c>
    </row>
    <row r="550" spans="1:7" x14ac:dyDescent="0.25">
      <c r="A550" t="s">
        <v>540</v>
      </c>
      <c r="B550" t="str">
        <f t="shared" si="26"/>
        <v>REG</v>
      </c>
      <c r="C550" s="1">
        <v>34171.729200000002</v>
      </c>
      <c r="D550" s="1">
        <v>47672.79861249325</v>
      </c>
      <c r="E550">
        <v>33762.420000000006</v>
      </c>
      <c r="F550" s="3">
        <f t="shared" si="24"/>
        <v>13501.069412493249</v>
      </c>
      <c r="G550" s="3">
        <f t="shared" si="25"/>
        <v>409.30919999999605</v>
      </c>
    </row>
    <row r="551" spans="1:7" x14ac:dyDescent="0.25">
      <c r="A551" t="s">
        <v>541</v>
      </c>
      <c r="B551" t="str">
        <f t="shared" si="26"/>
        <v>REG</v>
      </c>
      <c r="C551" s="1">
        <v>154599.68610000002</v>
      </c>
      <c r="D551" s="1">
        <v>102113.09851826409</v>
      </c>
      <c r="E551">
        <v>153162.90000000002</v>
      </c>
      <c r="F551" s="3">
        <f t="shared" si="24"/>
        <v>52486.587581735934</v>
      </c>
      <c r="G551" s="3">
        <f t="shared" si="25"/>
        <v>1436.7860999999975</v>
      </c>
    </row>
    <row r="552" spans="1:7" x14ac:dyDescent="0.25">
      <c r="A552" t="s">
        <v>542</v>
      </c>
      <c r="B552" t="str">
        <f t="shared" si="26"/>
        <v>REG</v>
      </c>
      <c r="C552" s="1">
        <v>114071.66010000001</v>
      </c>
      <c r="D552" s="1">
        <v>136807.52884970984</v>
      </c>
      <c r="E552">
        <v>113699.70000000001</v>
      </c>
      <c r="F552" s="3">
        <f t="shared" si="24"/>
        <v>22735.868749709829</v>
      </c>
      <c r="G552" s="3">
        <f t="shared" si="25"/>
        <v>371.9600999999966</v>
      </c>
    </row>
    <row r="553" spans="1:7" x14ac:dyDescent="0.25">
      <c r="A553" t="s">
        <v>543</v>
      </c>
      <c r="B553" t="str">
        <f t="shared" si="26"/>
        <v>REG</v>
      </c>
      <c r="C553" s="1">
        <v>98950.742100000003</v>
      </c>
      <c r="D553" s="1">
        <v>103431.44292604542</v>
      </c>
      <c r="E553">
        <v>98152.560000000012</v>
      </c>
      <c r="F553" s="3">
        <f t="shared" si="24"/>
        <v>4480.7008260454168</v>
      </c>
      <c r="G553" s="3">
        <f t="shared" si="25"/>
        <v>798.1820999999909</v>
      </c>
    </row>
    <row r="554" spans="1:7" x14ac:dyDescent="0.25">
      <c r="A554" t="s">
        <v>544</v>
      </c>
      <c r="B554" t="str">
        <f t="shared" si="26"/>
        <v>REG</v>
      </c>
      <c r="C554" s="1">
        <v>142576.58069999999</v>
      </c>
      <c r="D554" s="1">
        <v>175815.87504884013</v>
      </c>
      <c r="E554">
        <v>141639.84</v>
      </c>
      <c r="F554" s="3">
        <f t="shared" si="24"/>
        <v>33239.294348840136</v>
      </c>
      <c r="G554" s="3">
        <f t="shared" si="25"/>
        <v>936.74069999999483</v>
      </c>
    </row>
    <row r="555" spans="1:7" x14ac:dyDescent="0.25">
      <c r="A555" t="s">
        <v>545</v>
      </c>
      <c r="B555" t="str">
        <f t="shared" si="26"/>
        <v>REG</v>
      </c>
      <c r="C555" s="1">
        <v>84234.273300000001</v>
      </c>
      <c r="D555" s="1">
        <v>68495.316119839743</v>
      </c>
      <c r="E555">
        <v>83660.040000000008</v>
      </c>
      <c r="F555" s="3">
        <f t="shared" si="24"/>
        <v>15738.957180160258</v>
      </c>
      <c r="G555" s="3">
        <f t="shared" si="25"/>
        <v>574.2332999999926</v>
      </c>
    </row>
    <row r="556" spans="1:7" x14ac:dyDescent="0.25">
      <c r="A556" t="s">
        <v>546</v>
      </c>
      <c r="B556" t="str">
        <f t="shared" si="26"/>
        <v>REG</v>
      </c>
      <c r="C556" s="1">
        <v>106656.78240000001</v>
      </c>
      <c r="D556" s="1">
        <v>100985.18163605114</v>
      </c>
      <c r="E556">
        <v>105826.5</v>
      </c>
      <c r="F556" s="3">
        <f t="shared" si="24"/>
        <v>5671.6007639488671</v>
      </c>
      <c r="G556" s="3">
        <f t="shared" si="25"/>
        <v>830.28240000001097</v>
      </c>
    </row>
    <row r="557" spans="1:7" x14ac:dyDescent="0.25">
      <c r="A557" t="s">
        <v>547</v>
      </c>
      <c r="B557" t="str">
        <f t="shared" si="26"/>
        <v>REG</v>
      </c>
      <c r="C557" s="1">
        <v>79783.290899999993</v>
      </c>
      <c r="D557" s="1">
        <v>59171.691502586109</v>
      </c>
      <c r="E557">
        <v>78960.42</v>
      </c>
      <c r="F557" s="3">
        <f t="shared" si="24"/>
        <v>20611.599397413884</v>
      </c>
      <c r="G557" s="3">
        <f t="shared" si="25"/>
        <v>822.87089999999444</v>
      </c>
    </row>
    <row r="558" spans="1:7" x14ac:dyDescent="0.25">
      <c r="A558" t="s">
        <v>548</v>
      </c>
      <c r="B558" t="str">
        <f t="shared" si="26"/>
        <v>REG</v>
      </c>
      <c r="C558" s="1">
        <v>58624.065900000009</v>
      </c>
      <c r="D558" s="1">
        <v>40978.538675203519</v>
      </c>
      <c r="E558">
        <v>58402.62</v>
      </c>
      <c r="F558" s="3">
        <f t="shared" si="24"/>
        <v>17645.527224796489</v>
      </c>
      <c r="G558" s="3">
        <f t="shared" si="25"/>
        <v>221.44590000000608</v>
      </c>
    </row>
    <row r="559" spans="1:7" x14ac:dyDescent="0.25">
      <c r="A559" t="s">
        <v>549</v>
      </c>
      <c r="B559" t="str">
        <f t="shared" si="26"/>
        <v>REG</v>
      </c>
      <c r="C559" s="1">
        <v>44804.485800000009</v>
      </c>
      <c r="D559" s="1">
        <v>55802.589127144893</v>
      </c>
      <c r="E559">
        <v>44488.44</v>
      </c>
      <c r="F559" s="3">
        <f t="shared" si="24"/>
        <v>10998.103327144883</v>
      </c>
      <c r="G559" s="3">
        <f t="shared" si="25"/>
        <v>316.04580000000715</v>
      </c>
    </row>
    <row r="560" spans="1:7" x14ac:dyDescent="0.25">
      <c r="A560" t="s">
        <v>550</v>
      </c>
      <c r="B560" t="str">
        <f t="shared" si="26"/>
        <v>REG</v>
      </c>
      <c r="C560" s="1">
        <v>107751.59460000001</v>
      </c>
      <c r="D560" s="1">
        <v>108258.04828564491</v>
      </c>
      <c r="E560">
        <v>106900.56000000001</v>
      </c>
      <c r="F560" s="3">
        <f t="shared" si="24"/>
        <v>506.45368564489763</v>
      </c>
      <c r="G560" s="3">
        <f t="shared" si="25"/>
        <v>851.03459999999905</v>
      </c>
    </row>
    <row r="561" spans="1:7" x14ac:dyDescent="0.25">
      <c r="A561" t="s">
        <v>551</v>
      </c>
      <c r="B561" t="str">
        <f t="shared" si="26"/>
        <v>REG</v>
      </c>
      <c r="C561" s="1">
        <v>149308.74990000002</v>
      </c>
      <c r="D561" s="1">
        <v>117588.99703849734</v>
      </c>
      <c r="E561">
        <v>148842.36000000002</v>
      </c>
      <c r="F561" s="3">
        <f t="shared" si="24"/>
        <v>31719.752861502682</v>
      </c>
      <c r="G561" s="3">
        <f t="shared" si="25"/>
        <v>466.38990000000922</v>
      </c>
    </row>
    <row r="562" spans="1:7" x14ac:dyDescent="0.25">
      <c r="A562" t="s">
        <v>552</v>
      </c>
      <c r="B562" t="str">
        <f t="shared" si="26"/>
        <v>REG</v>
      </c>
      <c r="C562" s="1">
        <v>88885.7307</v>
      </c>
      <c r="D562" s="1">
        <v>156487.48120364585</v>
      </c>
      <c r="E562">
        <v>87951.420000000013</v>
      </c>
      <c r="F562" s="3">
        <f t="shared" si="24"/>
        <v>67601.750503645846</v>
      </c>
      <c r="G562" s="3">
        <f t="shared" si="25"/>
        <v>934.31069999998726</v>
      </c>
    </row>
    <row r="563" spans="1:7" x14ac:dyDescent="0.25">
      <c r="A563" t="s">
        <v>553</v>
      </c>
      <c r="B563" t="str">
        <f t="shared" si="26"/>
        <v>REG</v>
      </c>
      <c r="C563" s="1">
        <v>69097.827600000004</v>
      </c>
      <c r="D563" s="1">
        <v>144710.27116079914</v>
      </c>
      <c r="E563">
        <v>68788.44</v>
      </c>
      <c r="F563" s="3">
        <f t="shared" si="24"/>
        <v>75612.443560799133</v>
      </c>
      <c r="G563" s="3">
        <f t="shared" si="25"/>
        <v>309.38760000000184</v>
      </c>
    </row>
    <row r="564" spans="1:7" x14ac:dyDescent="0.25">
      <c r="A564" t="s">
        <v>554</v>
      </c>
      <c r="B564" t="str">
        <f t="shared" si="26"/>
        <v>REG</v>
      </c>
      <c r="C564" s="1">
        <v>72662.200200000007</v>
      </c>
      <c r="D564" s="1">
        <v>90350.536746614947</v>
      </c>
      <c r="E564">
        <v>71962.02</v>
      </c>
      <c r="F564" s="3">
        <f t="shared" si="24"/>
        <v>17688.336546614941</v>
      </c>
      <c r="G564" s="3">
        <f t="shared" si="25"/>
        <v>700.18020000000251</v>
      </c>
    </row>
    <row r="565" spans="1:7" x14ac:dyDescent="0.25">
      <c r="A565" t="s">
        <v>555</v>
      </c>
      <c r="B565" t="str">
        <f t="shared" si="26"/>
        <v>REG</v>
      </c>
      <c r="C565" s="1">
        <v>76124.65860000001</v>
      </c>
      <c r="D565" s="1">
        <v>63456.310827875481</v>
      </c>
      <c r="E565">
        <v>75349.440000000002</v>
      </c>
      <c r="F565" s="3">
        <f t="shared" si="24"/>
        <v>12668.347772124529</v>
      </c>
      <c r="G565" s="3">
        <f t="shared" si="25"/>
        <v>775.21860000000743</v>
      </c>
    </row>
    <row r="566" spans="1:7" x14ac:dyDescent="0.25">
      <c r="A566" t="s">
        <v>556</v>
      </c>
      <c r="B566" t="str">
        <f t="shared" si="26"/>
        <v>REG</v>
      </c>
      <c r="C566" s="1">
        <v>110526.24150000002</v>
      </c>
      <c r="D566" s="1">
        <v>68055.867983912627</v>
      </c>
      <c r="E566">
        <v>109942.92000000001</v>
      </c>
      <c r="F566" s="3">
        <f t="shared" si="24"/>
        <v>42470.373516087391</v>
      </c>
      <c r="G566" s="3">
        <f t="shared" si="25"/>
        <v>583.32150000000547</v>
      </c>
    </row>
    <row r="567" spans="1:7" x14ac:dyDescent="0.25">
      <c r="A567" t="s">
        <v>557</v>
      </c>
      <c r="B567" t="str">
        <f t="shared" si="26"/>
        <v>REG</v>
      </c>
      <c r="C567" s="1">
        <v>109131.5916</v>
      </c>
      <c r="D567" s="1">
        <v>91764.094917180511</v>
      </c>
      <c r="E567">
        <v>107916.3</v>
      </c>
      <c r="F567" s="3">
        <f t="shared" si="24"/>
        <v>17367.496682819488</v>
      </c>
      <c r="G567" s="3">
        <f t="shared" si="25"/>
        <v>1215.2915999999968</v>
      </c>
    </row>
    <row r="568" spans="1:7" x14ac:dyDescent="0.25">
      <c r="A568" t="s">
        <v>558</v>
      </c>
      <c r="B568" t="str">
        <f t="shared" si="26"/>
        <v>REG</v>
      </c>
      <c r="C568" s="1">
        <v>97649.40419999999</v>
      </c>
      <c r="D568" s="1">
        <v>148291.77346860513</v>
      </c>
      <c r="E568">
        <v>96626.52</v>
      </c>
      <c r="F568" s="3">
        <f t="shared" si="24"/>
        <v>50642.369268605136</v>
      </c>
      <c r="G568" s="3">
        <f t="shared" si="25"/>
        <v>1022.8841999999859</v>
      </c>
    </row>
    <row r="569" spans="1:7" x14ac:dyDescent="0.25">
      <c r="A569" t="s">
        <v>559</v>
      </c>
      <c r="B569" t="str">
        <f t="shared" si="26"/>
        <v>REG</v>
      </c>
      <c r="C569" s="1">
        <v>137029.03650000002</v>
      </c>
      <c r="D569" s="1">
        <v>136272.86695099852</v>
      </c>
      <c r="E569">
        <v>135559.98000000001</v>
      </c>
      <c r="F569" s="3">
        <f t="shared" si="24"/>
        <v>756.16954900149722</v>
      </c>
      <c r="G569" s="3">
        <f t="shared" si="25"/>
        <v>1469.0565000000061</v>
      </c>
    </row>
    <row r="570" spans="1:7" x14ac:dyDescent="0.25">
      <c r="A570" t="s">
        <v>560</v>
      </c>
      <c r="B570" t="str">
        <f t="shared" si="26"/>
        <v>REG</v>
      </c>
      <c r="C570" s="1">
        <v>238960.07640000002</v>
      </c>
      <c r="D570" s="1">
        <v>303519.5033492599</v>
      </c>
      <c r="E570">
        <v>238164.30000000002</v>
      </c>
      <c r="F570" s="3">
        <f t="shared" si="24"/>
        <v>64559.426949259883</v>
      </c>
      <c r="G570" s="3">
        <f t="shared" si="25"/>
        <v>795.77640000000247</v>
      </c>
    </row>
    <row r="571" spans="1:7" x14ac:dyDescent="0.25">
      <c r="A571" t="s">
        <v>561</v>
      </c>
      <c r="B571" t="str">
        <f t="shared" si="26"/>
        <v>REG</v>
      </c>
      <c r="C571" s="1">
        <v>36083.969100000002</v>
      </c>
      <c r="D571" s="1">
        <v>25824.90212131682</v>
      </c>
      <c r="E571">
        <v>35959.14</v>
      </c>
      <c r="F571" s="3">
        <f t="shared" si="24"/>
        <v>10259.066978683182</v>
      </c>
      <c r="G571" s="3">
        <f t="shared" si="25"/>
        <v>124.82910000000265</v>
      </c>
    </row>
    <row r="572" spans="1:7" x14ac:dyDescent="0.25">
      <c r="A572" t="s">
        <v>562</v>
      </c>
      <c r="B572" t="str">
        <f t="shared" si="26"/>
        <v>REG</v>
      </c>
      <c r="C572" s="1">
        <v>56204.587800000001</v>
      </c>
      <c r="D572" s="1">
        <v>38151.422334072413</v>
      </c>
      <c r="E572">
        <v>55661.58</v>
      </c>
      <c r="F572" s="3">
        <f t="shared" si="24"/>
        <v>18053.165465927588</v>
      </c>
      <c r="G572" s="3">
        <f t="shared" si="25"/>
        <v>543.00779999999941</v>
      </c>
    </row>
    <row r="573" spans="1:7" x14ac:dyDescent="0.25">
      <c r="A573" t="s">
        <v>563</v>
      </c>
      <c r="B573" t="str">
        <f t="shared" si="26"/>
        <v>REG</v>
      </c>
      <c r="C573" s="1">
        <v>36095.195700000004</v>
      </c>
      <c r="D573" s="1">
        <v>20258.559066240028</v>
      </c>
      <c r="E573">
        <v>35706.420000000006</v>
      </c>
      <c r="F573" s="3">
        <f t="shared" si="24"/>
        <v>15836.636633759976</v>
      </c>
      <c r="G573" s="3">
        <f t="shared" si="25"/>
        <v>388.77569999999832</v>
      </c>
    </row>
    <row r="574" spans="1:7" x14ac:dyDescent="0.25">
      <c r="A574" t="s">
        <v>564</v>
      </c>
      <c r="B574" t="str">
        <f t="shared" si="26"/>
        <v>REG</v>
      </c>
      <c r="C574" s="1">
        <v>110980.77300000002</v>
      </c>
      <c r="D574" s="1">
        <v>130772.4411163108</v>
      </c>
      <c r="E574">
        <v>110083.86</v>
      </c>
      <c r="F574" s="3">
        <f t="shared" si="24"/>
        <v>19791.668116310786</v>
      </c>
      <c r="G574" s="3">
        <f t="shared" si="25"/>
        <v>896.91300000001502</v>
      </c>
    </row>
    <row r="575" spans="1:7" x14ac:dyDescent="0.25">
      <c r="A575" t="s">
        <v>565</v>
      </c>
      <c r="B575" t="str">
        <f t="shared" si="26"/>
        <v>REG</v>
      </c>
      <c r="C575" s="1">
        <v>208171.27170000001</v>
      </c>
      <c r="D575" s="1">
        <v>264254.81240417215</v>
      </c>
      <c r="E575">
        <v>207682.38</v>
      </c>
      <c r="F575" s="3">
        <f t="shared" si="24"/>
        <v>56083.540704172134</v>
      </c>
      <c r="G575" s="3">
        <f t="shared" si="25"/>
        <v>488.8917000000074</v>
      </c>
    </row>
    <row r="576" spans="1:7" x14ac:dyDescent="0.25">
      <c r="A576" t="s">
        <v>566</v>
      </c>
      <c r="B576" t="str">
        <f t="shared" si="26"/>
        <v>REG</v>
      </c>
      <c r="C576" s="1">
        <v>80472.779100000014</v>
      </c>
      <c r="D576" s="1">
        <v>58834.78126504198</v>
      </c>
      <c r="E576">
        <v>79640.820000000007</v>
      </c>
      <c r="F576" s="3">
        <f t="shared" si="24"/>
        <v>21637.997834958034</v>
      </c>
      <c r="G576" s="3">
        <f t="shared" si="25"/>
        <v>831.95910000000731</v>
      </c>
    </row>
    <row r="577" spans="1:7" x14ac:dyDescent="0.25">
      <c r="A577" t="s">
        <v>567</v>
      </c>
      <c r="B577" t="str">
        <f t="shared" si="26"/>
        <v>REG</v>
      </c>
      <c r="C577" s="1">
        <v>104293.43730000001</v>
      </c>
      <c r="D577" s="1">
        <v>70245.784527949421</v>
      </c>
      <c r="E577">
        <v>103454.82</v>
      </c>
      <c r="F577" s="3">
        <f t="shared" si="24"/>
        <v>34047.652772050584</v>
      </c>
      <c r="G577" s="3">
        <f t="shared" si="25"/>
        <v>838.61729999999807</v>
      </c>
    </row>
    <row r="578" spans="1:7" x14ac:dyDescent="0.25">
      <c r="A578" t="s">
        <v>568</v>
      </c>
      <c r="B578" t="str">
        <f t="shared" si="26"/>
        <v>REG</v>
      </c>
      <c r="C578" s="1">
        <v>143996.30820000003</v>
      </c>
      <c r="D578" s="1">
        <v>90079.543729459896</v>
      </c>
      <c r="E578">
        <v>142645.86000000002</v>
      </c>
      <c r="F578" s="3">
        <f t="shared" ref="F578:F641" si="27">ABS(D578-C578)</f>
        <v>53916.764470540133</v>
      </c>
      <c r="G578" s="3">
        <f t="shared" ref="G578:G641" si="28">ABS(E578-C578)</f>
        <v>1350.4482000000135</v>
      </c>
    </row>
    <row r="579" spans="1:7" x14ac:dyDescent="0.25">
      <c r="A579" t="s">
        <v>569</v>
      </c>
      <c r="B579" t="str">
        <f t="shared" ref="B579:B642" si="29">LEFT(A579,3)</f>
        <v>REG</v>
      </c>
      <c r="C579" s="1">
        <v>68211.217799999999</v>
      </c>
      <c r="D579" s="1">
        <v>65470.448117541426</v>
      </c>
      <c r="E579">
        <v>67345.02</v>
      </c>
      <c r="F579" s="3">
        <f t="shared" si="27"/>
        <v>2740.7696824585728</v>
      </c>
      <c r="G579" s="3">
        <f t="shared" si="28"/>
        <v>866.19779999999446</v>
      </c>
    </row>
    <row r="580" spans="1:7" x14ac:dyDescent="0.25">
      <c r="A580" t="s">
        <v>570</v>
      </c>
      <c r="B580" t="str">
        <f t="shared" si="29"/>
        <v>REG</v>
      </c>
      <c r="C580" s="1">
        <v>116455.70879999999</v>
      </c>
      <c r="D580" s="1">
        <v>108001.70353968743</v>
      </c>
      <c r="E580">
        <v>115847.82</v>
      </c>
      <c r="F580" s="3">
        <f t="shared" si="27"/>
        <v>8454.005260312566</v>
      </c>
      <c r="G580" s="3">
        <f t="shared" si="28"/>
        <v>607.88879999998608</v>
      </c>
    </row>
    <row r="581" spans="1:7" x14ac:dyDescent="0.25">
      <c r="A581" t="s">
        <v>571</v>
      </c>
      <c r="B581" t="str">
        <f t="shared" si="29"/>
        <v>REG</v>
      </c>
      <c r="C581" s="1">
        <v>118799.95410000002</v>
      </c>
      <c r="D581" s="1">
        <v>79342.360941640713</v>
      </c>
      <c r="E581">
        <v>118316.70000000001</v>
      </c>
      <c r="F581" s="3">
        <f t="shared" si="27"/>
        <v>39457.593158359305</v>
      </c>
      <c r="G581" s="3">
        <f t="shared" si="28"/>
        <v>483.25410000000556</v>
      </c>
    </row>
    <row r="582" spans="1:7" x14ac:dyDescent="0.25">
      <c r="A582" t="s">
        <v>572</v>
      </c>
      <c r="B582" t="str">
        <f t="shared" si="29"/>
        <v>REG</v>
      </c>
      <c r="C582" s="1">
        <v>111833.63010000001</v>
      </c>
      <c r="D582" s="1">
        <v>73695.45239497727</v>
      </c>
      <c r="E582">
        <v>111323.16</v>
      </c>
      <c r="F582" s="3">
        <f t="shared" si="27"/>
        <v>38138.177705022739</v>
      </c>
      <c r="G582" s="3">
        <f t="shared" si="28"/>
        <v>510.47010000000591</v>
      </c>
    </row>
    <row r="583" spans="1:7" x14ac:dyDescent="0.25">
      <c r="A583" t="s">
        <v>573</v>
      </c>
      <c r="B583" t="str">
        <f t="shared" si="29"/>
        <v>REG</v>
      </c>
      <c r="C583" s="1">
        <v>130028.08500000001</v>
      </c>
      <c r="D583" s="1">
        <v>97725.941294591714</v>
      </c>
      <c r="E583">
        <v>128843.46</v>
      </c>
      <c r="F583" s="3">
        <f t="shared" si="27"/>
        <v>32302.143705408293</v>
      </c>
      <c r="G583" s="3">
        <f t="shared" si="28"/>
        <v>1184.625</v>
      </c>
    </row>
    <row r="584" spans="1:7" x14ac:dyDescent="0.25">
      <c r="A584" t="s">
        <v>574</v>
      </c>
      <c r="B584" t="str">
        <f t="shared" si="29"/>
        <v>REG</v>
      </c>
      <c r="C584" s="1">
        <v>295215.4755</v>
      </c>
      <c r="D584" s="1">
        <v>253979.05015907643</v>
      </c>
      <c r="E584">
        <v>292858.74</v>
      </c>
      <c r="F584" s="3">
        <f t="shared" si="27"/>
        <v>41236.425340923568</v>
      </c>
      <c r="G584" s="3">
        <f t="shared" si="28"/>
        <v>2356.7355000000098</v>
      </c>
    </row>
    <row r="585" spans="1:7" x14ac:dyDescent="0.25">
      <c r="A585" t="s">
        <v>575</v>
      </c>
      <c r="B585" t="str">
        <f t="shared" si="29"/>
        <v>REG</v>
      </c>
      <c r="C585" s="1">
        <v>93402.17730000001</v>
      </c>
      <c r="D585" s="1">
        <v>118782.83114109932</v>
      </c>
      <c r="E585">
        <v>92398.32</v>
      </c>
      <c r="F585" s="3">
        <f t="shared" si="27"/>
        <v>25380.653841099309</v>
      </c>
      <c r="G585" s="3">
        <f t="shared" si="28"/>
        <v>1003.8573000000033</v>
      </c>
    </row>
    <row r="586" spans="1:7" x14ac:dyDescent="0.25">
      <c r="A586" t="s">
        <v>576</v>
      </c>
      <c r="B586" t="str">
        <f t="shared" si="29"/>
        <v>REG</v>
      </c>
      <c r="C586" s="1">
        <v>120649.86450000001</v>
      </c>
      <c r="D586" s="1">
        <v>112908.87439087355</v>
      </c>
      <c r="E586">
        <v>119799.00000000001</v>
      </c>
      <c r="F586" s="3">
        <f t="shared" si="27"/>
        <v>7740.9901091264619</v>
      </c>
      <c r="G586" s="3">
        <f t="shared" si="28"/>
        <v>850.86449999999604</v>
      </c>
    </row>
    <row r="587" spans="1:7" x14ac:dyDescent="0.25">
      <c r="A587" t="s">
        <v>577</v>
      </c>
      <c r="B587" t="str">
        <f t="shared" si="29"/>
        <v>REG</v>
      </c>
      <c r="C587" s="1">
        <v>177481.75680000003</v>
      </c>
      <c r="D587" s="1">
        <v>161804.80364836394</v>
      </c>
      <c r="E587">
        <v>176422.86000000002</v>
      </c>
      <c r="F587" s="3">
        <f t="shared" si="27"/>
        <v>15676.953151636088</v>
      </c>
      <c r="G587" s="3">
        <f t="shared" si="28"/>
        <v>1058.8968000000168</v>
      </c>
    </row>
    <row r="588" spans="1:7" x14ac:dyDescent="0.25">
      <c r="A588" t="s">
        <v>578</v>
      </c>
      <c r="B588" t="str">
        <f t="shared" si="29"/>
        <v>REG</v>
      </c>
      <c r="C588" s="1">
        <v>130275.79920000001</v>
      </c>
      <c r="D588" s="1">
        <v>183081.41756283512</v>
      </c>
      <c r="E588">
        <v>129314.88</v>
      </c>
      <c r="F588" s="3">
        <f t="shared" si="27"/>
        <v>52805.618362835114</v>
      </c>
      <c r="G588" s="3">
        <f t="shared" si="28"/>
        <v>960.91920000000391</v>
      </c>
    </row>
    <row r="589" spans="1:7" x14ac:dyDescent="0.25">
      <c r="A589" t="s">
        <v>579</v>
      </c>
      <c r="B589" t="str">
        <f t="shared" si="29"/>
        <v>REG</v>
      </c>
      <c r="C589" s="1">
        <v>80198.96669999999</v>
      </c>
      <c r="D589" s="1">
        <v>104317.66333349845</v>
      </c>
      <c r="E589">
        <v>79067.340000000011</v>
      </c>
      <c r="F589" s="3">
        <f t="shared" si="27"/>
        <v>24118.696633498461</v>
      </c>
      <c r="G589" s="3">
        <f t="shared" si="28"/>
        <v>1131.6266999999789</v>
      </c>
    </row>
    <row r="590" spans="1:7" x14ac:dyDescent="0.25">
      <c r="A590" t="s">
        <v>580</v>
      </c>
      <c r="B590" t="str">
        <f t="shared" si="29"/>
        <v>REG</v>
      </c>
      <c r="C590" s="1">
        <v>3050727.0732</v>
      </c>
      <c r="D590" s="1">
        <v>3599424.4676162191</v>
      </c>
      <c r="E590">
        <v>3038515.74</v>
      </c>
      <c r="F590" s="3">
        <f t="shared" si="27"/>
        <v>548697.39441621909</v>
      </c>
      <c r="G590" s="3">
        <f t="shared" si="28"/>
        <v>12211.333199999761</v>
      </c>
    </row>
    <row r="591" spans="1:7" x14ac:dyDescent="0.25">
      <c r="A591" t="s">
        <v>581</v>
      </c>
      <c r="B591" t="str">
        <f t="shared" si="29"/>
        <v>REG</v>
      </c>
      <c r="C591" s="1">
        <v>67203.448200000013</v>
      </c>
      <c r="D591" s="1">
        <v>125059.6153492583</v>
      </c>
      <c r="E591">
        <v>66494.52</v>
      </c>
      <c r="F591" s="3">
        <f t="shared" si="27"/>
        <v>57856.167149258283</v>
      </c>
      <c r="G591" s="3">
        <f t="shared" si="28"/>
        <v>708.92820000000938</v>
      </c>
    </row>
    <row r="592" spans="1:7" x14ac:dyDescent="0.25">
      <c r="A592" t="s">
        <v>582</v>
      </c>
      <c r="B592" t="str">
        <f t="shared" si="29"/>
        <v>REG</v>
      </c>
      <c r="C592" s="1">
        <v>94226.967900000003</v>
      </c>
      <c r="D592" s="1">
        <v>144754.21597439185</v>
      </c>
      <c r="E592">
        <v>93705.66</v>
      </c>
      <c r="F592" s="3">
        <f t="shared" si="27"/>
        <v>50527.248074391842</v>
      </c>
      <c r="G592" s="3">
        <f t="shared" si="28"/>
        <v>521.30789999999979</v>
      </c>
    </row>
    <row r="593" spans="1:7" x14ac:dyDescent="0.25">
      <c r="A593" t="s">
        <v>583</v>
      </c>
      <c r="B593" t="str">
        <f t="shared" si="29"/>
        <v>REG</v>
      </c>
      <c r="C593" s="1">
        <v>54890.929800000005</v>
      </c>
      <c r="D593" s="1">
        <v>115120.7633417067</v>
      </c>
      <c r="E593">
        <v>54422.280000000006</v>
      </c>
      <c r="F593" s="3">
        <f t="shared" si="27"/>
        <v>60229.833541706692</v>
      </c>
      <c r="G593" s="3">
        <f t="shared" si="28"/>
        <v>468.64979999999923</v>
      </c>
    </row>
    <row r="594" spans="1:7" x14ac:dyDescent="0.25">
      <c r="A594" t="s">
        <v>584</v>
      </c>
      <c r="B594" t="str">
        <f t="shared" si="29"/>
        <v>REG</v>
      </c>
      <c r="C594" s="1">
        <v>152765.08470000001</v>
      </c>
      <c r="D594" s="1">
        <v>256212.91151670594</v>
      </c>
      <c r="E594">
        <v>151457.04</v>
      </c>
      <c r="F594" s="3">
        <f t="shared" si="27"/>
        <v>103447.82681670593</v>
      </c>
      <c r="G594" s="3">
        <f t="shared" si="28"/>
        <v>1308.0446999999986</v>
      </c>
    </row>
    <row r="595" spans="1:7" x14ac:dyDescent="0.25">
      <c r="A595" t="s">
        <v>585</v>
      </c>
      <c r="B595" t="str">
        <f t="shared" si="29"/>
        <v>REG</v>
      </c>
      <c r="C595" s="1">
        <v>164388.91680000001</v>
      </c>
      <c r="D595" s="1">
        <v>232870.8913633773</v>
      </c>
      <c r="E595">
        <v>162921.78</v>
      </c>
      <c r="F595" s="3">
        <f t="shared" si="27"/>
        <v>68481.974563377298</v>
      </c>
      <c r="G595" s="3">
        <f t="shared" si="28"/>
        <v>1467.1368000000075</v>
      </c>
    </row>
    <row r="596" spans="1:7" x14ac:dyDescent="0.25">
      <c r="A596" t="s">
        <v>586</v>
      </c>
      <c r="B596" t="str">
        <f t="shared" si="29"/>
        <v>REG</v>
      </c>
      <c r="C596" s="1">
        <v>152126.48070000001</v>
      </c>
      <c r="D596" s="1">
        <v>220222.10918427515</v>
      </c>
      <c r="E596">
        <v>151666.02000000002</v>
      </c>
      <c r="F596" s="3">
        <f t="shared" si="27"/>
        <v>68095.628484275134</v>
      </c>
      <c r="G596" s="3">
        <f t="shared" si="28"/>
        <v>460.460699999996</v>
      </c>
    </row>
    <row r="597" spans="1:7" x14ac:dyDescent="0.25">
      <c r="A597" t="s">
        <v>587</v>
      </c>
      <c r="B597" t="str">
        <f t="shared" si="29"/>
        <v>REG</v>
      </c>
      <c r="C597" s="1">
        <v>100435.27770000001</v>
      </c>
      <c r="D597" s="1">
        <v>134375.91583091315</v>
      </c>
      <c r="E597">
        <v>99775.8</v>
      </c>
      <c r="F597" s="3">
        <f t="shared" si="27"/>
        <v>33940.638130913139</v>
      </c>
      <c r="G597" s="3">
        <f t="shared" si="28"/>
        <v>659.4777000000031</v>
      </c>
    </row>
    <row r="598" spans="1:7" x14ac:dyDescent="0.25">
      <c r="A598" t="s">
        <v>588</v>
      </c>
      <c r="B598" t="str">
        <f t="shared" si="29"/>
        <v>REG</v>
      </c>
      <c r="C598" s="1">
        <v>145580.4252</v>
      </c>
      <c r="D598" s="1">
        <v>188684.38129590586</v>
      </c>
      <c r="E598">
        <v>144385.74000000002</v>
      </c>
      <c r="F598" s="3">
        <f t="shared" si="27"/>
        <v>43103.956095905858</v>
      </c>
      <c r="G598" s="3">
        <f t="shared" si="28"/>
        <v>1194.6851999999781</v>
      </c>
    </row>
    <row r="599" spans="1:7" x14ac:dyDescent="0.25">
      <c r="A599" t="s">
        <v>589</v>
      </c>
      <c r="B599" t="str">
        <f t="shared" si="29"/>
        <v>REG</v>
      </c>
      <c r="C599" s="1">
        <v>177552.98009999999</v>
      </c>
      <c r="D599" s="1">
        <v>250668.54086842548</v>
      </c>
      <c r="E599">
        <v>176335.38</v>
      </c>
      <c r="F599" s="3">
        <f t="shared" si="27"/>
        <v>73115.560768425494</v>
      </c>
      <c r="G599" s="3">
        <f t="shared" si="28"/>
        <v>1217.6000999999815</v>
      </c>
    </row>
    <row r="600" spans="1:7" x14ac:dyDescent="0.25">
      <c r="A600" t="s">
        <v>590</v>
      </c>
      <c r="B600" t="str">
        <f t="shared" si="29"/>
        <v>REG</v>
      </c>
      <c r="C600" s="1">
        <v>192069.9216</v>
      </c>
      <c r="D600" s="1">
        <v>286344.40537010849</v>
      </c>
      <c r="E600">
        <v>190895.94</v>
      </c>
      <c r="F600" s="3">
        <f t="shared" si="27"/>
        <v>94274.483770108491</v>
      </c>
      <c r="G600" s="3">
        <f t="shared" si="28"/>
        <v>1173.9815999999992</v>
      </c>
    </row>
    <row r="601" spans="1:7" x14ac:dyDescent="0.25">
      <c r="A601" t="s">
        <v>591</v>
      </c>
      <c r="B601" t="str">
        <f t="shared" si="29"/>
        <v>REG</v>
      </c>
      <c r="C601" s="1">
        <v>107706.10500000001</v>
      </c>
      <c r="D601" s="1">
        <v>100216.1473981787</v>
      </c>
      <c r="E601">
        <v>107376.84000000001</v>
      </c>
      <c r="F601" s="3">
        <f t="shared" si="27"/>
        <v>7489.957601821312</v>
      </c>
      <c r="G601" s="3">
        <f t="shared" si="28"/>
        <v>329.26499999999942</v>
      </c>
    </row>
    <row r="602" spans="1:7" x14ac:dyDescent="0.25">
      <c r="A602" t="s">
        <v>592</v>
      </c>
      <c r="B602" t="str">
        <f t="shared" si="29"/>
        <v>REG</v>
      </c>
      <c r="C602" s="1">
        <v>167318.03879999998</v>
      </c>
      <c r="D602" s="1">
        <v>243769.20513436978</v>
      </c>
      <c r="E602">
        <v>165677.40000000002</v>
      </c>
      <c r="F602" s="3">
        <f t="shared" si="27"/>
        <v>76451.166334369802</v>
      </c>
      <c r="G602" s="3">
        <f t="shared" si="28"/>
        <v>1640.638799999957</v>
      </c>
    </row>
    <row r="603" spans="1:7" x14ac:dyDescent="0.25">
      <c r="A603" t="s">
        <v>593</v>
      </c>
      <c r="B603" t="str">
        <f t="shared" si="29"/>
        <v>REG</v>
      </c>
      <c r="C603" s="1">
        <v>93611.035800000012</v>
      </c>
      <c r="D603" s="1">
        <v>137481.3493247981</v>
      </c>
      <c r="E603">
        <v>92908.62000000001</v>
      </c>
      <c r="F603" s="3">
        <f t="shared" si="27"/>
        <v>43870.313524798083</v>
      </c>
      <c r="G603" s="3">
        <f t="shared" si="28"/>
        <v>702.41580000000249</v>
      </c>
    </row>
    <row r="604" spans="1:7" x14ac:dyDescent="0.25">
      <c r="A604" t="s">
        <v>594</v>
      </c>
      <c r="B604" t="str">
        <f t="shared" si="29"/>
        <v>REG</v>
      </c>
      <c r="C604" s="1">
        <v>194442.74369999999</v>
      </c>
      <c r="D604" s="1">
        <v>291778.91398440715</v>
      </c>
      <c r="E604">
        <v>193996.62000000002</v>
      </c>
      <c r="F604" s="3">
        <f t="shared" si="27"/>
        <v>97336.170284407155</v>
      </c>
      <c r="G604" s="3">
        <f t="shared" si="28"/>
        <v>446.12369999996736</v>
      </c>
    </row>
    <row r="605" spans="1:7" x14ac:dyDescent="0.25">
      <c r="A605" t="s">
        <v>595</v>
      </c>
      <c r="B605" t="str">
        <f t="shared" si="29"/>
        <v>REG</v>
      </c>
      <c r="C605" s="1">
        <v>73789.307100000005</v>
      </c>
      <c r="D605" s="1">
        <v>114732.58415497107</v>
      </c>
      <c r="E605">
        <v>73361.700000000012</v>
      </c>
      <c r="F605" s="3">
        <f t="shared" si="27"/>
        <v>40943.277054971069</v>
      </c>
      <c r="G605" s="3">
        <f t="shared" si="28"/>
        <v>427.60709999999381</v>
      </c>
    </row>
    <row r="606" spans="1:7" x14ac:dyDescent="0.25">
      <c r="A606" t="s">
        <v>596</v>
      </c>
      <c r="B606" t="str">
        <f t="shared" si="29"/>
        <v>REG</v>
      </c>
      <c r="C606" s="1">
        <v>112490.53200000001</v>
      </c>
      <c r="D606" s="1">
        <v>149119.40079126786</v>
      </c>
      <c r="E606">
        <v>112236.84000000001</v>
      </c>
      <c r="F606" s="3">
        <f t="shared" si="27"/>
        <v>36628.868791267858</v>
      </c>
      <c r="G606" s="3">
        <f t="shared" si="28"/>
        <v>253.69199999999546</v>
      </c>
    </row>
    <row r="607" spans="1:7" x14ac:dyDescent="0.25">
      <c r="A607" t="s">
        <v>597</v>
      </c>
      <c r="B607" t="str">
        <f t="shared" si="29"/>
        <v>REG</v>
      </c>
      <c r="C607" s="1">
        <v>151800.10740000001</v>
      </c>
      <c r="D607" s="1">
        <v>241938.17123467344</v>
      </c>
      <c r="E607">
        <v>151150.86000000002</v>
      </c>
      <c r="F607" s="3">
        <f t="shared" si="27"/>
        <v>90138.063834673434</v>
      </c>
      <c r="G607" s="3">
        <f t="shared" si="28"/>
        <v>649.24739999999292</v>
      </c>
    </row>
    <row r="608" spans="1:7" x14ac:dyDescent="0.25">
      <c r="A608" t="s">
        <v>598</v>
      </c>
      <c r="B608" t="str">
        <f t="shared" si="29"/>
        <v>REG</v>
      </c>
      <c r="C608" s="1">
        <v>114786.73620000001</v>
      </c>
      <c r="D608" s="1">
        <v>181843.63864664041</v>
      </c>
      <c r="E608">
        <v>114501.6</v>
      </c>
      <c r="F608" s="3">
        <f t="shared" si="27"/>
        <v>67056.902446640393</v>
      </c>
      <c r="G608" s="3">
        <f t="shared" si="28"/>
        <v>285.1362000000081</v>
      </c>
    </row>
    <row r="609" spans="1:7" x14ac:dyDescent="0.25">
      <c r="A609" t="s">
        <v>599</v>
      </c>
      <c r="B609" t="str">
        <f t="shared" si="29"/>
        <v>REG</v>
      </c>
      <c r="C609" s="1">
        <v>195388.91279999999</v>
      </c>
      <c r="D609" s="1">
        <v>189255.66387261107</v>
      </c>
      <c r="E609">
        <v>193933.44</v>
      </c>
      <c r="F609" s="3">
        <f t="shared" si="27"/>
        <v>6133.2489273889223</v>
      </c>
      <c r="G609" s="3">
        <f t="shared" si="28"/>
        <v>1455.4727999999886</v>
      </c>
    </row>
    <row r="610" spans="1:7" x14ac:dyDescent="0.25">
      <c r="A610" t="s">
        <v>600</v>
      </c>
      <c r="B610" t="str">
        <f t="shared" si="29"/>
        <v>REG</v>
      </c>
      <c r="C610" s="1">
        <v>87962.525099999999</v>
      </c>
      <c r="D610" s="1">
        <v>131387.66850660875</v>
      </c>
      <c r="E610">
        <v>87718.14</v>
      </c>
      <c r="F610" s="3">
        <f t="shared" si="27"/>
        <v>43425.143406608753</v>
      </c>
      <c r="G610" s="3">
        <f t="shared" si="28"/>
        <v>244.38509999999951</v>
      </c>
    </row>
    <row r="611" spans="1:7" x14ac:dyDescent="0.25">
      <c r="A611" t="s">
        <v>601</v>
      </c>
      <c r="B611" t="str">
        <f t="shared" si="29"/>
        <v>REG</v>
      </c>
      <c r="C611" s="1">
        <v>252038.2635</v>
      </c>
      <c r="D611" s="1">
        <v>373721.3430636166</v>
      </c>
      <c r="E611">
        <v>250153.92</v>
      </c>
      <c r="F611" s="3">
        <f t="shared" si="27"/>
        <v>121683.0795636166</v>
      </c>
      <c r="G611" s="3">
        <f t="shared" si="28"/>
        <v>1884.3434999999881</v>
      </c>
    </row>
    <row r="612" spans="1:7" x14ac:dyDescent="0.25">
      <c r="A612" t="s">
        <v>602</v>
      </c>
      <c r="B612" t="str">
        <f t="shared" si="29"/>
        <v>REG</v>
      </c>
      <c r="C612" s="1">
        <v>202231.30680000005</v>
      </c>
      <c r="D612" s="1">
        <v>293675.86510449252</v>
      </c>
      <c r="E612">
        <v>201563.64</v>
      </c>
      <c r="F612" s="3">
        <f t="shared" si="27"/>
        <v>91444.558304492472</v>
      </c>
      <c r="G612" s="3">
        <f t="shared" si="28"/>
        <v>667.66680000003544</v>
      </c>
    </row>
    <row r="613" spans="1:7" x14ac:dyDescent="0.25">
      <c r="A613" t="s">
        <v>603</v>
      </c>
      <c r="B613" t="str">
        <f t="shared" si="29"/>
        <v>REG</v>
      </c>
      <c r="C613" s="1">
        <v>214288.96680000002</v>
      </c>
      <c r="D613" s="1">
        <v>295243.23012263258</v>
      </c>
      <c r="E613">
        <v>212858.28000000003</v>
      </c>
      <c r="F613" s="3">
        <f t="shared" si="27"/>
        <v>80954.263322632556</v>
      </c>
      <c r="G613" s="3">
        <f t="shared" si="28"/>
        <v>1430.6867999999959</v>
      </c>
    </row>
    <row r="614" spans="1:7" x14ac:dyDescent="0.25">
      <c r="A614" t="s">
        <v>604</v>
      </c>
      <c r="B614" t="str">
        <f t="shared" si="29"/>
        <v>REG</v>
      </c>
      <c r="C614" s="1">
        <v>149127.01019999999</v>
      </c>
      <c r="D614" s="1">
        <v>162815.5343609963</v>
      </c>
      <c r="E614">
        <v>148040.46000000002</v>
      </c>
      <c r="F614" s="3">
        <f t="shared" si="27"/>
        <v>13688.524160996312</v>
      </c>
      <c r="G614" s="3">
        <f t="shared" si="28"/>
        <v>1086.5501999999688</v>
      </c>
    </row>
    <row r="615" spans="1:7" x14ac:dyDescent="0.25">
      <c r="A615" t="s">
        <v>605</v>
      </c>
      <c r="B615" t="str">
        <f t="shared" si="29"/>
        <v>REG</v>
      </c>
      <c r="C615" s="1">
        <v>228769.0209</v>
      </c>
      <c r="D615" s="1">
        <v>287142.73615037609</v>
      </c>
      <c r="E615">
        <v>227987.46000000002</v>
      </c>
      <c r="F615" s="3">
        <f t="shared" si="27"/>
        <v>58373.715250376088</v>
      </c>
      <c r="G615" s="3">
        <f t="shared" si="28"/>
        <v>781.56089999998221</v>
      </c>
    </row>
    <row r="616" spans="1:7" x14ac:dyDescent="0.25">
      <c r="A616" t="s">
        <v>606</v>
      </c>
      <c r="B616" t="str">
        <f t="shared" si="29"/>
        <v>REG</v>
      </c>
      <c r="C616" s="1">
        <v>203585.49719999998</v>
      </c>
      <c r="D616" s="1">
        <v>239579.79957186463</v>
      </c>
      <c r="E616">
        <v>202802.94</v>
      </c>
      <c r="F616" s="3">
        <f t="shared" si="27"/>
        <v>35994.302371864644</v>
      </c>
      <c r="G616" s="3">
        <f t="shared" si="28"/>
        <v>782.55719999998109</v>
      </c>
    </row>
    <row r="617" spans="1:7" x14ac:dyDescent="0.25">
      <c r="A617" t="s">
        <v>607</v>
      </c>
      <c r="B617" t="str">
        <f t="shared" si="29"/>
        <v>REG</v>
      </c>
      <c r="C617" s="1">
        <v>235262.51550000004</v>
      </c>
      <c r="D617" s="1">
        <v>263244.08169153979</v>
      </c>
      <c r="E617">
        <v>233139.06000000003</v>
      </c>
      <c r="F617" s="3">
        <f t="shared" si="27"/>
        <v>27981.56619153975</v>
      </c>
      <c r="G617" s="3">
        <f t="shared" si="28"/>
        <v>2123.4555000000109</v>
      </c>
    </row>
    <row r="618" spans="1:7" x14ac:dyDescent="0.25">
      <c r="A618" t="s">
        <v>608</v>
      </c>
      <c r="B618" t="str">
        <f t="shared" si="29"/>
        <v>REG</v>
      </c>
      <c r="C618" s="1">
        <v>341497.27980000008</v>
      </c>
      <c r="D618" s="1">
        <v>279401.12482246006</v>
      </c>
      <c r="E618">
        <v>338348.34</v>
      </c>
      <c r="F618" s="3">
        <f t="shared" si="27"/>
        <v>62096.15497754002</v>
      </c>
      <c r="G618" s="3">
        <f t="shared" si="28"/>
        <v>3148.939800000051</v>
      </c>
    </row>
    <row r="619" spans="1:7" x14ac:dyDescent="0.25">
      <c r="A619" t="s">
        <v>609</v>
      </c>
      <c r="B619" t="str">
        <f t="shared" si="29"/>
        <v>REG</v>
      </c>
      <c r="C619" s="1">
        <v>305804.78370000003</v>
      </c>
      <c r="D619" s="1">
        <v>283898.1440801142</v>
      </c>
      <c r="E619">
        <v>303575.04000000004</v>
      </c>
      <c r="F619" s="3">
        <f t="shared" si="27"/>
        <v>21906.639619885827</v>
      </c>
      <c r="G619" s="3">
        <f t="shared" si="28"/>
        <v>2229.7436999999918</v>
      </c>
    </row>
    <row r="620" spans="1:7" x14ac:dyDescent="0.25">
      <c r="A620" t="s">
        <v>610</v>
      </c>
      <c r="B620" t="str">
        <f t="shared" si="29"/>
        <v>REG</v>
      </c>
      <c r="C620" s="1">
        <v>227435.46120000002</v>
      </c>
      <c r="D620" s="1">
        <v>143098.9613290664</v>
      </c>
      <c r="E620">
        <v>225712.98</v>
      </c>
      <c r="F620" s="3">
        <f t="shared" si="27"/>
        <v>84336.499870933621</v>
      </c>
      <c r="G620" s="3">
        <f t="shared" si="28"/>
        <v>1722.4812000000093</v>
      </c>
    </row>
    <row r="621" spans="1:7" x14ac:dyDescent="0.25">
      <c r="A621" t="s">
        <v>611</v>
      </c>
      <c r="B621" t="str">
        <f t="shared" si="29"/>
        <v>REG</v>
      </c>
      <c r="C621" s="1">
        <v>317927.47050000005</v>
      </c>
      <c r="D621" s="1">
        <v>256645.03551703427</v>
      </c>
      <c r="E621">
        <v>317012.94</v>
      </c>
      <c r="F621" s="3">
        <f t="shared" si="27"/>
        <v>61282.434982965788</v>
      </c>
      <c r="G621" s="3">
        <f t="shared" si="28"/>
        <v>914.53050000005169</v>
      </c>
    </row>
    <row r="622" spans="1:7" x14ac:dyDescent="0.25">
      <c r="A622" t="s">
        <v>612</v>
      </c>
      <c r="B622" t="str">
        <f t="shared" si="29"/>
        <v>REG</v>
      </c>
      <c r="C622" s="1">
        <v>515930.50439999998</v>
      </c>
      <c r="D622" s="1">
        <v>433185.99999015412</v>
      </c>
      <c r="E622">
        <v>512214.84</v>
      </c>
      <c r="F622" s="3">
        <f t="shared" si="27"/>
        <v>82744.50440984586</v>
      </c>
      <c r="G622" s="3">
        <f t="shared" si="28"/>
        <v>3715.6643999999505</v>
      </c>
    </row>
    <row r="623" spans="1:7" x14ac:dyDescent="0.25">
      <c r="A623" t="s">
        <v>613</v>
      </c>
      <c r="B623" t="str">
        <f t="shared" si="29"/>
        <v>REG</v>
      </c>
      <c r="C623" s="1">
        <v>299738.04570000002</v>
      </c>
      <c r="D623" s="1">
        <v>212810.08395830449</v>
      </c>
      <c r="E623">
        <v>298787.94</v>
      </c>
      <c r="F623" s="3">
        <f t="shared" si="27"/>
        <v>86927.96174169553</v>
      </c>
      <c r="G623" s="3">
        <f t="shared" si="28"/>
        <v>950.10570000001462</v>
      </c>
    </row>
    <row r="624" spans="1:7" x14ac:dyDescent="0.25">
      <c r="A624" t="s">
        <v>614</v>
      </c>
      <c r="B624" t="str">
        <f t="shared" si="29"/>
        <v>REG</v>
      </c>
      <c r="C624" s="1">
        <v>254845.86120000001</v>
      </c>
      <c r="D624" s="1">
        <v>258007.32473840832</v>
      </c>
      <c r="E624">
        <v>253035.90000000002</v>
      </c>
      <c r="F624" s="3">
        <f t="shared" si="27"/>
        <v>3161.4635384083085</v>
      </c>
      <c r="G624" s="3">
        <f t="shared" si="28"/>
        <v>1809.9611999999906</v>
      </c>
    </row>
    <row r="625" spans="1:7" x14ac:dyDescent="0.25">
      <c r="A625" t="s">
        <v>615</v>
      </c>
      <c r="B625" t="str">
        <f t="shared" si="29"/>
        <v>REG</v>
      </c>
      <c r="C625" s="1">
        <v>236909.25360000003</v>
      </c>
      <c r="D625" s="1">
        <v>192302.50428170577</v>
      </c>
      <c r="E625">
        <v>235403.82</v>
      </c>
      <c r="F625" s="3">
        <f t="shared" si="27"/>
        <v>44606.749318294256</v>
      </c>
      <c r="G625" s="3">
        <f t="shared" si="28"/>
        <v>1505.4336000000185</v>
      </c>
    </row>
    <row r="626" spans="1:7" x14ac:dyDescent="0.25">
      <c r="A626" t="s">
        <v>616</v>
      </c>
      <c r="B626" t="str">
        <f t="shared" si="29"/>
        <v>REG</v>
      </c>
      <c r="C626" s="1">
        <v>239070.15540000005</v>
      </c>
      <c r="D626" s="1">
        <v>158194.00479816282</v>
      </c>
      <c r="E626">
        <v>238363.56000000003</v>
      </c>
      <c r="F626" s="3">
        <f t="shared" si="27"/>
        <v>80876.150601837231</v>
      </c>
      <c r="G626" s="3">
        <f t="shared" si="28"/>
        <v>706.59540000002016</v>
      </c>
    </row>
    <row r="627" spans="1:7" x14ac:dyDescent="0.25">
      <c r="A627" t="s">
        <v>617</v>
      </c>
      <c r="B627" t="str">
        <f t="shared" si="29"/>
        <v>REG</v>
      </c>
      <c r="C627" s="1">
        <v>516715.929</v>
      </c>
      <c r="D627" s="1">
        <v>475980.92429385637</v>
      </c>
      <c r="E627">
        <v>513541.62000000005</v>
      </c>
      <c r="F627" s="3">
        <f t="shared" si="27"/>
        <v>40735.004706143634</v>
      </c>
      <c r="G627" s="3">
        <f t="shared" si="28"/>
        <v>3174.3089999999502</v>
      </c>
    </row>
    <row r="628" spans="1:7" x14ac:dyDescent="0.25">
      <c r="A628" t="s">
        <v>618</v>
      </c>
      <c r="B628" t="str">
        <f t="shared" si="29"/>
        <v>REG</v>
      </c>
      <c r="C628" s="1">
        <v>250401.58560000002</v>
      </c>
      <c r="D628" s="1">
        <v>182876.34176606912</v>
      </c>
      <c r="E628">
        <v>249580.44</v>
      </c>
      <c r="F628" s="3">
        <f t="shared" si="27"/>
        <v>67525.243833930901</v>
      </c>
      <c r="G628" s="3">
        <f t="shared" si="28"/>
        <v>821.14560000001802</v>
      </c>
    </row>
    <row r="629" spans="1:7" x14ac:dyDescent="0.25">
      <c r="A629" t="s">
        <v>619</v>
      </c>
      <c r="B629" t="str">
        <f t="shared" si="29"/>
        <v>REG</v>
      </c>
      <c r="C629" s="1">
        <v>191834.30880000003</v>
      </c>
      <c r="D629" s="1">
        <v>171956.05558828029</v>
      </c>
      <c r="E629">
        <v>190132.92</v>
      </c>
      <c r="F629" s="3">
        <f t="shared" si="27"/>
        <v>19878.253211719741</v>
      </c>
      <c r="G629" s="3">
        <f t="shared" si="28"/>
        <v>1701.3888000000152</v>
      </c>
    </row>
    <row r="630" spans="1:7" x14ac:dyDescent="0.25">
      <c r="A630" t="s">
        <v>620</v>
      </c>
      <c r="B630" t="str">
        <f t="shared" si="29"/>
        <v>REG</v>
      </c>
      <c r="C630" s="1">
        <v>82533.589199999988</v>
      </c>
      <c r="D630" s="1">
        <v>120306.25134564667</v>
      </c>
      <c r="E630">
        <v>82027.08</v>
      </c>
      <c r="F630" s="3">
        <f t="shared" si="27"/>
        <v>37772.662145646682</v>
      </c>
      <c r="G630" s="3">
        <f t="shared" si="28"/>
        <v>506.50919999998587</v>
      </c>
    </row>
    <row r="631" spans="1:7" x14ac:dyDescent="0.25">
      <c r="A631" t="s">
        <v>621</v>
      </c>
      <c r="B631" t="str">
        <f t="shared" si="29"/>
        <v>REG</v>
      </c>
      <c r="C631" s="1">
        <v>228567.45240000004</v>
      </c>
      <c r="D631" s="1">
        <v>280807.35885742685</v>
      </c>
      <c r="E631">
        <v>226932.84000000003</v>
      </c>
      <c r="F631" s="3">
        <f t="shared" si="27"/>
        <v>52239.906457426812</v>
      </c>
      <c r="G631" s="3">
        <f t="shared" si="28"/>
        <v>1634.6124000000127</v>
      </c>
    </row>
    <row r="632" spans="1:7" x14ac:dyDescent="0.25">
      <c r="A632" t="s">
        <v>622</v>
      </c>
      <c r="B632" t="str">
        <f t="shared" si="29"/>
        <v>REG</v>
      </c>
      <c r="C632" s="1">
        <v>228030.47100000005</v>
      </c>
      <c r="D632" s="1">
        <v>289530.4043555801</v>
      </c>
      <c r="E632">
        <v>226106.64</v>
      </c>
      <c r="F632" s="3">
        <f t="shared" si="27"/>
        <v>61499.933355580055</v>
      </c>
      <c r="G632" s="3">
        <f t="shared" si="28"/>
        <v>1923.8310000000347</v>
      </c>
    </row>
    <row r="633" spans="1:7" x14ac:dyDescent="0.25">
      <c r="A633" t="s">
        <v>623</v>
      </c>
      <c r="B633" t="str">
        <f t="shared" si="29"/>
        <v>REG</v>
      </c>
      <c r="C633" s="1">
        <v>85194.730800000019</v>
      </c>
      <c r="D633" s="1">
        <v>105137.96652056239</v>
      </c>
      <c r="E633">
        <v>84549.420000000013</v>
      </c>
      <c r="F633" s="3">
        <f t="shared" si="27"/>
        <v>19943.23572056237</v>
      </c>
      <c r="G633" s="3">
        <f t="shared" si="28"/>
        <v>645.31080000000657</v>
      </c>
    </row>
    <row r="634" spans="1:7" x14ac:dyDescent="0.25">
      <c r="A634" t="s">
        <v>624</v>
      </c>
      <c r="B634" t="str">
        <f t="shared" si="29"/>
        <v>REG</v>
      </c>
      <c r="C634" s="1">
        <v>164668.4154</v>
      </c>
      <c r="D634" s="1">
        <v>154019.2475068552</v>
      </c>
      <c r="E634">
        <v>164175.66</v>
      </c>
      <c r="F634" s="3">
        <f t="shared" si="27"/>
        <v>10649.167893144797</v>
      </c>
      <c r="G634" s="3">
        <f t="shared" si="28"/>
        <v>492.75539999999455</v>
      </c>
    </row>
    <row r="635" spans="1:7" x14ac:dyDescent="0.25">
      <c r="A635" t="s">
        <v>625</v>
      </c>
      <c r="B635" t="str">
        <f t="shared" si="29"/>
        <v>REG</v>
      </c>
      <c r="C635" s="1">
        <v>170716.12650000001</v>
      </c>
      <c r="D635" s="1">
        <v>198528.01954067321</v>
      </c>
      <c r="E635">
        <v>169852.14</v>
      </c>
      <c r="F635" s="3">
        <f t="shared" si="27"/>
        <v>27811.893040673196</v>
      </c>
      <c r="G635" s="3">
        <f t="shared" si="28"/>
        <v>863.98649999999907</v>
      </c>
    </row>
    <row r="636" spans="1:7" x14ac:dyDescent="0.25">
      <c r="A636" t="s">
        <v>626</v>
      </c>
      <c r="B636" t="str">
        <f t="shared" si="29"/>
        <v>REG</v>
      </c>
      <c r="C636" s="1">
        <v>182561.79330000002</v>
      </c>
      <c r="D636" s="1">
        <v>173794.41362357541</v>
      </c>
      <c r="E636">
        <v>181078.74000000002</v>
      </c>
      <c r="F636" s="3">
        <f t="shared" si="27"/>
        <v>8767.3796764246072</v>
      </c>
      <c r="G636" s="3">
        <f t="shared" si="28"/>
        <v>1483.0532999999996</v>
      </c>
    </row>
    <row r="637" spans="1:7" x14ac:dyDescent="0.25">
      <c r="A637" t="s">
        <v>627</v>
      </c>
      <c r="B637" t="str">
        <f t="shared" si="29"/>
        <v>REG</v>
      </c>
      <c r="C637" s="1">
        <v>218181.60810000001</v>
      </c>
      <c r="D637" s="1">
        <v>230431.9542089818</v>
      </c>
      <c r="E637">
        <v>217329.48</v>
      </c>
      <c r="F637" s="3">
        <f t="shared" si="27"/>
        <v>12250.346108981787</v>
      </c>
      <c r="G637" s="3">
        <f t="shared" si="28"/>
        <v>852.12810000000172</v>
      </c>
    </row>
    <row r="638" spans="1:7" x14ac:dyDescent="0.25">
      <c r="A638" t="s">
        <v>628</v>
      </c>
      <c r="B638" t="str">
        <f t="shared" si="29"/>
        <v>REG</v>
      </c>
      <c r="C638" s="1">
        <v>90533.708100000003</v>
      </c>
      <c r="D638" s="1">
        <v>113377.6190691958</v>
      </c>
      <c r="E638">
        <v>90264.78</v>
      </c>
      <c r="F638" s="3">
        <f t="shared" si="27"/>
        <v>22843.9109691958</v>
      </c>
      <c r="G638" s="3">
        <f t="shared" si="28"/>
        <v>268.92810000000463</v>
      </c>
    </row>
    <row r="639" spans="1:7" x14ac:dyDescent="0.25">
      <c r="A639" t="s">
        <v>629</v>
      </c>
      <c r="B639" t="str">
        <f t="shared" si="29"/>
        <v>REG</v>
      </c>
      <c r="C639" s="1">
        <v>141391.73700000002</v>
      </c>
      <c r="D639" s="1">
        <v>130435.53087876667</v>
      </c>
      <c r="E639">
        <v>140653.26</v>
      </c>
      <c r="F639" s="3">
        <f t="shared" si="27"/>
        <v>10956.20612123335</v>
      </c>
      <c r="G639" s="3">
        <f t="shared" si="28"/>
        <v>738.4770000000135</v>
      </c>
    </row>
    <row r="640" spans="1:7" x14ac:dyDescent="0.25">
      <c r="A640" t="s">
        <v>630</v>
      </c>
      <c r="B640" t="str">
        <f t="shared" si="29"/>
        <v>REG</v>
      </c>
      <c r="C640" s="1">
        <v>185260.40549999999</v>
      </c>
      <c r="D640" s="1">
        <v>196887.41316654536</v>
      </c>
      <c r="E640">
        <v>184505.04</v>
      </c>
      <c r="F640" s="3">
        <f t="shared" si="27"/>
        <v>11627.007666545367</v>
      </c>
      <c r="G640" s="3">
        <f t="shared" si="28"/>
        <v>755.36549999998533</v>
      </c>
    </row>
    <row r="641" spans="1:7" x14ac:dyDescent="0.25">
      <c r="A641" t="s">
        <v>631</v>
      </c>
      <c r="B641" t="str">
        <f t="shared" si="29"/>
        <v>REG</v>
      </c>
      <c r="C641" s="1">
        <v>196142.69880000001</v>
      </c>
      <c r="D641" s="1">
        <v>192895.75926520737</v>
      </c>
      <c r="E641">
        <v>195070.68000000002</v>
      </c>
      <c r="F641" s="3">
        <f t="shared" si="27"/>
        <v>3246.9395347926475</v>
      </c>
      <c r="G641" s="3">
        <f t="shared" si="28"/>
        <v>1072.0187999999907</v>
      </c>
    </row>
    <row r="642" spans="1:7" x14ac:dyDescent="0.25">
      <c r="A642" t="s">
        <v>632</v>
      </c>
      <c r="B642" t="str">
        <f t="shared" si="29"/>
        <v>REG</v>
      </c>
      <c r="C642" s="1">
        <v>113976.23400000001</v>
      </c>
      <c r="D642" s="1">
        <v>113487.48110317759</v>
      </c>
      <c r="E642">
        <v>113106.78000000001</v>
      </c>
      <c r="F642" s="3">
        <f t="shared" ref="F642:F665" si="30">ABS(D642-C642)</f>
        <v>488.75289682242146</v>
      </c>
      <c r="G642" s="3">
        <f t="shared" ref="G642:G665" si="31">ABS(E642-C642)</f>
        <v>869.4539999999979</v>
      </c>
    </row>
    <row r="643" spans="1:7" x14ac:dyDescent="0.25">
      <c r="A643" t="s">
        <v>633</v>
      </c>
      <c r="B643" t="str">
        <f t="shared" ref="B643:B665" si="32">LEFT(A643,3)</f>
        <v>REG</v>
      </c>
      <c r="C643" s="1">
        <v>127762.42590000002</v>
      </c>
      <c r="D643" s="1">
        <v>135826.09467947262</v>
      </c>
      <c r="E643">
        <v>126612.72</v>
      </c>
      <c r="F643" s="3">
        <f t="shared" si="30"/>
        <v>8063.6687794726022</v>
      </c>
      <c r="G643" s="3">
        <f t="shared" si="31"/>
        <v>1149.7059000000154</v>
      </c>
    </row>
    <row r="644" spans="1:7" x14ac:dyDescent="0.25">
      <c r="A644" t="s">
        <v>634</v>
      </c>
      <c r="B644" t="str">
        <f t="shared" si="32"/>
        <v>REG</v>
      </c>
      <c r="C644" s="1">
        <v>198465.43860000002</v>
      </c>
      <c r="D644" s="1">
        <v>217292.45494476106</v>
      </c>
      <c r="E644">
        <v>197510.40000000002</v>
      </c>
      <c r="F644" s="3">
        <f t="shared" si="30"/>
        <v>18827.016344761039</v>
      </c>
      <c r="G644" s="3">
        <f t="shared" si="31"/>
        <v>955.03859999999986</v>
      </c>
    </row>
    <row r="645" spans="1:7" x14ac:dyDescent="0.25">
      <c r="A645" t="s">
        <v>635</v>
      </c>
      <c r="B645" t="str">
        <f t="shared" si="32"/>
        <v>REG</v>
      </c>
      <c r="C645" s="1">
        <v>92003.372099999993</v>
      </c>
      <c r="D645" s="1">
        <v>75145.631243536758</v>
      </c>
      <c r="E645">
        <v>91533.24</v>
      </c>
      <c r="F645" s="3">
        <f t="shared" si="30"/>
        <v>16857.740856463235</v>
      </c>
      <c r="G645" s="3">
        <f t="shared" si="31"/>
        <v>470.13209999998799</v>
      </c>
    </row>
    <row r="646" spans="1:7" x14ac:dyDescent="0.25">
      <c r="A646" t="s">
        <v>636</v>
      </c>
      <c r="B646" t="str">
        <f t="shared" si="32"/>
        <v>REG</v>
      </c>
      <c r="C646" s="1">
        <v>104307.72570000002</v>
      </c>
      <c r="D646" s="1">
        <v>128487.31080948979</v>
      </c>
      <c r="E646">
        <v>103245.84000000001</v>
      </c>
      <c r="F646" s="3">
        <f t="shared" si="30"/>
        <v>24179.585109489766</v>
      </c>
      <c r="G646" s="3">
        <f t="shared" si="31"/>
        <v>1061.8857000000135</v>
      </c>
    </row>
    <row r="647" spans="1:7" x14ac:dyDescent="0.25">
      <c r="A647" t="s">
        <v>637</v>
      </c>
      <c r="B647" t="str">
        <f t="shared" si="32"/>
        <v>REG</v>
      </c>
      <c r="C647" s="1">
        <v>34548.4035</v>
      </c>
      <c r="D647" s="1">
        <v>49679.611766560411</v>
      </c>
      <c r="E647">
        <v>34263</v>
      </c>
      <c r="F647" s="3">
        <f t="shared" si="30"/>
        <v>15131.20826656041</v>
      </c>
      <c r="G647" s="3">
        <f t="shared" si="31"/>
        <v>285.40350000000035</v>
      </c>
    </row>
    <row r="648" spans="1:7" x14ac:dyDescent="0.25">
      <c r="A648" t="s">
        <v>638</v>
      </c>
      <c r="B648" t="str">
        <f t="shared" si="32"/>
        <v>REG</v>
      </c>
      <c r="C648" s="1">
        <v>61332.665399999998</v>
      </c>
      <c r="D648" s="1">
        <v>74808.721005992629</v>
      </c>
      <c r="E648">
        <v>61070.76</v>
      </c>
      <c r="F648" s="3">
        <f t="shared" si="30"/>
        <v>13476.055605992631</v>
      </c>
      <c r="G648" s="3">
        <f t="shared" si="31"/>
        <v>261.90539999999601</v>
      </c>
    </row>
    <row r="649" spans="1:7" x14ac:dyDescent="0.25">
      <c r="A649" t="s">
        <v>639</v>
      </c>
      <c r="B649" t="str">
        <f t="shared" si="32"/>
        <v>REG</v>
      </c>
      <c r="C649" s="1">
        <v>40265.586000000003</v>
      </c>
      <c r="D649" s="1">
        <v>46134.730136748345</v>
      </c>
      <c r="E649">
        <v>40099.86</v>
      </c>
      <c r="F649" s="3">
        <f t="shared" si="30"/>
        <v>5869.1441367483421</v>
      </c>
      <c r="G649" s="3">
        <f t="shared" si="31"/>
        <v>165.72600000000239</v>
      </c>
    </row>
    <row r="650" spans="1:7" x14ac:dyDescent="0.25">
      <c r="A650" t="s">
        <v>640</v>
      </c>
      <c r="B650" t="str">
        <f t="shared" si="32"/>
        <v>REG</v>
      </c>
      <c r="C650" s="1">
        <v>97790.319900000002</v>
      </c>
      <c r="D650" s="1">
        <v>84249.531792826834</v>
      </c>
      <c r="E650">
        <v>97093.08</v>
      </c>
      <c r="F650" s="3">
        <f t="shared" si="30"/>
        <v>13540.788107173168</v>
      </c>
      <c r="G650" s="3">
        <f t="shared" si="31"/>
        <v>697.23990000000049</v>
      </c>
    </row>
    <row r="651" spans="1:7" x14ac:dyDescent="0.25">
      <c r="A651" t="s">
        <v>641</v>
      </c>
      <c r="B651" t="str">
        <f t="shared" si="32"/>
        <v>REG</v>
      </c>
      <c r="C651" s="1">
        <v>82706.872500000012</v>
      </c>
      <c r="D651" s="1">
        <v>95177.142106214451</v>
      </c>
      <c r="E651">
        <v>82469.340000000011</v>
      </c>
      <c r="F651" s="3">
        <f t="shared" si="30"/>
        <v>12470.269606214439</v>
      </c>
      <c r="G651" s="3">
        <f t="shared" si="31"/>
        <v>237.53250000000116</v>
      </c>
    </row>
    <row r="652" spans="1:7" x14ac:dyDescent="0.25">
      <c r="A652" t="s">
        <v>642</v>
      </c>
      <c r="B652" t="str">
        <f t="shared" si="32"/>
        <v>REG</v>
      </c>
      <c r="C652" s="1">
        <v>122329.26180000001</v>
      </c>
      <c r="D652" s="1">
        <v>127044.4560965291</v>
      </c>
      <c r="E652">
        <v>122088.06000000001</v>
      </c>
      <c r="F652" s="3">
        <f t="shared" si="30"/>
        <v>4715.1942965290946</v>
      </c>
      <c r="G652" s="3">
        <f t="shared" si="31"/>
        <v>241.20179999999527</v>
      </c>
    </row>
    <row r="653" spans="1:7" x14ac:dyDescent="0.25">
      <c r="A653" t="s">
        <v>643</v>
      </c>
      <c r="B653" t="str">
        <f t="shared" si="32"/>
        <v>REG</v>
      </c>
      <c r="C653" s="1">
        <v>100981.22580000001</v>
      </c>
      <c r="D653" s="1">
        <v>93675.694308463455</v>
      </c>
      <c r="E653">
        <v>100237.5</v>
      </c>
      <c r="F653" s="3">
        <f t="shared" si="30"/>
        <v>7305.5314915365598</v>
      </c>
      <c r="G653" s="3">
        <f t="shared" si="31"/>
        <v>743.72580000001471</v>
      </c>
    </row>
    <row r="654" spans="1:7" x14ac:dyDescent="0.25">
      <c r="A654" t="s">
        <v>644</v>
      </c>
      <c r="B654" t="str">
        <f t="shared" si="32"/>
        <v>REG</v>
      </c>
      <c r="C654" s="1">
        <v>75224.708100000003</v>
      </c>
      <c r="D654" s="1">
        <v>64386.476048921206</v>
      </c>
      <c r="E654">
        <v>74416.320000000007</v>
      </c>
      <c r="F654" s="3">
        <f t="shared" si="30"/>
        <v>10838.232051078798</v>
      </c>
      <c r="G654" s="3">
        <f t="shared" si="31"/>
        <v>808.38809999999648</v>
      </c>
    </row>
    <row r="655" spans="1:7" x14ac:dyDescent="0.25">
      <c r="A655" t="s">
        <v>645</v>
      </c>
      <c r="B655" t="str">
        <f t="shared" si="32"/>
        <v>REG</v>
      </c>
      <c r="C655" s="1">
        <v>121642.4709</v>
      </c>
      <c r="D655" s="1">
        <v>126641.62863859591</v>
      </c>
      <c r="E655">
        <v>120775.86000000002</v>
      </c>
      <c r="F655" s="3">
        <f t="shared" si="30"/>
        <v>4999.1577385959099</v>
      </c>
      <c r="G655" s="3">
        <f t="shared" si="31"/>
        <v>866.61089999998512</v>
      </c>
    </row>
    <row r="656" spans="1:7" x14ac:dyDescent="0.25">
      <c r="A656" t="s">
        <v>646</v>
      </c>
      <c r="B656" t="str">
        <f t="shared" si="32"/>
        <v>REG</v>
      </c>
      <c r="C656" s="1">
        <v>130923.4428</v>
      </c>
      <c r="D656" s="1">
        <v>130369.6136583776</v>
      </c>
      <c r="E656">
        <v>129786.3</v>
      </c>
      <c r="F656" s="3">
        <f t="shared" si="30"/>
        <v>553.82914162240922</v>
      </c>
      <c r="G656" s="3">
        <f t="shared" si="31"/>
        <v>1137.1428000000014</v>
      </c>
    </row>
    <row r="657" spans="1:7" x14ac:dyDescent="0.25">
      <c r="A657" t="s">
        <v>647</v>
      </c>
      <c r="B657" t="str">
        <f t="shared" si="32"/>
        <v>REG</v>
      </c>
      <c r="C657" s="1">
        <v>68615.302500000005</v>
      </c>
      <c r="D657" s="1">
        <v>68912.791848970504</v>
      </c>
      <c r="E657">
        <v>68248.98000000001</v>
      </c>
      <c r="F657" s="3">
        <f t="shared" si="30"/>
        <v>297.48934897049912</v>
      </c>
      <c r="G657" s="3">
        <f t="shared" si="31"/>
        <v>366.32249999999476</v>
      </c>
    </row>
    <row r="658" spans="1:7" x14ac:dyDescent="0.25">
      <c r="A658" t="s">
        <v>648</v>
      </c>
      <c r="B658" t="str">
        <f t="shared" si="32"/>
        <v>REG</v>
      </c>
      <c r="C658" s="1">
        <v>62995.95180000001</v>
      </c>
      <c r="D658" s="1">
        <v>58153.636654354952</v>
      </c>
      <c r="E658">
        <v>62203.140000000007</v>
      </c>
      <c r="F658" s="3">
        <f t="shared" si="30"/>
        <v>4842.3151456450578</v>
      </c>
      <c r="G658" s="3">
        <f t="shared" si="31"/>
        <v>792.81180000000313</v>
      </c>
    </row>
    <row r="659" spans="1:7" x14ac:dyDescent="0.25">
      <c r="A659" t="s">
        <v>649</v>
      </c>
      <c r="B659" t="str">
        <f t="shared" si="32"/>
        <v>REG</v>
      </c>
      <c r="C659" s="1">
        <v>105546.6612</v>
      </c>
      <c r="D659" s="1">
        <v>103321.58089206366</v>
      </c>
      <c r="E659">
        <v>105034.32</v>
      </c>
      <c r="F659" s="3">
        <f t="shared" si="30"/>
        <v>2225.0803079363395</v>
      </c>
      <c r="G659" s="3">
        <f t="shared" si="31"/>
        <v>512.3411999999953</v>
      </c>
    </row>
    <row r="660" spans="1:7" x14ac:dyDescent="0.25">
      <c r="A660" t="s">
        <v>650</v>
      </c>
      <c r="B660" t="str">
        <f t="shared" si="32"/>
        <v>REG</v>
      </c>
      <c r="C660" s="1">
        <v>79145.926200000016</v>
      </c>
      <c r="D660" s="1">
        <v>66971.895915292407</v>
      </c>
      <c r="E660">
        <v>78790.320000000007</v>
      </c>
      <c r="F660" s="3">
        <f t="shared" si="30"/>
        <v>12174.030284707609</v>
      </c>
      <c r="G660" s="3">
        <f t="shared" si="31"/>
        <v>355.60620000000927</v>
      </c>
    </row>
    <row r="661" spans="1:7" x14ac:dyDescent="0.25">
      <c r="A661" t="s">
        <v>651</v>
      </c>
      <c r="B661" t="str">
        <f t="shared" si="32"/>
        <v>REG</v>
      </c>
      <c r="C661" s="1">
        <v>55459.549800000008</v>
      </c>
      <c r="D661" s="1">
        <v>53883.66560026315</v>
      </c>
      <c r="E661">
        <v>55272.780000000006</v>
      </c>
      <c r="F661" s="3">
        <f t="shared" si="30"/>
        <v>1575.8841997368581</v>
      </c>
      <c r="G661" s="3">
        <f t="shared" si="31"/>
        <v>186.76980000000185</v>
      </c>
    </row>
    <row r="662" spans="1:7" x14ac:dyDescent="0.25">
      <c r="A662" t="s">
        <v>652</v>
      </c>
      <c r="B662" t="str">
        <f t="shared" si="32"/>
        <v>REG</v>
      </c>
      <c r="C662" s="1">
        <v>106853.3937</v>
      </c>
      <c r="D662" s="1">
        <v>89405.723254371653</v>
      </c>
      <c r="E662">
        <v>105573.78000000001</v>
      </c>
      <c r="F662" s="3">
        <f t="shared" si="30"/>
        <v>17447.670445628348</v>
      </c>
      <c r="G662" s="3">
        <f t="shared" si="31"/>
        <v>1279.6136999999871</v>
      </c>
    </row>
    <row r="663" spans="1:7" x14ac:dyDescent="0.25">
      <c r="A663" t="s">
        <v>653</v>
      </c>
      <c r="B663" t="str">
        <f t="shared" si="32"/>
        <v>REG</v>
      </c>
      <c r="C663" s="1">
        <v>81371.05290000001</v>
      </c>
      <c r="D663" s="1">
        <v>64701.41387966898</v>
      </c>
      <c r="E663">
        <v>80578.8</v>
      </c>
      <c r="F663" s="3">
        <f t="shared" si="30"/>
        <v>16669.639020331029</v>
      </c>
      <c r="G663" s="3">
        <f t="shared" si="31"/>
        <v>792.25290000000678</v>
      </c>
    </row>
    <row r="664" spans="1:7" x14ac:dyDescent="0.25">
      <c r="A664" t="s">
        <v>654</v>
      </c>
      <c r="B664" t="str">
        <f t="shared" si="32"/>
        <v>REG</v>
      </c>
      <c r="C664" s="1">
        <v>81034.910999999993</v>
      </c>
      <c r="D664" s="1">
        <v>54594.106753345324</v>
      </c>
      <c r="E664">
        <v>80632.260000000009</v>
      </c>
      <c r="F664" s="3">
        <f t="shared" si="30"/>
        <v>26440.804246654669</v>
      </c>
      <c r="G664" s="3">
        <f t="shared" si="31"/>
        <v>402.65099999998347</v>
      </c>
    </row>
    <row r="665" spans="1:7" x14ac:dyDescent="0.25">
      <c r="A665" t="s">
        <v>655</v>
      </c>
      <c r="B665" t="str">
        <f t="shared" si="32"/>
        <v>REG</v>
      </c>
      <c r="C665" s="1">
        <v>98968.311000000016</v>
      </c>
      <c r="D665" s="1">
        <v>73622.211038989422</v>
      </c>
      <c r="E665">
        <v>98298.36</v>
      </c>
      <c r="F665" s="3">
        <f t="shared" si="30"/>
        <v>25346.099961010594</v>
      </c>
      <c r="G665" s="3">
        <f t="shared" si="31"/>
        <v>669.95100000001548</v>
      </c>
    </row>
  </sheetData>
  <mergeCells count="2">
    <mergeCell ref="J1:K1"/>
    <mergeCell ref="L1:M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26D6-C117-483F-964A-A08E9FBE2035}">
  <dimension ref="A1:N203"/>
  <sheetViews>
    <sheetView workbookViewId="0">
      <selection activeCell="N6" sqref="N6"/>
    </sheetView>
  </sheetViews>
  <sheetFormatPr baseColWidth="10" defaultRowHeight="15" x14ac:dyDescent="0.25"/>
  <cols>
    <col min="7" max="7" width="18.42578125" bestFit="1" customWidth="1"/>
    <col min="8" max="8" width="22.85546875" bestFit="1" customWidth="1"/>
    <col min="9" max="9" width="22.85546875" customWidth="1"/>
    <col min="11" max="11" width="13" bestFit="1" customWidth="1"/>
  </cols>
  <sheetData>
    <row r="1" spans="1:14" x14ac:dyDescent="0.25">
      <c r="A1" t="s">
        <v>831</v>
      </c>
      <c r="B1" t="s">
        <v>832</v>
      </c>
      <c r="C1" t="s">
        <v>883</v>
      </c>
      <c r="D1" t="s">
        <v>658</v>
      </c>
      <c r="E1" t="s">
        <v>656</v>
      </c>
      <c r="F1" t="s">
        <v>657</v>
      </c>
      <c r="G1" t="s">
        <v>844</v>
      </c>
      <c r="H1" t="s">
        <v>845</v>
      </c>
      <c r="K1" s="2" t="s">
        <v>842</v>
      </c>
      <c r="L1" s="2"/>
      <c r="M1" s="2" t="s">
        <v>843</v>
      </c>
      <c r="N1" s="2"/>
    </row>
    <row r="2" spans="1:14" x14ac:dyDescent="0.25">
      <c r="A2" t="s">
        <v>9</v>
      </c>
      <c r="B2" t="s">
        <v>659</v>
      </c>
      <c r="C2" s="1" t="str">
        <f>VLOOKUP(A2,Risikogruppenbesetzung!A:C,2,FALSE)</f>
        <v>AGG</v>
      </c>
      <c r="D2">
        <v>12.638007741300001</v>
      </c>
      <c r="E2">
        <v>12.30482571382908</v>
      </c>
      <c r="F2">
        <v>12.37249396801565</v>
      </c>
      <c r="G2" s="6">
        <f>ABS(E2-D2)</f>
        <v>0.33318202747092052</v>
      </c>
      <c r="H2" s="6">
        <f>ABS(F2-D2)</f>
        <v>0.26551377328435066</v>
      </c>
      <c r="I2" s="6"/>
      <c r="K2" t="s">
        <v>656</v>
      </c>
      <c r="L2" t="s">
        <v>657</v>
      </c>
      <c r="M2" t="s">
        <v>656</v>
      </c>
      <c r="N2" t="s">
        <v>657</v>
      </c>
    </row>
    <row r="3" spans="1:14" x14ac:dyDescent="0.25">
      <c r="A3" t="s">
        <v>10</v>
      </c>
      <c r="B3" t="s">
        <v>660</v>
      </c>
      <c r="C3" s="1" t="str">
        <f>VLOOKUP(A3,Risikogruppenbesetzung!A:C,2,FALSE)</f>
        <v>AGG</v>
      </c>
      <c r="D3">
        <v>2.5356640125309999</v>
      </c>
      <c r="E3">
        <v>2.5542158519480598</v>
      </c>
      <c r="F3">
        <v>2.5466618067627307</v>
      </c>
      <c r="G3" s="6">
        <f t="shared" ref="G3:G66" si="0">ABS(E3-D3)</f>
        <v>1.8551839417059846E-2</v>
      </c>
      <c r="H3" s="6">
        <f t="shared" ref="H3:H66" si="1">ABS(F3-D3)</f>
        <v>1.0997794231730751E-2</v>
      </c>
      <c r="I3" s="6"/>
      <c r="J3" t="s">
        <v>846</v>
      </c>
      <c r="K3" s="8" t="e">
        <f>365*SUMPRODUCT(G2:G41,C2:C41)/SUM(C2:C41)</f>
        <v>#DIV/0!</v>
      </c>
      <c r="L3" s="7" t="e">
        <f>365*SUMPRODUCT(H2:H41,C2:C41)/SUM(C2:C41)</f>
        <v>#DIV/0!</v>
      </c>
      <c r="M3" s="5" t="e">
        <f>SUMPRODUCT(G2:G41,C2:C41)/SUMPRODUCT(D2:D41,C2:C41)</f>
        <v>#DIV/0!</v>
      </c>
      <c r="N3" s="5" t="e">
        <f>SUMPRODUCT(H2:H41,C2:C41)/SUMPRODUCT(D2:D41,C2:C41)</f>
        <v>#DIV/0!</v>
      </c>
    </row>
    <row r="4" spans="1:14" x14ac:dyDescent="0.25">
      <c r="A4" t="s">
        <v>11</v>
      </c>
      <c r="B4" t="s">
        <v>661</v>
      </c>
      <c r="C4" s="1" t="str">
        <f>VLOOKUP(A4,Risikogruppenbesetzung!A:C,2,FALSE)</f>
        <v>AGG</v>
      </c>
      <c r="D4">
        <v>2.399914400019</v>
      </c>
      <c r="E4">
        <v>2.4398011294834809</v>
      </c>
      <c r="F4">
        <v>2.4252193446653516</v>
      </c>
      <c r="G4" s="6">
        <f t="shared" si="0"/>
        <v>3.9886729464480908E-2</v>
      </c>
      <c r="H4" s="6">
        <f t="shared" si="1"/>
        <v>2.5304944646351579E-2</v>
      </c>
      <c r="I4" s="6"/>
      <c r="J4" t="s">
        <v>847</v>
      </c>
      <c r="K4" s="8" t="e">
        <f>365*SUMPRODUCT(G48:G202,C48:C202)/SUM(C48:C202)</f>
        <v>#DIV/0!</v>
      </c>
      <c r="L4" s="8" t="e">
        <f>365*SUMPRODUCT(H48:H202,C48:C202)/SUM(C48:C202)</f>
        <v>#DIV/0!</v>
      </c>
      <c r="M4" s="5" t="e">
        <f>SUMPRODUCT(G48:G202,C48:C202)/SUMPRODUCT(D48:D202,C48:C202)</f>
        <v>#DIV/0!</v>
      </c>
      <c r="N4" s="5" t="e">
        <f>SUMPRODUCT(H48:H202,C48:C202)/SUMPRODUCT(D48:D202,C48:C202)</f>
        <v>#DIV/0!</v>
      </c>
    </row>
    <row r="5" spans="1:14" x14ac:dyDescent="0.25">
      <c r="A5" t="s">
        <v>12</v>
      </c>
      <c r="B5" t="s">
        <v>662</v>
      </c>
      <c r="C5" s="1" t="str">
        <f>VLOOKUP(A5,Risikogruppenbesetzung!A:C,2,FALSE)</f>
        <v>AGG</v>
      </c>
      <c r="D5">
        <v>3.4384703238709999</v>
      </c>
      <c r="E5">
        <v>3.5865158451577095</v>
      </c>
      <c r="F5">
        <v>3.5260296443723602</v>
      </c>
      <c r="G5" s="6">
        <f t="shared" si="0"/>
        <v>0.14804552128670956</v>
      </c>
      <c r="H5" s="6">
        <f t="shared" si="1"/>
        <v>8.7559320501360283E-2</v>
      </c>
      <c r="I5" s="6"/>
      <c r="J5" t="s">
        <v>884</v>
      </c>
      <c r="K5" s="8" t="e">
        <f>365*SUMPRODUCT(G2:G202,C2:C202)/SUM(C2:C202)</f>
        <v>#DIV/0!</v>
      </c>
      <c r="L5" s="8" t="e">
        <f>365*SUMPRODUCT(H2:H202,C2:C202)/SUM(C2:C202)</f>
        <v>#DIV/0!</v>
      </c>
      <c r="M5" s="5" t="e">
        <f>SUMPRODUCT(G2:G202,C2:C202)/SUMPRODUCT(D2:D202,C2:C202)</f>
        <v>#DIV/0!</v>
      </c>
      <c r="N5" s="5" t="e">
        <f>SUMPRODUCT(H2:H202,C2:C202)/SUMPRODUCT(D2:D202,C2:C202)</f>
        <v>#DIV/0!</v>
      </c>
    </row>
    <row r="6" spans="1:14" x14ac:dyDescent="0.25">
      <c r="A6" t="s">
        <v>13</v>
      </c>
      <c r="B6" t="s">
        <v>663</v>
      </c>
      <c r="C6" s="1" t="str">
        <f>VLOOKUP(A6,Risikogruppenbesetzung!A:C,2,FALSE)</f>
        <v>AGG</v>
      </c>
      <c r="D6">
        <v>2.9258129568099998</v>
      </c>
      <c r="E6">
        <v>2.8758117802331</v>
      </c>
      <c r="F6">
        <v>2.8511923859653097</v>
      </c>
      <c r="G6" s="6">
        <f t="shared" si="0"/>
        <v>5.0001176576899731E-2</v>
      </c>
      <c r="H6" s="6">
        <f t="shared" si="1"/>
        <v>7.4620570844690093E-2</v>
      </c>
      <c r="I6" s="6"/>
    </row>
    <row r="7" spans="1:14" x14ac:dyDescent="0.25">
      <c r="A7" t="s">
        <v>14</v>
      </c>
      <c r="B7" t="s">
        <v>664</v>
      </c>
      <c r="C7" s="1" t="str">
        <f>VLOOKUP(A7,Risikogruppenbesetzung!A:C,2,FALSE)</f>
        <v>AGG</v>
      </c>
      <c r="D7">
        <v>3.5285344272170001</v>
      </c>
      <c r="E7">
        <v>3.4880942809719304</v>
      </c>
      <c r="F7">
        <v>3.4757123180954101</v>
      </c>
      <c r="G7" s="6">
        <f t="shared" si="0"/>
        <v>4.0440146245069641E-2</v>
      </c>
      <c r="H7" s="6">
        <f t="shared" si="1"/>
        <v>5.2822109121589911E-2</v>
      </c>
      <c r="I7" s="6"/>
      <c r="K7" s="7"/>
      <c r="L7" s="7"/>
    </row>
    <row r="8" spans="1:14" x14ac:dyDescent="0.25">
      <c r="A8" t="s">
        <v>15</v>
      </c>
      <c r="B8" t="s">
        <v>665</v>
      </c>
      <c r="C8" s="1" t="str">
        <f>VLOOKUP(A8,Risikogruppenbesetzung!A:C,2,FALSE)</f>
        <v>AGG</v>
      </c>
      <c r="D8">
        <v>3.9084270304970001</v>
      </c>
      <c r="E8">
        <v>4.0307154878871998</v>
      </c>
      <c r="F8">
        <v>4.0040670624117203</v>
      </c>
      <c r="G8" s="6">
        <f t="shared" si="0"/>
        <v>0.12228845739019967</v>
      </c>
      <c r="H8" s="6">
        <f t="shared" si="1"/>
        <v>9.5640031914720147E-2</v>
      </c>
      <c r="I8" s="6"/>
      <c r="K8" s="7"/>
      <c r="L8" s="7"/>
    </row>
    <row r="9" spans="1:14" x14ac:dyDescent="0.25">
      <c r="A9" t="s">
        <v>16</v>
      </c>
      <c r="B9" t="s">
        <v>666</v>
      </c>
      <c r="C9" s="1" t="str">
        <f>VLOOKUP(A9,Risikogruppenbesetzung!A:C,2,FALSE)</f>
        <v>AGG</v>
      </c>
      <c r="D9">
        <v>3.5535136542100001</v>
      </c>
      <c r="E9">
        <v>3.6995135879941294</v>
      </c>
      <c r="F9">
        <v>3.6646445682914601</v>
      </c>
      <c r="G9" s="6">
        <f t="shared" si="0"/>
        <v>0.14599993378412934</v>
      </c>
      <c r="H9" s="6">
        <f t="shared" si="1"/>
        <v>0.11113091408146003</v>
      </c>
      <c r="I9" s="6"/>
    </row>
    <row r="10" spans="1:14" x14ac:dyDescent="0.25">
      <c r="A10" t="s">
        <v>17</v>
      </c>
      <c r="B10" t="s">
        <v>667</v>
      </c>
      <c r="C10" s="1" t="str">
        <f>VLOOKUP(A10,Risikogruppenbesetzung!A:C,2,FALSE)</f>
        <v>AGG</v>
      </c>
      <c r="D10">
        <v>3.0558835575529999</v>
      </c>
      <c r="E10">
        <v>3.2208597764437297</v>
      </c>
      <c r="F10">
        <v>3.135418682974211</v>
      </c>
      <c r="G10" s="6">
        <f t="shared" si="0"/>
        <v>0.16497621889072978</v>
      </c>
      <c r="H10" s="6">
        <f t="shared" si="1"/>
        <v>7.9535125421211106E-2</v>
      </c>
      <c r="I10" s="6"/>
    </row>
    <row r="11" spans="1:14" x14ac:dyDescent="0.25">
      <c r="A11" t="s">
        <v>18</v>
      </c>
      <c r="B11" t="s">
        <v>668</v>
      </c>
      <c r="C11" s="1" t="str">
        <f>VLOOKUP(A11,Risikogruppenbesetzung!A:C,2,FALSE)</f>
        <v>AGG</v>
      </c>
      <c r="D11">
        <v>3.1365895680699998</v>
      </c>
      <c r="E11">
        <v>3.24619327074838</v>
      </c>
      <c r="F11">
        <v>3.1613427156216209</v>
      </c>
      <c r="G11" s="6">
        <f t="shared" si="0"/>
        <v>0.10960370267838027</v>
      </c>
      <c r="H11" s="6">
        <f t="shared" si="1"/>
        <v>2.4753147551621169E-2</v>
      </c>
      <c r="I11" s="6"/>
    </row>
    <row r="12" spans="1:14" x14ac:dyDescent="0.25">
      <c r="A12" t="s">
        <v>19</v>
      </c>
      <c r="B12" t="s">
        <v>669</v>
      </c>
      <c r="C12" s="1" t="str">
        <f>VLOOKUP(A12,Risikogruppenbesetzung!A:C,2,FALSE)</f>
        <v>AGG</v>
      </c>
      <c r="D12">
        <v>3.3613613779679996</v>
      </c>
      <c r="E12">
        <v>3.4219519952497706</v>
      </c>
      <c r="F12">
        <v>3.3890024730131616</v>
      </c>
      <c r="G12" s="6">
        <f t="shared" si="0"/>
        <v>6.0590617281770953E-2</v>
      </c>
      <c r="H12" s="6">
        <f t="shared" si="1"/>
        <v>2.764109504516199E-2</v>
      </c>
      <c r="I12" s="6"/>
    </row>
    <row r="13" spans="1:14" x14ac:dyDescent="0.25">
      <c r="A13" t="s">
        <v>20</v>
      </c>
      <c r="B13" t="s">
        <v>670</v>
      </c>
      <c r="C13" s="1" t="str">
        <f>VLOOKUP(A13,Risikogruppenbesetzung!A:C,2,FALSE)</f>
        <v>AGG</v>
      </c>
      <c r="D13">
        <v>3.4504675406670002</v>
      </c>
      <c r="E13">
        <v>3.4546786716976108</v>
      </c>
      <c r="F13">
        <v>3.5102584353905604</v>
      </c>
      <c r="G13" s="6">
        <f t="shared" si="0"/>
        <v>4.2111310306105487E-3</v>
      </c>
      <c r="H13" s="6">
        <f t="shared" si="1"/>
        <v>5.979089472356014E-2</v>
      </c>
      <c r="I13" s="6"/>
    </row>
    <row r="14" spans="1:14" x14ac:dyDescent="0.25">
      <c r="A14" t="s">
        <v>21</v>
      </c>
      <c r="B14" t="s">
        <v>671</v>
      </c>
      <c r="C14" s="1" t="str">
        <f>VLOOKUP(A14,Risikogruppenbesetzung!A:C,2,FALSE)</f>
        <v>AGG</v>
      </c>
      <c r="D14">
        <v>3.664876025026</v>
      </c>
      <c r="E14">
        <v>3.6470829976581598</v>
      </c>
      <c r="F14">
        <v>3.7215948766348115</v>
      </c>
      <c r="G14" s="6">
        <f t="shared" si="0"/>
        <v>1.7793027367840164E-2</v>
      </c>
      <c r="H14" s="6">
        <f t="shared" si="1"/>
        <v>5.6718851608811516E-2</v>
      </c>
      <c r="I14" s="6"/>
    </row>
    <row r="15" spans="1:14" x14ac:dyDescent="0.25">
      <c r="A15" t="s">
        <v>22</v>
      </c>
      <c r="B15" t="s">
        <v>672</v>
      </c>
      <c r="C15" s="1" t="str">
        <f>VLOOKUP(A15,Risikogruppenbesetzung!A:C,2,FALSE)</f>
        <v>AGG</v>
      </c>
      <c r="D15">
        <v>4.4057114425320005</v>
      </c>
      <c r="E15">
        <v>4.54244984591109</v>
      </c>
      <c r="F15">
        <v>4.55546574345371</v>
      </c>
      <c r="G15" s="6">
        <f t="shared" si="0"/>
        <v>0.13673840337908949</v>
      </c>
      <c r="H15" s="6">
        <f t="shared" si="1"/>
        <v>0.14975430092170949</v>
      </c>
      <c r="I15" s="6"/>
    </row>
    <row r="16" spans="1:14" x14ac:dyDescent="0.25">
      <c r="A16" t="s">
        <v>23</v>
      </c>
      <c r="B16" t="s">
        <v>673</v>
      </c>
      <c r="C16" s="1" t="str">
        <f>VLOOKUP(A16,Risikogruppenbesetzung!A:C,2,FALSE)</f>
        <v>AGG</v>
      </c>
      <c r="D16">
        <v>5.0566502282419998</v>
      </c>
      <c r="E16">
        <v>5.2710637237421007</v>
      </c>
      <c r="F16">
        <v>5.1527090750428508</v>
      </c>
      <c r="G16" s="6">
        <f t="shared" si="0"/>
        <v>0.21441349550010091</v>
      </c>
      <c r="H16" s="6">
        <f t="shared" si="1"/>
        <v>9.6058846800850972E-2</v>
      </c>
      <c r="I16" s="6"/>
    </row>
    <row r="17" spans="1:9" x14ac:dyDescent="0.25">
      <c r="A17" t="s">
        <v>24</v>
      </c>
      <c r="B17" t="s">
        <v>674</v>
      </c>
      <c r="C17" s="1" t="str">
        <f>VLOOKUP(A17,Risikogruppenbesetzung!A:C,2,FALSE)</f>
        <v>AGG</v>
      </c>
      <c r="D17">
        <v>5.7373744647890002</v>
      </c>
      <c r="E17">
        <v>6.0161231394051509</v>
      </c>
      <c r="F17">
        <v>5.8480014104030795</v>
      </c>
      <c r="G17" s="6">
        <f t="shared" si="0"/>
        <v>0.27874867461615072</v>
      </c>
      <c r="H17" s="6">
        <f t="shared" si="1"/>
        <v>0.11062694561407937</v>
      </c>
      <c r="I17" s="6"/>
    </row>
    <row r="18" spans="1:9" x14ac:dyDescent="0.25">
      <c r="A18" t="s">
        <v>25</v>
      </c>
      <c r="B18" t="s">
        <v>675</v>
      </c>
      <c r="C18" s="1" t="str">
        <f>VLOOKUP(A18,Risikogruppenbesetzung!A:C,2,FALSE)</f>
        <v>AGG</v>
      </c>
      <c r="D18">
        <v>6.4307141197669999</v>
      </c>
      <c r="E18">
        <v>6.7128649662244504</v>
      </c>
      <c r="F18">
        <v>6.6070238509093233</v>
      </c>
      <c r="G18" s="6">
        <f t="shared" si="0"/>
        <v>0.28215084645745048</v>
      </c>
      <c r="H18" s="6">
        <f t="shared" si="1"/>
        <v>0.1763097311423234</v>
      </c>
      <c r="I18" s="6"/>
    </row>
    <row r="19" spans="1:9" x14ac:dyDescent="0.25">
      <c r="A19" t="s">
        <v>26</v>
      </c>
      <c r="B19" t="s">
        <v>676</v>
      </c>
      <c r="C19" s="1" t="str">
        <f>VLOOKUP(A19,Risikogruppenbesetzung!A:C,2,FALSE)</f>
        <v>AGG</v>
      </c>
      <c r="D19">
        <v>7.3227756562420003</v>
      </c>
      <c r="E19">
        <v>8.0291359796307979</v>
      </c>
      <c r="F19">
        <v>7.3714353117858478</v>
      </c>
      <c r="G19" s="6">
        <f t="shared" si="0"/>
        <v>0.70636032338879762</v>
      </c>
      <c r="H19" s="6">
        <f t="shared" si="1"/>
        <v>4.8659655543847435E-2</v>
      </c>
      <c r="I19" s="6"/>
    </row>
    <row r="20" spans="1:9" x14ac:dyDescent="0.25">
      <c r="A20" t="s">
        <v>27</v>
      </c>
      <c r="B20" t="s">
        <v>677</v>
      </c>
      <c r="C20" s="1" t="str">
        <f>VLOOKUP(A20,Risikogruppenbesetzung!A:C,2,FALSE)</f>
        <v>AGG</v>
      </c>
      <c r="D20">
        <v>7.8369125142899998</v>
      </c>
      <c r="E20">
        <v>8.7379250554649204</v>
      </c>
      <c r="F20">
        <v>7.9020008448579304</v>
      </c>
      <c r="G20" s="6">
        <f t="shared" si="0"/>
        <v>0.90101254117492058</v>
      </c>
      <c r="H20" s="6">
        <f t="shared" si="1"/>
        <v>6.5088330567930619E-2</v>
      </c>
      <c r="I20" s="6"/>
    </row>
    <row r="21" spans="1:9" x14ac:dyDescent="0.25">
      <c r="A21" t="s">
        <v>28</v>
      </c>
      <c r="B21" t="s">
        <v>678</v>
      </c>
      <c r="C21" s="1" t="str">
        <f>VLOOKUP(A21,Risikogruppenbesetzung!A:C,2,FALSE)</f>
        <v>AGG</v>
      </c>
      <c r="D21">
        <v>7.702308318229</v>
      </c>
      <c r="E21">
        <v>9.2448059358758599</v>
      </c>
      <c r="F21">
        <v>7.7491975393179136</v>
      </c>
      <c r="G21" s="6">
        <f t="shared" si="0"/>
        <v>1.5424976176468599</v>
      </c>
      <c r="H21" s="6">
        <f t="shared" si="1"/>
        <v>4.688922108891358E-2</v>
      </c>
      <c r="I21" s="6"/>
    </row>
    <row r="22" spans="1:9" x14ac:dyDescent="0.25">
      <c r="A22" t="s">
        <v>29</v>
      </c>
      <c r="B22" t="s">
        <v>679</v>
      </c>
      <c r="C22" s="1" t="str">
        <f>VLOOKUP(A22,Risikogruppenbesetzung!A:C,2,FALSE)</f>
        <v>AGG</v>
      </c>
      <c r="D22">
        <v>14.124004639646</v>
      </c>
      <c r="E22">
        <v>14.625165959519041</v>
      </c>
      <c r="F22">
        <v>14.08684920003963</v>
      </c>
      <c r="G22" s="6">
        <f t="shared" si="0"/>
        <v>0.50116131987304158</v>
      </c>
      <c r="H22" s="6">
        <f t="shared" si="1"/>
        <v>3.7155439606369356E-2</v>
      </c>
      <c r="I22" s="6"/>
    </row>
    <row r="23" spans="1:9" x14ac:dyDescent="0.25">
      <c r="A23" t="s">
        <v>30</v>
      </c>
      <c r="B23" t="s">
        <v>680</v>
      </c>
      <c r="C23" s="1" t="str">
        <f>VLOOKUP(A23,Risikogruppenbesetzung!A:C,2,FALSE)</f>
        <v>AGG</v>
      </c>
      <c r="D23">
        <v>3.0599077370250001</v>
      </c>
      <c r="E23">
        <v>3.0696085524044996</v>
      </c>
      <c r="F23">
        <v>3.0028420144414207</v>
      </c>
      <c r="G23" s="6">
        <f t="shared" si="0"/>
        <v>9.7008153794995167E-3</v>
      </c>
      <c r="H23" s="6">
        <f t="shared" si="1"/>
        <v>5.7065722583579337E-2</v>
      </c>
      <c r="I23" s="6"/>
    </row>
    <row r="24" spans="1:9" x14ac:dyDescent="0.25">
      <c r="A24" t="s">
        <v>31</v>
      </c>
      <c r="B24" t="s">
        <v>681</v>
      </c>
      <c r="C24" s="1" t="str">
        <f>VLOOKUP(A24,Risikogruppenbesetzung!A:C,2,FALSE)</f>
        <v>AGG</v>
      </c>
      <c r="D24">
        <v>2.7963289180270001</v>
      </c>
      <c r="E24">
        <v>2.8788016360629491</v>
      </c>
      <c r="F24">
        <v>2.8840524228031503</v>
      </c>
      <c r="G24" s="6">
        <f t="shared" si="0"/>
        <v>8.2472718035949022E-2</v>
      </c>
      <c r="H24" s="6">
        <f t="shared" si="1"/>
        <v>8.7723504776150207E-2</v>
      </c>
      <c r="I24" s="6"/>
    </row>
    <row r="25" spans="1:9" x14ac:dyDescent="0.25">
      <c r="A25" t="s">
        <v>32</v>
      </c>
      <c r="B25" t="s">
        <v>682</v>
      </c>
      <c r="C25" s="1" t="str">
        <f>VLOOKUP(A25,Risikogruppenbesetzung!A:C,2,FALSE)</f>
        <v>AGG</v>
      </c>
      <c r="D25">
        <v>2.6344611307120003</v>
      </c>
      <c r="E25">
        <v>2.7612041967762515</v>
      </c>
      <c r="F25">
        <v>2.7097042276656795</v>
      </c>
      <c r="G25" s="6">
        <f t="shared" si="0"/>
        <v>0.12674306606425123</v>
      </c>
      <c r="H25" s="6">
        <f t="shared" si="1"/>
        <v>7.5243096953679256E-2</v>
      </c>
      <c r="I25" s="6"/>
    </row>
    <row r="26" spans="1:9" x14ac:dyDescent="0.25">
      <c r="A26" t="s">
        <v>33</v>
      </c>
      <c r="B26" t="s">
        <v>683</v>
      </c>
      <c r="C26" s="1" t="str">
        <f>VLOOKUP(A26,Risikogruppenbesetzung!A:C,2,FALSE)</f>
        <v>AGG</v>
      </c>
      <c r="D26">
        <v>1.9525503270250004</v>
      </c>
      <c r="E26">
        <v>1.892043372323311</v>
      </c>
      <c r="F26">
        <v>1.8977619106892911</v>
      </c>
      <c r="G26" s="6">
        <f t="shared" si="0"/>
        <v>6.050695470168943E-2</v>
      </c>
      <c r="H26" s="6">
        <f t="shared" si="1"/>
        <v>5.47884163357093E-2</v>
      </c>
      <c r="I26" s="6"/>
    </row>
    <row r="27" spans="1:9" x14ac:dyDescent="0.25">
      <c r="A27" t="s">
        <v>34</v>
      </c>
      <c r="B27" t="s">
        <v>684</v>
      </c>
      <c r="C27" s="1" t="str">
        <f>VLOOKUP(A27,Risikogruppenbesetzung!A:C,2,FALSE)</f>
        <v>AGG</v>
      </c>
      <c r="D27">
        <v>1.9349431888149997</v>
      </c>
      <c r="E27">
        <v>1.9917001129691094</v>
      </c>
      <c r="F27">
        <v>1.9657045791503807</v>
      </c>
      <c r="G27" s="6">
        <f t="shared" si="0"/>
        <v>5.6756924154109711E-2</v>
      </c>
      <c r="H27" s="6">
        <f t="shared" si="1"/>
        <v>3.0761390335380945E-2</v>
      </c>
      <c r="I27" s="6"/>
    </row>
    <row r="28" spans="1:9" x14ac:dyDescent="0.25">
      <c r="A28" t="s">
        <v>35</v>
      </c>
      <c r="B28" t="s">
        <v>685</v>
      </c>
      <c r="C28" s="1" t="str">
        <f>VLOOKUP(A28,Risikogruppenbesetzung!A:C,2,FALSE)</f>
        <v>AGG</v>
      </c>
      <c r="D28">
        <v>2.0446697565049998</v>
      </c>
      <c r="E28">
        <v>2.054428008017549</v>
      </c>
      <c r="F28">
        <v>2.0210415570582603</v>
      </c>
      <c r="G28" s="6">
        <f t="shared" si="0"/>
        <v>9.7582515125491653E-3</v>
      </c>
      <c r="H28" s="6">
        <f t="shared" si="1"/>
        <v>2.3628199446739551E-2</v>
      </c>
      <c r="I28" s="6"/>
    </row>
    <row r="29" spans="1:9" x14ac:dyDescent="0.25">
      <c r="A29" t="s">
        <v>36</v>
      </c>
      <c r="B29" t="s">
        <v>686</v>
      </c>
      <c r="C29" s="1" t="str">
        <f>VLOOKUP(A29,Risikogruppenbesetzung!A:C,2,FALSE)</f>
        <v>AGG</v>
      </c>
      <c r="D29">
        <v>2.180813033003</v>
      </c>
      <c r="E29">
        <v>2.2249558603882313</v>
      </c>
      <c r="F29">
        <v>2.1963266624238011</v>
      </c>
      <c r="G29" s="6">
        <f t="shared" si="0"/>
        <v>4.4142827385231342E-2</v>
      </c>
      <c r="H29" s="6">
        <f t="shared" si="1"/>
        <v>1.5513629420801145E-2</v>
      </c>
      <c r="I29" s="6"/>
    </row>
    <row r="30" spans="1:9" x14ac:dyDescent="0.25">
      <c r="A30" t="s">
        <v>37</v>
      </c>
      <c r="B30" t="s">
        <v>687</v>
      </c>
      <c r="C30" s="1" t="str">
        <f>VLOOKUP(A30,Risikogruppenbesetzung!A:C,2,FALSE)</f>
        <v>AGG</v>
      </c>
      <c r="D30">
        <v>2.3304944347900003</v>
      </c>
      <c r="E30">
        <v>2.3641610243080997</v>
      </c>
      <c r="F30">
        <v>2.3362614536624493</v>
      </c>
      <c r="G30" s="6">
        <f t="shared" si="0"/>
        <v>3.3666589518099421E-2</v>
      </c>
      <c r="H30" s="6">
        <f t="shared" si="1"/>
        <v>5.7670188724490146E-3</v>
      </c>
      <c r="I30" s="6"/>
    </row>
    <row r="31" spans="1:9" x14ac:dyDescent="0.25">
      <c r="A31" t="s">
        <v>38</v>
      </c>
      <c r="B31" t="s">
        <v>688</v>
      </c>
      <c r="C31" s="1" t="str">
        <f>VLOOKUP(A31,Risikogruppenbesetzung!A:C,2,FALSE)</f>
        <v>AGG</v>
      </c>
      <c r="D31">
        <v>2.5826184243189996</v>
      </c>
      <c r="E31">
        <v>2.6182518980522396</v>
      </c>
      <c r="F31">
        <v>2.6097254407252608</v>
      </c>
      <c r="G31" s="6">
        <f t="shared" si="0"/>
        <v>3.5633473733239995E-2</v>
      </c>
      <c r="H31" s="6">
        <f t="shared" si="1"/>
        <v>2.7107016406261231E-2</v>
      </c>
      <c r="I31" s="6"/>
    </row>
    <row r="32" spans="1:9" x14ac:dyDescent="0.25">
      <c r="A32" t="s">
        <v>39</v>
      </c>
      <c r="B32" t="s">
        <v>689</v>
      </c>
      <c r="C32" s="1" t="str">
        <f>VLOOKUP(A32,Risikogruppenbesetzung!A:C,2,FALSE)</f>
        <v>AGG</v>
      </c>
      <c r="D32">
        <v>2.9661153802079996</v>
      </c>
      <c r="E32">
        <v>2.9968054880626696</v>
      </c>
      <c r="F32">
        <v>2.9866705722708309</v>
      </c>
      <c r="G32" s="6">
        <f t="shared" si="0"/>
        <v>3.0690107854669968E-2</v>
      </c>
      <c r="H32" s="6">
        <f t="shared" si="1"/>
        <v>2.0555192062831296E-2</v>
      </c>
      <c r="I32" s="6"/>
    </row>
    <row r="33" spans="1:9" x14ac:dyDescent="0.25">
      <c r="A33" t="s">
        <v>40</v>
      </c>
      <c r="B33" t="s">
        <v>690</v>
      </c>
      <c r="C33" s="1" t="str">
        <f>VLOOKUP(A33,Risikogruppenbesetzung!A:C,2,FALSE)</f>
        <v>AGG</v>
      </c>
      <c r="D33">
        <v>3.462668372155</v>
      </c>
      <c r="E33">
        <v>3.4600633916805297</v>
      </c>
      <c r="F33">
        <v>3.3519393769964312</v>
      </c>
      <c r="G33" s="6">
        <f t="shared" si="0"/>
        <v>2.6049804744703309E-3</v>
      </c>
      <c r="H33" s="6">
        <f t="shared" si="1"/>
        <v>0.11072899515856882</v>
      </c>
      <c r="I33" s="6"/>
    </row>
    <row r="34" spans="1:9" x14ac:dyDescent="0.25">
      <c r="A34" t="s">
        <v>41</v>
      </c>
      <c r="B34" t="s">
        <v>691</v>
      </c>
      <c r="C34" s="1" t="str">
        <f>VLOOKUP(A34,Risikogruppenbesetzung!A:C,2,FALSE)</f>
        <v>AGG</v>
      </c>
      <c r="D34">
        <v>4.0014605729720003</v>
      </c>
      <c r="E34">
        <v>3.9608743352531803</v>
      </c>
      <c r="F34">
        <v>4.0438048683139707</v>
      </c>
      <c r="G34" s="6">
        <f t="shared" si="0"/>
        <v>4.0586237718819973E-2</v>
      </c>
      <c r="H34" s="6">
        <f t="shared" si="1"/>
        <v>4.2344295341970373E-2</v>
      </c>
      <c r="I34" s="6"/>
    </row>
    <row r="35" spans="1:9" x14ac:dyDescent="0.25">
      <c r="A35" t="s">
        <v>42</v>
      </c>
      <c r="B35" t="s">
        <v>692</v>
      </c>
      <c r="C35" s="1" t="str">
        <f>VLOOKUP(A35,Risikogruppenbesetzung!A:C,2,FALSE)</f>
        <v>AGG</v>
      </c>
      <c r="D35">
        <v>4.9683243666379999</v>
      </c>
      <c r="E35">
        <v>5.200945581576331</v>
      </c>
      <c r="F35">
        <v>5.1484195672936712</v>
      </c>
      <c r="G35" s="6">
        <f t="shared" si="0"/>
        <v>0.2326212149383311</v>
      </c>
      <c r="H35" s="6">
        <f t="shared" si="1"/>
        <v>0.18009520065567131</v>
      </c>
      <c r="I35" s="6"/>
    </row>
    <row r="36" spans="1:9" x14ac:dyDescent="0.25">
      <c r="A36" t="s">
        <v>43</v>
      </c>
      <c r="B36" t="s">
        <v>693</v>
      </c>
      <c r="C36" s="1" t="str">
        <f>VLOOKUP(A36,Risikogruppenbesetzung!A:C,2,FALSE)</f>
        <v>AGG</v>
      </c>
      <c r="D36">
        <v>5.9146175457550001</v>
      </c>
      <c r="E36">
        <v>6.0358929411219009</v>
      </c>
      <c r="F36">
        <v>6.1216961470446929</v>
      </c>
      <c r="G36" s="6">
        <f t="shared" si="0"/>
        <v>0.1212753953669008</v>
      </c>
      <c r="H36" s="6">
        <f t="shared" si="1"/>
        <v>0.2070786012896928</v>
      </c>
      <c r="I36" s="6"/>
    </row>
    <row r="37" spans="1:9" x14ac:dyDescent="0.25">
      <c r="A37" t="s">
        <v>44</v>
      </c>
      <c r="B37" t="s">
        <v>694</v>
      </c>
      <c r="C37" s="1" t="str">
        <f>VLOOKUP(A37,Risikogruppenbesetzung!A:C,2,FALSE)</f>
        <v>AGG</v>
      </c>
      <c r="D37">
        <v>6.6633609277729997</v>
      </c>
      <c r="E37">
        <v>6.8162175157975451</v>
      </c>
      <c r="F37">
        <v>6.8440774607150008</v>
      </c>
      <c r="G37" s="6">
        <f t="shared" si="0"/>
        <v>0.15285658802454538</v>
      </c>
      <c r="H37" s="6">
        <f t="shared" si="1"/>
        <v>0.18071653294200107</v>
      </c>
      <c r="I37" s="6"/>
    </row>
    <row r="38" spans="1:9" x14ac:dyDescent="0.25">
      <c r="A38" t="s">
        <v>45</v>
      </c>
      <c r="B38" t="s">
        <v>695</v>
      </c>
      <c r="C38" s="1" t="str">
        <f>VLOOKUP(A38,Risikogruppenbesetzung!A:C,2,FALSE)</f>
        <v>AGG</v>
      </c>
      <c r="D38">
        <v>7.1554044037109996</v>
      </c>
      <c r="E38">
        <v>7.3608628733489052</v>
      </c>
      <c r="F38">
        <v>7.1719619461913497</v>
      </c>
      <c r="G38" s="6">
        <f t="shared" si="0"/>
        <v>0.20545846963790559</v>
      </c>
      <c r="H38" s="6">
        <f t="shared" si="1"/>
        <v>1.6557542480350129E-2</v>
      </c>
      <c r="I38" s="6"/>
    </row>
    <row r="39" spans="1:9" x14ac:dyDescent="0.25">
      <c r="A39" t="s">
        <v>46</v>
      </c>
      <c r="B39" t="s">
        <v>696</v>
      </c>
      <c r="C39" s="1" t="str">
        <f>VLOOKUP(A39,Risikogruppenbesetzung!A:C,2,FALSE)</f>
        <v>AGG</v>
      </c>
      <c r="D39">
        <v>7.6243755499860004</v>
      </c>
      <c r="E39">
        <v>8.0205021098649922</v>
      </c>
      <c r="F39">
        <v>7.8184418049247402</v>
      </c>
      <c r="G39" s="6">
        <f t="shared" si="0"/>
        <v>0.39612655987899181</v>
      </c>
      <c r="H39" s="6">
        <f t="shared" si="1"/>
        <v>0.19406625493873975</v>
      </c>
      <c r="I39" s="6"/>
    </row>
    <row r="40" spans="1:9" x14ac:dyDescent="0.25">
      <c r="A40" t="s">
        <v>47</v>
      </c>
      <c r="B40" t="s">
        <v>697</v>
      </c>
      <c r="C40" s="1" t="str">
        <f>VLOOKUP(A40,Risikogruppenbesetzung!A:C,2,FALSE)</f>
        <v>AGG</v>
      </c>
      <c r="D40">
        <v>8.142334560958</v>
      </c>
      <c r="E40">
        <v>8.5970018552252601</v>
      </c>
      <c r="F40">
        <v>8.4729339789673208</v>
      </c>
      <c r="G40" s="6">
        <f t="shared" si="0"/>
        <v>0.45466729426726005</v>
      </c>
      <c r="H40" s="6">
        <f t="shared" si="1"/>
        <v>0.3305994180093208</v>
      </c>
      <c r="I40" s="6"/>
    </row>
    <row r="41" spans="1:9" x14ac:dyDescent="0.25">
      <c r="A41" t="s">
        <v>48</v>
      </c>
      <c r="B41" t="s">
        <v>698</v>
      </c>
      <c r="C41" s="1" t="str">
        <f>VLOOKUP(A41,Risikogruppenbesetzung!A:C,2,FALSE)</f>
        <v>AGG</v>
      </c>
      <c r="D41">
        <v>9.2965536751359998</v>
      </c>
      <c r="E41">
        <v>10.34888468984493</v>
      </c>
      <c r="F41">
        <v>9.7847450137055709</v>
      </c>
      <c r="G41" s="6">
        <f t="shared" si="0"/>
        <v>1.0523310147089298</v>
      </c>
      <c r="H41" s="6">
        <f t="shared" si="1"/>
        <v>0.48819133856957109</v>
      </c>
      <c r="I41" s="6"/>
    </row>
    <row r="42" spans="1:9" x14ac:dyDescent="0.25">
      <c r="A42" t="s">
        <v>1</v>
      </c>
      <c r="B42" t="s">
        <v>699</v>
      </c>
      <c r="C42" s="1" t="str">
        <f>VLOOKUP(A42,Risikogruppenbesetzung!A:C,2,FALSE)</f>
        <v>EMR</v>
      </c>
      <c r="D42">
        <v>6.9069095925859996</v>
      </c>
      <c r="E42">
        <v>4.4803358758535508</v>
      </c>
      <c r="F42">
        <v>4.5267285648878701</v>
      </c>
      <c r="G42" s="6">
        <f t="shared" si="0"/>
        <v>2.4265737167324488</v>
      </c>
      <c r="H42" s="6">
        <f t="shared" si="1"/>
        <v>2.3801810276981294</v>
      </c>
      <c r="I42" s="6"/>
    </row>
    <row r="43" spans="1:9" x14ac:dyDescent="0.25">
      <c r="A43" t="s">
        <v>2</v>
      </c>
      <c r="B43" t="s">
        <v>700</v>
      </c>
      <c r="C43" s="1" t="str">
        <f>VLOOKUP(A43,Risikogruppenbesetzung!A:C,2,FALSE)</f>
        <v>EMR</v>
      </c>
      <c r="D43">
        <v>4.3019859181760003</v>
      </c>
      <c r="E43">
        <v>4.9505348765163903</v>
      </c>
      <c r="F43">
        <v>5.4477704498028796</v>
      </c>
      <c r="G43" s="6">
        <f t="shared" si="0"/>
        <v>0.64854895834039006</v>
      </c>
      <c r="H43" s="6">
        <f t="shared" si="1"/>
        <v>1.1457845316268793</v>
      </c>
      <c r="I43" s="6"/>
    </row>
    <row r="44" spans="1:9" x14ac:dyDescent="0.25">
      <c r="A44" t="s">
        <v>3</v>
      </c>
      <c r="B44" t="s">
        <v>701</v>
      </c>
      <c r="C44" s="1" t="str">
        <f>VLOOKUP(A44,Risikogruppenbesetzung!A:C,2,FALSE)</f>
        <v>EMR</v>
      </c>
      <c r="D44">
        <v>2.3446994333509998</v>
      </c>
      <c r="E44">
        <v>1.6716869622966906</v>
      </c>
      <c r="F44">
        <v>2.14454491255968</v>
      </c>
      <c r="G44" s="6">
        <f t="shared" si="0"/>
        <v>0.67301247105430928</v>
      </c>
      <c r="H44" s="6">
        <f t="shared" si="1"/>
        <v>0.20015452079131979</v>
      </c>
      <c r="I44" s="6"/>
    </row>
    <row r="45" spans="1:9" x14ac:dyDescent="0.25">
      <c r="A45" t="s">
        <v>4</v>
      </c>
      <c r="B45" t="s">
        <v>702</v>
      </c>
      <c r="C45" s="1" t="str">
        <f>VLOOKUP(A45,Risikogruppenbesetzung!A:C,2,FALSE)</f>
        <v>EMR</v>
      </c>
      <c r="D45">
        <v>5.5806021580599996</v>
      </c>
      <c r="E45">
        <v>3.8019711904293407</v>
      </c>
      <c r="F45">
        <v>4.4136311613274799</v>
      </c>
      <c r="G45" s="6">
        <f t="shared" si="0"/>
        <v>1.7786309676306589</v>
      </c>
      <c r="H45" s="6">
        <f t="shared" si="1"/>
        <v>1.1669709967325197</v>
      </c>
      <c r="I45" s="6"/>
    </row>
    <row r="46" spans="1:9" x14ac:dyDescent="0.25">
      <c r="A46" t="s">
        <v>5</v>
      </c>
      <c r="B46" t="s">
        <v>703</v>
      </c>
      <c r="C46" s="1" t="str">
        <f>VLOOKUP(A46,Risikogruppenbesetzung!A:C,2,FALSE)</f>
        <v>EMR</v>
      </c>
      <c r="D46">
        <v>3.736324933218</v>
      </c>
      <c r="E46">
        <v>2.9956474912919004</v>
      </c>
      <c r="F46">
        <v>4.2254391406534904</v>
      </c>
      <c r="G46" s="6">
        <f t="shared" si="0"/>
        <v>0.74067744192609952</v>
      </c>
      <c r="H46" s="6">
        <f t="shared" si="1"/>
        <v>0.48911420743549039</v>
      </c>
      <c r="I46" s="6"/>
    </row>
    <row r="47" spans="1:9" x14ac:dyDescent="0.25">
      <c r="A47" t="s">
        <v>6</v>
      </c>
      <c r="B47" t="s">
        <v>704</v>
      </c>
      <c r="C47" s="1" t="str">
        <f>VLOOKUP(A47,Risikogruppenbesetzung!A:C,2,FALSE)</f>
        <v>EMR</v>
      </c>
      <c r="D47">
        <v>3.1332121955019998</v>
      </c>
      <c r="E47">
        <v>3.3004734397243705</v>
      </c>
      <c r="F47">
        <v>3.89660568330642</v>
      </c>
      <c r="G47" s="6">
        <f t="shared" si="0"/>
        <v>0.16726124422237065</v>
      </c>
      <c r="H47" s="6">
        <f t="shared" si="1"/>
        <v>0.76339348780442018</v>
      </c>
      <c r="I47" s="6"/>
    </row>
    <row r="48" spans="1:9" x14ac:dyDescent="0.25">
      <c r="A48" t="s">
        <v>105</v>
      </c>
      <c r="B48" t="s">
        <v>705</v>
      </c>
      <c r="C48" s="1" t="str">
        <f>VLOOKUP(A48,Risikogruppenbesetzung!A:C,2,FALSE)</f>
        <v>HMG</v>
      </c>
      <c r="D48">
        <v>41.503773288034999</v>
      </c>
      <c r="E48">
        <v>50.540221183802103</v>
      </c>
      <c r="F48">
        <v>51.282523847554998</v>
      </c>
      <c r="G48" s="6">
        <f t="shared" si="0"/>
        <v>9.0364478957671039</v>
      </c>
      <c r="H48" s="6">
        <f t="shared" si="1"/>
        <v>9.7787505595199988</v>
      </c>
      <c r="I48" s="6"/>
    </row>
    <row r="49" spans="1:9" x14ac:dyDescent="0.25">
      <c r="A49" t="s">
        <v>106</v>
      </c>
      <c r="B49" t="s">
        <v>853</v>
      </c>
      <c r="C49" s="1" t="str">
        <f>VLOOKUP(A49,Risikogruppenbesetzung!A:C,2,FALSE)</f>
        <v>HMG</v>
      </c>
      <c r="D49">
        <v>11.290814854725999</v>
      </c>
      <c r="E49">
        <v>6.2119249980244406</v>
      </c>
      <c r="F49">
        <v>9.2065934669287603</v>
      </c>
      <c r="G49" s="6">
        <f t="shared" si="0"/>
        <v>5.0788898567015588</v>
      </c>
      <c r="H49" s="6">
        <f t="shared" si="1"/>
        <v>2.0842213877972391</v>
      </c>
      <c r="I49" s="6"/>
    </row>
    <row r="50" spans="1:9" x14ac:dyDescent="0.25">
      <c r="A50" t="s">
        <v>107</v>
      </c>
      <c r="B50" t="s">
        <v>706</v>
      </c>
      <c r="C50" s="1" t="str">
        <f>VLOOKUP(A50,Risikogruppenbesetzung!A:C,2,FALSE)</f>
        <v>HMG</v>
      </c>
      <c r="D50">
        <v>12.578480479184</v>
      </c>
      <c r="E50">
        <v>11.416324213776701</v>
      </c>
      <c r="F50">
        <v>12.939937766746199</v>
      </c>
      <c r="G50" s="6">
        <f t="shared" si="0"/>
        <v>1.1621562654072992</v>
      </c>
      <c r="H50" s="6">
        <f t="shared" si="1"/>
        <v>0.36145728756219953</v>
      </c>
      <c r="I50" s="6"/>
    </row>
    <row r="51" spans="1:9" x14ac:dyDescent="0.25">
      <c r="A51" t="s">
        <v>108</v>
      </c>
      <c r="B51" t="s">
        <v>707</v>
      </c>
      <c r="C51" s="1" t="str">
        <f>VLOOKUP(A51,Risikogruppenbesetzung!A:C,2,FALSE)</f>
        <v>HMG</v>
      </c>
      <c r="D51">
        <v>5.2042033134950003</v>
      </c>
      <c r="E51">
        <v>4.9009001031460304</v>
      </c>
      <c r="F51">
        <v>5.5253949207901201</v>
      </c>
      <c r="G51" s="6">
        <f t="shared" si="0"/>
        <v>0.3033032103489699</v>
      </c>
      <c r="H51" s="6">
        <f t="shared" si="1"/>
        <v>0.32119160729511975</v>
      </c>
      <c r="I51" s="6"/>
    </row>
    <row r="52" spans="1:9" x14ac:dyDescent="0.25">
      <c r="A52" t="s">
        <v>109</v>
      </c>
      <c r="B52" t="s">
        <v>708</v>
      </c>
      <c r="C52" s="1" t="str">
        <f>VLOOKUP(A52,Risikogruppenbesetzung!A:C,2,FALSE)</f>
        <v>HMG</v>
      </c>
      <c r="D52">
        <v>4.2619019991969997</v>
      </c>
      <c r="E52">
        <v>4.0033507632040806</v>
      </c>
      <c r="F52">
        <v>4.4852788521719003</v>
      </c>
      <c r="G52" s="6">
        <f t="shared" si="0"/>
        <v>0.25855123599291918</v>
      </c>
      <c r="H52" s="6">
        <f t="shared" si="1"/>
        <v>0.22337685297490051</v>
      </c>
      <c r="I52" s="6"/>
    </row>
    <row r="53" spans="1:9" x14ac:dyDescent="0.25">
      <c r="A53" t="s">
        <v>110</v>
      </c>
      <c r="B53" t="s">
        <v>709</v>
      </c>
      <c r="C53" s="1" t="str">
        <f>VLOOKUP(A53,Risikogruppenbesetzung!A:C,2,FALSE)</f>
        <v>HMG</v>
      </c>
      <c r="D53">
        <v>3.2481038060579999</v>
      </c>
      <c r="E53">
        <v>3.2599032888325206</v>
      </c>
      <c r="F53">
        <v>3.5854823762607801</v>
      </c>
      <c r="G53" s="6">
        <f t="shared" si="0"/>
        <v>1.1799482774520698E-2</v>
      </c>
      <c r="H53" s="6">
        <f t="shared" si="1"/>
        <v>0.33737857020278028</v>
      </c>
      <c r="I53" s="6"/>
    </row>
    <row r="54" spans="1:9" x14ac:dyDescent="0.25">
      <c r="A54" t="s">
        <v>111</v>
      </c>
      <c r="B54" t="s">
        <v>710</v>
      </c>
      <c r="C54" s="1" t="str">
        <f>VLOOKUP(A54,Risikogruppenbesetzung!A:C,2,FALSE)</f>
        <v>HMG</v>
      </c>
      <c r="D54">
        <v>1.373819984684</v>
      </c>
      <c r="E54">
        <v>1.0374110032572403</v>
      </c>
      <c r="F54">
        <v>1.53942327163809</v>
      </c>
      <c r="G54" s="6">
        <f t="shared" si="0"/>
        <v>0.33640898142675968</v>
      </c>
      <c r="H54" s="6">
        <f t="shared" si="1"/>
        <v>0.16560328695408999</v>
      </c>
      <c r="I54" s="6"/>
    </row>
    <row r="55" spans="1:9" x14ac:dyDescent="0.25">
      <c r="A55" t="s">
        <v>112</v>
      </c>
      <c r="B55" t="s">
        <v>711</v>
      </c>
      <c r="C55" s="1" t="str">
        <f>VLOOKUP(A55,Risikogruppenbesetzung!A:C,2,FALSE)</f>
        <v>HMG</v>
      </c>
      <c r="D55">
        <v>4.8707841767759996</v>
      </c>
      <c r="E55">
        <v>4.9008127763100404</v>
      </c>
      <c r="F55">
        <v>5.4179193343408896</v>
      </c>
      <c r="G55" s="6">
        <f t="shared" si="0"/>
        <v>3.0028599534040801E-2</v>
      </c>
      <c r="H55" s="6">
        <f t="shared" si="1"/>
        <v>0.54713515756488995</v>
      </c>
      <c r="I55" s="6"/>
    </row>
    <row r="56" spans="1:9" x14ac:dyDescent="0.25">
      <c r="A56" t="s">
        <v>113</v>
      </c>
      <c r="B56" t="s">
        <v>712</v>
      </c>
      <c r="C56" s="1" t="str">
        <f>VLOOKUP(A56,Risikogruppenbesetzung!A:C,2,FALSE)</f>
        <v>HMG</v>
      </c>
      <c r="D56">
        <v>9.0235524338609991</v>
      </c>
      <c r="E56">
        <v>11.081605534300902</v>
      </c>
      <c r="F56">
        <v>11.4539572789259</v>
      </c>
      <c r="G56" s="6">
        <f t="shared" si="0"/>
        <v>2.0580531004399027</v>
      </c>
      <c r="H56" s="6">
        <f t="shared" si="1"/>
        <v>2.430404845064901</v>
      </c>
      <c r="I56" s="6"/>
    </row>
    <row r="57" spans="1:9" x14ac:dyDescent="0.25">
      <c r="A57" t="s">
        <v>114</v>
      </c>
      <c r="B57" t="s">
        <v>854</v>
      </c>
      <c r="C57" s="1" t="str">
        <f>VLOOKUP(A57,Risikogruppenbesetzung!A:C,2,FALSE)</f>
        <v>HMG</v>
      </c>
      <c r="D57">
        <v>2.1586139898160002</v>
      </c>
      <c r="E57">
        <v>2.0085575597843404</v>
      </c>
      <c r="F57">
        <v>2.3215635984765401</v>
      </c>
      <c r="G57" s="6">
        <f t="shared" si="0"/>
        <v>0.1500564300316598</v>
      </c>
      <c r="H57" s="6">
        <f t="shared" si="1"/>
        <v>0.16294960866053998</v>
      </c>
      <c r="I57" s="6"/>
    </row>
    <row r="58" spans="1:9" x14ac:dyDescent="0.25">
      <c r="A58" t="s">
        <v>115</v>
      </c>
      <c r="B58" t="s">
        <v>855</v>
      </c>
      <c r="C58" s="1" t="str">
        <f>VLOOKUP(A58,Risikogruppenbesetzung!A:C,2,FALSE)</f>
        <v>HMG</v>
      </c>
      <c r="D58">
        <v>0.74742739924299995</v>
      </c>
      <c r="E58">
        <v>0.58382698669548105</v>
      </c>
      <c r="F58">
        <v>0.82278152883905697</v>
      </c>
      <c r="G58" s="6">
        <f t="shared" si="0"/>
        <v>0.16360041254751889</v>
      </c>
      <c r="H58" s="6">
        <f t="shared" si="1"/>
        <v>7.5354129596057029E-2</v>
      </c>
      <c r="I58" s="6"/>
    </row>
    <row r="59" spans="1:9" x14ac:dyDescent="0.25">
      <c r="A59" t="s">
        <v>116</v>
      </c>
      <c r="B59" t="s">
        <v>713</v>
      </c>
      <c r="C59" s="1" t="str">
        <f>VLOOKUP(A59,Risikogruppenbesetzung!A:C,2,FALSE)</f>
        <v>HMG</v>
      </c>
      <c r="D59">
        <v>15.193652938174999</v>
      </c>
      <c r="E59">
        <v>15.247390145928799</v>
      </c>
      <c r="F59">
        <v>12.6552610170072</v>
      </c>
      <c r="G59" s="6">
        <f t="shared" si="0"/>
        <v>5.3737207753799865E-2</v>
      </c>
      <c r="H59" s="6">
        <f t="shared" si="1"/>
        <v>2.5383919211677988</v>
      </c>
      <c r="I59" s="6"/>
    </row>
    <row r="60" spans="1:9" x14ac:dyDescent="0.25">
      <c r="A60" t="s">
        <v>117</v>
      </c>
      <c r="B60" t="s">
        <v>714</v>
      </c>
      <c r="C60" s="1" t="str">
        <f>VLOOKUP(A60,Risikogruppenbesetzung!A:C,2,FALSE)</f>
        <v>HMG</v>
      </c>
      <c r="D60">
        <v>3.3893812973349999</v>
      </c>
      <c r="E60">
        <v>3.4473533815709305</v>
      </c>
      <c r="F60">
        <v>3.70471257420609</v>
      </c>
      <c r="G60" s="6">
        <f t="shared" si="0"/>
        <v>5.7972084235930588E-2</v>
      </c>
      <c r="H60" s="6">
        <f t="shared" si="1"/>
        <v>0.31533127687109008</v>
      </c>
      <c r="I60" s="6"/>
    </row>
    <row r="61" spans="1:9" x14ac:dyDescent="0.25">
      <c r="A61" t="s">
        <v>118</v>
      </c>
      <c r="B61" t="s">
        <v>715</v>
      </c>
      <c r="C61" s="1" t="str">
        <f>VLOOKUP(A61,Risikogruppenbesetzung!A:C,2,FALSE)</f>
        <v>HMG</v>
      </c>
      <c r="D61">
        <v>4.9197108808159999</v>
      </c>
      <c r="E61">
        <v>3.9959413980079104</v>
      </c>
      <c r="F61">
        <v>3.7821978489468302</v>
      </c>
      <c r="G61" s="6">
        <f t="shared" si="0"/>
        <v>0.92376948280808957</v>
      </c>
      <c r="H61" s="6">
        <f t="shared" si="1"/>
        <v>1.1375130318691697</v>
      </c>
      <c r="I61" s="6"/>
    </row>
    <row r="62" spans="1:9" x14ac:dyDescent="0.25">
      <c r="A62" t="s">
        <v>119</v>
      </c>
      <c r="B62" t="s">
        <v>716</v>
      </c>
      <c r="C62" s="1" t="str">
        <f>VLOOKUP(A62,Risikogruppenbesetzung!A:C,2,FALSE)</f>
        <v>HMG</v>
      </c>
      <c r="D62">
        <v>7.1249926930659999</v>
      </c>
      <c r="E62">
        <v>6.9651955522167306</v>
      </c>
      <c r="F62">
        <v>7.5365976701607202</v>
      </c>
      <c r="G62" s="6">
        <f t="shared" si="0"/>
        <v>0.15979714084926933</v>
      </c>
      <c r="H62" s="6">
        <f t="shared" si="1"/>
        <v>0.41160497709472033</v>
      </c>
      <c r="I62" s="6"/>
    </row>
    <row r="63" spans="1:9" x14ac:dyDescent="0.25">
      <c r="A63" t="s">
        <v>120</v>
      </c>
      <c r="B63" t="s">
        <v>856</v>
      </c>
      <c r="C63" s="1" t="str">
        <f>VLOOKUP(A63,Risikogruppenbesetzung!A:C,2,FALSE)</f>
        <v>HMG</v>
      </c>
      <c r="D63">
        <v>1.84683225754</v>
      </c>
      <c r="E63">
        <v>1.1865535848678004</v>
      </c>
      <c r="F63">
        <v>1.7350658606862901</v>
      </c>
      <c r="G63" s="6">
        <f t="shared" si="0"/>
        <v>0.66027867267219964</v>
      </c>
      <c r="H63" s="6">
        <f t="shared" si="1"/>
        <v>0.11176639685370993</v>
      </c>
      <c r="I63" s="6"/>
    </row>
    <row r="64" spans="1:9" x14ac:dyDescent="0.25">
      <c r="A64" t="s">
        <v>121</v>
      </c>
      <c r="B64" t="s">
        <v>857</v>
      </c>
      <c r="C64" s="1" t="str">
        <f>VLOOKUP(A64,Risikogruppenbesetzung!A:C,2,FALSE)</f>
        <v>HMG</v>
      </c>
      <c r="D64">
        <v>582.72884381179995</v>
      </c>
      <c r="E64">
        <v>574.99229979330005</v>
      </c>
      <c r="F64">
        <v>687.23926180122703</v>
      </c>
      <c r="G64" s="6">
        <f t="shared" si="0"/>
        <v>7.7365440184998988</v>
      </c>
      <c r="H64" s="6">
        <f t="shared" si="1"/>
        <v>104.51041798942708</v>
      </c>
      <c r="I64" s="6"/>
    </row>
    <row r="65" spans="1:9" x14ac:dyDescent="0.25">
      <c r="A65" t="s">
        <v>122</v>
      </c>
      <c r="B65" t="s">
        <v>717</v>
      </c>
      <c r="C65" s="1" t="str">
        <f>VLOOKUP(A65,Risikogruppenbesetzung!A:C,2,FALSE)</f>
        <v>HMG</v>
      </c>
      <c r="D65">
        <v>1.915056452285</v>
      </c>
      <c r="E65">
        <v>1.5205126343961703</v>
      </c>
      <c r="F65">
        <v>2.0744001020227301</v>
      </c>
      <c r="G65" s="6">
        <f t="shared" si="0"/>
        <v>0.39454381788882964</v>
      </c>
      <c r="H65" s="6">
        <f t="shared" si="1"/>
        <v>0.15934364973773008</v>
      </c>
      <c r="I65" s="6"/>
    </row>
    <row r="66" spans="1:9" x14ac:dyDescent="0.25">
      <c r="A66" t="s">
        <v>123</v>
      </c>
      <c r="B66" t="s">
        <v>858</v>
      </c>
      <c r="C66" s="1" t="str">
        <f>VLOOKUP(A66,Risikogruppenbesetzung!A:C,2,FALSE)</f>
        <v>HMG</v>
      </c>
      <c r="D66">
        <v>3.5081125003850002</v>
      </c>
      <c r="E66">
        <v>3.3226024881496006</v>
      </c>
      <c r="F66">
        <v>3.8295617989832098</v>
      </c>
      <c r="G66" s="6">
        <f t="shared" si="0"/>
        <v>0.18551001223539965</v>
      </c>
      <c r="H66" s="6">
        <f t="shared" si="1"/>
        <v>0.32144929859820959</v>
      </c>
      <c r="I66" s="6"/>
    </row>
    <row r="67" spans="1:9" x14ac:dyDescent="0.25">
      <c r="A67" t="s">
        <v>124</v>
      </c>
      <c r="B67" t="s">
        <v>859</v>
      </c>
      <c r="C67" s="1" t="str">
        <f>VLOOKUP(A67,Risikogruppenbesetzung!A:C,2,FALSE)</f>
        <v>HMG</v>
      </c>
      <c r="D67">
        <v>22.129575770980001</v>
      </c>
      <c r="E67">
        <v>32.055842971906003</v>
      </c>
      <c r="F67">
        <v>35.895158453616702</v>
      </c>
      <c r="G67" s="6">
        <f t="shared" ref="G67:G130" si="2">ABS(E67-D67)</f>
        <v>9.9262672009260022</v>
      </c>
      <c r="H67" s="6">
        <f t="shared" ref="H67:H130" si="3">ABS(F67-D67)</f>
        <v>13.765582682636701</v>
      </c>
      <c r="I67" s="6"/>
    </row>
    <row r="68" spans="1:9" x14ac:dyDescent="0.25">
      <c r="A68" t="s">
        <v>125</v>
      </c>
      <c r="B68" t="s">
        <v>860</v>
      </c>
      <c r="C68" s="1" t="str">
        <f>VLOOKUP(A68,Risikogruppenbesetzung!A:C,2,FALSE)</f>
        <v>HMG</v>
      </c>
      <c r="D68">
        <v>1.815676261078</v>
      </c>
      <c r="E68">
        <v>1.6823069389744907</v>
      </c>
      <c r="F68">
        <v>2.21382390366785</v>
      </c>
      <c r="G68" s="6">
        <f t="shared" si="2"/>
        <v>0.13336932210350927</v>
      </c>
      <c r="H68" s="6">
        <f t="shared" si="3"/>
        <v>0.39814764258985003</v>
      </c>
      <c r="I68" s="6"/>
    </row>
    <row r="69" spans="1:9" x14ac:dyDescent="0.25">
      <c r="A69" t="s">
        <v>126</v>
      </c>
      <c r="B69" t="s">
        <v>718</v>
      </c>
      <c r="C69" s="1" t="str">
        <f>VLOOKUP(A69,Risikogruppenbesetzung!A:C,2,FALSE)</f>
        <v>HMG</v>
      </c>
      <c r="D69">
        <v>8.9485272224859997</v>
      </c>
      <c r="E69">
        <v>8.8734621455549103</v>
      </c>
      <c r="F69">
        <v>9.2808039682986401</v>
      </c>
      <c r="G69" s="6">
        <f t="shared" si="2"/>
        <v>7.5065076931089436E-2</v>
      </c>
      <c r="H69" s="6">
        <f t="shared" si="3"/>
        <v>0.33227674581264033</v>
      </c>
      <c r="I69" s="6"/>
    </row>
    <row r="70" spans="1:9" x14ac:dyDescent="0.25">
      <c r="A70" t="s">
        <v>127</v>
      </c>
      <c r="B70" t="s">
        <v>719</v>
      </c>
      <c r="C70" s="1" t="str">
        <f>VLOOKUP(A70,Risikogruppenbesetzung!A:C,2,FALSE)</f>
        <v>HMG</v>
      </c>
      <c r="D70">
        <v>4.1569501973690004</v>
      </c>
      <c r="E70">
        <v>3.7039929428567406</v>
      </c>
      <c r="F70">
        <v>4.1604509153269102</v>
      </c>
      <c r="G70" s="6">
        <f t="shared" si="2"/>
        <v>0.45295725451225977</v>
      </c>
      <c r="H70" s="6">
        <f t="shared" si="3"/>
        <v>3.5007179579098491E-3</v>
      </c>
      <c r="I70" s="6"/>
    </row>
    <row r="71" spans="1:9" x14ac:dyDescent="0.25">
      <c r="A71" t="s">
        <v>128</v>
      </c>
      <c r="B71" t="s">
        <v>720</v>
      </c>
      <c r="C71" s="1" t="str">
        <f>VLOOKUP(A71,Risikogruppenbesetzung!A:C,2,FALSE)</f>
        <v>HMG</v>
      </c>
      <c r="D71">
        <v>2.1863880221610001</v>
      </c>
      <c r="E71">
        <v>1.5886483259605004</v>
      </c>
      <c r="F71">
        <v>2.2715945159921902</v>
      </c>
      <c r="G71" s="6">
        <f t="shared" si="2"/>
        <v>0.59773969620049971</v>
      </c>
      <c r="H71" s="6">
        <f t="shared" si="3"/>
        <v>8.5206493831190055E-2</v>
      </c>
      <c r="I71" s="6"/>
    </row>
    <row r="72" spans="1:9" x14ac:dyDescent="0.25">
      <c r="A72" t="s">
        <v>129</v>
      </c>
      <c r="B72" t="s">
        <v>721</v>
      </c>
      <c r="C72" s="1" t="str">
        <f>VLOOKUP(A72,Risikogruppenbesetzung!A:C,2,FALSE)</f>
        <v>HMG</v>
      </c>
      <c r="D72">
        <v>12.31553437725</v>
      </c>
      <c r="E72">
        <v>13.694874783494601</v>
      </c>
      <c r="F72">
        <v>14.2424350438334</v>
      </c>
      <c r="G72" s="6">
        <f t="shared" si="2"/>
        <v>1.3793404062446015</v>
      </c>
      <c r="H72" s="6">
        <f t="shared" si="3"/>
        <v>1.9269006665833999</v>
      </c>
      <c r="I72" s="6"/>
    </row>
    <row r="73" spans="1:9" x14ac:dyDescent="0.25">
      <c r="A73" t="s">
        <v>130</v>
      </c>
      <c r="B73" t="s">
        <v>722</v>
      </c>
      <c r="C73" s="1" t="str">
        <f>VLOOKUP(A73,Risikogruppenbesetzung!A:C,2,FALSE)</f>
        <v>HMG</v>
      </c>
      <c r="D73">
        <v>7.8997951841849998</v>
      </c>
      <c r="E73">
        <v>7.9579851530222898</v>
      </c>
      <c r="F73">
        <v>8.3376276125787196</v>
      </c>
      <c r="G73" s="6">
        <f t="shared" si="2"/>
        <v>5.8189968837289996E-2</v>
      </c>
      <c r="H73" s="6">
        <f t="shared" si="3"/>
        <v>0.43783242839371983</v>
      </c>
      <c r="I73" s="6"/>
    </row>
    <row r="74" spans="1:9" x14ac:dyDescent="0.25">
      <c r="A74" t="s">
        <v>131</v>
      </c>
      <c r="B74" t="s">
        <v>861</v>
      </c>
      <c r="C74" s="1" t="str">
        <f>VLOOKUP(A74,Risikogruppenbesetzung!A:C,2,FALSE)</f>
        <v>HMG</v>
      </c>
      <c r="D74">
        <v>3.291330891511</v>
      </c>
      <c r="E74">
        <v>3.6628524222366803</v>
      </c>
      <c r="F74">
        <v>3.8339148226386</v>
      </c>
      <c r="G74" s="6">
        <f t="shared" si="2"/>
        <v>0.37152153072568028</v>
      </c>
      <c r="H74" s="6">
        <f t="shared" si="3"/>
        <v>0.54258393112759995</v>
      </c>
      <c r="I74" s="6"/>
    </row>
    <row r="75" spans="1:9" x14ac:dyDescent="0.25">
      <c r="A75" t="s">
        <v>132</v>
      </c>
      <c r="B75" t="s">
        <v>723</v>
      </c>
      <c r="C75" s="1" t="str">
        <f>VLOOKUP(A75,Risikogruppenbesetzung!A:C,2,FALSE)</f>
        <v>HMG</v>
      </c>
      <c r="D75">
        <v>1.205756443818</v>
      </c>
      <c r="E75">
        <v>0.83575458932924018</v>
      </c>
      <c r="F75">
        <v>1.3220854204646699</v>
      </c>
      <c r="G75" s="6">
        <f t="shared" si="2"/>
        <v>0.37000185448875977</v>
      </c>
      <c r="H75" s="6">
        <f t="shared" si="3"/>
        <v>0.11632897664666997</v>
      </c>
      <c r="I75" s="6"/>
    </row>
    <row r="76" spans="1:9" x14ac:dyDescent="0.25">
      <c r="A76" t="s">
        <v>133</v>
      </c>
      <c r="B76" t="s">
        <v>862</v>
      </c>
      <c r="C76" s="1" t="str">
        <f>VLOOKUP(A76,Risikogruppenbesetzung!A:C,2,FALSE)</f>
        <v>HMG</v>
      </c>
      <c r="D76">
        <v>3.0041846838769999</v>
      </c>
      <c r="E76">
        <v>2.8106135384581106</v>
      </c>
      <c r="F76">
        <v>3.2911651078871098</v>
      </c>
      <c r="G76" s="6">
        <f t="shared" si="2"/>
        <v>0.19357114541888931</v>
      </c>
      <c r="H76" s="6">
        <f t="shared" si="3"/>
        <v>0.28698042401010992</v>
      </c>
      <c r="I76" s="6"/>
    </row>
    <row r="77" spans="1:9" x14ac:dyDescent="0.25">
      <c r="A77" t="s">
        <v>134</v>
      </c>
      <c r="B77" t="s">
        <v>724</v>
      </c>
      <c r="C77" s="1" t="str">
        <f>VLOOKUP(A77,Risikogruppenbesetzung!A:C,2,FALSE)</f>
        <v>HMG</v>
      </c>
      <c r="D77">
        <v>4.3166656157989998</v>
      </c>
      <c r="E77">
        <v>4.0187892341191009</v>
      </c>
      <c r="F77">
        <v>4.7609356787459696</v>
      </c>
      <c r="G77" s="6">
        <f t="shared" si="2"/>
        <v>0.29787638167989883</v>
      </c>
      <c r="H77" s="6">
        <f t="shared" si="3"/>
        <v>0.4442700629469698</v>
      </c>
      <c r="I77" s="6"/>
    </row>
    <row r="78" spans="1:9" x14ac:dyDescent="0.25">
      <c r="A78" t="s">
        <v>135</v>
      </c>
      <c r="B78" t="s">
        <v>725</v>
      </c>
      <c r="C78" s="1" t="str">
        <f>VLOOKUP(A78,Risikogruppenbesetzung!A:C,2,FALSE)</f>
        <v>HMG</v>
      </c>
      <c r="D78">
        <v>1.9836330910519999</v>
      </c>
      <c r="E78">
        <v>1.9320244799755306</v>
      </c>
      <c r="F78">
        <v>2.2321712309200499</v>
      </c>
      <c r="G78" s="6">
        <f t="shared" si="2"/>
        <v>5.1608611076469302E-2</v>
      </c>
      <c r="H78" s="6">
        <f t="shared" si="3"/>
        <v>0.24853813986804996</v>
      </c>
      <c r="I78" s="6"/>
    </row>
    <row r="79" spans="1:9" x14ac:dyDescent="0.25">
      <c r="A79" t="s">
        <v>136</v>
      </c>
      <c r="B79" t="s">
        <v>726</v>
      </c>
      <c r="C79" s="1" t="str">
        <f>VLOOKUP(A79,Risikogruppenbesetzung!A:C,2,FALSE)</f>
        <v>HMG</v>
      </c>
      <c r="D79">
        <v>9.0614064424360006</v>
      </c>
      <c r="E79">
        <v>9.5428613026273013</v>
      </c>
      <c r="F79">
        <v>9.9623683960801799</v>
      </c>
      <c r="G79" s="6">
        <f t="shared" si="2"/>
        <v>0.48145486019130068</v>
      </c>
      <c r="H79" s="6">
        <f t="shared" si="3"/>
        <v>0.9009619536441793</v>
      </c>
      <c r="I79" s="6"/>
    </row>
    <row r="80" spans="1:9" x14ac:dyDescent="0.25">
      <c r="A80" t="s">
        <v>137</v>
      </c>
      <c r="B80" t="s">
        <v>727</v>
      </c>
      <c r="C80" s="1" t="str">
        <f>VLOOKUP(A80,Risikogruppenbesetzung!A:C,2,FALSE)</f>
        <v>HMG</v>
      </c>
      <c r="D80">
        <v>3.223299738508</v>
      </c>
      <c r="E80">
        <v>3.2723549308556406</v>
      </c>
      <c r="F80">
        <v>3.7449309941165998</v>
      </c>
      <c r="G80" s="6">
        <f t="shared" si="2"/>
        <v>4.9055192347640553E-2</v>
      </c>
      <c r="H80" s="6">
        <f t="shared" si="3"/>
        <v>0.5216312556085998</v>
      </c>
      <c r="I80" s="6"/>
    </row>
    <row r="81" spans="1:9" x14ac:dyDescent="0.25">
      <c r="A81" t="s">
        <v>138</v>
      </c>
      <c r="B81" t="s">
        <v>728</v>
      </c>
      <c r="C81" s="1" t="str">
        <f>VLOOKUP(A81,Risikogruppenbesetzung!A:C,2,FALSE)</f>
        <v>HMG</v>
      </c>
      <c r="D81">
        <v>4.5276214085320001</v>
      </c>
      <c r="E81">
        <v>4.5791601591377109</v>
      </c>
      <c r="F81">
        <v>4.9349796711471496</v>
      </c>
      <c r="G81" s="6">
        <f t="shared" si="2"/>
        <v>5.1538750605710781E-2</v>
      </c>
      <c r="H81" s="6">
        <f t="shared" si="3"/>
        <v>0.40735826261514951</v>
      </c>
      <c r="I81" s="6"/>
    </row>
    <row r="82" spans="1:9" x14ac:dyDescent="0.25">
      <c r="A82" t="s">
        <v>139</v>
      </c>
      <c r="B82" t="s">
        <v>729</v>
      </c>
      <c r="C82" s="1" t="str">
        <f>VLOOKUP(A82,Risikogruppenbesetzung!A:C,2,FALSE)</f>
        <v>HMG</v>
      </c>
      <c r="D82">
        <v>8.1128248457580003</v>
      </c>
      <c r="E82">
        <v>7.6397022663374505</v>
      </c>
      <c r="F82">
        <v>7.3598845350504503</v>
      </c>
      <c r="G82" s="6">
        <f t="shared" si="2"/>
        <v>0.4731225794205498</v>
      </c>
      <c r="H82" s="6">
        <f t="shared" si="3"/>
        <v>0.75294031070755008</v>
      </c>
      <c r="I82" s="6"/>
    </row>
    <row r="83" spans="1:9" x14ac:dyDescent="0.25">
      <c r="A83" t="s">
        <v>140</v>
      </c>
      <c r="B83" t="s">
        <v>730</v>
      </c>
      <c r="C83" s="1" t="str">
        <f>VLOOKUP(A83,Risikogruppenbesetzung!A:C,2,FALSE)</f>
        <v>HMG</v>
      </c>
      <c r="D83">
        <v>4.2785102443660001</v>
      </c>
      <c r="E83">
        <v>4.2462510166995404</v>
      </c>
      <c r="F83">
        <v>5.0182479346959301</v>
      </c>
      <c r="G83" s="6">
        <f t="shared" si="2"/>
        <v>3.2259227666459722E-2</v>
      </c>
      <c r="H83" s="6">
        <f t="shared" si="3"/>
        <v>0.73973769032992998</v>
      </c>
      <c r="I83" s="6"/>
    </row>
    <row r="84" spans="1:9" x14ac:dyDescent="0.25">
      <c r="A84" t="s">
        <v>141</v>
      </c>
      <c r="B84" t="s">
        <v>731</v>
      </c>
      <c r="C84" s="1" t="str">
        <f>VLOOKUP(A84,Risikogruppenbesetzung!A:C,2,FALSE)</f>
        <v>HMG</v>
      </c>
      <c r="D84">
        <v>8.5568477647899996</v>
      </c>
      <c r="E84">
        <v>8.8088166919721615</v>
      </c>
      <c r="F84">
        <v>9.2115077742641702</v>
      </c>
      <c r="G84" s="6">
        <f t="shared" si="2"/>
        <v>0.25196892718216191</v>
      </c>
      <c r="H84" s="6">
        <f t="shared" si="3"/>
        <v>0.65466000947417058</v>
      </c>
      <c r="I84" s="6"/>
    </row>
    <row r="85" spans="1:9" x14ac:dyDescent="0.25">
      <c r="A85" t="s">
        <v>142</v>
      </c>
      <c r="B85" t="s">
        <v>732</v>
      </c>
      <c r="C85" s="1" t="str">
        <f>VLOOKUP(A85,Risikogruppenbesetzung!A:C,2,FALSE)</f>
        <v>HMG</v>
      </c>
      <c r="D85">
        <v>4.5464886444220003</v>
      </c>
      <c r="E85">
        <v>1.4550326786282302</v>
      </c>
      <c r="F85">
        <v>3.0056076742806801</v>
      </c>
      <c r="G85" s="6">
        <f t="shared" si="2"/>
        <v>3.0914559657937701</v>
      </c>
      <c r="H85" s="6">
        <f t="shared" si="3"/>
        <v>1.5408809701413202</v>
      </c>
      <c r="I85" s="6"/>
    </row>
    <row r="86" spans="1:9" x14ac:dyDescent="0.25">
      <c r="A86" t="s">
        <v>143</v>
      </c>
      <c r="B86" t="s">
        <v>733</v>
      </c>
      <c r="C86" s="1" t="str">
        <f>VLOOKUP(A86,Risikogruppenbesetzung!A:C,2,FALSE)</f>
        <v>HMG</v>
      </c>
      <c r="D86">
        <v>2.9796850666750001</v>
      </c>
      <c r="E86">
        <v>2.6890814305890705</v>
      </c>
      <c r="F86">
        <v>3.1474414066884702</v>
      </c>
      <c r="G86" s="6">
        <f t="shared" si="2"/>
        <v>0.29060363608592965</v>
      </c>
      <c r="H86" s="6">
        <f t="shared" si="3"/>
        <v>0.16775634001347006</v>
      </c>
      <c r="I86" s="6"/>
    </row>
    <row r="87" spans="1:9" x14ac:dyDescent="0.25">
      <c r="A87" t="s">
        <v>144</v>
      </c>
      <c r="B87" t="s">
        <v>734</v>
      </c>
      <c r="C87" s="1" t="str">
        <f>VLOOKUP(A87,Risikogruppenbesetzung!A:C,2,FALSE)</f>
        <v>HMG</v>
      </c>
      <c r="D87">
        <v>5.0397076154459999</v>
      </c>
      <c r="E87">
        <v>4.9344016165640703</v>
      </c>
      <c r="F87">
        <v>5.0486172130005196</v>
      </c>
      <c r="G87" s="6">
        <f t="shared" si="2"/>
        <v>0.1053059988819296</v>
      </c>
      <c r="H87" s="6">
        <f t="shared" si="3"/>
        <v>8.9095975545196993E-3</v>
      </c>
      <c r="I87" s="6"/>
    </row>
    <row r="88" spans="1:9" x14ac:dyDescent="0.25">
      <c r="A88" t="s">
        <v>145</v>
      </c>
      <c r="B88" t="s">
        <v>735</v>
      </c>
      <c r="C88" s="1" t="str">
        <f>VLOOKUP(A88,Risikogruppenbesetzung!A:C,2,FALSE)</f>
        <v>HMG</v>
      </c>
      <c r="D88">
        <v>1.937656217994</v>
      </c>
      <c r="E88">
        <v>1.6910944061802207</v>
      </c>
      <c r="F88">
        <v>2.0565246727010802</v>
      </c>
      <c r="G88" s="6">
        <f t="shared" si="2"/>
        <v>0.24656181181377934</v>
      </c>
      <c r="H88" s="6">
        <f t="shared" si="3"/>
        <v>0.11886845470708018</v>
      </c>
      <c r="I88" s="6"/>
    </row>
    <row r="89" spans="1:9" x14ac:dyDescent="0.25">
      <c r="A89" t="s">
        <v>146</v>
      </c>
      <c r="B89" t="s">
        <v>736</v>
      </c>
      <c r="C89" s="1" t="str">
        <f>VLOOKUP(A89,Risikogruppenbesetzung!A:C,2,FALSE)</f>
        <v>HMG</v>
      </c>
      <c r="D89">
        <v>1.458629260291</v>
      </c>
      <c r="E89">
        <v>1.13585617708911</v>
      </c>
      <c r="F89">
        <v>1.62201151272876</v>
      </c>
      <c r="G89" s="6">
        <f t="shared" si="2"/>
        <v>0.32277308320189002</v>
      </c>
      <c r="H89" s="6">
        <f t="shared" si="3"/>
        <v>0.16338225243775994</v>
      </c>
      <c r="I89" s="6"/>
    </row>
    <row r="90" spans="1:9" x14ac:dyDescent="0.25">
      <c r="A90" t="s">
        <v>147</v>
      </c>
      <c r="B90" t="s">
        <v>737</v>
      </c>
      <c r="C90" s="1" t="str">
        <f>VLOOKUP(A90,Risikogruppenbesetzung!A:C,2,FALSE)</f>
        <v>HMG</v>
      </c>
      <c r="D90">
        <v>1.2474242927350001</v>
      </c>
      <c r="E90">
        <v>0.64895045234062021</v>
      </c>
      <c r="F90">
        <v>1.1560198134386901</v>
      </c>
      <c r="G90" s="6">
        <f t="shared" si="2"/>
        <v>0.5984738403943799</v>
      </c>
      <c r="H90" s="6">
        <f t="shared" si="3"/>
        <v>9.1404479296310015E-2</v>
      </c>
      <c r="I90" s="6"/>
    </row>
    <row r="91" spans="1:9" x14ac:dyDescent="0.25">
      <c r="A91" t="s">
        <v>148</v>
      </c>
      <c r="B91" t="s">
        <v>738</v>
      </c>
      <c r="C91" s="1" t="str">
        <f>VLOOKUP(A91,Risikogruppenbesetzung!A:C,2,FALSE)</f>
        <v>HMG</v>
      </c>
      <c r="D91">
        <v>15.123109366348</v>
      </c>
      <c r="E91">
        <v>15.451231622343199</v>
      </c>
      <c r="F91">
        <v>15.010639397153501</v>
      </c>
      <c r="G91" s="6">
        <f t="shared" si="2"/>
        <v>0.32812225599519884</v>
      </c>
      <c r="H91" s="6">
        <f t="shared" si="3"/>
        <v>0.1124699691944997</v>
      </c>
      <c r="I91" s="6"/>
    </row>
    <row r="92" spans="1:9" x14ac:dyDescent="0.25">
      <c r="A92" t="s">
        <v>149</v>
      </c>
      <c r="B92" t="s">
        <v>739</v>
      </c>
      <c r="C92" s="1" t="str">
        <f>VLOOKUP(A92,Risikogruppenbesetzung!A:C,2,FALSE)</f>
        <v>HMG</v>
      </c>
      <c r="D92">
        <v>3.2709577840850002</v>
      </c>
      <c r="E92">
        <v>3.0277282370506704</v>
      </c>
      <c r="F92">
        <v>3.3104840367210899</v>
      </c>
      <c r="G92" s="6">
        <f t="shared" si="2"/>
        <v>0.24322954703432975</v>
      </c>
      <c r="H92" s="6">
        <f t="shared" si="3"/>
        <v>3.9526252636089776E-2</v>
      </c>
      <c r="I92" s="6"/>
    </row>
    <row r="93" spans="1:9" x14ac:dyDescent="0.25">
      <c r="A93" t="s">
        <v>150</v>
      </c>
      <c r="B93" t="s">
        <v>740</v>
      </c>
      <c r="C93" s="1" t="str">
        <f>VLOOKUP(A93,Risikogruppenbesetzung!A:C,2,FALSE)</f>
        <v>HMG</v>
      </c>
      <c r="D93">
        <v>0.58948085838700004</v>
      </c>
      <c r="E93">
        <v>0.11612949877228296</v>
      </c>
      <c r="F93">
        <v>0.68804273747579403</v>
      </c>
      <c r="G93" s="6">
        <f t="shared" si="2"/>
        <v>0.47335135961471708</v>
      </c>
      <c r="H93" s="6">
        <f t="shared" si="3"/>
        <v>9.8561879088793991E-2</v>
      </c>
      <c r="I93" s="6"/>
    </row>
    <row r="94" spans="1:9" x14ac:dyDescent="0.25">
      <c r="A94" t="s">
        <v>151</v>
      </c>
      <c r="B94" t="s">
        <v>741</v>
      </c>
      <c r="C94" s="1" t="str">
        <f>VLOOKUP(A94,Risikogruppenbesetzung!A:C,2,FALSE)</f>
        <v>HMG</v>
      </c>
      <c r="D94">
        <v>0.58948085838700004</v>
      </c>
      <c r="E94">
        <v>0.14087474887862061</v>
      </c>
      <c r="F94">
        <v>0.68718509876590705</v>
      </c>
      <c r="G94" s="6">
        <f t="shared" si="2"/>
        <v>0.44860610950837942</v>
      </c>
      <c r="H94" s="6">
        <f t="shared" si="3"/>
        <v>9.7704240378907015E-2</v>
      </c>
      <c r="I94" s="6"/>
    </row>
    <row r="95" spans="1:9" x14ac:dyDescent="0.25">
      <c r="A95" t="s">
        <v>152</v>
      </c>
      <c r="B95" t="s">
        <v>742</v>
      </c>
      <c r="C95" s="1" t="str">
        <f>VLOOKUP(A95,Risikogruppenbesetzung!A:C,2,FALSE)</f>
        <v>HMG</v>
      </c>
      <c r="D95">
        <v>2.7121114833440001</v>
      </c>
      <c r="E95">
        <v>2.367799040395191</v>
      </c>
      <c r="F95">
        <v>2.8054585031727601</v>
      </c>
      <c r="G95" s="6">
        <f t="shared" si="2"/>
        <v>0.34431244294880914</v>
      </c>
      <c r="H95" s="6">
        <f t="shared" si="3"/>
        <v>9.3347019828760036E-2</v>
      </c>
      <c r="I95" s="6"/>
    </row>
    <row r="96" spans="1:9" x14ac:dyDescent="0.25">
      <c r="A96" t="s">
        <v>153</v>
      </c>
      <c r="B96" t="s">
        <v>743</v>
      </c>
      <c r="C96" s="1" t="str">
        <f>VLOOKUP(A96,Risikogruppenbesetzung!A:C,2,FALSE)</f>
        <v>HMG</v>
      </c>
      <c r="D96">
        <v>13.066205709885001</v>
      </c>
      <c r="E96">
        <v>15.9114142237328</v>
      </c>
      <c r="F96">
        <v>13.1749967208693</v>
      </c>
      <c r="G96" s="6">
        <f t="shared" si="2"/>
        <v>2.8452085138477994</v>
      </c>
      <c r="H96" s="6">
        <f t="shared" si="3"/>
        <v>0.10879101098429977</v>
      </c>
      <c r="I96" s="6"/>
    </row>
    <row r="97" spans="1:9" x14ac:dyDescent="0.25">
      <c r="A97" t="s">
        <v>154</v>
      </c>
      <c r="B97" t="s">
        <v>744</v>
      </c>
      <c r="C97" s="1" t="str">
        <f>VLOOKUP(A97,Risikogruppenbesetzung!A:C,2,FALSE)</f>
        <v>HMG</v>
      </c>
      <c r="D97">
        <v>5.5649782265849996</v>
      </c>
      <c r="E97">
        <v>5.2586816452506504</v>
      </c>
      <c r="F97">
        <v>5.6346210701764603</v>
      </c>
      <c r="G97" s="6">
        <f t="shared" si="2"/>
        <v>0.30629658133434923</v>
      </c>
      <c r="H97" s="6">
        <f t="shared" si="3"/>
        <v>6.9642843591460668E-2</v>
      </c>
      <c r="I97" s="6"/>
    </row>
    <row r="98" spans="1:9" x14ac:dyDescent="0.25">
      <c r="A98" t="s">
        <v>155</v>
      </c>
      <c r="B98" t="s">
        <v>745</v>
      </c>
      <c r="C98" s="1" t="str">
        <f>VLOOKUP(A98,Risikogruppenbesetzung!A:C,2,FALSE)</f>
        <v>HMG</v>
      </c>
      <c r="D98">
        <v>2.955722150268</v>
      </c>
      <c r="E98">
        <v>2.3906998075529309</v>
      </c>
      <c r="F98">
        <v>2.8487166974373999</v>
      </c>
      <c r="G98" s="6">
        <f t="shared" si="2"/>
        <v>0.56502234271506913</v>
      </c>
      <c r="H98" s="6">
        <f t="shared" si="3"/>
        <v>0.10700545283060015</v>
      </c>
      <c r="I98" s="6"/>
    </row>
    <row r="99" spans="1:9" x14ac:dyDescent="0.25">
      <c r="A99" t="s">
        <v>156</v>
      </c>
      <c r="B99" t="s">
        <v>746</v>
      </c>
      <c r="C99" s="1" t="str">
        <f>VLOOKUP(A99,Risikogruppenbesetzung!A:C,2,FALSE)</f>
        <v>HMG</v>
      </c>
      <c r="D99">
        <v>5.792080351629</v>
      </c>
      <c r="E99">
        <v>6.4170515178220304</v>
      </c>
      <c r="F99">
        <v>6.7196707911927298</v>
      </c>
      <c r="G99" s="6">
        <f t="shared" si="2"/>
        <v>0.62497116619303039</v>
      </c>
      <c r="H99" s="6">
        <f t="shared" si="3"/>
        <v>0.92759043956372977</v>
      </c>
      <c r="I99" s="6"/>
    </row>
    <row r="100" spans="1:9" x14ac:dyDescent="0.25">
      <c r="A100" t="s">
        <v>157</v>
      </c>
      <c r="B100" t="s">
        <v>747</v>
      </c>
      <c r="C100" s="1" t="str">
        <f>VLOOKUP(A100,Risikogruppenbesetzung!A:C,2,FALSE)</f>
        <v>HMG</v>
      </c>
      <c r="D100">
        <v>3.8122399445149999</v>
      </c>
      <c r="E100">
        <v>5.1594621688106805</v>
      </c>
      <c r="F100">
        <v>4.2447998764656498</v>
      </c>
      <c r="G100" s="6">
        <f t="shared" si="2"/>
        <v>1.3472222242956806</v>
      </c>
      <c r="H100" s="6">
        <f t="shared" si="3"/>
        <v>0.4325599319506499</v>
      </c>
      <c r="I100" s="6"/>
    </row>
    <row r="101" spans="1:9" x14ac:dyDescent="0.25">
      <c r="A101" t="s">
        <v>158</v>
      </c>
      <c r="B101" t="s">
        <v>748</v>
      </c>
      <c r="C101" s="1" t="str">
        <f>VLOOKUP(A101,Risikogruppenbesetzung!A:C,2,FALSE)</f>
        <v>HMG</v>
      </c>
      <c r="D101">
        <v>1.948477874473</v>
      </c>
      <c r="E101">
        <v>1.7635238743359407</v>
      </c>
      <c r="F101">
        <v>2.3158774866556699</v>
      </c>
      <c r="G101" s="6">
        <f t="shared" si="2"/>
        <v>0.18495400013705932</v>
      </c>
      <c r="H101" s="6">
        <f t="shared" si="3"/>
        <v>0.36739961218266992</v>
      </c>
      <c r="I101" s="6"/>
    </row>
    <row r="102" spans="1:9" x14ac:dyDescent="0.25">
      <c r="A102" t="s">
        <v>159</v>
      </c>
      <c r="B102" t="s">
        <v>749</v>
      </c>
      <c r="C102" s="1" t="str">
        <f>VLOOKUP(A102,Risikogruppenbesetzung!A:C,2,FALSE)</f>
        <v>HMG</v>
      </c>
      <c r="D102">
        <v>18.216450310784001</v>
      </c>
      <c r="E102">
        <v>19.3305272653458</v>
      </c>
      <c r="F102">
        <v>18.0921204141431</v>
      </c>
      <c r="G102" s="6">
        <f t="shared" si="2"/>
        <v>1.1140769545617992</v>
      </c>
      <c r="H102" s="6">
        <f t="shared" si="3"/>
        <v>0.12432989664090144</v>
      </c>
      <c r="I102" s="6"/>
    </row>
    <row r="103" spans="1:9" x14ac:dyDescent="0.25">
      <c r="A103" t="s">
        <v>160</v>
      </c>
      <c r="B103" t="s">
        <v>750</v>
      </c>
      <c r="C103" s="1" t="str">
        <f>VLOOKUP(A103,Risikogruppenbesetzung!A:C,2,FALSE)</f>
        <v>HMG</v>
      </c>
      <c r="D103">
        <v>2.955722150268</v>
      </c>
      <c r="E103">
        <v>2.3024423015123707</v>
      </c>
      <c r="F103">
        <v>2.6964804358185201</v>
      </c>
      <c r="G103" s="6">
        <f t="shared" si="2"/>
        <v>0.65327984875562928</v>
      </c>
      <c r="H103" s="6">
        <f t="shared" si="3"/>
        <v>0.25924171444947985</v>
      </c>
      <c r="I103" s="6"/>
    </row>
    <row r="104" spans="1:9" x14ac:dyDescent="0.25">
      <c r="A104" t="s">
        <v>161</v>
      </c>
      <c r="B104" t="s">
        <v>751</v>
      </c>
      <c r="C104" s="1" t="str">
        <f>VLOOKUP(A104,Risikogruppenbesetzung!A:C,2,FALSE)</f>
        <v>HMG</v>
      </c>
      <c r="D104">
        <v>0.245582196797</v>
      </c>
      <c r="E104">
        <v>-8.5631484899001187E-2</v>
      </c>
      <c r="F104">
        <v>0.17888594696227</v>
      </c>
      <c r="G104" s="6">
        <f t="shared" si="2"/>
        <v>0.33121368169600118</v>
      </c>
      <c r="H104" s="6">
        <f t="shared" si="3"/>
        <v>6.6696249834729993E-2</v>
      </c>
      <c r="I104" s="6"/>
    </row>
    <row r="105" spans="1:9" x14ac:dyDescent="0.25">
      <c r="A105" t="s">
        <v>162</v>
      </c>
      <c r="B105" t="s">
        <v>752</v>
      </c>
      <c r="C105" s="1" t="str">
        <f>VLOOKUP(A105,Risikogruppenbesetzung!A:C,2,FALSE)</f>
        <v>HMG</v>
      </c>
      <c r="D105">
        <v>11.163918624148</v>
      </c>
      <c r="E105">
        <v>13.740526620108099</v>
      </c>
      <c r="F105">
        <v>12.448669930339801</v>
      </c>
      <c r="G105" s="6">
        <f t="shared" si="2"/>
        <v>2.5766079959600994</v>
      </c>
      <c r="H105" s="6">
        <f t="shared" si="3"/>
        <v>1.2847513061918008</v>
      </c>
      <c r="I105" s="6"/>
    </row>
    <row r="106" spans="1:9" x14ac:dyDescent="0.25">
      <c r="A106" t="s">
        <v>163</v>
      </c>
      <c r="B106" t="s">
        <v>753</v>
      </c>
      <c r="C106" s="1" t="str">
        <f>VLOOKUP(A106,Risikogruppenbesetzung!A:C,2,FALSE)</f>
        <v>HMG</v>
      </c>
      <c r="D106">
        <v>41.426059597341002</v>
      </c>
      <c r="E106">
        <v>44.6821038622559</v>
      </c>
      <c r="F106">
        <v>41.517720812491298</v>
      </c>
      <c r="G106" s="6">
        <f t="shared" si="2"/>
        <v>3.2560442649148982</v>
      </c>
      <c r="H106" s="6">
        <f t="shared" si="3"/>
        <v>9.1661215150296016E-2</v>
      </c>
      <c r="I106" s="6"/>
    </row>
    <row r="107" spans="1:9" x14ac:dyDescent="0.25">
      <c r="A107" t="s">
        <v>164</v>
      </c>
      <c r="B107" t="s">
        <v>863</v>
      </c>
      <c r="C107" s="1" t="str">
        <f>VLOOKUP(A107,Risikogruppenbesetzung!A:C,2,FALSE)</f>
        <v>HMG</v>
      </c>
      <c r="D107">
        <v>9.3825952413649993</v>
      </c>
      <c r="E107">
        <v>9.4003585546825512</v>
      </c>
      <c r="F107">
        <v>9.9824394746960508</v>
      </c>
      <c r="G107" s="6">
        <f t="shared" si="2"/>
        <v>1.7763313317551876E-2</v>
      </c>
      <c r="H107" s="6">
        <f t="shared" si="3"/>
        <v>0.59984423333105141</v>
      </c>
      <c r="I107" s="6"/>
    </row>
    <row r="108" spans="1:9" x14ac:dyDescent="0.25">
      <c r="A108" t="s">
        <v>165</v>
      </c>
      <c r="B108" t="s">
        <v>754</v>
      </c>
      <c r="C108" s="1" t="str">
        <f>VLOOKUP(A108,Risikogruppenbesetzung!A:C,2,FALSE)</f>
        <v>HMG</v>
      </c>
      <c r="D108">
        <v>3.8109052902610001</v>
      </c>
      <c r="E108">
        <v>3.1445329948715903</v>
      </c>
      <c r="F108">
        <v>3.8162058189674402</v>
      </c>
      <c r="G108" s="6">
        <f t="shared" si="2"/>
        <v>0.66637229538940979</v>
      </c>
      <c r="H108" s="6">
        <f t="shared" si="3"/>
        <v>5.3005287064400441E-3</v>
      </c>
      <c r="I108" s="6"/>
    </row>
    <row r="109" spans="1:9" x14ac:dyDescent="0.25">
      <c r="A109" t="s">
        <v>166</v>
      </c>
      <c r="B109" t="s">
        <v>755</v>
      </c>
      <c r="C109" s="1" t="str">
        <f>VLOOKUP(A109,Risikogruppenbesetzung!A:C,2,FALSE)</f>
        <v>HMG</v>
      </c>
      <c r="D109">
        <v>114.32329412430801</v>
      </c>
      <c r="E109">
        <v>114.40481734033</v>
      </c>
      <c r="F109">
        <v>113.501644607036</v>
      </c>
      <c r="G109" s="6">
        <f t="shared" si="2"/>
        <v>8.1523216021992084E-2</v>
      </c>
      <c r="H109" s="6">
        <f t="shared" si="3"/>
        <v>0.8216495172720073</v>
      </c>
      <c r="I109" s="6"/>
    </row>
    <row r="110" spans="1:9" x14ac:dyDescent="0.25">
      <c r="A110" t="s">
        <v>167</v>
      </c>
      <c r="B110" t="s">
        <v>757</v>
      </c>
      <c r="C110" s="1" t="str">
        <f>VLOOKUP(A110,Risikogruppenbesetzung!A:C,2,FALSE)</f>
        <v>HMG</v>
      </c>
      <c r="D110">
        <v>2.900504998158</v>
      </c>
      <c r="E110">
        <v>2.4540865261108404</v>
      </c>
      <c r="F110">
        <v>2.8217557702130698</v>
      </c>
      <c r="G110" s="6">
        <f t="shared" si="2"/>
        <v>0.44641847204715956</v>
      </c>
      <c r="H110" s="6">
        <f t="shared" si="3"/>
        <v>7.8749227944930222E-2</v>
      </c>
      <c r="I110" s="6"/>
    </row>
    <row r="111" spans="1:9" x14ac:dyDescent="0.25">
      <c r="A111" t="s">
        <v>168</v>
      </c>
      <c r="B111" t="s">
        <v>864</v>
      </c>
      <c r="C111" s="1" t="str">
        <f>VLOOKUP(A111,Risikogruppenbesetzung!A:C,2,FALSE)</f>
        <v>HMG</v>
      </c>
      <c r="D111">
        <v>0.62338671793599998</v>
      </c>
      <c r="E111">
        <v>2.5814758042660202E-2</v>
      </c>
      <c r="F111">
        <v>0.57266681919938101</v>
      </c>
      <c r="G111" s="6">
        <f t="shared" si="2"/>
        <v>0.59757195989333978</v>
      </c>
      <c r="H111" s="6">
        <f t="shared" si="3"/>
        <v>5.0719898736618974E-2</v>
      </c>
      <c r="I111" s="6"/>
    </row>
    <row r="112" spans="1:9" x14ac:dyDescent="0.25">
      <c r="A112" t="s">
        <v>169</v>
      </c>
      <c r="B112" t="s">
        <v>865</v>
      </c>
      <c r="C112" s="1" t="str">
        <f>VLOOKUP(A112,Risikogruppenbesetzung!A:C,2,FALSE)</f>
        <v>HMG</v>
      </c>
      <c r="D112">
        <v>4.3709562287860004</v>
      </c>
      <c r="E112">
        <v>4.4710904889880103</v>
      </c>
      <c r="F112">
        <v>5.0561708984168696</v>
      </c>
      <c r="G112" s="6">
        <f t="shared" si="2"/>
        <v>0.10013426020200988</v>
      </c>
      <c r="H112" s="6">
        <f t="shared" si="3"/>
        <v>0.68521466963086919</v>
      </c>
      <c r="I112" s="6"/>
    </row>
    <row r="113" spans="1:9" x14ac:dyDescent="0.25">
      <c r="A113" t="s">
        <v>170</v>
      </c>
      <c r="B113" t="s">
        <v>756</v>
      </c>
      <c r="C113" s="1" t="str">
        <f>VLOOKUP(A113,Risikogruppenbesetzung!A:C,2,FALSE)</f>
        <v>HMG</v>
      </c>
      <c r="D113">
        <v>11.133495293139999</v>
      </c>
      <c r="E113">
        <v>11.861082428710301</v>
      </c>
      <c r="F113">
        <v>11.826620606784999</v>
      </c>
      <c r="G113" s="6">
        <f t="shared" si="2"/>
        <v>0.72758713557030141</v>
      </c>
      <c r="H113" s="6">
        <f t="shared" si="3"/>
        <v>0.69312531364499996</v>
      </c>
      <c r="I113" s="6"/>
    </row>
    <row r="114" spans="1:9" x14ac:dyDescent="0.25">
      <c r="A114" t="s">
        <v>171</v>
      </c>
      <c r="B114" t="s">
        <v>758</v>
      </c>
      <c r="C114" s="1" t="str">
        <f>VLOOKUP(A114,Risikogruppenbesetzung!A:C,2,FALSE)</f>
        <v>HMG</v>
      </c>
      <c r="D114">
        <v>3.2405661106860002</v>
      </c>
      <c r="E114">
        <v>2.4051915218181001</v>
      </c>
      <c r="F114">
        <v>2.8627990275992001</v>
      </c>
      <c r="G114" s="6">
        <f t="shared" si="2"/>
        <v>0.83537458886790006</v>
      </c>
      <c r="H114" s="6">
        <f t="shared" si="3"/>
        <v>0.37776708308680007</v>
      </c>
      <c r="I114" s="6"/>
    </row>
    <row r="115" spans="1:9" x14ac:dyDescent="0.25">
      <c r="A115" t="s">
        <v>172</v>
      </c>
      <c r="B115" t="s">
        <v>759</v>
      </c>
      <c r="C115" s="1" t="str">
        <f>VLOOKUP(A115,Risikogruppenbesetzung!A:C,2,FALSE)</f>
        <v>HMG</v>
      </c>
      <c r="D115">
        <v>7.5630649376049996</v>
      </c>
      <c r="E115">
        <v>8.2249144635762299</v>
      </c>
      <c r="F115">
        <v>8.5270120192697991</v>
      </c>
      <c r="G115" s="6">
        <f t="shared" si="2"/>
        <v>0.66184952597123026</v>
      </c>
      <c r="H115" s="6">
        <f t="shared" si="3"/>
        <v>0.96394708166479948</v>
      </c>
      <c r="I115" s="6"/>
    </row>
    <row r="116" spans="1:9" x14ac:dyDescent="0.25">
      <c r="A116" t="s">
        <v>173</v>
      </c>
      <c r="B116" t="s">
        <v>760</v>
      </c>
      <c r="C116" s="1" t="str">
        <f>VLOOKUP(A116,Risikogruppenbesetzung!A:C,2,FALSE)</f>
        <v>HMG</v>
      </c>
      <c r="D116">
        <v>2.5317039969340001</v>
      </c>
      <c r="E116">
        <v>2.07598704706521</v>
      </c>
      <c r="F116">
        <v>2.6441249345772802</v>
      </c>
      <c r="G116" s="6">
        <f t="shared" si="2"/>
        <v>0.45571694986879008</v>
      </c>
      <c r="H116" s="6">
        <f t="shared" si="3"/>
        <v>0.11242093764328009</v>
      </c>
      <c r="I116" s="6"/>
    </row>
    <row r="117" spans="1:9" x14ac:dyDescent="0.25">
      <c r="A117" t="s">
        <v>174</v>
      </c>
      <c r="B117" t="s">
        <v>866</v>
      </c>
      <c r="C117" s="1" t="str">
        <f>VLOOKUP(A117,Risikogruppenbesetzung!A:C,2,FALSE)</f>
        <v>HMG</v>
      </c>
      <c r="D117">
        <v>3.4413155332929999</v>
      </c>
      <c r="E117">
        <v>2.9599244644807503</v>
      </c>
      <c r="F117">
        <v>3.3743142789309899</v>
      </c>
      <c r="G117" s="6">
        <f t="shared" si="2"/>
        <v>0.48139106881224958</v>
      </c>
      <c r="H117" s="6">
        <f t="shared" si="3"/>
        <v>6.7001254362009988E-2</v>
      </c>
      <c r="I117" s="6"/>
    </row>
    <row r="118" spans="1:9" x14ac:dyDescent="0.25">
      <c r="A118" t="s">
        <v>838</v>
      </c>
      <c r="B118" t="s">
        <v>867</v>
      </c>
      <c r="C118" s="1" t="str">
        <f>VLOOKUP(A118,Risikogruppenbesetzung!A:C,2,FALSE)</f>
        <v>HMG</v>
      </c>
      <c r="D118">
        <v>5.8181988668300004</v>
      </c>
      <c r="E118">
        <v>5.2358279754966501</v>
      </c>
      <c r="F118">
        <v>5.6194636531020103</v>
      </c>
      <c r="G118" s="6">
        <f t="shared" si="2"/>
        <v>0.58237089133335029</v>
      </c>
      <c r="H118" s="6">
        <f t="shared" si="3"/>
        <v>0.19873521372799008</v>
      </c>
      <c r="I118" s="6"/>
    </row>
    <row r="119" spans="1:9" x14ac:dyDescent="0.25">
      <c r="A119" t="s">
        <v>175</v>
      </c>
      <c r="B119" t="s">
        <v>761</v>
      </c>
      <c r="C119" s="1" t="str">
        <f>VLOOKUP(A119,Risikogruppenbesetzung!A:C,2,FALSE)</f>
        <v>HMG</v>
      </c>
      <c r="D119">
        <v>15.210498857291</v>
      </c>
      <c r="E119">
        <v>14.4232286098676</v>
      </c>
      <c r="F119">
        <v>14.7000177242085</v>
      </c>
      <c r="G119" s="6">
        <f t="shared" si="2"/>
        <v>0.78727024742340035</v>
      </c>
      <c r="H119" s="6">
        <f t="shared" si="3"/>
        <v>0.51048113308250009</v>
      </c>
      <c r="I119" s="6"/>
    </row>
    <row r="120" spans="1:9" x14ac:dyDescent="0.25">
      <c r="A120" t="s">
        <v>176</v>
      </c>
      <c r="B120" t="s">
        <v>762</v>
      </c>
      <c r="C120" s="1" t="str">
        <f>VLOOKUP(A120,Risikogruppenbesetzung!A:C,2,FALSE)</f>
        <v>HMG</v>
      </c>
      <c r="D120">
        <v>4.6482268827139999</v>
      </c>
      <c r="E120">
        <v>4.4803509241235604</v>
      </c>
      <c r="F120">
        <v>4.6151910095852902</v>
      </c>
      <c r="G120" s="6">
        <f t="shared" si="2"/>
        <v>0.16787595859043947</v>
      </c>
      <c r="H120" s="6">
        <f t="shared" si="3"/>
        <v>3.3035873128709703E-2</v>
      </c>
      <c r="I120" s="6"/>
    </row>
    <row r="121" spans="1:9" x14ac:dyDescent="0.25">
      <c r="A121" t="s">
        <v>177</v>
      </c>
      <c r="B121" t="s">
        <v>763</v>
      </c>
      <c r="C121" s="1" t="str">
        <f>VLOOKUP(A121,Risikogruppenbesetzung!A:C,2,FALSE)</f>
        <v>HMG</v>
      </c>
      <c r="D121">
        <v>50.602297046506003</v>
      </c>
      <c r="E121">
        <v>69.3015291447186</v>
      </c>
      <c r="F121">
        <v>61.987836399200802</v>
      </c>
      <c r="G121" s="6">
        <f t="shared" si="2"/>
        <v>18.699232098212597</v>
      </c>
      <c r="H121" s="6">
        <f t="shared" si="3"/>
        <v>11.385539352694799</v>
      </c>
      <c r="I121" s="6"/>
    </row>
    <row r="122" spans="1:9" x14ac:dyDescent="0.25">
      <c r="A122" t="s">
        <v>178</v>
      </c>
      <c r="B122" t="s">
        <v>764</v>
      </c>
      <c r="C122" s="1" t="str">
        <f>VLOOKUP(A122,Risikogruppenbesetzung!A:C,2,FALSE)</f>
        <v>HMG</v>
      </c>
      <c r="D122">
        <v>13.824214087795999</v>
      </c>
      <c r="E122">
        <v>4.7572314970550407</v>
      </c>
      <c r="F122">
        <v>6.6747665961845604</v>
      </c>
      <c r="G122" s="6">
        <f t="shared" si="2"/>
        <v>9.0669825907409596</v>
      </c>
      <c r="H122" s="6">
        <f t="shared" si="3"/>
        <v>7.149447491611439</v>
      </c>
      <c r="I122" s="6"/>
    </row>
    <row r="123" spans="1:9" x14ac:dyDescent="0.25">
      <c r="A123" t="s">
        <v>179</v>
      </c>
      <c r="B123" t="s">
        <v>765</v>
      </c>
      <c r="C123" s="1" t="str">
        <f>VLOOKUP(A123,Risikogruppenbesetzung!A:C,2,FALSE)</f>
        <v>HMG</v>
      </c>
      <c r="D123">
        <v>39.306503817042</v>
      </c>
      <c r="E123">
        <v>32.095908469536099</v>
      </c>
      <c r="F123">
        <v>41.653709262092399</v>
      </c>
      <c r="G123" s="6">
        <f t="shared" si="2"/>
        <v>7.210595347505901</v>
      </c>
      <c r="H123" s="6">
        <f t="shared" si="3"/>
        <v>2.347205445050399</v>
      </c>
      <c r="I123" s="6"/>
    </row>
    <row r="124" spans="1:9" x14ac:dyDescent="0.25">
      <c r="A124" t="s">
        <v>180</v>
      </c>
      <c r="B124" t="s">
        <v>766</v>
      </c>
      <c r="C124" s="1" t="str">
        <f>VLOOKUP(A124,Risikogruppenbesetzung!A:C,2,FALSE)</f>
        <v>HMG</v>
      </c>
      <c r="D124">
        <v>29.600444597711</v>
      </c>
      <c r="E124">
        <v>32.082700919355901</v>
      </c>
      <c r="F124">
        <v>31.439653164867899</v>
      </c>
      <c r="G124" s="6">
        <f t="shared" si="2"/>
        <v>2.4822563216449005</v>
      </c>
      <c r="H124" s="6">
        <f t="shared" si="3"/>
        <v>1.8392085671568985</v>
      </c>
      <c r="I124" s="6"/>
    </row>
    <row r="125" spans="1:9" x14ac:dyDescent="0.25">
      <c r="A125" t="s">
        <v>181</v>
      </c>
      <c r="B125" t="s">
        <v>767</v>
      </c>
      <c r="C125" s="1" t="str">
        <f>VLOOKUP(A125,Risikogruppenbesetzung!A:C,2,FALSE)</f>
        <v>HMG</v>
      </c>
      <c r="D125">
        <v>14.384910487346</v>
      </c>
      <c r="E125">
        <v>17.782229729450201</v>
      </c>
      <c r="F125">
        <v>20.292399623684101</v>
      </c>
      <c r="G125" s="6">
        <f t="shared" si="2"/>
        <v>3.3973192421042011</v>
      </c>
      <c r="H125" s="6">
        <f t="shared" si="3"/>
        <v>5.9074891363381017</v>
      </c>
      <c r="I125" s="6"/>
    </row>
    <row r="126" spans="1:9" x14ac:dyDescent="0.25">
      <c r="A126" t="s">
        <v>182</v>
      </c>
      <c r="B126" t="s">
        <v>768</v>
      </c>
      <c r="C126" s="1" t="str">
        <f>VLOOKUP(A126,Risikogruppenbesetzung!A:C,2,FALSE)</f>
        <v>HMG</v>
      </c>
      <c r="D126">
        <v>6.1671364954280001</v>
      </c>
      <c r="E126">
        <v>5.8603047313200403</v>
      </c>
      <c r="F126">
        <v>6.3165080571538699</v>
      </c>
      <c r="G126" s="6">
        <f t="shared" si="2"/>
        <v>0.30683176410795987</v>
      </c>
      <c r="H126" s="6">
        <f t="shared" si="3"/>
        <v>0.14937156172586974</v>
      </c>
      <c r="I126" s="6"/>
    </row>
    <row r="127" spans="1:9" x14ac:dyDescent="0.25">
      <c r="A127" t="s">
        <v>183</v>
      </c>
      <c r="B127" t="s">
        <v>769</v>
      </c>
      <c r="C127" s="1" t="str">
        <f>VLOOKUP(A127,Risikogruppenbesetzung!A:C,2,FALSE)</f>
        <v>HMG</v>
      </c>
      <c r="D127">
        <v>11.991669769019</v>
      </c>
      <c r="E127">
        <v>12.644008279711901</v>
      </c>
      <c r="F127">
        <v>14.5616726332551</v>
      </c>
      <c r="G127" s="6">
        <f t="shared" si="2"/>
        <v>0.65233851069290161</v>
      </c>
      <c r="H127" s="6">
        <f t="shared" si="3"/>
        <v>2.5700028642361001</v>
      </c>
      <c r="I127" s="6"/>
    </row>
    <row r="128" spans="1:9" x14ac:dyDescent="0.25">
      <c r="A128" t="s">
        <v>839</v>
      </c>
      <c r="B128" t="s">
        <v>868</v>
      </c>
      <c r="C128" s="1" t="str">
        <f>VLOOKUP(A128,Risikogruppenbesetzung!A:C,2,FALSE)</f>
        <v>HMG</v>
      </c>
      <c r="D128">
        <v>31.281231304513</v>
      </c>
      <c r="E128">
        <v>39.128799775165199</v>
      </c>
      <c r="F128">
        <v>41.067688167914397</v>
      </c>
      <c r="G128" s="6">
        <f t="shared" si="2"/>
        <v>7.8475684706521989</v>
      </c>
      <c r="H128" s="6">
        <f t="shared" si="3"/>
        <v>9.7864568634013978</v>
      </c>
      <c r="I128" s="6"/>
    </row>
    <row r="129" spans="1:9" x14ac:dyDescent="0.25">
      <c r="A129" t="s">
        <v>184</v>
      </c>
      <c r="B129" t="s">
        <v>869</v>
      </c>
      <c r="C129" s="1" t="str">
        <f>VLOOKUP(A129,Risikogruppenbesetzung!A:C,2,FALSE)</f>
        <v>HMG</v>
      </c>
      <c r="D129">
        <v>785.38900918023501</v>
      </c>
      <c r="E129">
        <v>760.18304289620107</v>
      </c>
      <c r="F129">
        <v>994.65793740305196</v>
      </c>
      <c r="G129" s="6">
        <f t="shared" si="2"/>
        <v>25.205966284033934</v>
      </c>
      <c r="H129" s="6">
        <f t="shared" si="3"/>
        <v>209.26892822281695</v>
      </c>
      <c r="I129" s="6"/>
    </row>
    <row r="130" spans="1:9" x14ac:dyDescent="0.25">
      <c r="A130" t="s">
        <v>185</v>
      </c>
      <c r="B130" t="s">
        <v>770</v>
      </c>
      <c r="C130" s="1" t="str">
        <f>VLOOKUP(A130,Risikogruppenbesetzung!A:C,2,FALSE)</f>
        <v>HMG</v>
      </c>
      <c r="D130">
        <v>1.7219684176179999</v>
      </c>
      <c r="E130">
        <v>1.1631350110576406</v>
      </c>
      <c r="F130">
        <v>1.69025990159549</v>
      </c>
      <c r="G130" s="6">
        <f t="shared" si="2"/>
        <v>0.55883340656035929</v>
      </c>
      <c r="H130" s="6">
        <f t="shared" si="3"/>
        <v>3.1708516022509903E-2</v>
      </c>
      <c r="I130" s="6"/>
    </row>
    <row r="131" spans="1:9" x14ac:dyDescent="0.25">
      <c r="A131" t="s">
        <v>186</v>
      </c>
      <c r="B131" t="s">
        <v>771</v>
      </c>
      <c r="C131" s="1" t="str">
        <f>VLOOKUP(A131,Risikogruppenbesetzung!A:C,2,FALSE)</f>
        <v>HMG</v>
      </c>
      <c r="D131">
        <v>1.518068915115</v>
      </c>
      <c r="E131">
        <v>1.3547796324263501</v>
      </c>
      <c r="F131">
        <v>1.8363020431663699</v>
      </c>
      <c r="G131" s="6">
        <f t="shared" ref="G131:G194" si="4">ABS(E131-D131)</f>
        <v>0.16328928268864984</v>
      </c>
      <c r="H131" s="6">
        <f t="shared" ref="H131:H194" si="5">ABS(F131-D131)</f>
        <v>0.31823312805136994</v>
      </c>
      <c r="I131" s="6"/>
    </row>
    <row r="132" spans="1:9" x14ac:dyDescent="0.25">
      <c r="A132" t="s">
        <v>187</v>
      </c>
      <c r="B132" t="s">
        <v>772</v>
      </c>
      <c r="C132" s="1" t="str">
        <f>VLOOKUP(A132,Risikogruppenbesetzung!A:C,2,FALSE)</f>
        <v>HMG</v>
      </c>
      <c r="D132">
        <v>3.9726199552099999</v>
      </c>
      <c r="E132">
        <v>4.9742024660706905</v>
      </c>
      <c r="F132">
        <v>4.7402182656824801</v>
      </c>
      <c r="G132" s="6">
        <f t="shared" si="4"/>
        <v>1.0015825108606906</v>
      </c>
      <c r="H132" s="6">
        <f t="shared" si="5"/>
        <v>0.76759831047248017</v>
      </c>
      <c r="I132" s="6"/>
    </row>
    <row r="133" spans="1:9" x14ac:dyDescent="0.25">
      <c r="A133" t="s">
        <v>188</v>
      </c>
      <c r="B133" t="s">
        <v>773</v>
      </c>
      <c r="C133" s="1" t="str">
        <f>VLOOKUP(A133,Risikogruppenbesetzung!A:C,2,FALSE)</f>
        <v>HMG</v>
      </c>
      <c r="D133">
        <v>5.5118815635610003</v>
      </c>
      <c r="E133">
        <v>4.9004900720540103</v>
      </c>
      <c r="F133">
        <v>5.4816523917730997</v>
      </c>
      <c r="G133" s="6">
        <f t="shared" si="4"/>
        <v>0.61139149150699001</v>
      </c>
      <c r="H133" s="6">
        <f t="shared" si="5"/>
        <v>3.0229171787900633E-2</v>
      </c>
      <c r="I133" s="6"/>
    </row>
    <row r="134" spans="1:9" x14ac:dyDescent="0.25">
      <c r="A134" t="s">
        <v>189</v>
      </c>
      <c r="B134" t="s">
        <v>774</v>
      </c>
      <c r="C134" s="1" t="str">
        <f>VLOOKUP(A134,Risikogruppenbesetzung!A:C,2,FALSE)</f>
        <v>HMG</v>
      </c>
      <c r="D134">
        <v>1.7853958422609999</v>
      </c>
      <c r="E134">
        <v>1.2351239489723502</v>
      </c>
      <c r="F134">
        <v>1.91436899435578</v>
      </c>
      <c r="G134" s="6">
        <f t="shared" si="4"/>
        <v>0.55027189328864967</v>
      </c>
      <c r="H134" s="6">
        <f t="shared" si="5"/>
        <v>0.12897315209478011</v>
      </c>
      <c r="I134" s="6"/>
    </row>
    <row r="135" spans="1:9" x14ac:dyDescent="0.25">
      <c r="A135" t="s">
        <v>190</v>
      </c>
      <c r="B135" t="s">
        <v>870</v>
      </c>
      <c r="C135" s="1" t="str">
        <f>VLOOKUP(A135,Risikogruppenbesetzung!A:C,2,FALSE)</f>
        <v>HMG</v>
      </c>
      <c r="D135">
        <v>9.9070047857620001</v>
      </c>
      <c r="E135">
        <v>11.185866707578999</v>
      </c>
      <c r="F135">
        <v>10.3442116320004</v>
      </c>
      <c r="G135" s="6">
        <f t="shared" si="4"/>
        <v>1.2788619218169988</v>
      </c>
      <c r="H135" s="6">
        <f t="shared" si="5"/>
        <v>0.4372068462384</v>
      </c>
      <c r="I135" s="6"/>
    </row>
    <row r="136" spans="1:9" x14ac:dyDescent="0.25">
      <c r="A136" t="s">
        <v>191</v>
      </c>
      <c r="B136" t="s">
        <v>775</v>
      </c>
      <c r="C136" s="1" t="str">
        <f>VLOOKUP(A136,Risikogruppenbesetzung!A:C,2,FALSE)</f>
        <v>HMG</v>
      </c>
      <c r="D136">
        <v>15.183742675153001</v>
      </c>
      <c r="E136">
        <v>15.874202133672801</v>
      </c>
      <c r="F136">
        <v>15.7530914430235</v>
      </c>
      <c r="G136" s="6">
        <f t="shared" si="4"/>
        <v>0.69045945851980051</v>
      </c>
      <c r="H136" s="6">
        <f t="shared" si="5"/>
        <v>0.56934876787049937</v>
      </c>
      <c r="I136" s="6"/>
    </row>
    <row r="137" spans="1:9" x14ac:dyDescent="0.25">
      <c r="A137" t="s">
        <v>192</v>
      </c>
      <c r="B137" t="s">
        <v>871</v>
      </c>
      <c r="C137" s="1" t="str">
        <f>VLOOKUP(A137,Risikogruppenbesetzung!A:C,2,FALSE)</f>
        <v>HMG</v>
      </c>
      <c r="D137">
        <v>20.689774891258999</v>
      </c>
      <c r="E137">
        <v>29.019218825151903</v>
      </c>
      <c r="F137">
        <v>32.739194555713702</v>
      </c>
      <c r="G137" s="6">
        <f t="shared" si="4"/>
        <v>8.3294439338929038</v>
      </c>
      <c r="H137" s="6">
        <f t="shared" si="5"/>
        <v>12.049419664454703</v>
      </c>
      <c r="I137" s="6"/>
    </row>
    <row r="138" spans="1:9" x14ac:dyDescent="0.25">
      <c r="A138" t="s">
        <v>193</v>
      </c>
      <c r="B138" t="s">
        <v>872</v>
      </c>
      <c r="C138" s="1" t="str">
        <f>VLOOKUP(A138,Risikogruppenbesetzung!A:C,2,FALSE)</f>
        <v>HMG</v>
      </c>
      <c r="D138">
        <v>20.016166579204</v>
      </c>
      <c r="E138">
        <v>20.986402649749003</v>
      </c>
      <c r="F138">
        <v>21.023200867828201</v>
      </c>
      <c r="G138" s="6">
        <f t="shared" si="4"/>
        <v>0.9702360705450026</v>
      </c>
      <c r="H138" s="6">
        <f t="shared" si="5"/>
        <v>1.007034288624201</v>
      </c>
      <c r="I138" s="6"/>
    </row>
    <row r="139" spans="1:9" x14ac:dyDescent="0.25">
      <c r="A139" t="s">
        <v>194</v>
      </c>
      <c r="B139" t="s">
        <v>873</v>
      </c>
      <c r="C139" s="1" t="str">
        <f>VLOOKUP(A139,Risikogruppenbesetzung!A:C,2,FALSE)</f>
        <v>HMG</v>
      </c>
      <c r="D139">
        <v>8.9574539575850007</v>
      </c>
      <c r="E139">
        <v>8.8636349060273218</v>
      </c>
      <c r="F139">
        <v>10.4600804756468</v>
      </c>
      <c r="G139" s="6">
        <f t="shared" si="4"/>
        <v>9.381905155767889E-2</v>
      </c>
      <c r="H139" s="6">
        <f t="shared" si="5"/>
        <v>1.502626518061799</v>
      </c>
      <c r="I139" s="6"/>
    </row>
    <row r="140" spans="1:9" x14ac:dyDescent="0.25">
      <c r="A140" t="s">
        <v>195</v>
      </c>
      <c r="B140" t="s">
        <v>776</v>
      </c>
      <c r="C140" s="1" t="str">
        <f>VLOOKUP(A140,Risikogruppenbesetzung!A:C,2,FALSE)</f>
        <v>HMG</v>
      </c>
      <c r="D140">
        <v>5.226677555877</v>
      </c>
      <c r="E140">
        <v>5.0604468311659208</v>
      </c>
      <c r="F140">
        <v>5.4221517258935901</v>
      </c>
      <c r="G140" s="6">
        <f t="shared" si="4"/>
        <v>0.16623072471107925</v>
      </c>
      <c r="H140" s="6">
        <f t="shared" si="5"/>
        <v>0.19547417001659007</v>
      </c>
      <c r="I140" s="6"/>
    </row>
    <row r="141" spans="1:9" x14ac:dyDescent="0.25">
      <c r="A141" t="s">
        <v>196</v>
      </c>
      <c r="B141" t="s">
        <v>777</v>
      </c>
      <c r="C141" s="1" t="str">
        <f>VLOOKUP(A141,Risikogruppenbesetzung!A:C,2,FALSE)</f>
        <v>HMG</v>
      </c>
      <c r="D141">
        <v>24.265841451596</v>
      </c>
      <c r="E141">
        <v>23.954488947779801</v>
      </c>
      <c r="F141">
        <v>26.801589801522301</v>
      </c>
      <c r="G141" s="6">
        <f t="shared" si="4"/>
        <v>0.31135250381619883</v>
      </c>
      <c r="H141" s="6">
        <f t="shared" si="5"/>
        <v>2.5357483499263012</v>
      </c>
      <c r="I141" s="6"/>
    </row>
    <row r="142" spans="1:9" x14ac:dyDescent="0.25">
      <c r="A142" t="s">
        <v>197</v>
      </c>
      <c r="B142" t="s">
        <v>778</v>
      </c>
      <c r="C142" s="1" t="str">
        <f>VLOOKUP(A142,Risikogruppenbesetzung!A:C,2,FALSE)</f>
        <v>HMG</v>
      </c>
      <c r="D142">
        <v>81.197269094830006</v>
      </c>
      <c r="E142">
        <v>97.368264865637101</v>
      </c>
      <c r="F142">
        <v>96.413861018627898</v>
      </c>
      <c r="G142" s="6">
        <f t="shared" si="4"/>
        <v>16.170995770807096</v>
      </c>
      <c r="H142" s="6">
        <f t="shared" si="5"/>
        <v>15.216591923797893</v>
      </c>
      <c r="I142" s="6"/>
    </row>
    <row r="143" spans="1:9" x14ac:dyDescent="0.25">
      <c r="A143" t="s">
        <v>198</v>
      </c>
      <c r="B143" t="s">
        <v>779</v>
      </c>
      <c r="C143" s="1" t="str">
        <f>VLOOKUP(A143,Risikogruppenbesetzung!A:C,2,FALSE)</f>
        <v>HMG</v>
      </c>
      <c r="D143">
        <v>42.940319468848998</v>
      </c>
      <c r="E143">
        <v>55.574075885742602</v>
      </c>
      <c r="F143">
        <v>55.392430314294103</v>
      </c>
      <c r="G143" s="6">
        <f t="shared" si="4"/>
        <v>12.633756416893604</v>
      </c>
      <c r="H143" s="6">
        <f t="shared" si="5"/>
        <v>12.452110845445105</v>
      </c>
      <c r="I143" s="6"/>
    </row>
    <row r="144" spans="1:9" x14ac:dyDescent="0.25">
      <c r="A144" t="s">
        <v>199</v>
      </c>
      <c r="B144" t="s">
        <v>780</v>
      </c>
      <c r="C144" s="1" t="str">
        <f>VLOOKUP(A144,Risikogruppenbesetzung!A:C,2,FALSE)</f>
        <v>HMG</v>
      </c>
      <c r="D144">
        <v>19.150669990573</v>
      </c>
      <c r="E144">
        <v>23.9600560934566</v>
      </c>
      <c r="F144">
        <v>25.150960018538001</v>
      </c>
      <c r="G144" s="6">
        <f t="shared" si="4"/>
        <v>4.8093861028836002</v>
      </c>
      <c r="H144" s="6">
        <f t="shared" si="5"/>
        <v>6.0002900279650007</v>
      </c>
      <c r="I144" s="6"/>
    </row>
    <row r="145" spans="1:9" x14ac:dyDescent="0.25">
      <c r="A145" t="s">
        <v>200</v>
      </c>
      <c r="B145" t="s">
        <v>781</v>
      </c>
      <c r="C145" s="1" t="str">
        <f>VLOOKUP(A145,Risikogruppenbesetzung!A:C,2,FALSE)</f>
        <v>HMG</v>
      </c>
      <c r="D145">
        <v>0.45123023937899998</v>
      </c>
      <c r="E145">
        <v>-4.1934736722857302E-2</v>
      </c>
      <c r="F145">
        <v>0.40155339230658899</v>
      </c>
      <c r="G145" s="6">
        <f t="shared" si="4"/>
        <v>0.49316497610185728</v>
      </c>
      <c r="H145" s="6">
        <f t="shared" si="5"/>
        <v>4.967684707241099E-2</v>
      </c>
      <c r="I145" s="6"/>
    </row>
    <row r="146" spans="1:9" x14ac:dyDescent="0.25">
      <c r="A146" t="s">
        <v>201</v>
      </c>
      <c r="B146" t="s">
        <v>782</v>
      </c>
      <c r="C146" s="1" t="str">
        <f>VLOOKUP(A146,Risikogruppenbesetzung!A:C,2,FALSE)</f>
        <v>HMG</v>
      </c>
      <c r="D146">
        <v>1.157429895668</v>
      </c>
      <c r="E146">
        <v>0.44217810044441919</v>
      </c>
      <c r="F146">
        <v>0.97507203323488501</v>
      </c>
      <c r="G146" s="6">
        <f t="shared" si="4"/>
        <v>0.71525179522358084</v>
      </c>
      <c r="H146" s="6">
        <f t="shared" si="5"/>
        <v>0.18235786243311503</v>
      </c>
      <c r="I146" s="6"/>
    </row>
    <row r="147" spans="1:9" x14ac:dyDescent="0.25">
      <c r="A147" t="s">
        <v>202</v>
      </c>
      <c r="B147" t="s">
        <v>783</v>
      </c>
      <c r="C147" s="1" t="str">
        <f>VLOOKUP(A147,Risikogruppenbesetzung!A:C,2,FALSE)</f>
        <v>HMG</v>
      </c>
      <c r="D147">
        <v>38.988351815089999</v>
      </c>
      <c r="E147">
        <v>48.783722440069802</v>
      </c>
      <c r="F147">
        <v>46.009695163508397</v>
      </c>
      <c r="G147" s="6">
        <f t="shared" si="4"/>
        <v>9.7953706249798032</v>
      </c>
      <c r="H147" s="6">
        <f t="shared" si="5"/>
        <v>7.021343348418398</v>
      </c>
      <c r="I147" s="6"/>
    </row>
    <row r="148" spans="1:9" x14ac:dyDescent="0.25">
      <c r="A148" t="s">
        <v>203</v>
      </c>
      <c r="B148" t="s">
        <v>784</v>
      </c>
      <c r="C148" s="1" t="str">
        <f>VLOOKUP(A148,Risikogruppenbesetzung!A:C,2,FALSE)</f>
        <v>HMG</v>
      </c>
      <c r="D148">
        <v>3.3790983881419998</v>
      </c>
      <c r="E148">
        <v>3.4189046206571203</v>
      </c>
      <c r="F148">
        <v>3.60446912129881</v>
      </c>
      <c r="G148" s="6">
        <f t="shared" si="4"/>
        <v>3.9806232515120499E-2</v>
      </c>
      <c r="H148" s="6">
        <f t="shared" si="5"/>
        <v>0.22537073315681022</v>
      </c>
      <c r="I148" s="6"/>
    </row>
    <row r="149" spans="1:9" x14ac:dyDescent="0.25">
      <c r="A149" t="s">
        <v>204</v>
      </c>
      <c r="B149" t="s">
        <v>785</v>
      </c>
      <c r="C149" s="1" t="str">
        <f>VLOOKUP(A149,Risikogruppenbesetzung!A:C,2,FALSE)</f>
        <v>HMG</v>
      </c>
      <c r="D149">
        <v>1.3018012570790001</v>
      </c>
      <c r="E149">
        <v>1.2494749361884603</v>
      </c>
      <c r="F149">
        <v>1.4768864831302699</v>
      </c>
      <c r="G149" s="6">
        <f t="shared" si="4"/>
        <v>5.232632089053979E-2</v>
      </c>
      <c r="H149" s="6">
        <f t="shared" si="5"/>
        <v>0.17508522605126986</v>
      </c>
      <c r="I149" s="6"/>
    </row>
    <row r="150" spans="1:9" x14ac:dyDescent="0.25">
      <c r="A150" t="s">
        <v>205</v>
      </c>
      <c r="B150" t="s">
        <v>786</v>
      </c>
      <c r="C150" s="1" t="str">
        <f>VLOOKUP(A150,Risikogruppenbesetzung!A:C,2,FALSE)</f>
        <v>HMG</v>
      </c>
      <c r="D150">
        <v>0.55951062842499999</v>
      </c>
      <c r="E150">
        <v>0.18028957492540876</v>
      </c>
      <c r="F150">
        <v>0.69690697834187199</v>
      </c>
      <c r="G150" s="6">
        <f t="shared" si="4"/>
        <v>0.37922105349959123</v>
      </c>
      <c r="H150" s="6">
        <f t="shared" si="5"/>
        <v>0.137396349916872</v>
      </c>
      <c r="I150" s="6"/>
    </row>
    <row r="151" spans="1:9" x14ac:dyDescent="0.25">
      <c r="A151" t="s">
        <v>840</v>
      </c>
      <c r="B151" t="s">
        <v>874</v>
      </c>
      <c r="C151" s="1" t="str">
        <f>VLOOKUP(A151,Risikogruppenbesetzung!A:C,2,FALSE)</f>
        <v>HMG</v>
      </c>
      <c r="D151">
        <v>10.124439351448</v>
      </c>
      <c r="E151">
        <v>11.360619391357702</v>
      </c>
      <c r="F151">
        <v>11.728794411948201</v>
      </c>
      <c r="G151" s="6">
        <f t="shared" si="4"/>
        <v>1.2361800399097014</v>
      </c>
      <c r="H151" s="6">
        <f t="shared" si="5"/>
        <v>1.6043550605002004</v>
      </c>
      <c r="I151" s="6"/>
    </row>
    <row r="152" spans="1:9" x14ac:dyDescent="0.25">
      <c r="A152" t="s">
        <v>206</v>
      </c>
      <c r="B152" t="s">
        <v>787</v>
      </c>
      <c r="C152" s="1" t="str">
        <f>VLOOKUP(A152,Risikogruppenbesetzung!A:C,2,FALSE)</f>
        <v>HMG</v>
      </c>
      <c r="D152">
        <v>2.343673079647</v>
      </c>
      <c r="E152">
        <v>2.1230525473994106</v>
      </c>
      <c r="F152">
        <v>2.6065623466212799</v>
      </c>
      <c r="G152" s="6">
        <f t="shared" si="4"/>
        <v>0.22062053224758937</v>
      </c>
      <c r="H152" s="6">
        <f t="shared" si="5"/>
        <v>0.26288926697427994</v>
      </c>
      <c r="I152" s="6"/>
    </row>
    <row r="153" spans="1:9" x14ac:dyDescent="0.25">
      <c r="A153" t="s">
        <v>207</v>
      </c>
      <c r="B153" t="s">
        <v>788</v>
      </c>
      <c r="C153" s="1" t="str">
        <f>VLOOKUP(A153,Risikogruppenbesetzung!A:C,2,FALSE)</f>
        <v>HMG</v>
      </c>
      <c r="D153">
        <v>1.7307556469409999</v>
      </c>
      <c r="E153">
        <v>1.2968920087691105</v>
      </c>
      <c r="F153">
        <v>1.82534985933298</v>
      </c>
      <c r="G153" s="6">
        <f t="shared" si="4"/>
        <v>0.43386363817188944</v>
      </c>
      <c r="H153" s="6">
        <f t="shared" si="5"/>
        <v>9.459421239198007E-2</v>
      </c>
      <c r="I153" s="6"/>
    </row>
    <row r="154" spans="1:9" x14ac:dyDescent="0.25">
      <c r="A154" t="s">
        <v>208</v>
      </c>
      <c r="B154" t="s">
        <v>789</v>
      </c>
      <c r="C154" s="1" t="str">
        <f>VLOOKUP(A154,Risikogruppenbesetzung!A:C,2,FALSE)</f>
        <v>HMG</v>
      </c>
      <c r="D154">
        <v>11.127466368361</v>
      </c>
      <c r="E154">
        <v>9.1154050461309097</v>
      </c>
      <c r="F154">
        <v>11.1985459977735</v>
      </c>
      <c r="G154" s="6">
        <f t="shared" si="4"/>
        <v>2.0120613222300907</v>
      </c>
      <c r="H154" s="6">
        <f t="shared" si="5"/>
        <v>7.1079629412500012E-2</v>
      </c>
      <c r="I154" s="6"/>
    </row>
    <row r="155" spans="1:9" x14ac:dyDescent="0.25">
      <c r="A155" t="s">
        <v>209</v>
      </c>
      <c r="B155" t="s">
        <v>790</v>
      </c>
      <c r="C155" s="1" t="str">
        <f>VLOOKUP(A155,Risikogruppenbesetzung!A:C,2,FALSE)</f>
        <v>HMG</v>
      </c>
      <c r="D155">
        <v>34.224263160138001</v>
      </c>
      <c r="E155">
        <v>24.552485050089004</v>
      </c>
      <c r="F155">
        <v>29.462212572555099</v>
      </c>
      <c r="G155" s="6">
        <f t="shared" si="4"/>
        <v>9.6717781100489972</v>
      </c>
      <c r="H155" s="6">
        <f t="shared" si="5"/>
        <v>4.7620505875829018</v>
      </c>
      <c r="I155" s="6"/>
    </row>
    <row r="156" spans="1:9" x14ac:dyDescent="0.25">
      <c r="A156" t="s">
        <v>210</v>
      </c>
      <c r="B156" t="s">
        <v>791</v>
      </c>
      <c r="C156" s="1" t="str">
        <f>VLOOKUP(A156,Risikogruppenbesetzung!A:C,2,FALSE)</f>
        <v>HMG</v>
      </c>
      <c r="D156">
        <v>38.916226399449997</v>
      </c>
      <c r="E156">
        <v>46.528381099231197</v>
      </c>
      <c r="F156">
        <v>46.834819949842299</v>
      </c>
      <c r="G156" s="6">
        <f t="shared" si="4"/>
        <v>7.6121546997812004</v>
      </c>
      <c r="H156" s="6">
        <f t="shared" si="5"/>
        <v>7.9185935503923019</v>
      </c>
      <c r="I156" s="6"/>
    </row>
    <row r="157" spans="1:9" x14ac:dyDescent="0.25">
      <c r="A157" t="s">
        <v>211</v>
      </c>
      <c r="B157" t="s">
        <v>792</v>
      </c>
      <c r="C157" s="1" t="str">
        <f>VLOOKUP(A157,Risikogruppenbesetzung!A:C,2,FALSE)</f>
        <v>HMG</v>
      </c>
      <c r="D157">
        <v>15.211309165559999</v>
      </c>
      <c r="E157">
        <v>17.585795368000703</v>
      </c>
      <c r="F157">
        <v>18.055149239191898</v>
      </c>
      <c r="G157" s="6">
        <f t="shared" si="4"/>
        <v>2.3744862024407034</v>
      </c>
      <c r="H157" s="6">
        <f t="shared" si="5"/>
        <v>2.8438400736318989</v>
      </c>
      <c r="I157" s="6"/>
    </row>
    <row r="158" spans="1:9" x14ac:dyDescent="0.25">
      <c r="A158" t="s">
        <v>212</v>
      </c>
      <c r="B158" t="s">
        <v>793</v>
      </c>
      <c r="C158" s="1" t="str">
        <f>VLOOKUP(A158,Risikogruppenbesetzung!A:C,2,FALSE)</f>
        <v>HMG</v>
      </c>
      <c r="D158">
        <v>0.80603012003899999</v>
      </c>
      <c r="E158">
        <v>0.56542106114907043</v>
      </c>
      <c r="F158">
        <v>0.969904246112685</v>
      </c>
      <c r="G158" s="6">
        <f t="shared" si="4"/>
        <v>0.24060905888992956</v>
      </c>
      <c r="H158" s="6">
        <f t="shared" si="5"/>
        <v>0.16387412607368501</v>
      </c>
      <c r="I158" s="6"/>
    </row>
    <row r="159" spans="1:9" x14ac:dyDescent="0.25">
      <c r="A159" t="s">
        <v>213</v>
      </c>
      <c r="B159" t="s">
        <v>875</v>
      </c>
      <c r="C159" s="1" t="str">
        <f>VLOOKUP(A159,Risikogruppenbesetzung!A:C,2,FALSE)</f>
        <v>HMG</v>
      </c>
      <c r="D159">
        <v>1.3801351229250001</v>
      </c>
      <c r="E159">
        <v>1.1714078789824107</v>
      </c>
      <c r="F159">
        <v>1.7469530033443701</v>
      </c>
      <c r="G159" s="6">
        <f t="shared" si="4"/>
        <v>0.20872724394258935</v>
      </c>
      <c r="H159" s="6">
        <f t="shared" si="5"/>
        <v>0.36681788041937002</v>
      </c>
      <c r="I159" s="6"/>
    </row>
    <row r="160" spans="1:9" x14ac:dyDescent="0.25">
      <c r="A160" t="s">
        <v>214</v>
      </c>
      <c r="B160" t="s">
        <v>794</v>
      </c>
      <c r="C160" s="1" t="str">
        <f>VLOOKUP(A160,Risikogruppenbesetzung!A:C,2,FALSE)</f>
        <v>HMG</v>
      </c>
      <c r="D160">
        <v>0.889841792307</v>
      </c>
      <c r="E160">
        <v>0.19073628067469439</v>
      </c>
      <c r="F160">
        <v>0.84625520516800901</v>
      </c>
      <c r="G160" s="6">
        <f t="shared" si="4"/>
        <v>0.69910551163230561</v>
      </c>
      <c r="H160" s="6">
        <f t="shared" si="5"/>
        <v>4.3586587138990995E-2</v>
      </c>
      <c r="I160" s="6"/>
    </row>
    <row r="161" spans="1:9" x14ac:dyDescent="0.25">
      <c r="A161" t="s">
        <v>215</v>
      </c>
      <c r="B161" t="s">
        <v>795</v>
      </c>
      <c r="C161" s="1" t="str">
        <f>VLOOKUP(A161,Risikogruppenbesetzung!A:C,2,FALSE)</f>
        <v>HMG</v>
      </c>
      <c r="D161">
        <v>5.8458307841880002</v>
      </c>
      <c r="E161">
        <v>5.7375659673877806</v>
      </c>
      <c r="F161">
        <v>6.5771435428837997</v>
      </c>
      <c r="G161" s="6">
        <f t="shared" si="4"/>
        <v>0.1082648168002196</v>
      </c>
      <c r="H161" s="6">
        <f t="shared" si="5"/>
        <v>0.73131275869579948</v>
      </c>
      <c r="I161" s="6"/>
    </row>
    <row r="162" spans="1:9" x14ac:dyDescent="0.25">
      <c r="A162" t="s">
        <v>216</v>
      </c>
      <c r="B162" t="s">
        <v>796</v>
      </c>
      <c r="C162" s="1" t="str">
        <f>VLOOKUP(A162,Risikogruppenbesetzung!A:C,2,FALSE)</f>
        <v>HMG</v>
      </c>
      <c r="D162">
        <v>6.0866329361369997</v>
      </c>
      <c r="E162">
        <v>7.5902959485772099</v>
      </c>
      <c r="F162">
        <v>7.4495269401882904</v>
      </c>
      <c r="G162" s="6">
        <f t="shared" si="4"/>
        <v>1.5036630124402102</v>
      </c>
      <c r="H162" s="6">
        <f t="shared" si="5"/>
        <v>1.3628940040512907</v>
      </c>
      <c r="I162" s="6"/>
    </row>
    <row r="163" spans="1:9" x14ac:dyDescent="0.25">
      <c r="A163" t="s">
        <v>217</v>
      </c>
      <c r="B163" t="s">
        <v>797</v>
      </c>
      <c r="C163" s="1" t="str">
        <f>VLOOKUP(A163,Risikogruppenbesetzung!A:C,2,FALSE)</f>
        <v>HMG</v>
      </c>
      <c r="D163">
        <v>2.4791654271820001</v>
      </c>
      <c r="E163">
        <v>1.9647537358307101</v>
      </c>
      <c r="F163">
        <v>2.9040422340222198</v>
      </c>
      <c r="G163" s="6">
        <f t="shared" si="4"/>
        <v>0.51441169135128995</v>
      </c>
      <c r="H163" s="6">
        <f t="shared" si="5"/>
        <v>0.42487680684021978</v>
      </c>
      <c r="I163" s="6"/>
    </row>
    <row r="164" spans="1:9" x14ac:dyDescent="0.25">
      <c r="A164" t="s">
        <v>218</v>
      </c>
      <c r="B164" t="s">
        <v>798</v>
      </c>
      <c r="C164" s="1" t="str">
        <f>VLOOKUP(A164,Risikogruppenbesetzung!A:C,2,FALSE)</f>
        <v>HMG</v>
      </c>
      <c r="D164">
        <v>1.321897297697</v>
      </c>
      <c r="E164">
        <v>1.1535136347251607</v>
      </c>
      <c r="F164">
        <v>1.61251258503851</v>
      </c>
      <c r="G164" s="6">
        <f t="shared" si="4"/>
        <v>0.16838366297183938</v>
      </c>
      <c r="H164" s="6">
        <f t="shared" si="5"/>
        <v>0.29061528734150999</v>
      </c>
      <c r="I164" s="6"/>
    </row>
    <row r="165" spans="1:9" x14ac:dyDescent="0.25">
      <c r="A165" t="s">
        <v>219</v>
      </c>
      <c r="B165" t="s">
        <v>799</v>
      </c>
      <c r="C165" s="1" t="str">
        <f>VLOOKUP(A165,Risikogruppenbesetzung!A:C,2,FALSE)</f>
        <v>HMG</v>
      </c>
      <c r="D165">
        <v>1.812004225933</v>
      </c>
      <c r="E165">
        <v>1.5964755116966902</v>
      </c>
      <c r="F165">
        <v>2.3949299563906901</v>
      </c>
      <c r="G165" s="6">
        <f t="shared" si="4"/>
        <v>0.21552871423630982</v>
      </c>
      <c r="H165" s="6">
        <f t="shared" si="5"/>
        <v>0.58292573045769003</v>
      </c>
      <c r="I165" s="6"/>
    </row>
    <row r="166" spans="1:9" x14ac:dyDescent="0.25">
      <c r="A166" t="s">
        <v>841</v>
      </c>
      <c r="B166" t="s">
        <v>876</v>
      </c>
      <c r="C166" s="1" t="str">
        <f>VLOOKUP(A166,Risikogruppenbesetzung!A:C,2,FALSE)</f>
        <v>HMG</v>
      </c>
      <c r="D166">
        <v>6.2747065114889997</v>
      </c>
      <c r="E166">
        <v>6.6454853405529706</v>
      </c>
      <c r="F166">
        <v>7.17355913636169</v>
      </c>
      <c r="G166" s="6">
        <f t="shared" si="4"/>
        <v>0.37077882906397086</v>
      </c>
      <c r="H166" s="6">
        <f t="shared" si="5"/>
        <v>0.89885262487269024</v>
      </c>
      <c r="I166" s="6"/>
    </row>
    <row r="167" spans="1:9" x14ac:dyDescent="0.25">
      <c r="A167" t="s">
        <v>220</v>
      </c>
      <c r="B167" t="s">
        <v>877</v>
      </c>
      <c r="C167" s="1" t="str">
        <f>VLOOKUP(A167,Risikogruppenbesetzung!A:C,2,FALSE)</f>
        <v>HMG</v>
      </c>
      <c r="D167">
        <v>0.204633866246</v>
      </c>
      <c r="E167">
        <v>-2.293235345825817E-2</v>
      </c>
      <c r="F167">
        <v>0.222088714674195</v>
      </c>
      <c r="G167" s="6">
        <f t="shared" si="4"/>
        <v>0.22756621970425817</v>
      </c>
      <c r="H167" s="6">
        <f t="shared" si="5"/>
        <v>1.7454848428195002E-2</v>
      </c>
      <c r="I167" s="6"/>
    </row>
    <row r="168" spans="1:9" x14ac:dyDescent="0.25">
      <c r="A168" t="s">
        <v>221</v>
      </c>
      <c r="B168" t="s">
        <v>800</v>
      </c>
      <c r="C168" s="1" t="str">
        <f>VLOOKUP(A168,Risikogruppenbesetzung!A:C,2,FALSE)</f>
        <v>HMG</v>
      </c>
      <c r="D168">
        <v>101.63955557492</v>
      </c>
      <c r="E168">
        <v>122.18817842689801</v>
      </c>
      <c r="F168">
        <v>120.511407656386</v>
      </c>
      <c r="G168" s="6">
        <f t="shared" si="4"/>
        <v>20.54862285197801</v>
      </c>
      <c r="H168" s="6">
        <f t="shared" si="5"/>
        <v>18.871852081466002</v>
      </c>
      <c r="I168" s="6"/>
    </row>
    <row r="169" spans="1:9" x14ac:dyDescent="0.25">
      <c r="A169" t="s">
        <v>222</v>
      </c>
      <c r="B169" t="s">
        <v>801</v>
      </c>
      <c r="C169" s="1" t="str">
        <f>VLOOKUP(A169,Risikogruppenbesetzung!A:C,2,FALSE)</f>
        <v>HMG</v>
      </c>
      <c r="D169">
        <v>46.589472262526002</v>
      </c>
      <c r="E169">
        <v>46.288284470800697</v>
      </c>
      <c r="F169">
        <v>41.865402173494601</v>
      </c>
      <c r="G169" s="6">
        <f t="shared" si="4"/>
        <v>0.30118779172530452</v>
      </c>
      <c r="H169" s="6">
        <f t="shared" si="5"/>
        <v>4.7240700890314002</v>
      </c>
      <c r="I169" s="6"/>
    </row>
    <row r="170" spans="1:9" x14ac:dyDescent="0.25">
      <c r="A170" t="s">
        <v>223</v>
      </c>
      <c r="B170" t="s">
        <v>802</v>
      </c>
      <c r="C170" s="1" t="str">
        <f>VLOOKUP(A170,Risikogruppenbesetzung!A:C,2,FALSE)</f>
        <v>HMG</v>
      </c>
      <c r="D170">
        <v>30.867825452679</v>
      </c>
      <c r="E170">
        <v>32.224921739525399</v>
      </c>
      <c r="F170">
        <v>34.494725267227601</v>
      </c>
      <c r="G170" s="6">
        <f t="shared" si="4"/>
        <v>1.3570962868463994</v>
      </c>
      <c r="H170" s="6">
        <f t="shared" si="5"/>
        <v>3.6268998145486009</v>
      </c>
      <c r="I170" s="6"/>
    </row>
    <row r="171" spans="1:9" x14ac:dyDescent="0.25">
      <c r="A171" t="s">
        <v>224</v>
      </c>
      <c r="B171" t="s">
        <v>803</v>
      </c>
      <c r="C171" s="1" t="str">
        <f>VLOOKUP(A171,Risikogruppenbesetzung!A:C,2,FALSE)</f>
        <v>HMG</v>
      </c>
      <c r="D171">
        <v>19.981775497560001</v>
      </c>
      <c r="E171">
        <v>24.902587424696499</v>
      </c>
      <c r="F171">
        <v>23.834518506115899</v>
      </c>
      <c r="G171" s="6">
        <f t="shared" si="4"/>
        <v>4.9208119271364978</v>
      </c>
      <c r="H171" s="6">
        <f t="shared" si="5"/>
        <v>3.8527430085558976</v>
      </c>
      <c r="I171" s="6"/>
    </row>
    <row r="172" spans="1:9" x14ac:dyDescent="0.25">
      <c r="A172" t="s">
        <v>225</v>
      </c>
      <c r="B172" t="s">
        <v>804</v>
      </c>
      <c r="C172" s="1" t="str">
        <f>VLOOKUP(A172,Risikogruppenbesetzung!A:C,2,FALSE)</f>
        <v>HMG</v>
      </c>
      <c r="D172">
        <v>10.206018365457</v>
      </c>
      <c r="E172">
        <v>12.173281589606201</v>
      </c>
      <c r="F172">
        <v>11.171634232738</v>
      </c>
      <c r="G172" s="6">
        <f t="shared" si="4"/>
        <v>1.9672632241492014</v>
      </c>
      <c r="H172" s="6">
        <f t="shared" si="5"/>
        <v>0.96561586728100046</v>
      </c>
      <c r="I172" s="6"/>
    </row>
    <row r="173" spans="1:9" x14ac:dyDescent="0.25">
      <c r="A173" t="s">
        <v>226</v>
      </c>
      <c r="B173" t="s">
        <v>878</v>
      </c>
      <c r="C173" s="1" t="str">
        <f>VLOOKUP(A173,Risikogruppenbesetzung!A:C,2,FALSE)</f>
        <v>HMG</v>
      </c>
      <c r="D173">
        <v>7.7951539079990004</v>
      </c>
      <c r="E173">
        <v>7.952112690660031</v>
      </c>
      <c r="F173">
        <v>8.8941697894612695</v>
      </c>
      <c r="G173" s="6">
        <f t="shared" si="4"/>
        <v>0.15695878266103058</v>
      </c>
      <c r="H173" s="6">
        <f t="shared" si="5"/>
        <v>1.099015881462269</v>
      </c>
      <c r="I173" s="6"/>
    </row>
    <row r="174" spans="1:9" x14ac:dyDescent="0.25">
      <c r="A174" t="s">
        <v>227</v>
      </c>
      <c r="B174" t="s">
        <v>879</v>
      </c>
      <c r="C174" s="1" t="str">
        <f>VLOOKUP(A174,Risikogruppenbesetzung!A:C,2,FALSE)</f>
        <v>HMG</v>
      </c>
      <c r="D174">
        <v>4.6183087033429997</v>
      </c>
      <c r="E174">
        <v>4.5340137753272005</v>
      </c>
      <c r="F174">
        <v>5.0493699521452697</v>
      </c>
      <c r="G174" s="6">
        <f t="shared" si="4"/>
        <v>8.4294928015799186E-2</v>
      </c>
      <c r="H174" s="6">
        <f t="shared" si="5"/>
        <v>0.43106124880227004</v>
      </c>
      <c r="I174" s="6"/>
    </row>
    <row r="175" spans="1:9" x14ac:dyDescent="0.25">
      <c r="A175" t="s">
        <v>228</v>
      </c>
      <c r="B175" t="s">
        <v>805</v>
      </c>
      <c r="C175" s="1" t="str">
        <f>VLOOKUP(A175,Risikogruppenbesetzung!A:C,2,FALSE)</f>
        <v>HMG</v>
      </c>
      <c r="D175">
        <v>59.641125336100998</v>
      </c>
      <c r="E175">
        <v>67.558527517619396</v>
      </c>
      <c r="F175">
        <v>69.106886473334498</v>
      </c>
      <c r="G175" s="6">
        <f t="shared" si="4"/>
        <v>7.9174021815183977</v>
      </c>
      <c r="H175" s="6">
        <f t="shared" si="5"/>
        <v>9.4657611372334998</v>
      </c>
      <c r="I175" s="6"/>
    </row>
    <row r="176" spans="1:9" x14ac:dyDescent="0.25">
      <c r="A176" t="s">
        <v>229</v>
      </c>
      <c r="B176" t="s">
        <v>806</v>
      </c>
      <c r="C176" s="1" t="str">
        <f>VLOOKUP(A176,Risikogruppenbesetzung!A:C,2,FALSE)</f>
        <v>HMG</v>
      </c>
      <c r="D176">
        <v>39.738195626695997</v>
      </c>
      <c r="E176">
        <v>46.146637720075198</v>
      </c>
      <c r="F176">
        <v>45.420556784276201</v>
      </c>
      <c r="G176" s="6">
        <f t="shared" si="4"/>
        <v>6.4084420933792003</v>
      </c>
      <c r="H176" s="6">
        <f t="shared" si="5"/>
        <v>5.6823611575802033</v>
      </c>
      <c r="I176" s="6"/>
    </row>
    <row r="177" spans="1:9" x14ac:dyDescent="0.25">
      <c r="A177" t="s">
        <v>230</v>
      </c>
      <c r="B177" t="s">
        <v>807</v>
      </c>
      <c r="C177" s="1" t="str">
        <f>VLOOKUP(A177,Risikogruppenbesetzung!A:C,2,FALSE)</f>
        <v>HMG</v>
      </c>
      <c r="D177">
        <v>23.161133739255</v>
      </c>
      <c r="E177">
        <v>26.106353397203002</v>
      </c>
      <c r="F177">
        <v>24.626272607976802</v>
      </c>
      <c r="G177" s="6">
        <f t="shared" si="4"/>
        <v>2.9452196579480017</v>
      </c>
      <c r="H177" s="6">
        <f t="shared" si="5"/>
        <v>1.4651388687218017</v>
      </c>
      <c r="I177" s="6"/>
    </row>
    <row r="178" spans="1:9" x14ac:dyDescent="0.25">
      <c r="A178" t="s">
        <v>231</v>
      </c>
      <c r="B178" t="s">
        <v>808</v>
      </c>
      <c r="C178" s="1" t="str">
        <f>VLOOKUP(A178,Risikogruppenbesetzung!A:C,2,FALSE)</f>
        <v>HMG</v>
      </c>
      <c r="D178">
        <v>18.306204701413002</v>
      </c>
      <c r="E178">
        <v>20.2841619081304</v>
      </c>
      <c r="F178">
        <v>19.755542016657799</v>
      </c>
      <c r="G178" s="6">
        <f t="shared" si="4"/>
        <v>1.9779572067173987</v>
      </c>
      <c r="H178" s="6">
        <f t="shared" si="5"/>
        <v>1.4493373152447973</v>
      </c>
      <c r="I178" s="6"/>
    </row>
    <row r="179" spans="1:9" x14ac:dyDescent="0.25">
      <c r="A179" t="s">
        <v>232</v>
      </c>
      <c r="B179" t="s">
        <v>809</v>
      </c>
      <c r="C179" s="1" t="str">
        <f>VLOOKUP(A179,Risikogruppenbesetzung!A:C,2,FALSE)</f>
        <v>HMG</v>
      </c>
      <c r="D179">
        <v>15.503518902187</v>
      </c>
      <c r="E179">
        <v>16.866711124034801</v>
      </c>
      <c r="F179">
        <v>17.177028828506501</v>
      </c>
      <c r="G179" s="6">
        <f t="shared" si="4"/>
        <v>1.3631922218478003</v>
      </c>
      <c r="H179" s="6">
        <f t="shared" si="5"/>
        <v>1.6735099263195004</v>
      </c>
      <c r="I179" s="6"/>
    </row>
    <row r="180" spans="1:9" x14ac:dyDescent="0.25">
      <c r="A180" t="s">
        <v>233</v>
      </c>
      <c r="B180" t="s">
        <v>810</v>
      </c>
      <c r="C180" s="1" t="str">
        <f>VLOOKUP(A180,Risikogruppenbesetzung!A:C,2,FALSE)</f>
        <v>HMG</v>
      </c>
      <c r="D180">
        <v>10.568120668638</v>
      </c>
      <c r="E180">
        <v>10.509030082082901</v>
      </c>
      <c r="F180">
        <v>11.3490022062118</v>
      </c>
      <c r="G180" s="6">
        <f t="shared" si="4"/>
        <v>5.9090586555099023E-2</v>
      </c>
      <c r="H180" s="6">
        <f t="shared" si="5"/>
        <v>0.78088153757379963</v>
      </c>
      <c r="I180" s="6"/>
    </row>
    <row r="181" spans="1:9" x14ac:dyDescent="0.25">
      <c r="A181" t="s">
        <v>234</v>
      </c>
      <c r="B181" t="s">
        <v>811</v>
      </c>
      <c r="C181" s="1" t="str">
        <f>VLOOKUP(A181,Risikogruppenbesetzung!A:C,2,FALSE)</f>
        <v>HMG</v>
      </c>
      <c r="D181">
        <v>7.8881161242570004</v>
      </c>
      <c r="E181">
        <v>7.2317407719657503</v>
      </c>
      <c r="F181">
        <v>7.7438515223202904</v>
      </c>
      <c r="G181" s="6">
        <f t="shared" si="4"/>
        <v>0.6563753522912501</v>
      </c>
      <c r="H181" s="6">
        <f t="shared" si="5"/>
        <v>0.14426460193670998</v>
      </c>
      <c r="I181" s="6"/>
    </row>
    <row r="182" spans="1:9" x14ac:dyDescent="0.25">
      <c r="A182" t="s">
        <v>235</v>
      </c>
      <c r="B182" t="s">
        <v>812</v>
      </c>
      <c r="C182" s="1" t="str">
        <f>VLOOKUP(A182,Risikogruppenbesetzung!A:C,2,FALSE)</f>
        <v>HMG</v>
      </c>
      <c r="D182">
        <v>4.494828913389</v>
      </c>
      <c r="E182">
        <v>4.0229464460338802</v>
      </c>
      <c r="F182">
        <v>4.4927258713892497</v>
      </c>
      <c r="G182" s="6">
        <f t="shared" si="4"/>
        <v>0.47188246735511985</v>
      </c>
      <c r="H182" s="6">
        <f t="shared" si="5"/>
        <v>2.1030419997503103E-3</v>
      </c>
      <c r="I182" s="6"/>
    </row>
    <row r="183" spans="1:9" x14ac:dyDescent="0.25">
      <c r="A183" t="s">
        <v>236</v>
      </c>
      <c r="B183" t="s">
        <v>813</v>
      </c>
      <c r="C183" s="1" t="str">
        <f>VLOOKUP(A183,Risikogruppenbesetzung!A:C,2,FALSE)</f>
        <v>HMG</v>
      </c>
      <c r="D183">
        <v>4.494828913389</v>
      </c>
      <c r="E183">
        <v>4.5653520301911703</v>
      </c>
      <c r="F183">
        <v>5.11234487643768</v>
      </c>
      <c r="G183" s="6">
        <f t="shared" si="4"/>
        <v>7.0523116802170271E-2</v>
      </c>
      <c r="H183" s="6">
        <f t="shared" si="5"/>
        <v>0.61751596304867995</v>
      </c>
      <c r="I183" s="6"/>
    </row>
    <row r="184" spans="1:9" x14ac:dyDescent="0.25">
      <c r="A184" t="s">
        <v>237</v>
      </c>
      <c r="B184" t="s">
        <v>880</v>
      </c>
      <c r="C184" s="1" t="str">
        <f>VLOOKUP(A184,Risikogruppenbesetzung!A:C,2,FALSE)</f>
        <v>HMG</v>
      </c>
      <c r="D184">
        <v>2.515589027086</v>
      </c>
      <c r="E184">
        <v>2.0126220009583502</v>
      </c>
      <c r="F184">
        <v>2.4131377273180799</v>
      </c>
      <c r="G184" s="6">
        <f t="shared" si="4"/>
        <v>0.50296702612764976</v>
      </c>
      <c r="H184" s="6">
        <f t="shared" si="5"/>
        <v>0.10245129976792011</v>
      </c>
      <c r="I184" s="6"/>
    </row>
    <row r="185" spans="1:9" x14ac:dyDescent="0.25">
      <c r="A185" t="s">
        <v>238</v>
      </c>
      <c r="B185" t="s">
        <v>881</v>
      </c>
      <c r="C185" s="1" t="str">
        <f>VLOOKUP(A185,Risikogruppenbesetzung!A:C,2,FALSE)</f>
        <v>HMG</v>
      </c>
      <c r="D185">
        <v>1.804989578861</v>
      </c>
      <c r="E185">
        <v>1.4546793643437406</v>
      </c>
      <c r="F185">
        <v>2.03108649184645</v>
      </c>
      <c r="G185" s="6">
        <f t="shared" si="4"/>
        <v>0.35031021451725941</v>
      </c>
      <c r="H185" s="6">
        <f t="shared" si="5"/>
        <v>0.22609691298544998</v>
      </c>
      <c r="I185" s="6"/>
    </row>
    <row r="186" spans="1:9" x14ac:dyDescent="0.25">
      <c r="A186" t="s">
        <v>239</v>
      </c>
      <c r="B186" t="s">
        <v>814</v>
      </c>
      <c r="C186" s="1" t="str">
        <f>VLOOKUP(A186,Risikogruppenbesetzung!A:C,2,FALSE)</f>
        <v>HMG</v>
      </c>
      <c r="D186">
        <v>1.1306650660349999</v>
      </c>
      <c r="E186">
        <v>0.75191532586445042</v>
      </c>
      <c r="F186">
        <v>1.3257049152279501</v>
      </c>
      <c r="G186" s="6">
        <f t="shared" si="4"/>
        <v>0.37874974017054952</v>
      </c>
      <c r="H186" s="6">
        <f t="shared" si="5"/>
        <v>0.19503984919295014</v>
      </c>
      <c r="I186" s="6"/>
    </row>
    <row r="187" spans="1:9" x14ac:dyDescent="0.25">
      <c r="A187" t="s">
        <v>240</v>
      </c>
      <c r="B187" t="s">
        <v>815</v>
      </c>
      <c r="C187" s="1" t="str">
        <f>VLOOKUP(A187,Risikogruppenbesetzung!A:C,2,FALSE)</f>
        <v>HMG</v>
      </c>
      <c r="D187">
        <v>0.18767271558500001</v>
      </c>
      <c r="E187">
        <v>6.6469589105278004E-4</v>
      </c>
      <c r="F187">
        <v>0.32603721077742098</v>
      </c>
      <c r="G187" s="6">
        <f t="shared" si="4"/>
        <v>0.18700801969394723</v>
      </c>
      <c r="H187" s="6">
        <f t="shared" si="5"/>
        <v>0.13836449519242097</v>
      </c>
      <c r="I187" s="6"/>
    </row>
    <row r="188" spans="1:9" x14ac:dyDescent="0.25">
      <c r="A188" t="s">
        <v>241</v>
      </c>
      <c r="B188" t="s">
        <v>816</v>
      </c>
      <c r="C188" s="1" t="str">
        <f>VLOOKUP(A188,Risikogruppenbesetzung!A:C,2,FALSE)</f>
        <v>HMG</v>
      </c>
      <c r="D188">
        <v>29.795954426196001</v>
      </c>
      <c r="E188">
        <v>25.337253984442299</v>
      </c>
      <c r="F188">
        <v>26.0965634488829</v>
      </c>
      <c r="G188" s="6">
        <f t="shared" si="4"/>
        <v>4.4587004417537024</v>
      </c>
      <c r="H188" s="6">
        <f t="shared" si="5"/>
        <v>3.6993909773131008</v>
      </c>
      <c r="I188" s="6"/>
    </row>
    <row r="189" spans="1:9" x14ac:dyDescent="0.25">
      <c r="A189" t="s">
        <v>242</v>
      </c>
      <c r="B189" t="s">
        <v>817</v>
      </c>
      <c r="C189" s="1" t="str">
        <f>VLOOKUP(A189,Risikogruppenbesetzung!A:C,2,FALSE)</f>
        <v>HMG</v>
      </c>
      <c r="D189">
        <v>9.8133452869770004</v>
      </c>
      <c r="E189">
        <v>12.1017890184613</v>
      </c>
      <c r="F189">
        <v>10.346006977428299</v>
      </c>
      <c r="G189" s="6">
        <f t="shared" si="4"/>
        <v>2.2884437314842998</v>
      </c>
      <c r="H189" s="6">
        <f t="shared" si="5"/>
        <v>0.53266169045129885</v>
      </c>
      <c r="I189" s="6"/>
    </row>
    <row r="190" spans="1:9" x14ac:dyDescent="0.25">
      <c r="A190" t="s">
        <v>243</v>
      </c>
      <c r="B190" t="s">
        <v>818</v>
      </c>
      <c r="C190" s="1" t="str">
        <f>VLOOKUP(A190,Risikogruppenbesetzung!A:C,2,FALSE)</f>
        <v>HMG</v>
      </c>
      <c r="D190">
        <v>12.855561592434</v>
      </c>
      <c r="E190">
        <v>11.357194908923201</v>
      </c>
      <c r="F190">
        <v>15.1599947349237</v>
      </c>
      <c r="G190" s="6">
        <f t="shared" si="4"/>
        <v>1.4983666835107989</v>
      </c>
      <c r="H190" s="6">
        <f t="shared" si="5"/>
        <v>2.3044331424896995</v>
      </c>
      <c r="I190" s="6"/>
    </row>
    <row r="191" spans="1:9" x14ac:dyDescent="0.25">
      <c r="A191" t="s">
        <v>244</v>
      </c>
      <c r="B191" t="s">
        <v>819</v>
      </c>
      <c r="C191" s="1" t="str">
        <f>VLOOKUP(A191,Risikogruppenbesetzung!A:C,2,FALSE)</f>
        <v>HMG</v>
      </c>
      <c r="D191">
        <v>0.39718611339499998</v>
      </c>
      <c r="E191">
        <v>0.1275323999921385</v>
      </c>
      <c r="F191">
        <v>0.89251499365333897</v>
      </c>
      <c r="G191" s="6">
        <f t="shared" si="4"/>
        <v>0.26965371340286148</v>
      </c>
      <c r="H191" s="6">
        <f t="shared" si="5"/>
        <v>0.49532888025833899</v>
      </c>
      <c r="I191" s="6"/>
    </row>
    <row r="192" spans="1:9" x14ac:dyDescent="0.25">
      <c r="A192" t="s">
        <v>245</v>
      </c>
      <c r="B192" t="s">
        <v>820</v>
      </c>
      <c r="C192" s="1" t="str">
        <f>VLOOKUP(A192,Risikogruppenbesetzung!A:C,2,FALSE)</f>
        <v>HMG</v>
      </c>
      <c r="D192">
        <v>9.765492702924</v>
      </c>
      <c r="E192">
        <v>11.008843150362601</v>
      </c>
      <c r="F192">
        <v>11.3060966098503</v>
      </c>
      <c r="G192" s="6">
        <f t="shared" si="4"/>
        <v>1.2433504474386012</v>
      </c>
      <c r="H192" s="6">
        <f t="shared" si="5"/>
        <v>1.5406039069263002</v>
      </c>
      <c r="I192" s="6"/>
    </row>
    <row r="193" spans="1:9" x14ac:dyDescent="0.25">
      <c r="A193" t="s">
        <v>246</v>
      </c>
      <c r="B193" t="s">
        <v>821</v>
      </c>
      <c r="C193" s="1" t="str">
        <f>VLOOKUP(A193,Risikogruppenbesetzung!A:C,2,FALSE)</f>
        <v>HMG</v>
      </c>
      <c r="D193">
        <v>4.2489746558689996</v>
      </c>
      <c r="E193">
        <v>4.0385157601936204</v>
      </c>
      <c r="F193">
        <v>4.4787732154832902</v>
      </c>
      <c r="G193" s="6">
        <f t="shared" si="4"/>
        <v>0.21045889567537923</v>
      </c>
      <c r="H193" s="6">
        <f t="shared" si="5"/>
        <v>0.22979855961429063</v>
      </c>
      <c r="I193" s="6"/>
    </row>
    <row r="194" spans="1:9" x14ac:dyDescent="0.25">
      <c r="A194" t="s">
        <v>247</v>
      </c>
      <c r="B194" t="s">
        <v>822</v>
      </c>
      <c r="C194" s="1" t="str">
        <f>VLOOKUP(A194,Risikogruppenbesetzung!A:C,2,FALSE)</f>
        <v>HMG</v>
      </c>
      <c r="D194">
        <v>91.109573072472998</v>
      </c>
      <c r="E194">
        <v>75.947348980350995</v>
      </c>
      <c r="F194">
        <v>86.852603470822004</v>
      </c>
      <c r="G194" s="6">
        <f t="shared" si="4"/>
        <v>15.162224092122003</v>
      </c>
      <c r="H194" s="6">
        <f t="shared" si="5"/>
        <v>4.2569696016509937</v>
      </c>
      <c r="I194" s="6"/>
    </row>
    <row r="195" spans="1:9" x14ac:dyDescent="0.25">
      <c r="A195" t="s">
        <v>248</v>
      </c>
      <c r="B195" t="s">
        <v>823</v>
      </c>
      <c r="C195" s="1" t="str">
        <f>VLOOKUP(A195,Risikogruppenbesetzung!A:C,2,FALSE)</f>
        <v>HMG</v>
      </c>
      <c r="D195">
        <v>44.746127314127001</v>
      </c>
      <c r="E195">
        <v>49.397647701750799</v>
      </c>
      <c r="F195">
        <v>44.9201058835109</v>
      </c>
      <c r="G195" s="6">
        <f t="shared" ref="G195:G203" si="6">ABS(E195-D195)</f>
        <v>4.6515203876237976</v>
      </c>
      <c r="H195" s="6">
        <f t="shared" ref="H195:H203" si="7">ABS(F195-D195)</f>
        <v>0.17397856938389822</v>
      </c>
      <c r="I195" s="6"/>
    </row>
    <row r="196" spans="1:9" x14ac:dyDescent="0.25">
      <c r="A196" t="s">
        <v>249</v>
      </c>
      <c r="B196" t="s">
        <v>824</v>
      </c>
      <c r="C196" s="1" t="str">
        <f>VLOOKUP(A196,Risikogruppenbesetzung!A:C,2,FALSE)</f>
        <v>HMG</v>
      </c>
      <c r="D196">
        <v>19.308927728238999</v>
      </c>
      <c r="E196">
        <v>19.943741595726401</v>
      </c>
      <c r="F196">
        <v>19.6342943528071</v>
      </c>
      <c r="G196" s="6">
        <f t="shared" si="6"/>
        <v>0.63481386748740221</v>
      </c>
      <c r="H196" s="6">
        <f t="shared" si="7"/>
        <v>0.32536662456810106</v>
      </c>
      <c r="I196" s="6"/>
    </row>
    <row r="197" spans="1:9" x14ac:dyDescent="0.25">
      <c r="A197" t="s">
        <v>250</v>
      </c>
      <c r="B197" t="s">
        <v>882</v>
      </c>
      <c r="C197" s="1" t="str">
        <f>VLOOKUP(A197,Risikogruppenbesetzung!A:C,2,FALSE)</f>
        <v>HMG</v>
      </c>
      <c r="D197">
        <v>8.3286978957670001</v>
      </c>
      <c r="E197">
        <v>8.4627113972189996</v>
      </c>
      <c r="F197">
        <v>8.2941310230393306</v>
      </c>
      <c r="G197" s="6">
        <f t="shared" si="6"/>
        <v>0.13401350145199942</v>
      </c>
      <c r="H197" s="6">
        <f t="shared" si="7"/>
        <v>3.4566872727669562E-2</v>
      </c>
      <c r="I197" s="6"/>
    </row>
    <row r="198" spans="1:9" x14ac:dyDescent="0.25">
      <c r="A198" t="s">
        <v>251</v>
      </c>
      <c r="B198" t="s">
        <v>825</v>
      </c>
      <c r="C198" s="1" t="str">
        <f>VLOOKUP(A198,Risikogruppenbesetzung!A:C,2,FALSE)</f>
        <v>HMG</v>
      </c>
      <c r="D198">
        <v>3.0322087505809998</v>
      </c>
      <c r="E198">
        <v>2.3862063058562502</v>
      </c>
      <c r="F198">
        <v>2.93708613642728</v>
      </c>
      <c r="G198" s="6">
        <f t="shared" si="6"/>
        <v>0.64600244472474966</v>
      </c>
      <c r="H198" s="6">
        <f t="shared" si="7"/>
        <v>9.5122614153719809E-2</v>
      </c>
      <c r="I198" s="6"/>
    </row>
    <row r="199" spans="1:9" x14ac:dyDescent="0.25">
      <c r="A199" t="s">
        <v>252</v>
      </c>
      <c r="B199" t="s">
        <v>826</v>
      </c>
      <c r="C199" s="1" t="str">
        <f>VLOOKUP(A199,Risikogruppenbesetzung!A:C,2,FALSE)</f>
        <v>HMG</v>
      </c>
      <c r="D199">
        <v>84.830276531045996</v>
      </c>
      <c r="E199">
        <v>86.048448274130493</v>
      </c>
      <c r="F199">
        <v>79.103536018206498</v>
      </c>
      <c r="G199" s="6">
        <f t="shared" si="6"/>
        <v>1.2181717430844969</v>
      </c>
      <c r="H199" s="6">
        <f t="shared" si="7"/>
        <v>5.7267405128394984</v>
      </c>
      <c r="I199" s="6"/>
    </row>
    <row r="200" spans="1:9" x14ac:dyDescent="0.25">
      <c r="A200" t="s">
        <v>253</v>
      </c>
      <c r="B200" t="s">
        <v>827</v>
      </c>
      <c r="C200" s="1" t="str">
        <f>VLOOKUP(A200,Risikogruppenbesetzung!A:C,2,FALSE)</f>
        <v>HMG</v>
      </c>
      <c r="D200">
        <v>5.7101685930870003</v>
      </c>
      <c r="E200">
        <v>6.8282662772408909</v>
      </c>
      <c r="F200">
        <v>6.8448870600439404</v>
      </c>
      <c r="G200" s="6">
        <f t="shared" si="6"/>
        <v>1.1180976841538905</v>
      </c>
      <c r="H200" s="6">
        <f t="shared" si="7"/>
        <v>1.1347184669569401</v>
      </c>
      <c r="I200" s="6"/>
    </row>
    <row r="201" spans="1:9" x14ac:dyDescent="0.25">
      <c r="A201" t="s">
        <v>254</v>
      </c>
      <c r="B201" t="s">
        <v>828</v>
      </c>
      <c r="C201" s="1" t="str">
        <f>VLOOKUP(A201,Risikogruppenbesetzung!A:C,2,FALSE)</f>
        <v>HMG</v>
      </c>
      <c r="D201">
        <v>24.134562730047001</v>
      </c>
      <c r="E201">
        <v>28.441734829698802</v>
      </c>
      <c r="F201">
        <v>23.997250896565401</v>
      </c>
      <c r="G201" s="6">
        <f t="shared" si="6"/>
        <v>4.307172099651801</v>
      </c>
      <c r="H201" s="6">
        <f t="shared" si="7"/>
        <v>0.13731183348160059</v>
      </c>
      <c r="I201" s="6"/>
    </row>
    <row r="202" spans="1:9" x14ac:dyDescent="0.25">
      <c r="A202" t="s">
        <v>255</v>
      </c>
      <c r="B202" t="s">
        <v>829</v>
      </c>
      <c r="C202" s="1" t="str">
        <f>VLOOKUP(A202,Risikogruppenbesetzung!A:C,2,FALSE)</f>
        <v>HMG</v>
      </c>
      <c r="D202">
        <v>6.7591207293590001</v>
      </c>
      <c r="E202">
        <v>5.9028094383390508</v>
      </c>
      <c r="F202">
        <v>6.4066936221339903</v>
      </c>
      <c r="G202" s="6">
        <f t="shared" si="6"/>
        <v>0.85631129101994929</v>
      </c>
      <c r="H202" s="6">
        <f t="shared" si="7"/>
        <v>0.35242710722500981</v>
      </c>
      <c r="I202" s="6"/>
    </row>
    <row r="203" spans="1:9" x14ac:dyDescent="0.25">
      <c r="A203" t="s">
        <v>7</v>
      </c>
      <c r="B203" t="s">
        <v>830</v>
      </c>
      <c r="C203" s="1" t="str">
        <f>VLOOKUP(A203,Risikogruppenbesetzung!A:C,2,FALSE)</f>
        <v>KEG</v>
      </c>
      <c r="D203">
        <v>3.4541264627169999</v>
      </c>
      <c r="E203">
        <v>3.9614191252518003</v>
      </c>
      <c r="F203">
        <v>4.5461838817721496</v>
      </c>
      <c r="G203" s="6">
        <f t="shared" si="6"/>
        <v>0.50729266253480043</v>
      </c>
      <c r="H203" s="6">
        <f t="shared" si="7"/>
        <v>1.0920574190551497</v>
      </c>
      <c r="I203" s="6"/>
    </row>
  </sheetData>
  <mergeCells count="2">
    <mergeCell ref="K1:L1"/>
    <mergeCell ref="M1:N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Pivot Besetzung</vt:lpstr>
      <vt:lpstr>Risikogruppenbesetzung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Wende</dc:creator>
  <cp:lastModifiedBy>Danny Wende</cp:lastModifiedBy>
  <dcterms:created xsi:type="dcterms:W3CDTF">2021-02-27T15:42:29Z</dcterms:created>
  <dcterms:modified xsi:type="dcterms:W3CDTF">2021-02-28T13:53:16Z</dcterms:modified>
</cp:coreProperties>
</file>