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940"/>
  </bookViews>
  <sheets>
    <sheet name="PROYA品牌联合内购-仓库发货单" sheetId="1" r:id="rId1"/>
  </sheets>
  <definedNames>
    <definedName name="_xlnm._FilterDatabase" localSheetId="0" hidden="1">'PROYA品牌联合内购-仓库发货单'!$A$5:$P$238</definedName>
    <definedName name="_xlnm.Criteria" localSheetId="0">'PROYA品牌联合内购-仓库发货单'!#REF!</definedName>
    <definedName name="_xlnm.Print_Area" localSheetId="0">'PROYA品牌联合内购-仓库发货单'!$A$1:$P$24</definedName>
  </definedNames>
  <calcPr calcId="144525"/>
</workbook>
</file>

<file path=xl/sharedStrings.xml><?xml version="1.0" encoding="utf-8"?>
<sst xmlns="http://schemas.openxmlformats.org/spreadsheetml/2006/main" count="1371" uniqueCount="645">
  <si>
    <r>
      <rPr>
        <b/>
        <sz val="14"/>
        <color rgb="FFFF0000"/>
        <rFont val="微软雅黑"/>
        <charset val="134"/>
      </rPr>
      <t>PROYA品牌联合内购-仓库发货单</t>
    </r>
    <r>
      <rPr>
        <b/>
        <sz val="14"/>
        <color theme="1"/>
        <rFont val="微软雅黑"/>
        <charset val="134"/>
      </rPr>
      <t>（截止9.27日12点止）</t>
    </r>
  </si>
  <si>
    <r>
      <rPr>
        <b/>
        <sz val="10"/>
        <rFont val="微软雅黑"/>
        <charset val="134"/>
      </rPr>
      <t>（注意事项）仅限珀莱雅在职员工：</t>
    </r>
    <r>
      <rPr>
        <sz val="10"/>
        <rFont val="微软雅黑"/>
        <charset val="134"/>
      </rPr>
      <t xml:space="preserve">
1、每人限购1次，内购邮箱统一发至   </t>
    </r>
    <r>
      <rPr>
        <sz val="11"/>
        <color rgb="FFFF0000"/>
        <rFont val="微软雅黑"/>
        <charset val="134"/>
      </rPr>
      <t>proya-go@proya.com</t>
    </r>
    <r>
      <rPr>
        <sz val="10"/>
        <rFont val="微软雅黑"/>
        <charset val="134"/>
      </rPr>
      <t xml:space="preserve">   （不要重复发邮件，若有更新，请撤回原邮件并在主题上注明“</t>
    </r>
    <r>
      <rPr>
        <b/>
        <sz val="10"/>
        <color rgb="FFFF0000"/>
        <rFont val="微软雅黑"/>
        <charset val="134"/>
      </rPr>
      <t>以此为准</t>
    </r>
    <r>
      <rPr>
        <sz val="10"/>
        <rFont val="微软雅黑"/>
        <charset val="134"/>
      </rPr>
      <t>”，将替换原表格）
2、</t>
    </r>
    <r>
      <rPr>
        <b/>
        <sz val="10"/>
        <color theme="3"/>
        <rFont val="微软雅黑"/>
        <charset val="134"/>
      </rPr>
      <t>内购产品不退货，介意勿拍。</t>
    </r>
    <r>
      <rPr>
        <b/>
        <sz val="10"/>
        <rFont val="微软雅黑"/>
        <charset val="134"/>
      </rPr>
      <t>到货当天自行清点，售后从收货起24小时内反馈，逾期不接受售后处理。</t>
    </r>
    <r>
      <rPr>
        <sz val="10"/>
        <color rgb="FFFF0000"/>
        <rFont val="微软雅黑"/>
        <charset val="134"/>
      </rPr>
      <t xml:space="preserve"> </t>
    </r>
    <r>
      <rPr>
        <sz val="10"/>
        <rFont val="微软雅黑"/>
        <charset val="134"/>
      </rPr>
      <t xml:space="preserve">严禁员工将内购表中低于市场价的产品倒卖、售卖、变现等盈利性手段赚取差价，一经查实，上报处理
3、及时进钉钉内购群，了解最新库存动态及发货进度
</t>
    </r>
    <r>
      <rPr>
        <sz val="10"/>
        <color rgb="FFFF0000"/>
        <rFont val="微软雅黑"/>
        <charset val="134"/>
      </rPr>
      <t>4、此为品牌仓库发货单，请各位配合把</t>
    </r>
    <r>
      <rPr>
        <b/>
        <sz val="10"/>
        <color theme="3"/>
        <rFont val="微软雅黑"/>
        <charset val="134"/>
      </rPr>
      <t>楼层/部门/员工姓名（实名）/电话</t>
    </r>
    <r>
      <rPr>
        <sz val="10"/>
        <color rgb="FFFF0000"/>
        <rFont val="微软雅黑"/>
        <charset val="134"/>
      </rPr>
      <t>写清楚，方便工厂发货</t>
    </r>
  </si>
  <si>
    <t>楼层/部门/员工姓名（实名）/电话：</t>
  </si>
  <si>
    <t>取消快递安排，一律发至珀莱雅大厦，自提</t>
  </si>
  <si>
    <t>汇总</t>
  </si>
  <si>
    <t>库位</t>
  </si>
  <si>
    <t>物料编码</t>
  </si>
  <si>
    <t>序号</t>
  </si>
  <si>
    <t>品牌</t>
  </si>
  <si>
    <t>系列</t>
  </si>
  <si>
    <t>分类</t>
  </si>
  <si>
    <r>
      <rPr>
        <b/>
        <sz val="10"/>
        <rFont val="微软雅黑"/>
        <charset val="134"/>
      </rPr>
      <t>物料描述（</t>
    </r>
    <r>
      <rPr>
        <b/>
        <sz val="10"/>
        <color rgb="FFFF0000"/>
        <rFont val="微软雅黑"/>
        <charset val="134"/>
      </rPr>
      <t>内购产品不退货，介意勿拍。到货当天自行清点，售后从收货起24小时内反馈，逾期不接受售后处理</t>
    </r>
    <r>
      <rPr>
        <b/>
        <sz val="10"/>
        <rFont val="微软雅黑"/>
        <charset val="134"/>
      </rPr>
      <t>）</t>
    </r>
  </si>
  <si>
    <t>库存</t>
  </si>
  <si>
    <t>仓库 
发货</t>
  </si>
  <si>
    <t>购买
PC</t>
  </si>
  <si>
    <t>金额</t>
  </si>
  <si>
    <t>折后
价</t>
  </si>
  <si>
    <t>折扣</t>
  </si>
  <si>
    <t>零售价</t>
  </si>
  <si>
    <r>
      <rPr>
        <b/>
        <sz val="10"/>
        <rFont val="微软雅黑"/>
        <charset val="134"/>
      </rPr>
      <t>有效期仅供参考，</t>
    </r>
    <r>
      <rPr>
        <b/>
        <sz val="10"/>
        <color rgb="FFFF0000"/>
        <rFont val="微软雅黑"/>
        <charset val="134"/>
      </rPr>
      <t>随机发货，以实物为准，介意勿拍</t>
    </r>
  </si>
  <si>
    <t>P1</t>
  </si>
  <si>
    <t>珀莱雅（线下）</t>
  </si>
  <si>
    <t>防晒</t>
  </si>
  <si>
    <t>珀莱雅海洋柔皙莹白造型修颜霜SPF50+/PA+++50G</t>
  </si>
  <si>
    <t>包装完好，正常售卖产品</t>
  </si>
  <si>
    <t>P2</t>
  </si>
  <si>
    <t>促销装</t>
  </si>
  <si>
    <t>珀莱雅轻享阳光防晒攻略——日常通勤篇-焕白润护防晒+晒后喷雾</t>
  </si>
  <si>
    <t>P3</t>
  </si>
  <si>
    <t>套盒</t>
  </si>
  <si>
    <t>珀莱雅轻享阳光修颜防晒攻略-修颜霜+酵母精华面膜25ml*3</t>
  </si>
  <si>
    <t>P4</t>
  </si>
  <si>
    <t>晶钻</t>
  </si>
  <si>
    <t>珀莱雅美白淡斑烟酰胺礼盒</t>
  </si>
  <si>
    <t>P5</t>
  </si>
  <si>
    <t>洗护</t>
  </si>
  <si>
    <t>珀莱雅防脱育发洗发水（清爽型）320ml</t>
  </si>
  <si>
    <t>特价</t>
  </si>
  <si>
    <t>P6</t>
  </si>
  <si>
    <t>珀莱雅防脱育发洗发水（滋润型）320ml</t>
  </si>
  <si>
    <t>P7</t>
  </si>
  <si>
    <t>珀莱雅强韧滋养护发素320ml</t>
  </si>
  <si>
    <t>P8</t>
  </si>
  <si>
    <t>靓白</t>
  </si>
  <si>
    <t>珀莱雅靓白芯肌晶采眼霜20g</t>
  </si>
  <si>
    <t>P9</t>
  </si>
  <si>
    <t>珀莱雅靓白芯肌美白烟酰胺套盒-水150乳120烟精30粉1.35</t>
  </si>
  <si>
    <t>P10</t>
  </si>
  <si>
    <t>珀莱雅芯肌晶采去角质啫喱120g</t>
  </si>
  <si>
    <t>P11</t>
  </si>
  <si>
    <t>修护</t>
  </si>
  <si>
    <t>珀莱雅特安修护洁颜泡150ml</t>
  </si>
  <si>
    <t>P12</t>
  </si>
  <si>
    <t>珀莱雅特安修护精华液30ml</t>
  </si>
  <si>
    <t>P13</t>
  </si>
  <si>
    <t>珀莱雅特安修护乳120ml</t>
  </si>
  <si>
    <t>P14</t>
  </si>
  <si>
    <t>珀莱雅特安修护水160ml</t>
  </si>
  <si>
    <t>P15</t>
  </si>
  <si>
    <t>珀莱雅特安修护三步曲套盒（乳）-水60+精华30+乳120</t>
  </si>
  <si>
    <t>P16</t>
  </si>
  <si>
    <t>珀莱雅特安修护舒润安心套盒（霜）-水160+精华30+霜50+冻干粉8+面膜8</t>
  </si>
  <si>
    <t>P17</t>
  </si>
  <si>
    <t>珀莱雅特安修护明星套盒洁面150+精华30+乳120+水60</t>
  </si>
  <si>
    <t>P18</t>
  </si>
  <si>
    <t>烟酰胺</t>
  </si>
  <si>
    <t>珀莱雅烟酰胺雪肌精华套装（线下B版）-精华液30ml+烟酰胺粉1.35g</t>
  </si>
  <si>
    <t>P19</t>
  </si>
  <si>
    <t>试用装</t>
  </si>
  <si>
    <t>珀莱雅烟酰胺光感淡斑精华套装试用装-精华40+粉3.8g+漏斗</t>
  </si>
  <si>
    <t>萧山仓</t>
  </si>
  <si>
    <t>INS1</t>
  </si>
  <si>
    <t>原色波塔</t>
  </si>
  <si>
    <t>唱针眉笔</t>
  </si>
  <si>
    <t>INSBAHA双头唱针眉笔（01自然棕）</t>
  </si>
  <si>
    <t>每人限购5PC</t>
  </si>
  <si>
    <t>INS2</t>
  </si>
  <si>
    <t>INSBAHA双头唱针眉笔（02灰粽）</t>
  </si>
  <si>
    <t>INS3</t>
  </si>
  <si>
    <t>INSBAHA双头唱针眉笔（03苔藓绿）</t>
  </si>
  <si>
    <t>INS4</t>
  </si>
  <si>
    <t>权杖睫毛膏</t>
  </si>
  <si>
    <t>原色波塔INSBAHA权杖睫毛膏（硬核黑）4ML-升级款</t>
  </si>
  <si>
    <t>INS5</t>
  </si>
  <si>
    <t>INSBAHA栩栩如真睫毛膏（丹宁蓝）5ml</t>
  </si>
  <si>
    <t>INS6</t>
  </si>
  <si>
    <t>宝石粉底液</t>
  </si>
  <si>
    <t>INSBAHA宝石华服粉底液（01白钻）</t>
  </si>
  <si>
    <t>INS7</t>
  </si>
  <si>
    <t>INSBAHA宝石华服粉底液（02琥珀）</t>
  </si>
  <si>
    <t>INS8</t>
  </si>
  <si>
    <t>INSBAHA宝石华服粉底液（03珍珠）</t>
  </si>
  <si>
    <t>INS9</t>
  </si>
  <si>
    <t>醉梦晨欢
十色眼影</t>
  </si>
  <si>
    <t>INSBAHA醉梦晨欢十色眼影盘(紫夜盔甲）</t>
  </si>
  <si>
    <t>INS10</t>
  </si>
  <si>
    <t>INSBAHA醉梦晨欢十色眼影盘(不羁花刺）</t>
  </si>
  <si>
    <t>INS11</t>
  </si>
  <si>
    <t>眼唇卸</t>
  </si>
  <si>
    <t>INSBAHA华丽卸幕眼唇卸妆液120ml</t>
  </si>
  <si>
    <t>INS12</t>
  </si>
  <si>
    <t>三星堆</t>
  </si>
  <si>
    <t>INSBAHA扶桑若木九色眼影盘13.5g</t>
  </si>
  <si>
    <t>INS13</t>
  </si>
  <si>
    <t>INSBAHA青铜纵目九色眼影盘13.5g</t>
  </si>
  <si>
    <t>INS14</t>
  </si>
  <si>
    <t>原色波塔 INSBAHA 异想世界礼盒（青铜纵目眼影盘+海贝响+瓦砾碎）</t>
  </si>
  <si>
    <t>INS15</t>
  </si>
  <si>
    <t>原色波塔 INSBAHA 梦境吟游礼盒（唇泥全套）</t>
  </si>
  <si>
    <t>INS16</t>
  </si>
  <si>
    <t>原色波塔INSBAHA鱼凫绒雾唇泥（朱砂铃）</t>
  </si>
  <si>
    <t>INS17</t>
  </si>
  <si>
    <t>原色波塔INSBAHA鱼凫绒雾唇泥（玉珠笑）</t>
  </si>
  <si>
    <t>INS18</t>
  </si>
  <si>
    <t>原色波塔INSBAHA鱼凫绒雾唇泥（瓦砾碎）</t>
  </si>
  <si>
    <t>INS19</t>
  </si>
  <si>
    <t>原色波塔INSBAHA鱼凫绒雾唇泥（沙石吟）</t>
  </si>
  <si>
    <t>INS20</t>
  </si>
  <si>
    <t>原色波塔INSBAHA太阳轮腮红(曙暮沾日)</t>
  </si>
  <si>
    <t>INS21</t>
  </si>
  <si>
    <t>原色波塔INSBAHA太阳轮腮红(日晕狂想)</t>
  </si>
  <si>
    <t>INS22</t>
  </si>
  <si>
    <t>波浪系列</t>
  </si>
  <si>
    <t>INSBAHA原色波塔波浪液体眼影（06懒水母）2.5g</t>
  </si>
  <si>
    <t>每人限购2PC</t>
  </si>
  <si>
    <t>INS23</t>
  </si>
  <si>
    <t>INSBAHA原色波塔波浪液体眼影（05浮游）2.5g</t>
  </si>
  <si>
    <t>INS24</t>
  </si>
  <si>
    <t>INSBAHA原色波塔波浪液体眼影（04海葵舞）2.5g</t>
  </si>
  <si>
    <t>INS25</t>
  </si>
  <si>
    <t>INSBAHA原色波塔波浪液体眼影（03褐藻）2.5g</t>
  </si>
  <si>
    <t>INS26</t>
  </si>
  <si>
    <t>INSBAHA原色波塔波浪液体眼影（02盐柠檬）2.5g</t>
  </si>
  <si>
    <t>INS27</t>
  </si>
  <si>
    <t>INSBAHA原色波塔波浪液体眼影（01咸海风）2.5g</t>
  </si>
  <si>
    <t>6974258650499</t>
  </si>
  <si>
    <t>VM1</t>
  </si>
  <si>
    <t>VM</t>
  </si>
  <si>
    <t>拿铁石系列</t>
  </si>
  <si>
    <t>唇妝</t>
  </si>
  <si>
    <t>VENUS MARBLE漂雾唇釉V02春日讯号</t>
  </si>
  <si>
    <t>6974258650512</t>
  </si>
  <si>
    <t>VM2</t>
  </si>
  <si>
    <t>VENUS MARBLE漂雾唇釉V04烟熏胡椒</t>
  </si>
  <si>
    <t>6974258650529</t>
  </si>
  <si>
    <t>VM3</t>
  </si>
  <si>
    <t>VENUS MARBLE漂雾唇釉V05冷烟乌木</t>
  </si>
  <si>
    <t>6974258650536</t>
  </si>
  <si>
    <t>VM4</t>
  </si>
  <si>
    <t>VENUS MARBLE漂雾唇釉V06过期苦豆</t>
  </si>
  <si>
    <t>6974258650567</t>
  </si>
  <si>
    <t>VM5</t>
  </si>
  <si>
    <t>VENUS MARBLE漂雾唇釉V08低温苦荞</t>
  </si>
  <si>
    <t>6974258650574</t>
  </si>
  <si>
    <t>VM6</t>
  </si>
  <si>
    <t>VENUS MARBLE漂雾唇釉V09过氧熟莓</t>
  </si>
  <si>
    <t>6974258650581</t>
  </si>
  <si>
    <t>VM7</t>
  </si>
  <si>
    <t>VENUS MARBLE漂雾唇釉V10酒浸醋栗</t>
  </si>
  <si>
    <t>6974258650062</t>
  </si>
  <si>
    <t>VM8</t>
  </si>
  <si>
    <t>冰洲石系列</t>
  </si>
  <si>
    <t>VENUS MARBLE 冰洲石系列冰晶唇密 0°极光星河</t>
  </si>
  <si>
    <t>6974258650192</t>
  </si>
  <si>
    <t>VM9</t>
  </si>
  <si>
    <t>VENUS MARBLE 冰洲石系列冰晶唇釉 20° 温柔陷阱</t>
  </si>
  <si>
    <t>6974258650017</t>
  </si>
  <si>
    <t>VM10</t>
  </si>
  <si>
    <t>VENUS MARBLE 冰洲石系列冰晶唇釉 30°春日灵光</t>
  </si>
  <si>
    <t>6974258650024</t>
  </si>
  <si>
    <t>VM11</t>
  </si>
  <si>
    <t>VENUS MARBLE 冰洲石系列冰晶唇釉 40°情感翻倍</t>
  </si>
  <si>
    <t>6974258650031</t>
  </si>
  <si>
    <t>VM12</t>
  </si>
  <si>
    <t>VENUS MARBLE 冰洲石系列冰晶唇釉 50°灵魂伴侶</t>
  </si>
  <si>
    <t>6974258650048</t>
  </si>
  <si>
    <t>VM13</t>
  </si>
  <si>
    <t>VENUS MARBLE 冰洲石系列冰晶唇釉 60°高压信号</t>
  </si>
  <si>
    <t>6974258650215</t>
  </si>
  <si>
    <t>VM14</t>
  </si>
  <si>
    <t>VENUS MARBLE 冰洲石系列冰晶唇釉 77° 9号密室</t>
  </si>
  <si>
    <t>6974258650055</t>
  </si>
  <si>
    <t>VM15</t>
  </si>
  <si>
    <t>VENUS MARBLE 冰洲石系列冰晶唇釉 80°迷你酷盖</t>
  </si>
  <si>
    <t>6974258650222</t>
  </si>
  <si>
    <t>VM16</t>
  </si>
  <si>
    <t>VENUS MARBLE 冰洲石系列冰晶唇釉 90° 心酒月亮</t>
  </si>
  <si>
    <t>6974258650468</t>
  </si>
  <si>
    <t>VM17</t>
  </si>
  <si>
    <t>流紋系列</t>
  </si>
  <si>
    <t>眼妆</t>
  </si>
  <si>
    <t>VENUS MARBLE五加一眼部综合盘 M01野沙棘</t>
  </si>
  <si>
    <t>6971954290202</t>
  </si>
  <si>
    <t>VM18</t>
  </si>
  <si>
    <t>大理石系列</t>
  </si>
  <si>
    <t>Venus marble 大理石二代十二色眼影盘-蓝盘</t>
  </si>
  <si>
    <t>2023.10.</t>
  </si>
  <si>
    <t>6971954290240</t>
  </si>
  <si>
    <t>VM19</t>
  </si>
  <si>
    <t>Venus marble 大理石二代十二色眼影盘-粉盘</t>
  </si>
  <si>
    <t>6956398475170</t>
  </si>
  <si>
    <t>VM20</t>
  </si>
  <si>
    <t>高光</t>
  </si>
  <si>
    <t>VM四色贝母高光盘 (Z)</t>
  </si>
  <si>
    <t>6971954290257</t>
  </si>
  <si>
    <t>VM21</t>
  </si>
  <si>
    <t>油画系列</t>
  </si>
  <si>
    <t>Venus Marble 九色眼影盘 唯美主义</t>
  </si>
  <si>
    <t>6974258650086</t>
  </si>
  <si>
    <t>VM22</t>
  </si>
  <si>
    <t>VENUS MARBLE 冰洲石系列晶湛高光 冰岛雪</t>
  </si>
  <si>
    <t>6974258650093</t>
  </si>
  <si>
    <t>VM23</t>
  </si>
  <si>
    <t>VENUS MARBLE 冰洲石系列晶湛高光 午夜阳光</t>
  </si>
  <si>
    <t>6974258650109</t>
  </si>
  <si>
    <t>VM24</t>
  </si>
  <si>
    <t>VENUS MARBLE 冰洲石系列晶湛高光 钻石沙滩</t>
  </si>
  <si>
    <t>2024.06.</t>
  </si>
  <si>
    <t>6974258650116</t>
  </si>
  <si>
    <t>VM25</t>
  </si>
  <si>
    <t>VENUS MARBLE 冰洲石系列晶湛高光 蓝湖</t>
  </si>
  <si>
    <t>6971954290325</t>
  </si>
  <si>
    <t>VM26</t>
  </si>
  <si>
    <t>猫系列</t>
  </si>
  <si>
    <t>VM 四色眼影盘-无毛猫-精灵般的傲气</t>
  </si>
  <si>
    <t>2023.09.</t>
  </si>
  <si>
    <t>6971954290332</t>
  </si>
  <si>
    <t>VM27</t>
  </si>
  <si>
    <t>VM 四色眼影盘-橘猫-暖洋洋的淘气</t>
  </si>
  <si>
    <t>6971954290226</t>
  </si>
  <si>
    <t>VM28</t>
  </si>
  <si>
    <t>VM 四色眼影盘-布偶猫-治愈系的厮守</t>
  </si>
  <si>
    <t>6971954291117</t>
  </si>
  <si>
    <t>VM29</t>
  </si>
  <si>
    <t>腮红</t>
  </si>
  <si>
    <t>VM猫系列腮红-清晨的呢喃</t>
  </si>
  <si>
    <t>6971954290158</t>
  </si>
  <si>
    <t>VM30</t>
  </si>
  <si>
    <t>VM猫系列腮红-午分的困倦</t>
  </si>
  <si>
    <t>6971954290981</t>
  </si>
  <si>
    <t>VM31</t>
  </si>
  <si>
    <t>VM猫系列腮红-夜幕的放肆</t>
  </si>
  <si>
    <t>6971954290998</t>
  </si>
  <si>
    <t>VM32</t>
  </si>
  <si>
    <t>VM猫系列腮红-傍晚的舒展</t>
  </si>
  <si>
    <t>20191211CZ455</t>
  </si>
  <si>
    <t>VM33</t>
  </si>
  <si>
    <t>唇妆</t>
  </si>
  <si>
    <t>VM猫系唇釉-敏感（裸品）</t>
  </si>
  <si>
    <t>产品无外包装，介意勿拍</t>
  </si>
  <si>
    <t>20191211CZ454</t>
  </si>
  <si>
    <t>VM34</t>
  </si>
  <si>
    <t>VM猫系唇釉-滑行（裸品）</t>
  </si>
  <si>
    <t>无产品外包装，介意勿拍</t>
  </si>
  <si>
    <t>20191211CZ453</t>
  </si>
  <si>
    <t>VM35</t>
  </si>
  <si>
    <t>VM猫系唇釉-懒腰（裸品）</t>
  </si>
  <si>
    <t>20191211CZ452</t>
  </si>
  <si>
    <t>VM36</t>
  </si>
  <si>
    <t>VM猫系唇釉-捕食（裸品）</t>
  </si>
  <si>
    <t>20191211CZ451</t>
  </si>
  <si>
    <t>VM37</t>
  </si>
  <si>
    <t>VM猫系唇釉-洁癖（裸品）</t>
  </si>
  <si>
    <t>20191211CZ450</t>
  </si>
  <si>
    <t>VM38</t>
  </si>
  <si>
    <t>VM猫系唇釉-撩逗（裸品）</t>
  </si>
  <si>
    <t>6971954298826</t>
  </si>
  <si>
    <t>VM39</t>
  </si>
  <si>
    <t>伊甸园系列</t>
  </si>
  <si>
    <t>VENUS MARBLE 伊甸园十六色眼影盘</t>
  </si>
  <si>
    <t>6971954290196</t>
  </si>
  <si>
    <t>VM40</t>
  </si>
  <si>
    <t>修容</t>
  </si>
  <si>
    <t>伊甸园泥胚修容-好奇的原始人</t>
  </si>
  <si>
    <t>6971954290189</t>
  </si>
  <si>
    <t>VM41</t>
  </si>
  <si>
    <t>伊甸园泥胚修容-神奇的泥胚</t>
  </si>
  <si>
    <t>2023.03.</t>
  </si>
  <si>
    <t>6971954290097</t>
  </si>
  <si>
    <t>VM42</t>
  </si>
  <si>
    <t>伊甸园系列能量石高光-复乐园</t>
  </si>
  <si>
    <t>6971954290165</t>
  </si>
  <si>
    <t>VM43</t>
  </si>
  <si>
    <t>伊甸园系列能量石高光-圣光</t>
  </si>
  <si>
    <t>2023.05.</t>
  </si>
  <si>
    <t>6971954290141</t>
  </si>
  <si>
    <t>VM44</t>
  </si>
  <si>
    <t>伊甸园系列能量石高光-双面雕像</t>
  </si>
  <si>
    <t>6971954290844</t>
  </si>
  <si>
    <t>VM45</t>
  </si>
  <si>
    <t>Venus marble 琉璃丝绒唇釉-Missing错过</t>
  </si>
  <si>
    <t>6971954290837</t>
  </si>
  <si>
    <t>VM46</t>
  </si>
  <si>
    <t>Venus marble 琉璃丝绒唇釉-Nightmare谬梦</t>
  </si>
  <si>
    <t>6971954290820</t>
  </si>
  <si>
    <t>VM47</t>
  </si>
  <si>
    <t>Venus marble 琉璃丝绒唇釉-Plum Rain梅雨</t>
  </si>
  <si>
    <t>6971954290974</t>
  </si>
  <si>
    <t>VM48</t>
  </si>
  <si>
    <t>Venus marble 琉璃丝绒唇釉-Chestnut Cake栗子蛋糕</t>
  </si>
  <si>
    <t>6971954290851</t>
  </si>
  <si>
    <t>VM49</t>
  </si>
  <si>
    <t>Venus marble 琉璃丝绒唇釉-Salted Caramel咸味焦糖</t>
  </si>
  <si>
    <t>6974258650161</t>
  </si>
  <si>
    <t>VM50</t>
  </si>
  <si>
    <t>化妆工具</t>
  </si>
  <si>
    <t>VENUS MARBLE 冰洲石系列冰洲石手持水魔镜</t>
  </si>
  <si>
    <t>6974258650246</t>
  </si>
  <si>
    <t>VM51</t>
  </si>
  <si>
    <t>唇膜</t>
  </si>
  <si>
    <t>VENUS MARBLE水嘟嘟唇膜</t>
  </si>
  <si>
    <t>VM20220513008</t>
  </si>
  <si>
    <t>VM52</t>
  </si>
  <si>
    <t>礼盒</t>
  </si>
  <si>
    <t>VENUS MARBLE藏爱礼盒套组-眼影M01野沙棘+眼影M02冻冷杉+定制香氛+定制扩香石</t>
  </si>
  <si>
    <t>内含：眼影M01野沙棘+眼影M02冻冷杉+定制香氛+定制扩香石</t>
  </si>
  <si>
    <t>外仓</t>
  </si>
  <si>
    <t>C1</t>
  </si>
  <si>
    <t>彩棠</t>
  </si>
  <si>
    <t>全新</t>
  </si>
  <si>
    <t>浮光掠影修容粉盘-2021升级版-17g</t>
  </si>
  <si>
    <t>C2</t>
  </si>
  <si>
    <t>彩棠柔影沁纱双质高光盘 3g+5g</t>
  </si>
  <si>
    <t>C3</t>
  </si>
  <si>
    <t>妆前乳</t>
  </si>
  <si>
    <t>彩棠釉感焕颜多效妆前乳 （01淡茜粉） 40g-2022版</t>
  </si>
  <si>
    <t>C4</t>
  </si>
  <si>
    <t>彩棠釉感焕颜多效妆前乳40g（02柔雾白）管身升级款</t>
  </si>
  <si>
    <t>C5</t>
  </si>
  <si>
    <t>彩棠釉感焕颜多效妆前乳40ml（03羽雾纱）管身升级款</t>
  </si>
  <si>
    <t>C6</t>
  </si>
  <si>
    <t>遮瑕</t>
  </si>
  <si>
    <t>彩棠多效修颜遮瑕笔（01绢丝白）</t>
  </si>
  <si>
    <t>C7</t>
  </si>
  <si>
    <t>彩棠多效修颜遮瑕笔（02羽纱色）</t>
  </si>
  <si>
    <t>C8</t>
  </si>
  <si>
    <t>彩棠润玉无瑕三色遮瑕膏 （ 02 芙玉盘） 5g</t>
  </si>
  <si>
    <t>C9</t>
  </si>
  <si>
    <t>彩棠润玉无瑕三色遮瑕膏 （01 鹅绒盘） 5g</t>
  </si>
  <si>
    <t>C10</t>
  </si>
  <si>
    <t>定妆喷雾</t>
  </si>
  <si>
    <t>彩棠定妆喷雾 控油版120ml</t>
  </si>
  <si>
    <t>C11</t>
  </si>
  <si>
    <t>彩棠轻雾凝妆喷雾（保湿版）120ml</t>
  </si>
  <si>
    <t>C12</t>
  </si>
  <si>
    <t>粉底液</t>
  </si>
  <si>
    <t>彩棠雾瓷持妆粉底液（100 鹅绒白）30ml+1g</t>
  </si>
  <si>
    <t>C13</t>
  </si>
  <si>
    <t>彩棠雾瓷持妆粉底液（200 芙玉白）30ml+1g</t>
  </si>
  <si>
    <t>C14</t>
  </si>
  <si>
    <t>彩棠雾瓷持妆粉底液（301 苔露白）30ml+1g</t>
  </si>
  <si>
    <t>C15</t>
  </si>
  <si>
    <t>彩棠釉瓷无瑕粉底液30ml+持妆遮瑕膏2.2g（100鹅绒白）（2020版）</t>
  </si>
  <si>
    <t>C16</t>
  </si>
  <si>
    <t>彩棠釉瓷无瑕粉底液30ml+持妆遮瑕膏2.2g（101秋梨白）（2020版）</t>
  </si>
  <si>
    <t>C17</t>
  </si>
  <si>
    <t>彩棠釉瓷无瑕粉底液30ml+持妆遮瑕膏2.2g（201凝脂白）（2020版）</t>
  </si>
  <si>
    <t>C18</t>
  </si>
  <si>
    <t>彩棠釉瓷无瑕粉底液持妆遮瑕膏苏绣版（100鹅绒白）</t>
  </si>
  <si>
    <t>C19</t>
  </si>
  <si>
    <t>彩棠釉瓷无瑕粉底液持妆遮瑕膏苏绣版（101秋梨白）</t>
  </si>
  <si>
    <t>C20</t>
  </si>
  <si>
    <t>彩棠釉瓷无瑕粉底液持妆遮瑕膏苏绣版（201凝脂白）</t>
  </si>
  <si>
    <t>C21</t>
  </si>
  <si>
    <t>彩棠花雾柔色唇釉 121 一见欢</t>
  </si>
  <si>
    <t>C22</t>
  </si>
  <si>
    <t>彩棠花雾柔色唇釉 122 两相思</t>
  </si>
  <si>
    <t>C23</t>
  </si>
  <si>
    <t>彩棠花雾柔色唇釉 123 三生悦</t>
  </si>
  <si>
    <t>C24</t>
  </si>
  <si>
    <t>彩棠花雾柔色唇釉 124 四季风</t>
  </si>
  <si>
    <t>C25</t>
  </si>
  <si>
    <t>彩棠花雾柔色唇釉 125 五月棠</t>
  </si>
  <si>
    <t>C26</t>
  </si>
  <si>
    <t>彩棠花雾柔色唇釉 126 六时月</t>
  </si>
  <si>
    <t>C27</t>
  </si>
  <si>
    <t>彩棠点彩琉纹眼颊盘（眼影10g+腮红15g）</t>
  </si>
  <si>
    <t>C28</t>
  </si>
  <si>
    <t>彩棠花影凝眸四色眼颊彩盘4.7g E01花露浓</t>
  </si>
  <si>
    <t>C29</t>
  </si>
  <si>
    <t>彩棠花影凝眸四色眼颊彩盘4.7g E02花未眠</t>
  </si>
  <si>
    <t>C30</t>
  </si>
  <si>
    <t>彩棠花影凝眸四色眼颊彩盘4.7g E03花暮秋</t>
  </si>
  <si>
    <t>C31</t>
  </si>
  <si>
    <t>彩棠花影凝眸四色眼颊彩盘4.7g E04花溶月</t>
  </si>
  <si>
    <t>C32</t>
  </si>
  <si>
    <t>彩棠云墨速描眉笔（02茶褐）</t>
  </si>
  <si>
    <t>C33</t>
  </si>
  <si>
    <t>彩棠云墨速描眉笔（03黛灰）</t>
  </si>
  <si>
    <t>C34</t>
  </si>
  <si>
    <t>彩棠云墨速描眉笔（04烟灰）</t>
  </si>
  <si>
    <t>C35</t>
  </si>
  <si>
    <t>蜜粉饼</t>
  </si>
  <si>
    <t>彩棠轻柔绢丝蜜粉饼（201凝脂白）10g-2021版（苏绣版）</t>
  </si>
  <si>
    <t>C36</t>
  </si>
  <si>
    <t>散粉</t>
  </si>
  <si>
    <t>彩棠清透柔焦蜜粉12g（100鹅绒白）（青瓷版）</t>
  </si>
  <si>
    <t>C37</t>
  </si>
  <si>
    <t>彩棠清透柔焦蜜粉12g（201凝脂白）（青瓷版）</t>
  </si>
  <si>
    <t>C38</t>
  </si>
  <si>
    <t>彩棠匠心倾制粉底遮瑕双头刷（青瓷版）</t>
  </si>
  <si>
    <t>C39</t>
  </si>
  <si>
    <t>彩棠匠心倾制粉底遮瑕双头刷（苏绣版）</t>
  </si>
  <si>
    <t>C40</t>
  </si>
  <si>
    <t>彩棠匠心倾制双头高光修容刷2.0升级版</t>
  </si>
  <si>
    <t>C41</t>
  </si>
  <si>
    <t>彩棠匠心倾制高光修容刷（苏绣版）</t>
  </si>
  <si>
    <t>C42</t>
  </si>
  <si>
    <t>彩棠轻弹抛光美妆蛋（青瓷2021版）</t>
  </si>
  <si>
    <t>C43</t>
  </si>
  <si>
    <t>彩棠精准雕刻系列化妆刷 103点彩遮瑕刷</t>
  </si>
  <si>
    <t>C44</t>
  </si>
  <si>
    <t>彩棠精准雕刻系列化妆刷 102 密头遮瑕刷</t>
  </si>
  <si>
    <t>C45</t>
  </si>
  <si>
    <t>彩棠精准雕刻系列化妆刷 104细节遮瑕刷</t>
  </si>
  <si>
    <t>C46</t>
  </si>
  <si>
    <t>彩棠精准雕刻系列化妆刷 203尖圆头腮红刷</t>
  </si>
  <si>
    <t>C47</t>
  </si>
  <si>
    <t>彩棠精准雕刻系列化妆刷-202斜角修容刷</t>
  </si>
  <si>
    <t>TMHZS301+202</t>
  </si>
  <si>
    <t>C48</t>
  </si>
  <si>
    <t>修容刷2件套（301斜角眼鼻影刷+202斜角修容刷）</t>
  </si>
  <si>
    <t>TMHZS301+202+204</t>
  </si>
  <si>
    <t>C49</t>
  </si>
  <si>
    <t>修容高光3件套（301斜角眼鼻影刷+202斜角修容刷+204斜面高光刷）</t>
  </si>
  <si>
    <t>TMHZS102+103+104</t>
  </si>
  <si>
    <t>C50</t>
  </si>
  <si>
    <t>遮瑕刷3件套（102密头指腹遮瑕刷+103迷你点彩刷+104舌型遮瑕刷）</t>
  </si>
  <si>
    <t>TMHZS12Z</t>
  </si>
  <si>
    <t>C51</t>
  </si>
  <si>
    <t>彩棠精准雕刻化妆套刷（12只）+刷桶</t>
  </si>
  <si>
    <t>H1</t>
  </si>
  <si>
    <t>韩雅</t>
  </si>
  <si>
    <t>臻红凝时</t>
  </si>
  <si>
    <t>韩雅臻红凝时眼霜25g2021版</t>
  </si>
  <si>
    <t>H2</t>
  </si>
  <si>
    <t>韩雅臻红凝时水120ml2021版</t>
  </si>
  <si>
    <t>H3</t>
  </si>
  <si>
    <t>韩雅臻红凝时霜50g2021版</t>
  </si>
  <si>
    <t>H4</t>
  </si>
  <si>
    <t>韩雅臻红凝时乳120ml2021版</t>
  </si>
  <si>
    <t>H5</t>
  </si>
  <si>
    <t>韩雅臻红凝时精华40ml2021版</t>
  </si>
  <si>
    <t>H6</t>
  </si>
  <si>
    <t>韩雅臻红凝时洁面乳120ml-2021版</t>
  </si>
  <si>
    <t>H7</t>
  </si>
  <si>
    <t>蜗牛修复</t>
  </si>
  <si>
    <t>韩雅蜗牛修复眼霜套盒20g-厂名变更版2019</t>
  </si>
  <si>
    <t>H8</t>
  </si>
  <si>
    <t>韩雅蜗牛修复睡眠面膜100g-2021版</t>
  </si>
  <si>
    <t>H9</t>
  </si>
  <si>
    <t>韩雅蜗牛修复美肌水120ML-厂名变更版2019</t>
  </si>
  <si>
    <t>H10</t>
  </si>
  <si>
    <t>韩雅蜗牛修复美肌乳120ml-2021版</t>
  </si>
  <si>
    <t>H11</t>
  </si>
  <si>
    <t>韩雅蜗牛修复精华液40ML-厂名变更版2019</t>
  </si>
  <si>
    <t>H12</t>
  </si>
  <si>
    <t>韩雅蜗牛修复洁面乳100ML-2021版</t>
  </si>
  <si>
    <t>H13</t>
  </si>
  <si>
    <t>韩雅蜗牛修复BB霜30g-2021版</t>
  </si>
  <si>
    <t>H14</t>
  </si>
  <si>
    <t>韩雅蜗牛密集修护面贴膜25ml*5</t>
  </si>
  <si>
    <t>退货库</t>
  </si>
  <si>
    <t>H15</t>
  </si>
  <si>
    <t>韩雅蜗牛精华修复霜50g-厂名变更版2019</t>
  </si>
  <si>
    <t>H16</t>
  </si>
  <si>
    <t>韩雅蜗牛修复奢宠礼盒（水、霜、眼霜、洁面、眼精华、精华*4）</t>
  </si>
  <si>
    <t>M1</t>
  </si>
  <si>
    <t>珀莱雅（线上）</t>
  </si>
  <si>
    <t>肌密</t>
  </si>
  <si>
    <t>洁面乳</t>
  </si>
  <si>
    <t>珀莱雅水漾肌密净透洁面露（清爽型）120ml-201308版</t>
  </si>
  <si>
    <t>M2</t>
  </si>
  <si>
    <t>水动力</t>
  </si>
  <si>
    <t>珀莱雅水动力氨基酸净润洁面乳100g-电商版</t>
  </si>
  <si>
    <t>202401</t>
  </si>
  <si>
    <t>M3</t>
  </si>
  <si>
    <t>珀莱雅水动力洗颜霜100g-电商版</t>
  </si>
  <si>
    <t>202403</t>
  </si>
  <si>
    <t>M4</t>
  </si>
  <si>
    <t>小云朵</t>
  </si>
  <si>
    <t>珀莱雅净澈平衡泡沫洁面乳120g   日本洁面 小云朵</t>
  </si>
  <si>
    <t>M5</t>
  </si>
  <si>
    <t>芯肌</t>
  </si>
  <si>
    <t>隔离霜</t>
  </si>
  <si>
    <t>珀莱雅靓白芯肌晶采隔离霜#清新绿40ml</t>
  </si>
  <si>
    <t>2026年</t>
  </si>
  <si>
    <t>M6</t>
  </si>
  <si>
    <t>面膜</t>
  </si>
  <si>
    <t>珀莱雅冰山水晒后修护沁透冰膜25ml*5片</t>
  </si>
  <si>
    <t>M7</t>
  </si>
  <si>
    <t>珀莱雅南极冰海活性菌修护保湿面膜33ml*10片装</t>
  </si>
  <si>
    <t>M8</t>
  </si>
  <si>
    <t>珀莱雅黑海泥高净润泡泡SPA面膜25ml*5片装</t>
  </si>
  <si>
    <t>M9</t>
  </si>
  <si>
    <t>透皙白</t>
  </si>
  <si>
    <t>乳</t>
  </si>
  <si>
    <t>珀莱雅海洋透皙白藻萃莹亮乳120ml-2016WP专供</t>
  </si>
  <si>
    <t>M10</t>
  </si>
  <si>
    <t>舒敏系列</t>
  </si>
  <si>
    <t>珀莱雅舒敏保湿洁面慕斯120ml</t>
  </si>
  <si>
    <t>2024年</t>
  </si>
  <si>
    <t>M11</t>
  </si>
  <si>
    <t>水</t>
  </si>
  <si>
    <t>珀莱雅舒敏保湿润肤水135ml</t>
  </si>
  <si>
    <t>M12</t>
  </si>
  <si>
    <t>珀莱雅舒敏保湿润护乳100ml</t>
  </si>
  <si>
    <t>M13</t>
  </si>
  <si>
    <t>霜</t>
  </si>
  <si>
    <t>珀莱雅舒敏保湿特润霜50g</t>
  </si>
  <si>
    <t>2025年</t>
  </si>
  <si>
    <t>M14</t>
  </si>
  <si>
    <t>卸妆水</t>
  </si>
  <si>
    <t>珀莱雅海洋净颜舒缓卸妆水160ml</t>
  </si>
  <si>
    <t>M15</t>
  </si>
  <si>
    <t>喷雾</t>
  </si>
  <si>
    <t>珀莱雅深海沁润修护喷雾150ML</t>
  </si>
  <si>
    <t>202411</t>
  </si>
  <si>
    <t>M16</t>
  </si>
  <si>
    <t>珀莱雅海洋深层水纯净喷雾150ml-新LOGO</t>
  </si>
  <si>
    <t>M17</t>
  </si>
  <si>
    <t>珀莱雅水漾芯肌漂流润语套盒（倍润型）-洁120+水150+霜50-新LOGO</t>
  </si>
  <si>
    <t>M18</t>
  </si>
  <si>
    <t>珀莱雅弹润芯肌时光焕颜礼盒-90水+90乳+50面霜+40精华-京东</t>
  </si>
  <si>
    <t>M19</t>
  </si>
  <si>
    <t>大单品</t>
  </si>
  <si>
    <t>精华</t>
  </si>
  <si>
    <t>珀莱雅赋能鲜颜淡纹紧致精华液30ml    1.0版本</t>
  </si>
  <si>
    <t>M20</t>
  </si>
  <si>
    <t>珀莱雅赋能鲜颜淡纹紧致精华液30ML-2020新版-新文案  1.0版本</t>
  </si>
  <si>
    <t>2024-2025年</t>
  </si>
  <si>
    <t>M21</t>
  </si>
  <si>
    <t>其他</t>
  </si>
  <si>
    <t>珀莱雅深海保湿酵母原液160ml</t>
  </si>
  <si>
    <t>M22</t>
  </si>
  <si>
    <t>珀莱雅4D胶原蛋白雕塑精华套装-精华液30+胶原线球0.01*3</t>
  </si>
  <si>
    <t>M23</t>
  </si>
  <si>
    <t>珀莱雅至鲜亮颜安瓶精华液（0.153G+1.047ML）*28支  另送5支，共33支</t>
  </si>
  <si>
    <t>M24</t>
  </si>
  <si>
    <t>珀莱雅赋能鲜颜淡纹紧致精华液7.5ML</t>
  </si>
  <si>
    <t>M25</t>
  </si>
  <si>
    <t>彩妆</t>
  </si>
  <si>
    <t>珀莱雅奢养持妆粉底液30ml#W01象牙色</t>
  </si>
  <si>
    <t>M26</t>
  </si>
  <si>
    <t>珀莱雅奢养持妆粉底液30ml#W02自然色</t>
  </si>
  <si>
    <t>M27</t>
  </si>
  <si>
    <t>珀莱雅奢养持妆粉底液30ml#C02米粉色</t>
  </si>
  <si>
    <t>M28</t>
  </si>
  <si>
    <t>珀莱雅奢养持妆粉底液30ml#W00瓷白色</t>
  </si>
  <si>
    <t>202307</t>
  </si>
  <si>
    <t>M29</t>
  </si>
  <si>
    <t>晶萃焕妍</t>
  </si>
  <si>
    <t>珀莱雅晶萃焕妍臻白亮肤水120ML-2020版</t>
  </si>
  <si>
    <t>M30</t>
  </si>
  <si>
    <t>珀莱雅晶萃焕妍臻白亮肤乳100ML-2020版</t>
  </si>
  <si>
    <t>M31</t>
  </si>
  <si>
    <t>面霜</t>
  </si>
  <si>
    <t>珀莱雅晶萃焕妍臻白亮肤面霜均衡型50G-2020版</t>
  </si>
  <si>
    <t>M32</t>
  </si>
  <si>
    <t>泥膜</t>
  </si>
  <si>
    <t>珀莱雅毛孔细致调理面膜75ml</t>
  </si>
  <si>
    <t>202501</t>
  </si>
  <si>
    <t>M33</t>
  </si>
  <si>
    <t>珀莱雅毛孔净澈冰川泥膜75g-新升级-2021</t>
  </si>
  <si>
    <t>M34</t>
  </si>
  <si>
    <t>珀莱雅密集舒缓安肤面膜80ml</t>
  </si>
  <si>
    <t>M35</t>
  </si>
  <si>
    <t>韩雅（线上）</t>
  </si>
  <si>
    <t>韩雅双重神经酰胺保湿修护霜50g-新整改</t>
  </si>
  <si>
    <t>M36</t>
  </si>
  <si>
    <t>韩雅肌源修护肌底精华液30ml-电商版</t>
  </si>
  <si>
    <t>S1</t>
  </si>
  <si>
    <t>圣歌兰</t>
  </si>
  <si>
    <t>SOS精华10ML*4</t>
  </si>
  <si>
    <t>S2</t>
  </si>
  <si>
    <t>SOS精华10ML*2</t>
  </si>
  <si>
    <t>S3</t>
  </si>
  <si>
    <t>眼胶</t>
  </si>
  <si>
    <t>小蓝胶30ml</t>
  </si>
  <si>
    <t>2023年2-3月</t>
  </si>
  <si>
    <t>S4</t>
  </si>
  <si>
    <t>小蓝胶15ml</t>
  </si>
  <si>
    <t>Y1</t>
  </si>
  <si>
    <t>优资莱</t>
  </si>
  <si>
    <t>包装瑕疵区</t>
  </si>
  <si>
    <t>优资莱紧致补水洁面乳100g</t>
  </si>
  <si>
    <t>Y2</t>
  </si>
  <si>
    <t>优资莱紧致补水弹润乳120ml</t>
  </si>
  <si>
    <t>Y3</t>
  </si>
  <si>
    <t>优资莱紧致补水弹润水150ml</t>
  </si>
  <si>
    <t>Y4</t>
  </si>
  <si>
    <t>优资莱紧致补水弹润霜50g</t>
  </si>
  <si>
    <t>2024.10.26</t>
  </si>
  <si>
    <t>Y5</t>
  </si>
  <si>
    <t>优资莱无瑕净透洁面乳100g</t>
  </si>
  <si>
    <t>Y6</t>
  </si>
  <si>
    <t>优资莱无瑕净白柔肤水150ml</t>
  </si>
  <si>
    <t>Y7</t>
  </si>
  <si>
    <t>优资莱无瑕净白柔肤乳120ml</t>
  </si>
  <si>
    <t>Y8</t>
  </si>
  <si>
    <t>优资莱美白淡斑精华液30ml-品名“去白茶”版</t>
  </si>
  <si>
    <t>Y9</t>
  </si>
  <si>
    <t>优资莱白茶水漾透亮睛采眼霜20G</t>
  </si>
  <si>
    <t>Y10</t>
  </si>
  <si>
    <t>优资莱水仙茶快补水礼盒</t>
  </si>
  <si>
    <t>Y11</t>
  </si>
  <si>
    <t>优资莱玫瑰花茶精华礼盒</t>
  </si>
  <si>
    <t>2024.08.18</t>
  </si>
  <si>
    <t>Y12</t>
  </si>
  <si>
    <t>优资莱绿茶籽补水套盒</t>
  </si>
  <si>
    <t>Y13</t>
  </si>
  <si>
    <t>植物宣言玫瑰精油手霜</t>
  </si>
  <si>
    <t>2023.03</t>
  </si>
  <si>
    <t>Y14</t>
  </si>
  <si>
    <t>优资莱龙井绿茶茶养水润面膜25ml*10-电商</t>
  </si>
  <si>
    <t>YFT1</t>
  </si>
  <si>
    <t>悦芙媞</t>
  </si>
  <si>
    <t>悦芙媞 云感特护水漾防晒乳 50ml</t>
  </si>
  <si>
    <t>YFT2</t>
  </si>
  <si>
    <t>悦芙媞 云感特护水漾防晒乳 _25ml</t>
  </si>
  <si>
    <t>YFT3</t>
  </si>
  <si>
    <t>悦芙媞氨基酸净颜晶透洁颜蜜300ml+泵头</t>
  </si>
  <si>
    <t>YFT4</t>
  </si>
  <si>
    <t>悦芙媞氨基酸沁润慕斯洁面液150ml</t>
  </si>
  <si>
    <t>YFT5</t>
  </si>
  <si>
    <t>悦芙媞舒缓透亮安肤面贴膜（28ml+2.5ml）盒装</t>
  </si>
  <si>
    <t>YFT6</t>
  </si>
  <si>
    <t>悦芙媞控油平衡精华液30ml</t>
  </si>
  <si>
    <t>YFT7</t>
  </si>
  <si>
    <t>悦芙媞海盐头皮洗发膏250g</t>
  </si>
  <si>
    <t>YFT8</t>
  </si>
  <si>
    <t>悦芙媞光感净肤身体磨砂膏200g</t>
  </si>
  <si>
    <t>YFT9</t>
  </si>
  <si>
    <t>悦芙媞水感澄净卸妆蜜120ml</t>
  </si>
  <si>
    <t>YFT10</t>
  </si>
  <si>
    <t>悦芙媞清新晶透护手霜【手作柠檬香型】30g</t>
  </si>
  <si>
    <t>YFT11</t>
  </si>
  <si>
    <t>悦芙媞弹润柔嫩护手霜【桂花乌龙香型】30g</t>
  </si>
  <si>
    <t>YFT12</t>
  </si>
  <si>
    <t>悦芙媞头皮净澈清洁泥膜200g</t>
  </si>
  <si>
    <t>YFT13</t>
  </si>
  <si>
    <t>悦芙媞盈润紧致身体乳250g</t>
  </si>
  <si>
    <t>YFT14</t>
  </si>
  <si>
    <t>悦芙媞果酸焕采身体乳250g</t>
  </si>
  <si>
    <t>OR—品牌联合内购钉钉群 线上售卖会
【品牌介绍】OR洗护品牌
Off&amp;Relax，日本研发生产，专注头皮养护的洗护品牌，主价格区间150-200元。
【内购时间】：2022年9月23日（本周五） 下午14:00-17:30（售完即止）
【购买方式】群内扣号
售卖会开始，OR品牌工作人员将在线展示内购产品和价格，有意者实时扣号下单
注意！！！货品多为进口商品，库存超少，需抢购，且不支持退货和售后。
（钉钉群为品牌联合内购群，不需重复添加，单买OR则务必提前入群）</t>
  </si>
</sst>
</file>

<file path=xl/styles.xml><?xml version="1.0" encoding="utf-8"?>
<styleSheet xmlns="http://schemas.openxmlformats.org/spreadsheetml/2006/main">
  <numFmts count="10">
    <numFmt numFmtId="176" formatCode="0.00_ "/>
    <numFmt numFmtId="177" formatCode="0.0_);[Red]\(0.0\)"/>
    <numFmt numFmtId="178" formatCode="0.0"/>
    <numFmt numFmtId="179" formatCode="yyyy&quot;年&quot;m&quot;月&quot;;@"/>
    <numFmt numFmtId="43" formatCode="_ * #,##0.00_ ;_ * \-#,##0.00_ ;_ * &quot;-&quot;??_ ;_ @_ "/>
    <numFmt numFmtId="180" formatCode="0_);[Red]\(0\)"/>
    <numFmt numFmtId="181" formatCode="0000.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7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name val="微软雅黑"/>
      <charset val="134"/>
    </font>
    <font>
      <b/>
      <sz val="14"/>
      <color theme="1"/>
      <name val="微软雅黑"/>
      <charset val="134"/>
    </font>
    <font>
      <b/>
      <sz val="10"/>
      <name val="微软雅黑"/>
      <charset val="134"/>
    </font>
    <font>
      <b/>
      <sz val="10"/>
      <name val="微软雅黑"/>
      <charset val="134"/>
    </font>
    <font>
      <b/>
      <sz val="11"/>
      <color rgb="FFFF0000"/>
      <name val="微软雅黑"/>
      <charset val="134"/>
    </font>
    <font>
      <b/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sz val="9"/>
      <color rgb="FF000000"/>
      <name val="Microsoft YaHei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4"/>
      <color rgb="FFFF0000"/>
      <name val="微软雅黑"/>
      <charset val="134"/>
    </font>
    <font>
      <sz val="11"/>
      <color rgb="FFFF0000"/>
      <name val="微软雅黑"/>
      <charset val="134"/>
    </font>
    <font>
      <b/>
      <sz val="10"/>
      <color theme="3"/>
      <name val="微软雅黑"/>
      <charset val="134"/>
    </font>
    <font>
      <sz val="10"/>
      <color rgb="FFFF00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>
      <alignment vertical="center"/>
    </xf>
    <xf numFmtId="0" fontId="0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6" fillId="19" borderId="8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2" fillId="29" borderId="12" applyNumberFormat="0" applyAlignment="0" applyProtection="0">
      <alignment vertical="center"/>
    </xf>
    <xf numFmtId="0" fontId="27" fillId="19" borderId="11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/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5" applyNumberFormat="0" applyFill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47" applyFont="1" applyFill="1" applyBorder="1" applyAlignment="1" applyProtection="1">
      <alignment horizontal="center" vertical="center" shrinkToFit="1"/>
      <protection locked="0"/>
    </xf>
    <xf numFmtId="0" fontId="1" fillId="0" borderId="0" xfId="52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0" xfId="52" applyFont="1" applyFill="1" applyBorder="1" applyAlignment="1" applyProtection="1">
      <alignment horizontal="center" vertical="center" shrinkToFit="1"/>
      <protection locked="0"/>
    </xf>
    <xf numFmtId="0" fontId="1" fillId="0" borderId="0" xfId="52" applyFont="1" applyFill="1" applyBorder="1" applyAlignment="1" applyProtection="1">
      <alignment vertical="center" wrapText="1" shrinkToFit="1"/>
      <protection locked="0"/>
    </xf>
    <xf numFmtId="0" fontId="1" fillId="0" borderId="0" xfId="52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10" applyNumberFormat="1" applyFont="1" applyFill="1" applyBorder="1" applyAlignment="1" applyProtection="1">
      <alignment horizontal="center" vertical="center" shrinkToFit="1"/>
      <protection locked="0"/>
    </xf>
    <xf numFmtId="177" fontId="3" fillId="0" borderId="0" xfId="1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52" applyFont="1" applyFill="1" applyBorder="1" applyAlignment="1" applyProtection="1">
      <alignment horizontal="center" vertical="center" shrinkToFit="1"/>
      <protection locked="0"/>
    </xf>
    <xf numFmtId="179" fontId="2" fillId="0" borderId="0" xfId="52" applyNumberFormat="1" applyFont="1" applyFill="1" applyBorder="1" applyAlignment="1" applyProtection="1">
      <alignment horizontal="center" vertical="center" shrinkToFit="1"/>
      <protection locked="0"/>
    </xf>
    <xf numFmtId="0" fontId="1" fillId="0" borderId="0" xfId="52" applyFont="1" applyFill="1" applyBorder="1" applyAlignment="1" applyProtection="1">
      <alignment horizontal="left" vertical="center"/>
    </xf>
    <xf numFmtId="0" fontId="1" fillId="0" borderId="0" xfId="52" applyFont="1" applyFill="1" applyBorder="1" applyAlignment="1" applyProtection="1">
      <alignment horizontal="center" vertical="center"/>
    </xf>
    <xf numFmtId="0" fontId="1" fillId="0" borderId="0" xfId="52" applyFont="1" applyFill="1" applyBorder="1" applyAlignment="1" applyProtection="1">
      <alignment horizontal="center" vertical="center"/>
      <protection locked="0"/>
    </xf>
    <xf numFmtId="0" fontId="4" fillId="0" borderId="0" xfId="47" applyFont="1" applyFill="1" applyBorder="1" applyAlignment="1" applyProtection="1">
      <alignment horizontal="center" vertical="center" shrinkToFit="1"/>
      <protection locked="0"/>
    </xf>
    <xf numFmtId="0" fontId="3" fillId="0" borderId="1" xfId="52" applyFont="1" applyFill="1" applyBorder="1" applyAlignment="1" applyProtection="1">
      <alignment horizontal="left" vertical="center" wrapText="1"/>
      <protection locked="0"/>
    </xf>
    <xf numFmtId="0" fontId="2" fillId="0" borderId="1" xfId="52" applyFont="1" applyFill="1" applyBorder="1" applyAlignment="1" applyProtection="1">
      <alignment horizontal="left" vertical="center" wrapText="1"/>
      <protection locked="0"/>
    </xf>
    <xf numFmtId="0" fontId="1" fillId="0" borderId="1" xfId="47" applyFont="1" applyFill="1" applyBorder="1" applyAlignment="1" applyProtection="1">
      <alignment horizontal="center" vertical="center" shrinkToFit="1"/>
      <protection locked="0"/>
    </xf>
    <xf numFmtId="0" fontId="5" fillId="2" borderId="1" xfId="31" applyFont="1" applyFill="1" applyBorder="1" applyAlignment="1" applyProtection="1">
      <alignment horizontal="left" vertical="center" wrapText="1" shrinkToFit="1"/>
      <protection locked="0"/>
    </xf>
    <xf numFmtId="0" fontId="6" fillId="2" borderId="1" xfId="31" applyFont="1" applyFill="1" applyBorder="1" applyAlignment="1" applyProtection="1">
      <alignment horizontal="left" vertical="center" wrapText="1" shrinkToFit="1"/>
      <protection locked="0"/>
    </xf>
    <xf numFmtId="0" fontId="1" fillId="0" borderId="1" xfId="52" applyFont="1" applyFill="1" applyBorder="1" applyAlignment="1" applyProtection="1">
      <alignment horizontal="center" vertical="center" shrinkToFit="1"/>
      <protection locked="0"/>
    </xf>
    <xf numFmtId="0" fontId="6" fillId="0" borderId="1" xfId="52" applyFont="1" applyFill="1" applyBorder="1" applyAlignment="1" applyProtection="1">
      <alignment horizontal="center" vertical="center" shrinkToFit="1"/>
      <protection locked="0"/>
    </xf>
    <xf numFmtId="0" fontId="5" fillId="0" borderId="1" xfId="0" applyFont="1" applyFill="1" applyBorder="1" applyAlignment="1" applyProtection="1">
      <alignment horizontal="center" vertical="center" shrinkToFit="1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 shrinkToFit="1"/>
    </xf>
    <xf numFmtId="0" fontId="3" fillId="0" borderId="1" xfId="0" applyFont="1" applyFill="1" applyBorder="1" applyAlignment="1" applyProtection="1">
      <alignment horizontal="center" vertical="center" shrinkToFit="1"/>
    </xf>
    <xf numFmtId="0" fontId="6" fillId="2" borderId="1" xfId="31" applyFont="1" applyFill="1" applyBorder="1" applyAlignment="1" applyProtection="1">
      <alignment horizontal="left" vertical="center" shrinkToFit="1"/>
      <protection locked="0"/>
    </xf>
    <xf numFmtId="0" fontId="6" fillId="0" borderId="1" xfId="52" applyFont="1" applyFill="1" applyBorder="1" applyAlignment="1" applyProtection="1">
      <alignment vertical="center" shrinkToFit="1"/>
      <protection locked="0"/>
    </xf>
    <xf numFmtId="0" fontId="6" fillId="0" borderId="1" xfId="52" applyNumberFormat="1" applyFont="1" applyFill="1" applyBorder="1" applyAlignment="1" applyProtection="1">
      <alignment horizontal="center" vertical="center" shrinkToFit="1"/>
      <protection locked="0"/>
    </xf>
    <xf numFmtId="0" fontId="6" fillId="0" borderId="1" xfId="0" applyFont="1" applyFill="1" applyBorder="1" applyAlignment="1" applyProtection="1">
      <alignment horizontal="center" vertical="center" shrinkToFit="1"/>
      <protection locked="0"/>
    </xf>
    <xf numFmtId="0" fontId="5" fillId="0" borderId="1" xfId="52" applyFont="1" applyFill="1" applyBorder="1" applyAlignment="1" applyProtection="1">
      <alignment vertical="center" wrapText="1" shrinkToFit="1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vertical="center" shrinkToFit="1"/>
    </xf>
    <xf numFmtId="0" fontId="4" fillId="0" borderId="0" xfId="47" applyNumberFormat="1" applyFont="1" applyFill="1" applyBorder="1" applyAlignment="1" applyProtection="1">
      <alignment horizontal="center" vertical="center" shrinkToFit="1"/>
      <protection locked="0"/>
    </xf>
    <xf numFmtId="0" fontId="7" fillId="3" borderId="1" xfId="31" applyFont="1" applyFill="1" applyBorder="1" applyAlignment="1" applyProtection="1">
      <alignment horizontal="center" vertical="center" wrapText="1" shrinkToFit="1"/>
      <protection locked="0"/>
    </xf>
    <xf numFmtId="0" fontId="7" fillId="3" borderId="1" xfId="31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1" xfId="52" applyFont="1" applyFill="1" applyBorder="1" applyAlignment="1" applyProtection="1">
      <alignment horizontal="center" vertical="center" shrinkToFit="1"/>
    </xf>
    <xf numFmtId="0" fontId="8" fillId="0" borderId="2" xfId="52" applyFont="1" applyFill="1" applyBorder="1" applyAlignment="1" applyProtection="1">
      <alignment horizontal="center" vertical="center" shrinkToFit="1"/>
    </xf>
    <xf numFmtId="0" fontId="8" fillId="0" borderId="3" xfId="52" applyFont="1" applyFill="1" applyBorder="1" applyAlignment="1" applyProtection="1">
      <alignment horizontal="center" vertical="center" shrinkToFit="1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shrinkToFit="1"/>
      <protection locked="0"/>
    </xf>
    <xf numFmtId="0" fontId="1" fillId="0" borderId="0" xfId="47" applyFont="1" applyFill="1" applyBorder="1" applyAlignment="1" applyProtection="1">
      <alignment horizontal="left" vertical="center" shrinkToFit="1"/>
    </xf>
    <xf numFmtId="0" fontId="8" fillId="0" borderId="4" xfId="52" applyFont="1" applyFill="1" applyBorder="1" applyAlignment="1" applyProtection="1">
      <alignment horizontal="center" vertical="center" shrinkToFit="1"/>
    </xf>
    <xf numFmtId="0" fontId="8" fillId="0" borderId="1" xfId="52" applyFont="1" applyFill="1" applyBorder="1" applyAlignment="1" applyProtection="1">
      <alignment horizontal="center" vertical="center" wrapText="1" shrinkToFit="1"/>
      <protection locked="0"/>
    </xf>
    <xf numFmtId="0" fontId="1" fillId="0" borderId="0" xfId="52" applyFont="1" applyFill="1" applyBorder="1" applyAlignment="1" applyProtection="1">
      <alignment horizontal="left" vertical="center" shrinkToFit="1"/>
    </xf>
    <xf numFmtId="14" fontId="6" fillId="0" borderId="1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1" xfId="0" applyNumberFormat="1" applyFont="1" applyFill="1" applyBorder="1" applyAlignment="1" applyProtection="1">
      <alignment horizontal="center" vertical="center" shrinkToFit="1"/>
    </xf>
    <xf numFmtId="178" fontId="3" fillId="0" borderId="1" xfId="0" applyNumberFormat="1" applyFont="1" applyFill="1" applyBorder="1" applyAlignment="1" applyProtection="1">
      <alignment horizontal="center" vertical="center" shrinkToFit="1"/>
    </xf>
    <xf numFmtId="0" fontId="1" fillId="0" borderId="0" xfId="47" applyFont="1" applyFill="1" applyBorder="1" applyAlignment="1" applyProtection="1">
      <alignment horizontal="center" vertical="center" shrinkToFit="1"/>
    </xf>
    <xf numFmtId="0" fontId="1" fillId="0" borderId="0" xfId="52" applyFont="1" applyFill="1" applyBorder="1" applyAlignment="1" applyProtection="1">
      <alignment horizontal="center" vertical="center" shrinkToFit="1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1" xfId="52" applyFont="1" applyFill="1" applyBorder="1" applyAlignment="1" applyProtection="1">
      <alignment horizontal="center" vertical="center" shrinkToFit="1"/>
    </xf>
    <xf numFmtId="0" fontId="3" fillId="0" borderId="1" xfId="0" applyNumberFormat="1" applyFont="1" applyFill="1" applyBorder="1" applyAlignment="1" applyProtection="1">
      <alignment horizontal="center" vertical="center" shrinkToFit="1"/>
    </xf>
    <xf numFmtId="14" fontId="2" fillId="0" borderId="1" xfId="0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left" vertical="center"/>
    </xf>
    <xf numFmtId="0" fontId="1" fillId="0" borderId="1" xfId="52" applyFont="1" applyFill="1" applyBorder="1" applyAlignment="1" applyProtection="1">
      <alignment horizontal="center" vertical="center" shrinkToFit="1"/>
    </xf>
    <xf numFmtId="0" fontId="1" fillId="0" borderId="1" xfId="0" applyNumberFormat="1" applyFont="1" applyBorder="1" applyAlignment="1" applyProtection="1">
      <alignment horizontal="center" vertical="center" shrinkToFit="1"/>
    </xf>
    <xf numFmtId="0" fontId="3" fillId="0" borderId="1" xfId="0" applyFont="1" applyBorder="1" applyAlignment="1" applyProtection="1">
      <alignment vertical="center" shrinkToFit="1"/>
    </xf>
    <xf numFmtId="57" fontId="2" fillId="3" borderId="1" xfId="0" applyNumberFormat="1" applyFont="1" applyFill="1" applyBorder="1" applyAlignment="1" applyProtection="1">
      <alignment horizontal="center" vertical="center" shrinkToFit="1"/>
    </xf>
    <xf numFmtId="2" fontId="3" fillId="0" borderId="1" xfId="0" applyNumberFormat="1" applyFont="1" applyFill="1" applyBorder="1" applyAlignment="1" applyProtection="1">
      <alignment horizontal="center" vertical="center" shrinkToFit="1"/>
    </xf>
    <xf numFmtId="43" fontId="3" fillId="0" borderId="1" xfId="33" applyFont="1" applyFill="1" applyBorder="1" applyAlignment="1" applyProtection="1">
      <alignment horizontal="center" vertical="center" shrinkToFit="1"/>
    </xf>
    <xf numFmtId="57" fontId="2" fillId="0" borderId="1" xfId="0" applyNumberFormat="1" applyFont="1" applyFill="1" applyBorder="1" applyAlignment="1" applyProtection="1">
      <alignment horizontal="center" vertical="center" shrinkToFit="1"/>
    </xf>
    <xf numFmtId="0" fontId="1" fillId="0" borderId="1" xfId="0" applyFont="1" applyBorder="1" applyAlignment="1" applyProtection="1">
      <alignment horizontal="center" vertical="center" shrinkToFit="1"/>
    </xf>
    <xf numFmtId="179" fontId="2" fillId="0" borderId="1" xfId="52" applyNumberFormat="1" applyFont="1" applyFill="1" applyBorder="1" applyAlignment="1" applyProtection="1">
      <alignment horizontal="center" vertical="center" shrinkToFit="1"/>
    </xf>
    <xf numFmtId="181" fontId="3" fillId="0" borderId="1" xfId="0" applyNumberFormat="1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/>
    </xf>
    <xf numFmtId="0" fontId="3" fillId="0" borderId="1" xfId="52" applyFont="1" applyFill="1" applyBorder="1" applyAlignment="1" applyProtection="1">
      <alignment horizontal="center" vertical="center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1" fillId="3" borderId="0" xfId="52" applyFont="1" applyFill="1" applyBorder="1" applyAlignment="1" applyProtection="1">
      <alignment horizontal="left" vertical="top" wrapText="1" shrinkToFit="1"/>
      <protection locked="0"/>
    </xf>
    <xf numFmtId="0" fontId="1" fillId="3" borderId="0" xfId="52" applyFont="1" applyFill="1" applyBorder="1" applyAlignment="1" applyProtection="1">
      <alignment horizontal="left" vertical="top" shrinkToFit="1"/>
      <protection locked="0"/>
    </xf>
    <xf numFmtId="0" fontId="1" fillId="3" borderId="0" xfId="52" applyFont="1" applyFill="1" applyBorder="1" applyAlignment="1" applyProtection="1">
      <alignment horizontal="center" vertical="top" shrinkToFit="1"/>
      <protection locked="0"/>
    </xf>
    <xf numFmtId="0" fontId="1" fillId="4" borderId="0" xfId="52" applyFont="1" applyFill="1" applyBorder="1" applyAlignment="1" applyProtection="1">
      <alignment horizontal="left" vertical="top" wrapText="1" shrinkToFit="1"/>
    </xf>
    <xf numFmtId="0" fontId="1" fillId="4" borderId="0" xfId="52" applyFont="1" applyFill="1" applyBorder="1" applyAlignment="1" applyProtection="1">
      <alignment horizontal="left" vertical="top" shrinkToFit="1"/>
    </xf>
    <xf numFmtId="0" fontId="1" fillId="0" borderId="1" xfId="52" applyNumberFormat="1" applyFont="1" applyFill="1" applyBorder="1" applyAlignment="1" applyProtection="1">
      <alignment horizontal="center" vertical="center" shrinkToFit="1"/>
    </xf>
    <xf numFmtId="0" fontId="3" fillId="0" borderId="1" xfId="52" applyFont="1" applyFill="1" applyBorder="1" applyAlignment="1" applyProtection="1">
      <alignment vertical="center" shrinkToFit="1"/>
    </xf>
    <xf numFmtId="3" fontId="2" fillId="0" borderId="1" xfId="0" applyNumberFormat="1" applyFont="1" applyFill="1" applyBorder="1" applyAlignment="1" applyProtection="1">
      <alignment horizontal="center" vertical="center" shrinkToFit="1"/>
    </xf>
    <xf numFmtId="0" fontId="11" fillId="0" borderId="1" xfId="0" applyFont="1" applyFill="1" applyBorder="1" applyAlignment="1" applyProtection="1">
      <alignment horizontal="center" vertical="center"/>
    </xf>
    <xf numFmtId="0" fontId="1" fillId="3" borderId="0" xfId="52" applyFont="1" applyFill="1" applyBorder="1" applyAlignment="1" applyProtection="1">
      <alignment vertical="top" shrinkToFit="1"/>
      <protection locked="0"/>
    </xf>
    <xf numFmtId="0" fontId="3" fillId="0" borderId="1" xfId="10" applyNumberFormat="1" applyFont="1" applyFill="1" applyBorder="1" applyAlignment="1" applyProtection="1">
      <alignment horizontal="center" vertical="center" shrinkToFit="1"/>
    </xf>
    <xf numFmtId="49" fontId="3" fillId="0" borderId="1" xfId="33" applyNumberFormat="1" applyFont="1" applyBorder="1" applyAlignment="1" applyProtection="1">
      <alignment horizontal="center" vertical="center" shrinkToFit="1"/>
    </xf>
    <xf numFmtId="49" fontId="3" fillId="0" borderId="1" xfId="33" applyNumberFormat="1" applyFont="1" applyFill="1" applyBorder="1" applyAlignment="1" applyProtection="1">
      <alignment horizontal="center" vertical="center" shrinkToFit="1"/>
    </xf>
    <xf numFmtId="49" fontId="3" fillId="0" borderId="1" xfId="0" applyNumberFormat="1" applyFont="1" applyBorder="1" applyAlignment="1" applyProtection="1">
      <alignment horizontal="center" vertical="center" shrinkToFit="1"/>
    </xf>
    <xf numFmtId="0" fontId="12" fillId="0" borderId="1" xfId="0" applyFont="1" applyFill="1" applyBorder="1" applyAlignment="1" applyProtection="1">
      <alignment horizontal="center" vertical="center"/>
    </xf>
    <xf numFmtId="0" fontId="3" fillId="3" borderId="0" xfId="52" applyFont="1" applyFill="1" applyBorder="1" applyAlignment="1" applyProtection="1">
      <alignment horizontal="left" vertical="top" shrinkToFit="1"/>
      <protection locked="0"/>
    </xf>
    <xf numFmtId="43" fontId="3" fillId="0" borderId="1" xfId="33" applyNumberFormat="1" applyFont="1" applyFill="1" applyBorder="1" applyAlignment="1" applyProtection="1">
      <alignment horizontal="center" vertical="center" shrinkToFit="1"/>
    </xf>
    <xf numFmtId="57" fontId="1" fillId="0" borderId="1" xfId="36" applyNumberFormat="1" applyFont="1" applyBorder="1" applyAlignment="1" applyProtection="1">
      <alignment horizontal="center" vertical="center" shrinkToFit="1"/>
    </xf>
    <xf numFmtId="43" fontId="3" fillId="0" borderId="1" xfId="10" applyNumberFormat="1" applyFont="1" applyFill="1" applyBorder="1" applyAlignment="1" applyProtection="1">
      <alignment horizontal="center" vertical="center" shrinkToFit="1"/>
    </xf>
    <xf numFmtId="176" fontId="3" fillId="0" borderId="1" xfId="10" applyNumberFormat="1" applyFont="1" applyBorder="1" applyAlignment="1" applyProtection="1">
      <alignment horizontal="center" vertical="center" shrinkToFit="1"/>
    </xf>
    <xf numFmtId="181" fontId="1" fillId="0" borderId="1" xfId="0" applyNumberFormat="1" applyFont="1" applyFill="1" applyBorder="1" applyAlignment="1" applyProtection="1">
      <alignment horizontal="center" vertical="center" shrinkToFit="1"/>
    </xf>
    <xf numFmtId="180" fontId="3" fillId="0" borderId="1" xfId="33" applyNumberFormat="1" applyFont="1" applyBorder="1" applyAlignment="1" applyProtection="1">
      <alignment horizontal="center" vertical="center" shrinkToFit="1"/>
    </xf>
    <xf numFmtId="181" fontId="2" fillId="0" borderId="1" xfId="0" applyNumberFormat="1" applyFont="1" applyFill="1" applyBorder="1" applyAlignment="1" applyProtection="1">
      <alignment horizontal="center" vertical="center" shrinkToFit="1"/>
    </xf>
    <xf numFmtId="0" fontId="3" fillId="0" borderId="1" xfId="0" applyFont="1" applyBorder="1" applyAlignment="1" applyProtection="1">
      <alignment horizontal="center" vertical="center" shrinkToFit="1"/>
    </xf>
    <xf numFmtId="181" fontId="1" fillId="0" borderId="1" xfId="0" applyNumberFormat="1" applyFont="1" applyBorder="1" applyAlignment="1" applyProtection="1">
      <alignment horizontal="center" vertical="center" shrinkToFit="1"/>
    </xf>
    <xf numFmtId="49" fontId="1" fillId="0" borderId="1" xfId="0" applyNumberFormat="1" applyFont="1" applyBorder="1" applyAlignment="1" applyProtection="1">
      <alignment horizontal="center" vertical="center" shrinkToFit="1"/>
    </xf>
    <xf numFmtId="177" fontId="3" fillId="0" borderId="1" xfId="10" applyNumberFormat="1" applyFont="1" applyFill="1" applyBorder="1" applyAlignment="1" applyProtection="1">
      <alignment horizontal="center" vertical="center" shrinkToFit="1"/>
    </xf>
  </cellXfs>
  <cellStyles count="54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常规 2 2" xfId="31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常规 8" xfId="36"/>
    <cellStyle name="40% - 强调文字颜色 2" xfId="37" builtinId="35"/>
    <cellStyle name="警告文本" xfId="38" builtinId="11"/>
    <cellStyle name="60% - 强调文字颜色 3" xfId="39" builtinId="40"/>
    <cellStyle name="注释" xfId="40" builtinId="1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常规 2 3" xfId="4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常规 3" xfId="52"/>
    <cellStyle name="链接单元格" xfId="53" builtinId="24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2585760</xdr:colOff>
      <xdr:row>240</xdr:row>
      <xdr:rowOff>180975</xdr:rowOff>
    </xdr:from>
    <xdr:to>
      <xdr:col>7</xdr:col>
      <xdr:colOff>0</xdr:colOff>
      <xdr:row>248</xdr:row>
      <xdr:rowOff>161925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91685" y="42601515"/>
          <a:ext cx="1203325" cy="1335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A1:S250"/>
  <sheetViews>
    <sheetView showGridLines="0" tabSelected="1" topLeftCell="C1" workbookViewId="0">
      <pane ySplit="5" topLeftCell="A228" activePane="bottomLeft" state="frozen"/>
      <selection/>
      <selection pane="bottomLeft" activeCell="P4" sqref="P4"/>
    </sheetView>
  </sheetViews>
  <sheetFormatPr defaultColWidth="9" defaultRowHeight="13.2"/>
  <cols>
    <col min="1" max="1" width="6.25" style="2" hidden="1" customWidth="1"/>
    <col min="2" max="2" width="11.125" style="2" hidden="1" customWidth="1"/>
    <col min="3" max="3" width="5.125" style="2" customWidth="1"/>
    <col min="4" max="4" width="12" style="2" customWidth="1"/>
    <col min="5" max="5" width="7.875" style="4" customWidth="1"/>
    <col min="6" max="6" width="5.375" style="4" customWidth="1"/>
    <col min="7" max="7" width="57.375" style="5" customWidth="1"/>
    <col min="8" max="8" width="5.375" style="6" customWidth="1"/>
    <col min="9" max="11" width="4.75" style="2" customWidth="1"/>
    <col min="12" max="12" width="6.5" style="7" customWidth="1"/>
    <col min="13" max="13" width="5.875" style="8" customWidth="1"/>
    <col min="14" max="14" width="6.5" style="9" customWidth="1"/>
    <col min="15" max="15" width="16.375" style="10" customWidth="1"/>
    <col min="16" max="16" width="11.25" style="11" customWidth="1"/>
    <col min="17" max="19" width="9" style="12"/>
    <col min="20" max="16384" width="9" style="13"/>
  </cols>
  <sheetData>
    <row r="1" ht="27" customHeight="1" spans="3:15">
      <c r="C1" s="14" t="s">
        <v>0</v>
      </c>
      <c r="D1" s="14"/>
      <c r="E1" s="14"/>
      <c r="F1" s="14"/>
      <c r="G1" s="14"/>
      <c r="H1" s="14"/>
      <c r="I1" s="14"/>
      <c r="J1" s="14"/>
      <c r="K1" s="14"/>
      <c r="L1" s="33"/>
      <c r="M1" s="14"/>
      <c r="N1" s="14"/>
      <c r="O1" s="14"/>
    </row>
    <row r="2" ht="101.25" customHeight="1" spans="1:15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="1" customFormat="1" ht="40.5" customHeight="1" spans="1:19">
      <c r="A3" s="17"/>
      <c r="B3" s="17"/>
      <c r="C3" s="18" t="s">
        <v>2</v>
      </c>
      <c r="D3" s="19"/>
      <c r="E3" s="26"/>
      <c r="F3" s="26"/>
      <c r="G3" s="26"/>
      <c r="H3" s="26"/>
      <c r="I3" s="34" t="s">
        <v>3</v>
      </c>
      <c r="J3" s="34"/>
      <c r="K3" s="34"/>
      <c r="L3" s="35"/>
      <c r="M3" s="34"/>
      <c r="N3" s="34"/>
      <c r="O3" s="34"/>
      <c r="P3" s="43"/>
      <c r="Q3" s="51"/>
      <c r="R3" s="51"/>
      <c r="S3" s="51"/>
    </row>
    <row r="4" s="2" customFormat="1" spans="1:19">
      <c r="A4" s="20"/>
      <c r="B4" s="20"/>
      <c r="C4" s="21"/>
      <c r="D4" s="21"/>
      <c r="E4" s="21"/>
      <c r="F4" s="21"/>
      <c r="G4" s="27" t="s">
        <v>4</v>
      </c>
      <c r="H4" s="28"/>
      <c r="I4" s="36">
        <f>SUM(I6:I238)</f>
        <v>0</v>
      </c>
      <c r="J4" s="36">
        <f>SUM(J6:J238)</f>
        <v>0</v>
      </c>
      <c r="K4" s="37">
        <f>SUM(K6:K238)</f>
        <v>0</v>
      </c>
      <c r="L4" s="38"/>
      <c r="M4" s="38"/>
      <c r="N4" s="44"/>
      <c r="O4" s="45"/>
      <c r="P4" s="46"/>
      <c r="Q4" s="52"/>
      <c r="R4" s="52"/>
      <c r="S4" s="52"/>
    </row>
    <row r="5" s="3" customFormat="1" ht="54.75" customHeight="1" spans="1:19">
      <c r="A5" s="22" t="s">
        <v>5</v>
      </c>
      <c r="B5" s="22" t="s">
        <v>6</v>
      </c>
      <c r="C5" s="23" t="s">
        <v>7</v>
      </c>
      <c r="D5" s="23" t="s">
        <v>8</v>
      </c>
      <c r="E5" s="29" t="s">
        <v>9</v>
      </c>
      <c r="F5" s="29" t="s">
        <v>10</v>
      </c>
      <c r="G5" s="30" t="s">
        <v>11</v>
      </c>
      <c r="H5" s="31" t="s">
        <v>12</v>
      </c>
      <c r="I5" s="39" t="s">
        <v>13</v>
      </c>
      <c r="J5" s="40" t="s">
        <v>14</v>
      </c>
      <c r="K5" s="29" t="s">
        <v>15</v>
      </c>
      <c r="L5" s="41" t="s">
        <v>16</v>
      </c>
      <c r="M5" s="22" t="s">
        <v>17</v>
      </c>
      <c r="N5" s="22" t="s">
        <v>18</v>
      </c>
      <c r="O5" s="47" t="s">
        <v>19</v>
      </c>
      <c r="P5" s="48"/>
      <c r="Q5" s="53"/>
      <c r="R5" s="53"/>
      <c r="S5" s="53"/>
    </row>
    <row r="6" s="3" customFormat="1" spans="1:19">
      <c r="A6" s="24">
        <v>1000</v>
      </c>
      <c r="B6" s="24">
        <v>10013432</v>
      </c>
      <c r="C6" s="25" t="s">
        <v>20</v>
      </c>
      <c r="D6" s="25" t="s">
        <v>21</v>
      </c>
      <c r="E6" s="25" t="s">
        <v>22</v>
      </c>
      <c r="F6" s="25"/>
      <c r="G6" s="32" t="s">
        <v>23</v>
      </c>
      <c r="H6" s="24">
        <v>500</v>
      </c>
      <c r="I6" s="24">
        <f>J6</f>
        <v>0</v>
      </c>
      <c r="J6" s="42"/>
      <c r="K6" s="24">
        <f>I6*L6</f>
        <v>0</v>
      </c>
      <c r="L6" s="25">
        <v>49</v>
      </c>
      <c r="M6" s="25">
        <v>0.5</v>
      </c>
      <c r="N6" s="25">
        <v>98</v>
      </c>
      <c r="O6" s="49" t="s">
        <v>24</v>
      </c>
      <c r="P6" s="48"/>
      <c r="Q6" s="53"/>
      <c r="R6" s="53"/>
      <c r="S6" s="53"/>
    </row>
    <row r="7" s="3" customFormat="1" spans="1:19">
      <c r="A7" s="24">
        <v>1000</v>
      </c>
      <c r="B7" s="24">
        <v>10011015</v>
      </c>
      <c r="C7" s="25" t="s">
        <v>25</v>
      </c>
      <c r="D7" s="25" t="s">
        <v>21</v>
      </c>
      <c r="E7" s="25" t="s">
        <v>22</v>
      </c>
      <c r="F7" s="25" t="s">
        <v>26</v>
      </c>
      <c r="G7" s="32" t="s">
        <v>27</v>
      </c>
      <c r="H7" s="24">
        <v>415</v>
      </c>
      <c r="I7" s="24">
        <f t="shared" ref="I7:I24" si="0">J7</f>
        <v>0</v>
      </c>
      <c r="J7" s="42"/>
      <c r="K7" s="24">
        <f t="shared" ref="K7:K69" si="1">I7*L7</f>
        <v>0</v>
      </c>
      <c r="L7" s="25">
        <v>69</v>
      </c>
      <c r="M7" s="25">
        <v>0.5</v>
      </c>
      <c r="N7" s="25">
        <v>138</v>
      </c>
      <c r="O7" s="49" t="s">
        <v>24</v>
      </c>
      <c r="P7" s="48"/>
      <c r="Q7" s="53"/>
      <c r="R7" s="53"/>
      <c r="S7" s="53"/>
    </row>
    <row r="8" s="3" customFormat="1" spans="1:19">
      <c r="A8" s="24">
        <v>1000</v>
      </c>
      <c r="B8" s="24">
        <v>10013260</v>
      </c>
      <c r="C8" s="25" t="s">
        <v>28</v>
      </c>
      <c r="D8" s="25" t="s">
        <v>21</v>
      </c>
      <c r="E8" s="25" t="s">
        <v>22</v>
      </c>
      <c r="F8" s="25" t="s">
        <v>29</v>
      </c>
      <c r="G8" s="32" t="s">
        <v>30</v>
      </c>
      <c r="H8" s="24">
        <v>328</v>
      </c>
      <c r="I8" s="24">
        <f t="shared" si="0"/>
        <v>0</v>
      </c>
      <c r="J8" s="42"/>
      <c r="K8" s="24">
        <f t="shared" si="1"/>
        <v>0</v>
      </c>
      <c r="L8" s="25">
        <v>49</v>
      </c>
      <c r="M8" s="25">
        <v>0.5</v>
      </c>
      <c r="N8" s="25">
        <v>98</v>
      </c>
      <c r="O8" s="49" t="s">
        <v>24</v>
      </c>
      <c r="P8" s="48"/>
      <c r="Q8" s="53"/>
      <c r="R8" s="53"/>
      <c r="S8" s="53"/>
    </row>
    <row r="9" s="3" customFormat="1" spans="1:19">
      <c r="A9" s="24">
        <v>1000</v>
      </c>
      <c r="B9" s="24">
        <v>10014942</v>
      </c>
      <c r="C9" s="25" t="s">
        <v>31</v>
      </c>
      <c r="D9" s="25" t="s">
        <v>21</v>
      </c>
      <c r="E9" s="25" t="s">
        <v>32</v>
      </c>
      <c r="F9" s="25" t="s">
        <v>29</v>
      </c>
      <c r="G9" s="32" t="s">
        <v>33</v>
      </c>
      <c r="H9" s="24">
        <v>500</v>
      </c>
      <c r="I9" s="24">
        <f t="shared" si="0"/>
        <v>0</v>
      </c>
      <c r="J9" s="42"/>
      <c r="K9" s="24">
        <f t="shared" si="1"/>
        <v>0</v>
      </c>
      <c r="L9" s="25">
        <v>275</v>
      </c>
      <c r="M9" s="25">
        <v>0.5</v>
      </c>
      <c r="N9" s="25">
        <v>550</v>
      </c>
      <c r="O9" s="49" t="s">
        <v>24</v>
      </c>
      <c r="P9" s="48"/>
      <c r="Q9" s="53"/>
      <c r="R9" s="53"/>
      <c r="S9" s="53"/>
    </row>
    <row r="10" s="3" customFormat="1" spans="1:19">
      <c r="A10" s="24">
        <v>1000</v>
      </c>
      <c r="B10" s="24">
        <v>10012486</v>
      </c>
      <c r="C10" s="25" t="s">
        <v>34</v>
      </c>
      <c r="D10" s="25" t="s">
        <v>21</v>
      </c>
      <c r="E10" s="25" t="s">
        <v>35</v>
      </c>
      <c r="F10" s="25"/>
      <c r="G10" s="32" t="s">
        <v>36</v>
      </c>
      <c r="H10" s="24">
        <v>432</v>
      </c>
      <c r="I10" s="24">
        <f t="shared" si="0"/>
        <v>0</v>
      </c>
      <c r="J10" s="42"/>
      <c r="K10" s="24">
        <f t="shared" si="1"/>
        <v>0</v>
      </c>
      <c r="L10" s="25">
        <v>30</v>
      </c>
      <c r="M10" s="25" t="s">
        <v>37</v>
      </c>
      <c r="N10" s="25">
        <v>79</v>
      </c>
      <c r="O10" s="49">
        <v>2024.6</v>
      </c>
      <c r="P10" s="48"/>
      <c r="Q10" s="53"/>
      <c r="R10" s="53"/>
      <c r="S10" s="53"/>
    </row>
    <row r="11" s="3" customFormat="1" spans="1:19">
      <c r="A11" s="24">
        <v>1000</v>
      </c>
      <c r="B11" s="24">
        <v>10012499</v>
      </c>
      <c r="C11" s="25" t="s">
        <v>38</v>
      </c>
      <c r="D11" s="25" t="s">
        <v>21</v>
      </c>
      <c r="E11" s="25" t="s">
        <v>35</v>
      </c>
      <c r="F11" s="25"/>
      <c r="G11" s="32" t="s">
        <v>39</v>
      </c>
      <c r="H11" s="24">
        <v>552</v>
      </c>
      <c r="I11" s="24">
        <f t="shared" si="0"/>
        <v>0</v>
      </c>
      <c r="J11" s="42"/>
      <c r="K11" s="24">
        <f t="shared" si="1"/>
        <v>0</v>
      </c>
      <c r="L11" s="25">
        <v>30</v>
      </c>
      <c r="M11" s="25" t="s">
        <v>37</v>
      </c>
      <c r="N11" s="25">
        <v>79</v>
      </c>
      <c r="O11" s="49">
        <v>2024.6</v>
      </c>
      <c r="P11" s="48"/>
      <c r="Q11" s="53"/>
      <c r="R11" s="53"/>
      <c r="S11" s="53"/>
    </row>
    <row r="12" s="3" customFormat="1" spans="1:19">
      <c r="A12" s="24">
        <v>1000</v>
      </c>
      <c r="B12" s="24">
        <v>10012500</v>
      </c>
      <c r="C12" s="25" t="s">
        <v>40</v>
      </c>
      <c r="D12" s="25" t="s">
        <v>21</v>
      </c>
      <c r="E12" s="25" t="s">
        <v>35</v>
      </c>
      <c r="F12" s="25"/>
      <c r="G12" s="32" t="s">
        <v>41</v>
      </c>
      <c r="H12" s="24">
        <v>334</v>
      </c>
      <c r="I12" s="24">
        <f t="shared" si="0"/>
        <v>0</v>
      </c>
      <c r="J12" s="42"/>
      <c r="K12" s="24">
        <f t="shared" si="1"/>
        <v>0</v>
      </c>
      <c r="L12" s="25">
        <v>30</v>
      </c>
      <c r="M12" s="25" t="s">
        <v>37</v>
      </c>
      <c r="N12" s="25">
        <v>79</v>
      </c>
      <c r="O12" s="49">
        <v>2024.6</v>
      </c>
      <c r="P12" s="48"/>
      <c r="Q12" s="53"/>
      <c r="R12" s="53"/>
      <c r="S12" s="53"/>
    </row>
    <row r="13" s="3" customFormat="1" spans="1:19">
      <c r="A13" s="24">
        <v>1000</v>
      </c>
      <c r="B13" s="24">
        <v>10008874</v>
      </c>
      <c r="C13" s="25" t="s">
        <v>42</v>
      </c>
      <c r="D13" s="25" t="s">
        <v>21</v>
      </c>
      <c r="E13" s="25" t="s">
        <v>43</v>
      </c>
      <c r="F13" s="25"/>
      <c r="G13" s="32" t="s">
        <v>44</v>
      </c>
      <c r="H13" s="24">
        <v>500</v>
      </c>
      <c r="I13" s="24">
        <f t="shared" si="0"/>
        <v>0</v>
      </c>
      <c r="J13" s="42"/>
      <c r="K13" s="24">
        <f t="shared" si="1"/>
        <v>0</v>
      </c>
      <c r="L13" s="25">
        <v>103</v>
      </c>
      <c r="M13" s="25">
        <v>0.5</v>
      </c>
      <c r="N13" s="25">
        <v>206</v>
      </c>
      <c r="O13" s="49" t="s">
        <v>24</v>
      </c>
      <c r="P13" s="48"/>
      <c r="Q13" s="53"/>
      <c r="R13" s="53"/>
      <c r="S13" s="53"/>
    </row>
    <row r="14" s="3" customFormat="1" spans="1:19">
      <c r="A14" s="24">
        <v>1000</v>
      </c>
      <c r="B14" s="24">
        <v>10015021</v>
      </c>
      <c r="C14" s="25" t="s">
        <v>45</v>
      </c>
      <c r="D14" s="25" t="s">
        <v>21</v>
      </c>
      <c r="E14" s="25" t="s">
        <v>43</v>
      </c>
      <c r="F14" s="25" t="s">
        <v>29</v>
      </c>
      <c r="G14" s="32" t="s">
        <v>46</v>
      </c>
      <c r="H14" s="24">
        <v>768</v>
      </c>
      <c r="I14" s="24">
        <f t="shared" si="0"/>
        <v>0</v>
      </c>
      <c r="J14" s="42"/>
      <c r="K14" s="24">
        <f t="shared" si="1"/>
        <v>0</v>
      </c>
      <c r="L14" s="25">
        <v>150</v>
      </c>
      <c r="M14" s="25">
        <v>0.5</v>
      </c>
      <c r="N14" s="25">
        <v>299</v>
      </c>
      <c r="O14" s="49" t="s">
        <v>24</v>
      </c>
      <c r="P14" s="48"/>
      <c r="Q14" s="53"/>
      <c r="R14" s="53"/>
      <c r="S14" s="53"/>
    </row>
    <row r="15" s="3" customFormat="1" spans="1:19">
      <c r="A15" s="24">
        <v>1000</v>
      </c>
      <c r="B15" s="24">
        <v>10011764</v>
      </c>
      <c r="C15" s="25" t="s">
        <v>47</v>
      </c>
      <c r="D15" s="25" t="s">
        <v>21</v>
      </c>
      <c r="E15" s="25" t="s">
        <v>43</v>
      </c>
      <c r="F15" s="25"/>
      <c r="G15" s="32" t="s">
        <v>48</v>
      </c>
      <c r="H15" s="24">
        <v>353</v>
      </c>
      <c r="I15" s="24">
        <f t="shared" si="0"/>
        <v>0</v>
      </c>
      <c r="J15" s="42"/>
      <c r="K15" s="24">
        <f t="shared" si="1"/>
        <v>0</v>
      </c>
      <c r="L15" s="25">
        <v>64</v>
      </c>
      <c r="M15" s="25">
        <v>0.5</v>
      </c>
      <c r="N15" s="25">
        <v>128</v>
      </c>
      <c r="O15" s="49" t="s">
        <v>24</v>
      </c>
      <c r="P15" s="48"/>
      <c r="Q15" s="53"/>
      <c r="R15" s="53"/>
      <c r="S15" s="53"/>
    </row>
    <row r="16" s="3" customFormat="1" spans="1:19">
      <c r="A16" s="24">
        <v>1000</v>
      </c>
      <c r="B16" s="24">
        <v>10012332</v>
      </c>
      <c r="C16" s="25" t="s">
        <v>49</v>
      </c>
      <c r="D16" s="25" t="s">
        <v>21</v>
      </c>
      <c r="E16" s="25" t="s">
        <v>50</v>
      </c>
      <c r="F16" s="25"/>
      <c r="G16" s="32" t="s">
        <v>51</v>
      </c>
      <c r="H16" s="24">
        <v>500</v>
      </c>
      <c r="I16" s="24">
        <f t="shared" si="0"/>
        <v>0</v>
      </c>
      <c r="J16" s="42"/>
      <c r="K16" s="24">
        <f t="shared" si="1"/>
        <v>0</v>
      </c>
      <c r="L16" s="25">
        <v>65</v>
      </c>
      <c r="M16" s="25">
        <v>0.5</v>
      </c>
      <c r="N16" s="25">
        <v>130</v>
      </c>
      <c r="O16" s="49" t="s">
        <v>24</v>
      </c>
      <c r="P16" s="48"/>
      <c r="Q16" s="53"/>
      <c r="R16" s="53"/>
      <c r="S16" s="53"/>
    </row>
    <row r="17" s="3" customFormat="1" spans="1:19">
      <c r="A17" s="24">
        <v>1000</v>
      </c>
      <c r="B17" s="24">
        <v>10012334</v>
      </c>
      <c r="C17" s="25" t="s">
        <v>52</v>
      </c>
      <c r="D17" s="25" t="s">
        <v>21</v>
      </c>
      <c r="E17" s="25" t="s">
        <v>50</v>
      </c>
      <c r="F17" s="25"/>
      <c r="G17" s="32" t="s">
        <v>53</v>
      </c>
      <c r="H17" s="24">
        <v>500</v>
      </c>
      <c r="I17" s="24">
        <f t="shared" si="0"/>
        <v>0</v>
      </c>
      <c r="J17" s="42"/>
      <c r="K17" s="24">
        <f t="shared" si="1"/>
        <v>0</v>
      </c>
      <c r="L17" s="25">
        <v>130</v>
      </c>
      <c r="M17" s="25">
        <v>0.5</v>
      </c>
      <c r="N17" s="25">
        <v>260</v>
      </c>
      <c r="O17" s="49" t="s">
        <v>24</v>
      </c>
      <c r="P17" s="48"/>
      <c r="Q17" s="53"/>
      <c r="R17" s="53"/>
      <c r="S17" s="53"/>
    </row>
    <row r="18" s="3" customFormat="1" spans="1:19">
      <c r="A18" s="24">
        <v>1000</v>
      </c>
      <c r="B18" s="24">
        <v>10012335</v>
      </c>
      <c r="C18" s="25" t="s">
        <v>54</v>
      </c>
      <c r="D18" s="25" t="s">
        <v>21</v>
      </c>
      <c r="E18" s="25" t="s">
        <v>50</v>
      </c>
      <c r="F18" s="25"/>
      <c r="G18" s="32" t="s">
        <v>55</v>
      </c>
      <c r="H18" s="24">
        <v>500</v>
      </c>
      <c r="I18" s="24">
        <f t="shared" si="0"/>
        <v>0</v>
      </c>
      <c r="J18" s="42"/>
      <c r="K18" s="24">
        <f t="shared" si="1"/>
        <v>0</v>
      </c>
      <c r="L18" s="25">
        <v>115</v>
      </c>
      <c r="M18" s="25">
        <v>0.5</v>
      </c>
      <c r="N18" s="25">
        <v>230</v>
      </c>
      <c r="O18" s="49" t="s">
        <v>24</v>
      </c>
      <c r="P18" s="48"/>
      <c r="Q18" s="53"/>
      <c r="R18" s="53"/>
      <c r="S18" s="53"/>
    </row>
    <row r="19" s="3" customFormat="1" spans="1:19">
      <c r="A19" s="24">
        <v>1000</v>
      </c>
      <c r="B19" s="24">
        <v>10012333</v>
      </c>
      <c r="C19" s="25" t="s">
        <v>56</v>
      </c>
      <c r="D19" s="25" t="s">
        <v>21</v>
      </c>
      <c r="E19" s="25" t="s">
        <v>50</v>
      </c>
      <c r="F19" s="25"/>
      <c r="G19" s="32" t="s">
        <v>57</v>
      </c>
      <c r="H19" s="24">
        <v>500</v>
      </c>
      <c r="I19" s="24">
        <f t="shared" si="0"/>
        <v>0</v>
      </c>
      <c r="J19" s="42"/>
      <c r="K19" s="24">
        <f t="shared" si="1"/>
        <v>0</v>
      </c>
      <c r="L19" s="25">
        <v>90</v>
      </c>
      <c r="M19" s="25">
        <v>0.5</v>
      </c>
      <c r="N19" s="25">
        <v>180</v>
      </c>
      <c r="O19" s="49" t="s">
        <v>24</v>
      </c>
      <c r="P19" s="48"/>
      <c r="Q19" s="53"/>
      <c r="R19" s="53"/>
      <c r="S19" s="53"/>
    </row>
    <row r="20" s="3" customFormat="1" spans="1:19">
      <c r="A20" s="24">
        <v>1000</v>
      </c>
      <c r="B20" s="24">
        <v>10012355</v>
      </c>
      <c r="C20" s="25" t="s">
        <v>58</v>
      </c>
      <c r="D20" s="25" t="s">
        <v>21</v>
      </c>
      <c r="E20" s="25" t="s">
        <v>50</v>
      </c>
      <c r="F20" s="25" t="s">
        <v>29</v>
      </c>
      <c r="G20" s="32" t="s">
        <v>59</v>
      </c>
      <c r="H20" s="24">
        <v>379</v>
      </c>
      <c r="I20" s="24">
        <f t="shared" si="0"/>
        <v>0</v>
      </c>
      <c r="J20" s="42"/>
      <c r="K20" s="24">
        <f t="shared" si="1"/>
        <v>0</v>
      </c>
      <c r="L20" s="25">
        <v>214</v>
      </c>
      <c r="M20" s="25">
        <v>0.5</v>
      </c>
      <c r="N20" s="25">
        <v>428</v>
      </c>
      <c r="O20" s="49" t="s">
        <v>24</v>
      </c>
      <c r="P20" s="48"/>
      <c r="Q20" s="53"/>
      <c r="R20" s="53"/>
      <c r="S20" s="53"/>
    </row>
    <row r="21" s="3" customFormat="1" spans="1:19">
      <c r="A21" s="24">
        <v>1000</v>
      </c>
      <c r="B21" s="24">
        <v>10012358</v>
      </c>
      <c r="C21" s="25" t="s">
        <v>60</v>
      </c>
      <c r="D21" s="25" t="s">
        <v>21</v>
      </c>
      <c r="E21" s="25" t="s">
        <v>50</v>
      </c>
      <c r="F21" s="25" t="s">
        <v>29</v>
      </c>
      <c r="G21" s="32" t="s">
        <v>61</v>
      </c>
      <c r="H21" s="24">
        <v>112</v>
      </c>
      <c r="I21" s="24">
        <f t="shared" si="0"/>
        <v>0</v>
      </c>
      <c r="J21" s="42"/>
      <c r="K21" s="24">
        <f t="shared" si="1"/>
        <v>0</v>
      </c>
      <c r="L21" s="25">
        <v>495</v>
      </c>
      <c r="M21" s="25">
        <v>0.5</v>
      </c>
      <c r="N21" s="25">
        <v>990</v>
      </c>
      <c r="O21" s="49" t="s">
        <v>24</v>
      </c>
      <c r="P21" s="48"/>
      <c r="Q21" s="53"/>
      <c r="R21" s="53"/>
      <c r="S21" s="53"/>
    </row>
    <row r="22" s="3" customFormat="1" spans="1:19">
      <c r="A22" s="24">
        <v>1000</v>
      </c>
      <c r="B22" s="24">
        <v>10014567</v>
      </c>
      <c r="C22" s="25" t="s">
        <v>62</v>
      </c>
      <c r="D22" s="25" t="s">
        <v>21</v>
      </c>
      <c r="E22" s="25" t="s">
        <v>50</v>
      </c>
      <c r="F22" s="25" t="s">
        <v>29</v>
      </c>
      <c r="G22" s="32" t="s">
        <v>63</v>
      </c>
      <c r="H22" s="24">
        <v>50</v>
      </c>
      <c r="I22" s="24">
        <f t="shared" si="0"/>
        <v>0</v>
      </c>
      <c r="J22" s="42"/>
      <c r="K22" s="24">
        <f t="shared" si="1"/>
        <v>0</v>
      </c>
      <c r="L22" s="25">
        <v>150</v>
      </c>
      <c r="M22" s="25">
        <v>0.5</v>
      </c>
      <c r="N22" s="25">
        <v>299</v>
      </c>
      <c r="O22" s="49" t="s">
        <v>24</v>
      </c>
      <c r="P22" s="48"/>
      <c r="Q22" s="53"/>
      <c r="R22" s="53"/>
      <c r="S22" s="53"/>
    </row>
    <row r="23" s="3" customFormat="1" spans="1:19">
      <c r="A23" s="24">
        <v>1000</v>
      </c>
      <c r="B23" s="24">
        <v>10012143</v>
      </c>
      <c r="C23" s="25" t="s">
        <v>64</v>
      </c>
      <c r="D23" s="25" t="s">
        <v>21</v>
      </c>
      <c r="E23" s="25" t="s">
        <v>65</v>
      </c>
      <c r="F23" s="25"/>
      <c r="G23" s="32" t="s">
        <v>66</v>
      </c>
      <c r="H23" s="24">
        <v>500</v>
      </c>
      <c r="I23" s="24">
        <f t="shared" si="0"/>
        <v>0</v>
      </c>
      <c r="J23" s="42"/>
      <c r="K23" s="24">
        <f t="shared" si="1"/>
        <v>0</v>
      </c>
      <c r="L23" s="25">
        <v>99</v>
      </c>
      <c r="M23" s="25">
        <v>0.5</v>
      </c>
      <c r="N23" s="25">
        <v>198</v>
      </c>
      <c r="O23" s="49" t="s">
        <v>24</v>
      </c>
      <c r="P23" s="48"/>
      <c r="Q23" s="53"/>
      <c r="R23" s="53"/>
      <c r="S23" s="53"/>
    </row>
    <row r="24" s="3" customFormat="1" spans="1:19">
      <c r="A24" s="24">
        <v>1000</v>
      </c>
      <c r="B24" s="24">
        <v>10012331</v>
      </c>
      <c r="C24" s="25" t="s">
        <v>67</v>
      </c>
      <c r="D24" s="25" t="s">
        <v>21</v>
      </c>
      <c r="E24" s="25" t="s">
        <v>65</v>
      </c>
      <c r="F24" s="25" t="s">
        <v>68</v>
      </c>
      <c r="G24" s="32" t="s">
        <v>69</v>
      </c>
      <c r="H24" s="24">
        <v>900</v>
      </c>
      <c r="I24" s="24">
        <f t="shared" si="0"/>
        <v>0</v>
      </c>
      <c r="J24" s="42"/>
      <c r="K24" s="24">
        <f t="shared" si="1"/>
        <v>0</v>
      </c>
      <c r="L24" s="25">
        <v>130</v>
      </c>
      <c r="M24" s="25">
        <v>0.5</v>
      </c>
      <c r="N24" s="25">
        <v>260</v>
      </c>
      <c r="O24" s="49" t="s">
        <v>24</v>
      </c>
      <c r="P24" s="48"/>
      <c r="Q24" s="53"/>
      <c r="R24" s="53"/>
      <c r="S24" s="53"/>
    </row>
    <row r="25" s="3" customFormat="1" spans="1:19">
      <c r="A25" s="24" t="s">
        <v>70</v>
      </c>
      <c r="B25" s="24">
        <v>10013654</v>
      </c>
      <c r="C25" s="25" t="s">
        <v>71</v>
      </c>
      <c r="D25" s="25" t="s">
        <v>72</v>
      </c>
      <c r="E25" s="25" t="s">
        <v>73</v>
      </c>
      <c r="F25" s="25"/>
      <c r="G25" s="32" t="s">
        <v>74</v>
      </c>
      <c r="H25" s="24">
        <v>8000</v>
      </c>
      <c r="I25" s="24">
        <f>IF(J25&gt;=5,5,J25)</f>
        <v>0</v>
      </c>
      <c r="J25" s="42"/>
      <c r="K25" s="24">
        <f t="shared" si="1"/>
        <v>0</v>
      </c>
      <c r="L25" s="25">
        <f t="shared" ref="L25:L29" si="2">N25*M25</f>
        <v>44.5</v>
      </c>
      <c r="M25" s="25">
        <v>0.5</v>
      </c>
      <c r="N25" s="25">
        <v>89</v>
      </c>
      <c r="O25" s="49">
        <v>2025.5</v>
      </c>
      <c r="P25" s="48" t="s">
        <v>75</v>
      </c>
      <c r="Q25" s="53"/>
      <c r="R25" s="53"/>
      <c r="S25" s="53"/>
    </row>
    <row r="26" s="3" customFormat="1" spans="1:19">
      <c r="A26" s="24" t="s">
        <v>70</v>
      </c>
      <c r="B26" s="24">
        <v>10013656</v>
      </c>
      <c r="C26" s="25" t="s">
        <v>76</v>
      </c>
      <c r="D26" s="25" t="s">
        <v>72</v>
      </c>
      <c r="E26" s="25" t="s">
        <v>73</v>
      </c>
      <c r="F26" s="25"/>
      <c r="G26" s="32" t="s">
        <v>77</v>
      </c>
      <c r="H26" s="24">
        <v>4000</v>
      </c>
      <c r="I26" s="24">
        <f t="shared" ref="I26:I28" si="3">IF(J26&gt;=5,5,J26)</f>
        <v>0</v>
      </c>
      <c r="J26" s="42"/>
      <c r="K26" s="24">
        <f t="shared" si="1"/>
        <v>0</v>
      </c>
      <c r="L26" s="25">
        <f t="shared" si="2"/>
        <v>44.5</v>
      </c>
      <c r="M26" s="25">
        <v>0.5</v>
      </c>
      <c r="N26" s="25">
        <v>89</v>
      </c>
      <c r="O26" s="49">
        <v>2025.5</v>
      </c>
      <c r="P26" s="48" t="s">
        <v>75</v>
      </c>
      <c r="Q26" s="53"/>
      <c r="R26" s="53"/>
      <c r="S26" s="53"/>
    </row>
    <row r="27" s="3" customFormat="1" spans="1:19">
      <c r="A27" s="24" t="s">
        <v>70</v>
      </c>
      <c r="B27" s="24">
        <v>10013655</v>
      </c>
      <c r="C27" s="25" t="s">
        <v>78</v>
      </c>
      <c r="D27" s="25" t="s">
        <v>72</v>
      </c>
      <c r="E27" s="25" t="s">
        <v>73</v>
      </c>
      <c r="F27" s="25"/>
      <c r="G27" s="32" t="s">
        <v>79</v>
      </c>
      <c r="H27" s="24">
        <v>2000</v>
      </c>
      <c r="I27" s="24">
        <f t="shared" si="3"/>
        <v>0</v>
      </c>
      <c r="J27" s="42"/>
      <c r="K27" s="24">
        <f t="shared" si="1"/>
        <v>0</v>
      </c>
      <c r="L27" s="25">
        <f t="shared" si="2"/>
        <v>44.5</v>
      </c>
      <c r="M27" s="25">
        <v>0.5</v>
      </c>
      <c r="N27" s="25">
        <v>89</v>
      </c>
      <c r="O27" s="49">
        <v>2025.5</v>
      </c>
      <c r="P27" s="48" t="s">
        <v>75</v>
      </c>
      <c r="Q27" s="53"/>
      <c r="R27" s="53"/>
      <c r="S27" s="53"/>
    </row>
    <row r="28" s="3" customFormat="1" spans="1:19">
      <c r="A28" s="24" t="s">
        <v>70</v>
      </c>
      <c r="B28" s="24">
        <v>10014954</v>
      </c>
      <c r="C28" s="25" t="s">
        <v>80</v>
      </c>
      <c r="D28" s="25" t="s">
        <v>72</v>
      </c>
      <c r="E28" s="25" t="s">
        <v>81</v>
      </c>
      <c r="F28" s="25"/>
      <c r="G28" s="32" t="s">
        <v>82</v>
      </c>
      <c r="H28" s="24">
        <v>4000</v>
      </c>
      <c r="I28" s="24">
        <f t="shared" si="3"/>
        <v>0</v>
      </c>
      <c r="J28" s="42"/>
      <c r="K28" s="24">
        <f t="shared" si="1"/>
        <v>0</v>
      </c>
      <c r="L28" s="25">
        <f t="shared" si="2"/>
        <v>70.95</v>
      </c>
      <c r="M28" s="25">
        <v>0.55</v>
      </c>
      <c r="N28" s="25">
        <v>129</v>
      </c>
      <c r="O28" s="49">
        <v>2025.5</v>
      </c>
      <c r="P28" s="48" t="s">
        <v>75</v>
      </c>
      <c r="Q28" s="53"/>
      <c r="R28" s="53"/>
      <c r="S28" s="53"/>
    </row>
    <row r="29" s="3" customFormat="1" spans="1:19">
      <c r="A29" s="24" t="s">
        <v>70</v>
      </c>
      <c r="B29" s="24">
        <v>10013658</v>
      </c>
      <c r="C29" s="25" t="s">
        <v>83</v>
      </c>
      <c r="D29" s="25" t="s">
        <v>72</v>
      </c>
      <c r="E29" s="25" t="s">
        <v>81</v>
      </c>
      <c r="F29" s="25"/>
      <c r="G29" s="32" t="s">
        <v>84</v>
      </c>
      <c r="H29" s="24">
        <v>3500</v>
      </c>
      <c r="I29" s="24">
        <f t="shared" ref="I29:I45" si="4">J29</f>
        <v>0</v>
      </c>
      <c r="J29" s="42"/>
      <c r="K29" s="24">
        <f t="shared" si="1"/>
        <v>0</v>
      </c>
      <c r="L29" s="25">
        <f t="shared" si="2"/>
        <v>59.5</v>
      </c>
      <c r="M29" s="25">
        <v>0.5</v>
      </c>
      <c r="N29" s="25">
        <v>119</v>
      </c>
      <c r="O29" s="49">
        <v>2024.9</v>
      </c>
      <c r="P29" s="48"/>
      <c r="Q29" s="53"/>
      <c r="R29" s="53"/>
      <c r="S29" s="53"/>
    </row>
    <row r="30" s="3" customFormat="1" spans="1:19">
      <c r="A30" s="24" t="s">
        <v>70</v>
      </c>
      <c r="B30" s="24">
        <v>10012990</v>
      </c>
      <c r="C30" s="25" t="s">
        <v>85</v>
      </c>
      <c r="D30" s="25" t="s">
        <v>72</v>
      </c>
      <c r="E30" s="25" t="s">
        <v>86</v>
      </c>
      <c r="F30" s="25"/>
      <c r="G30" s="32" t="s">
        <v>87</v>
      </c>
      <c r="H30" s="24">
        <v>1000</v>
      </c>
      <c r="I30" s="24">
        <f t="shared" si="4"/>
        <v>0</v>
      </c>
      <c r="J30" s="42"/>
      <c r="K30" s="24">
        <f t="shared" si="1"/>
        <v>0</v>
      </c>
      <c r="L30" s="25">
        <v>57</v>
      </c>
      <c r="M30" s="25">
        <v>0.3</v>
      </c>
      <c r="N30" s="25">
        <v>189</v>
      </c>
      <c r="O30" s="49">
        <v>2023.1</v>
      </c>
      <c r="P30" s="48"/>
      <c r="Q30" s="53"/>
      <c r="R30" s="53"/>
      <c r="S30" s="53"/>
    </row>
    <row r="31" s="3" customFormat="1" spans="1:19">
      <c r="A31" s="24" t="s">
        <v>70</v>
      </c>
      <c r="B31" s="24">
        <v>10012991</v>
      </c>
      <c r="C31" s="25" t="s">
        <v>88</v>
      </c>
      <c r="D31" s="25" t="s">
        <v>72</v>
      </c>
      <c r="E31" s="25" t="s">
        <v>86</v>
      </c>
      <c r="F31" s="25"/>
      <c r="G31" s="32" t="s">
        <v>89</v>
      </c>
      <c r="H31" s="24">
        <v>2700</v>
      </c>
      <c r="I31" s="24">
        <f t="shared" si="4"/>
        <v>0</v>
      </c>
      <c r="J31" s="42"/>
      <c r="K31" s="24">
        <f t="shared" si="1"/>
        <v>0</v>
      </c>
      <c r="L31" s="25">
        <v>57</v>
      </c>
      <c r="M31" s="25">
        <v>0.3</v>
      </c>
      <c r="N31" s="25">
        <v>189</v>
      </c>
      <c r="O31" s="49">
        <v>2023.1</v>
      </c>
      <c r="P31" s="48"/>
      <c r="Q31" s="53"/>
      <c r="R31" s="53"/>
      <c r="S31" s="53"/>
    </row>
    <row r="32" s="3" customFormat="1" spans="1:19">
      <c r="A32" s="24" t="s">
        <v>70</v>
      </c>
      <c r="B32" s="24">
        <v>10012992</v>
      </c>
      <c r="C32" s="25" t="s">
        <v>90</v>
      </c>
      <c r="D32" s="25" t="s">
        <v>72</v>
      </c>
      <c r="E32" s="25" t="s">
        <v>86</v>
      </c>
      <c r="F32" s="25"/>
      <c r="G32" s="32" t="s">
        <v>91</v>
      </c>
      <c r="H32" s="24">
        <v>4900</v>
      </c>
      <c r="I32" s="24">
        <f t="shared" si="4"/>
        <v>0</v>
      </c>
      <c r="J32" s="42"/>
      <c r="K32" s="24">
        <f t="shared" si="1"/>
        <v>0</v>
      </c>
      <c r="L32" s="25">
        <v>57</v>
      </c>
      <c r="M32" s="25">
        <v>0.3</v>
      </c>
      <c r="N32" s="25">
        <v>189</v>
      </c>
      <c r="O32" s="49">
        <v>2023.1</v>
      </c>
      <c r="P32" s="48"/>
      <c r="Q32" s="53"/>
      <c r="R32" s="53"/>
      <c r="S32" s="53"/>
    </row>
    <row r="33" s="3" customFormat="1" spans="1:19">
      <c r="A33" s="24" t="s">
        <v>70</v>
      </c>
      <c r="B33" s="24">
        <v>10012998</v>
      </c>
      <c r="C33" s="25" t="s">
        <v>92</v>
      </c>
      <c r="D33" s="25" t="s">
        <v>72</v>
      </c>
      <c r="E33" s="25" t="s">
        <v>93</v>
      </c>
      <c r="F33" s="25"/>
      <c r="G33" s="32" t="s">
        <v>94</v>
      </c>
      <c r="H33" s="24">
        <v>3000</v>
      </c>
      <c r="I33" s="24">
        <f t="shared" si="4"/>
        <v>0</v>
      </c>
      <c r="J33" s="42"/>
      <c r="K33" s="24">
        <f t="shared" si="1"/>
        <v>0</v>
      </c>
      <c r="L33" s="25">
        <v>57</v>
      </c>
      <c r="M33" s="25">
        <v>0.3</v>
      </c>
      <c r="N33" s="25">
        <v>189</v>
      </c>
      <c r="O33" s="49">
        <v>2024.3</v>
      </c>
      <c r="P33" s="48"/>
      <c r="Q33" s="53"/>
      <c r="R33" s="53"/>
      <c r="S33" s="53"/>
    </row>
    <row r="34" s="3" customFormat="1" spans="1:19">
      <c r="A34" s="24" t="s">
        <v>70</v>
      </c>
      <c r="B34" s="24">
        <v>10012999</v>
      </c>
      <c r="C34" s="25" t="s">
        <v>95</v>
      </c>
      <c r="D34" s="25" t="s">
        <v>72</v>
      </c>
      <c r="E34" s="25" t="s">
        <v>93</v>
      </c>
      <c r="F34" s="25"/>
      <c r="G34" s="32" t="s">
        <v>96</v>
      </c>
      <c r="H34" s="24">
        <v>7000</v>
      </c>
      <c r="I34" s="24">
        <f t="shared" si="4"/>
        <v>0</v>
      </c>
      <c r="J34" s="42"/>
      <c r="K34" s="24">
        <f t="shared" si="1"/>
        <v>0</v>
      </c>
      <c r="L34" s="25">
        <v>57</v>
      </c>
      <c r="M34" s="25">
        <v>0.3</v>
      </c>
      <c r="N34" s="25">
        <v>189</v>
      </c>
      <c r="O34" s="49">
        <v>2024.3</v>
      </c>
      <c r="P34" s="48"/>
      <c r="Q34" s="53"/>
      <c r="R34" s="53"/>
      <c r="S34" s="53"/>
    </row>
    <row r="35" s="3" customFormat="1" spans="1:19">
      <c r="A35" s="24" t="s">
        <v>70</v>
      </c>
      <c r="B35" s="24">
        <v>10013140</v>
      </c>
      <c r="C35" s="25" t="s">
        <v>97</v>
      </c>
      <c r="D35" s="25" t="s">
        <v>72</v>
      </c>
      <c r="E35" s="25" t="s">
        <v>98</v>
      </c>
      <c r="F35" s="25"/>
      <c r="G35" s="32" t="s">
        <v>99</v>
      </c>
      <c r="H35" s="24">
        <v>6000</v>
      </c>
      <c r="I35" s="24">
        <f t="shared" si="4"/>
        <v>0</v>
      </c>
      <c r="J35" s="42"/>
      <c r="K35" s="24">
        <f t="shared" si="1"/>
        <v>0</v>
      </c>
      <c r="L35" s="25">
        <f t="shared" ref="L35:L51" si="5">N35*M35</f>
        <v>29.5</v>
      </c>
      <c r="M35" s="25">
        <v>0.5</v>
      </c>
      <c r="N35" s="25">
        <v>59</v>
      </c>
      <c r="O35" s="49">
        <v>2025.1</v>
      </c>
      <c r="P35" s="48"/>
      <c r="Q35" s="53"/>
      <c r="R35" s="53"/>
      <c r="S35" s="53"/>
    </row>
    <row r="36" s="3" customFormat="1" spans="1:19">
      <c r="A36" s="24" t="s">
        <v>70</v>
      </c>
      <c r="B36" s="24">
        <v>10014077</v>
      </c>
      <c r="C36" s="25" t="s">
        <v>100</v>
      </c>
      <c r="D36" s="25" t="s">
        <v>72</v>
      </c>
      <c r="E36" s="25" t="s">
        <v>101</v>
      </c>
      <c r="F36" s="25"/>
      <c r="G36" s="32" t="s">
        <v>102</v>
      </c>
      <c r="H36" s="24">
        <v>10000</v>
      </c>
      <c r="I36" s="24">
        <f t="shared" si="4"/>
        <v>0</v>
      </c>
      <c r="J36" s="42"/>
      <c r="K36" s="24">
        <f t="shared" si="1"/>
        <v>0</v>
      </c>
      <c r="L36" s="25">
        <f t="shared" si="5"/>
        <v>67.6</v>
      </c>
      <c r="M36" s="25">
        <v>0.4</v>
      </c>
      <c r="N36" s="25">
        <v>169</v>
      </c>
      <c r="O36" s="49">
        <v>2024.1</v>
      </c>
      <c r="P36" s="48"/>
      <c r="Q36" s="53"/>
      <c r="R36" s="53"/>
      <c r="S36" s="53"/>
    </row>
    <row r="37" s="3" customFormat="1" spans="1:19">
      <c r="A37" s="24" t="s">
        <v>70</v>
      </c>
      <c r="B37" s="24">
        <v>10014076</v>
      </c>
      <c r="C37" s="25" t="s">
        <v>103</v>
      </c>
      <c r="D37" s="25" t="s">
        <v>72</v>
      </c>
      <c r="E37" s="25" t="s">
        <v>101</v>
      </c>
      <c r="F37" s="25"/>
      <c r="G37" s="32" t="s">
        <v>104</v>
      </c>
      <c r="H37" s="24">
        <v>10000</v>
      </c>
      <c r="I37" s="24">
        <f t="shared" si="4"/>
        <v>0</v>
      </c>
      <c r="J37" s="42"/>
      <c r="K37" s="24">
        <f t="shared" si="1"/>
        <v>0</v>
      </c>
      <c r="L37" s="25">
        <f t="shared" si="5"/>
        <v>67.6</v>
      </c>
      <c r="M37" s="25">
        <v>0.4</v>
      </c>
      <c r="N37" s="25">
        <v>169</v>
      </c>
      <c r="O37" s="49">
        <v>2024.1</v>
      </c>
      <c r="P37" s="48"/>
      <c r="Q37" s="53"/>
      <c r="R37" s="53"/>
      <c r="S37" s="53"/>
    </row>
    <row r="38" s="3" customFormat="1" spans="1:19">
      <c r="A38" s="24" t="s">
        <v>70</v>
      </c>
      <c r="B38" s="24">
        <v>10014589</v>
      </c>
      <c r="C38" s="25" t="s">
        <v>105</v>
      </c>
      <c r="D38" s="25" t="s">
        <v>72</v>
      </c>
      <c r="E38" s="25" t="s">
        <v>101</v>
      </c>
      <c r="F38" s="25"/>
      <c r="G38" s="32" t="s">
        <v>106</v>
      </c>
      <c r="H38" s="24">
        <v>8000</v>
      </c>
      <c r="I38" s="24">
        <f t="shared" si="4"/>
        <v>0</v>
      </c>
      <c r="J38" s="42"/>
      <c r="K38" s="24">
        <f t="shared" si="1"/>
        <v>0</v>
      </c>
      <c r="L38" s="25">
        <f t="shared" si="5"/>
        <v>116.7</v>
      </c>
      <c r="M38" s="25">
        <v>0.3</v>
      </c>
      <c r="N38" s="25">
        <v>389</v>
      </c>
      <c r="O38" s="49">
        <v>2024.1</v>
      </c>
      <c r="P38" s="48"/>
      <c r="Q38" s="53"/>
      <c r="R38" s="53"/>
      <c r="S38" s="53"/>
    </row>
    <row r="39" s="3" customFormat="1" spans="1:19">
      <c r="A39" s="24" t="s">
        <v>70</v>
      </c>
      <c r="B39" s="24">
        <v>10014590</v>
      </c>
      <c r="C39" s="25" t="s">
        <v>107</v>
      </c>
      <c r="D39" s="25" t="s">
        <v>72</v>
      </c>
      <c r="E39" s="25" t="s">
        <v>101</v>
      </c>
      <c r="F39" s="25"/>
      <c r="G39" s="32" t="s">
        <v>108</v>
      </c>
      <c r="H39" s="24">
        <v>3000</v>
      </c>
      <c r="I39" s="24">
        <f t="shared" si="4"/>
        <v>0</v>
      </c>
      <c r="J39" s="42"/>
      <c r="K39" s="24">
        <f t="shared" si="1"/>
        <v>0</v>
      </c>
      <c r="L39" s="25">
        <f t="shared" si="5"/>
        <v>116.7</v>
      </c>
      <c r="M39" s="25">
        <v>0.3</v>
      </c>
      <c r="N39" s="25">
        <v>389</v>
      </c>
      <c r="O39" s="49">
        <v>2024.1</v>
      </c>
      <c r="P39" s="48"/>
      <c r="Q39" s="53"/>
      <c r="R39" s="53"/>
      <c r="S39" s="53"/>
    </row>
    <row r="40" s="3" customFormat="1" spans="1:19">
      <c r="A40" s="24" t="s">
        <v>70</v>
      </c>
      <c r="B40" s="24">
        <v>10014091</v>
      </c>
      <c r="C40" s="25" t="s">
        <v>109</v>
      </c>
      <c r="D40" s="25" t="s">
        <v>72</v>
      </c>
      <c r="E40" s="25" t="s">
        <v>101</v>
      </c>
      <c r="F40" s="25"/>
      <c r="G40" s="32" t="s">
        <v>110</v>
      </c>
      <c r="H40" s="24">
        <v>2000</v>
      </c>
      <c r="I40" s="24">
        <f t="shared" si="4"/>
        <v>0</v>
      </c>
      <c r="J40" s="42"/>
      <c r="K40" s="24">
        <f t="shared" si="1"/>
        <v>0</v>
      </c>
      <c r="L40" s="25">
        <f t="shared" si="5"/>
        <v>39.5</v>
      </c>
      <c r="M40" s="25">
        <v>0.5</v>
      </c>
      <c r="N40" s="25">
        <v>79</v>
      </c>
      <c r="O40" s="49">
        <v>2024.1</v>
      </c>
      <c r="P40" s="48"/>
      <c r="Q40" s="53"/>
      <c r="R40" s="53"/>
      <c r="S40" s="53"/>
    </row>
    <row r="41" s="3" customFormat="1" spans="1:19">
      <c r="A41" s="24" t="s">
        <v>70</v>
      </c>
      <c r="B41" s="24">
        <v>10014095</v>
      </c>
      <c r="C41" s="25" t="s">
        <v>111</v>
      </c>
      <c r="D41" s="25" t="s">
        <v>72</v>
      </c>
      <c r="E41" s="25" t="s">
        <v>101</v>
      </c>
      <c r="F41" s="25"/>
      <c r="G41" s="32" t="s">
        <v>112</v>
      </c>
      <c r="H41" s="24">
        <v>3000</v>
      </c>
      <c r="I41" s="24">
        <f t="shared" si="4"/>
        <v>0</v>
      </c>
      <c r="J41" s="42"/>
      <c r="K41" s="24">
        <f t="shared" si="1"/>
        <v>0</v>
      </c>
      <c r="L41" s="25">
        <f t="shared" si="5"/>
        <v>39.5</v>
      </c>
      <c r="M41" s="25">
        <v>0.5</v>
      </c>
      <c r="N41" s="25">
        <v>79</v>
      </c>
      <c r="O41" s="49">
        <v>2024.1</v>
      </c>
      <c r="P41" s="48"/>
      <c r="Q41" s="53"/>
      <c r="R41" s="53"/>
      <c r="S41" s="53"/>
    </row>
    <row r="42" s="3" customFormat="1" spans="1:19">
      <c r="A42" s="24" t="s">
        <v>70</v>
      </c>
      <c r="B42" s="24">
        <v>10014097</v>
      </c>
      <c r="C42" s="25" t="s">
        <v>113</v>
      </c>
      <c r="D42" s="25" t="s">
        <v>72</v>
      </c>
      <c r="E42" s="25" t="s">
        <v>101</v>
      </c>
      <c r="F42" s="25"/>
      <c r="G42" s="32" t="s">
        <v>114</v>
      </c>
      <c r="H42" s="24">
        <v>800</v>
      </c>
      <c r="I42" s="24">
        <f t="shared" si="4"/>
        <v>0</v>
      </c>
      <c r="J42" s="42"/>
      <c r="K42" s="24">
        <f t="shared" si="1"/>
        <v>0</v>
      </c>
      <c r="L42" s="25">
        <f t="shared" si="5"/>
        <v>39.5</v>
      </c>
      <c r="M42" s="25">
        <v>0.5</v>
      </c>
      <c r="N42" s="25">
        <v>79</v>
      </c>
      <c r="O42" s="49">
        <v>2024.1</v>
      </c>
      <c r="P42" s="48"/>
      <c r="Q42" s="53"/>
      <c r="R42" s="53"/>
      <c r="S42" s="53"/>
    </row>
    <row r="43" s="3" customFormat="1" spans="1:19">
      <c r="A43" s="24" t="s">
        <v>70</v>
      </c>
      <c r="B43" s="24">
        <v>10014123</v>
      </c>
      <c r="C43" s="25" t="s">
        <v>115</v>
      </c>
      <c r="D43" s="25" t="s">
        <v>72</v>
      </c>
      <c r="E43" s="25" t="s">
        <v>101</v>
      </c>
      <c r="F43" s="25"/>
      <c r="G43" s="32" t="s">
        <v>116</v>
      </c>
      <c r="H43" s="24">
        <v>2000</v>
      </c>
      <c r="I43" s="24">
        <f t="shared" si="4"/>
        <v>0</v>
      </c>
      <c r="J43" s="42"/>
      <c r="K43" s="24">
        <f t="shared" si="1"/>
        <v>0</v>
      </c>
      <c r="L43" s="25">
        <f t="shared" si="5"/>
        <v>39.5</v>
      </c>
      <c r="M43" s="25">
        <v>0.5</v>
      </c>
      <c r="N43" s="25">
        <v>79</v>
      </c>
      <c r="O43" s="49">
        <v>2024.1</v>
      </c>
      <c r="P43" s="48"/>
      <c r="Q43" s="53"/>
      <c r="R43" s="53"/>
      <c r="S43" s="53"/>
    </row>
    <row r="44" s="3" customFormat="1" spans="1:19">
      <c r="A44" s="24" t="s">
        <v>70</v>
      </c>
      <c r="B44" s="24">
        <v>10014099</v>
      </c>
      <c r="C44" s="25" t="s">
        <v>117</v>
      </c>
      <c r="D44" s="25" t="s">
        <v>72</v>
      </c>
      <c r="E44" s="25" t="s">
        <v>101</v>
      </c>
      <c r="F44" s="25"/>
      <c r="G44" s="32" t="s">
        <v>118</v>
      </c>
      <c r="H44" s="24">
        <v>600</v>
      </c>
      <c r="I44" s="24">
        <f t="shared" si="4"/>
        <v>0</v>
      </c>
      <c r="J44" s="42"/>
      <c r="K44" s="24">
        <f t="shared" si="1"/>
        <v>0</v>
      </c>
      <c r="L44" s="25">
        <f t="shared" si="5"/>
        <v>44.5</v>
      </c>
      <c r="M44" s="25">
        <v>0.5</v>
      </c>
      <c r="N44" s="25">
        <v>89</v>
      </c>
      <c r="O44" s="49">
        <v>2024.1</v>
      </c>
      <c r="P44" s="48"/>
      <c r="Q44" s="53"/>
      <c r="R44" s="53"/>
      <c r="S44" s="53"/>
    </row>
    <row r="45" s="3" customFormat="1" spans="1:19">
      <c r="A45" s="24" t="s">
        <v>70</v>
      </c>
      <c r="B45" s="24">
        <v>10014100</v>
      </c>
      <c r="C45" s="25" t="s">
        <v>119</v>
      </c>
      <c r="D45" s="25" t="s">
        <v>72</v>
      </c>
      <c r="E45" s="25" t="s">
        <v>101</v>
      </c>
      <c r="F45" s="25"/>
      <c r="G45" s="32" t="s">
        <v>120</v>
      </c>
      <c r="H45" s="24">
        <v>1500</v>
      </c>
      <c r="I45" s="24">
        <f t="shared" si="4"/>
        <v>0</v>
      </c>
      <c r="J45" s="42"/>
      <c r="K45" s="24">
        <f t="shared" si="1"/>
        <v>0</v>
      </c>
      <c r="L45" s="25">
        <f t="shared" si="5"/>
        <v>44.5</v>
      </c>
      <c r="M45" s="25">
        <v>0.5</v>
      </c>
      <c r="N45" s="25">
        <v>89</v>
      </c>
      <c r="O45" s="49">
        <v>2024.1</v>
      </c>
      <c r="P45" s="48"/>
      <c r="Q45" s="53"/>
      <c r="R45" s="53"/>
      <c r="S45" s="53"/>
    </row>
    <row r="46" s="3" customFormat="1" spans="1:19">
      <c r="A46" s="24" t="s">
        <v>70</v>
      </c>
      <c r="B46" s="24">
        <v>10015307</v>
      </c>
      <c r="C46" s="25" t="s">
        <v>121</v>
      </c>
      <c r="D46" s="25" t="s">
        <v>72</v>
      </c>
      <c r="E46" s="25" t="s">
        <v>122</v>
      </c>
      <c r="F46" s="25"/>
      <c r="G46" s="32" t="s">
        <v>123</v>
      </c>
      <c r="H46" s="24">
        <v>500</v>
      </c>
      <c r="I46" s="24">
        <f>IF(J46&gt;=2,2,J46)</f>
        <v>0</v>
      </c>
      <c r="J46" s="42"/>
      <c r="K46" s="24">
        <f t="shared" si="1"/>
        <v>0</v>
      </c>
      <c r="L46" s="25">
        <f t="shared" si="5"/>
        <v>35.4</v>
      </c>
      <c r="M46" s="25">
        <v>0.6</v>
      </c>
      <c r="N46" s="25">
        <v>59</v>
      </c>
      <c r="O46" s="49">
        <v>2025.7</v>
      </c>
      <c r="P46" s="48" t="s">
        <v>124</v>
      </c>
      <c r="Q46" s="53"/>
      <c r="R46" s="53"/>
      <c r="S46" s="53"/>
    </row>
    <row r="47" s="3" customFormat="1" spans="1:19">
      <c r="A47" s="24" t="s">
        <v>70</v>
      </c>
      <c r="B47" s="24">
        <v>10015306</v>
      </c>
      <c r="C47" s="25" t="s">
        <v>125</v>
      </c>
      <c r="D47" s="25" t="s">
        <v>72</v>
      </c>
      <c r="E47" s="25" t="s">
        <v>122</v>
      </c>
      <c r="F47" s="25"/>
      <c r="G47" s="32" t="s">
        <v>126</v>
      </c>
      <c r="H47" s="24">
        <v>500</v>
      </c>
      <c r="I47" s="24">
        <f t="shared" ref="I47:I51" si="6">IF(J47&gt;=2,2,J47)</f>
        <v>0</v>
      </c>
      <c r="J47" s="42"/>
      <c r="K47" s="24">
        <f t="shared" si="1"/>
        <v>0</v>
      </c>
      <c r="L47" s="25">
        <f t="shared" si="5"/>
        <v>35.4</v>
      </c>
      <c r="M47" s="25">
        <v>0.6</v>
      </c>
      <c r="N47" s="25">
        <v>59</v>
      </c>
      <c r="O47" s="49">
        <v>2025.7</v>
      </c>
      <c r="P47" s="48" t="s">
        <v>124</v>
      </c>
      <c r="Q47" s="53"/>
      <c r="R47" s="53"/>
      <c r="S47" s="53"/>
    </row>
    <row r="48" s="3" customFormat="1" spans="1:19">
      <c r="A48" s="24" t="s">
        <v>70</v>
      </c>
      <c r="B48" s="24">
        <v>10015305</v>
      </c>
      <c r="C48" s="25" t="s">
        <v>127</v>
      </c>
      <c r="D48" s="25" t="s">
        <v>72</v>
      </c>
      <c r="E48" s="25" t="s">
        <v>122</v>
      </c>
      <c r="F48" s="25"/>
      <c r="G48" s="32" t="s">
        <v>128</v>
      </c>
      <c r="H48" s="24">
        <v>500</v>
      </c>
      <c r="I48" s="24">
        <f t="shared" si="6"/>
        <v>0</v>
      </c>
      <c r="J48" s="42"/>
      <c r="K48" s="24">
        <f t="shared" si="1"/>
        <v>0</v>
      </c>
      <c r="L48" s="25">
        <f t="shared" si="5"/>
        <v>35.4</v>
      </c>
      <c r="M48" s="25">
        <v>0.6</v>
      </c>
      <c r="N48" s="25">
        <v>59</v>
      </c>
      <c r="O48" s="49">
        <v>2025.7</v>
      </c>
      <c r="P48" s="48" t="s">
        <v>124</v>
      </c>
      <c r="Q48" s="53"/>
      <c r="R48" s="53"/>
      <c r="S48" s="53"/>
    </row>
    <row r="49" s="3" customFormat="1" spans="1:19">
      <c r="A49" s="24" t="s">
        <v>70</v>
      </c>
      <c r="B49" s="24">
        <v>10015304</v>
      </c>
      <c r="C49" s="25" t="s">
        <v>129</v>
      </c>
      <c r="D49" s="25" t="s">
        <v>72</v>
      </c>
      <c r="E49" s="25" t="s">
        <v>122</v>
      </c>
      <c r="F49" s="25"/>
      <c r="G49" s="32" t="s">
        <v>130</v>
      </c>
      <c r="H49" s="24">
        <v>500</v>
      </c>
      <c r="I49" s="24">
        <f t="shared" si="6"/>
        <v>0</v>
      </c>
      <c r="J49" s="42"/>
      <c r="K49" s="24">
        <f t="shared" si="1"/>
        <v>0</v>
      </c>
      <c r="L49" s="25">
        <f t="shared" si="5"/>
        <v>35.4</v>
      </c>
      <c r="M49" s="25">
        <v>0.6</v>
      </c>
      <c r="N49" s="25">
        <v>59</v>
      </c>
      <c r="O49" s="49">
        <v>2025.7</v>
      </c>
      <c r="P49" s="48" t="s">
        <v>124</v>
      </c>
      <c r="Q49" s="53"/>
      <c r="R49" s="53"/>
      <c r="S49" s="53"/>
    </row>
    <row r="50" s="3" customFormat="1" spans="1:19">
      <c r="A50" s="24" t="s">
        <v>70</v>
      </c>
      <c r="B50" s="24">
        <v>10015303</v>
      </c>
      <c r="C50" s="25" t="s">
        <v>131</v>
      </c>
      <c r="D50" s="25" t="s">
        <v>72</v>
      </c>
      <c r="E50" s="25" t="s">
        <v>122</v>
      </c>
      <c r="F50" s="25"/>
      <c r="G50" s="32" t="s">
        <v>132</v>
      </c>
      <c r="H50" s="24">
        <v>500</v>
      </c>
      <c r="I50" s="24">
        <f t="shared" si="6"/>
        <v>0</v>
      </c>
      <c r="J50" s="42"/>
      <c r="K50" s="24">
        <f t="shared" si="1"/>
        <v>0</v>
      </c>
      <c r="L50" s="25">
        <f t="shared" si="5"/>
        <v>35.4</v>
      </c>
      <c r="M50" s="25">
        <v>0.6</v>
      </c>
      <c r="N50" s="25">
        <v>59</v>
      </c>
      <c r="O50" s="49">
        <v>2025.7</v>
      </c>
      <c r="P50" s="48" t="s">
        <v>124</v>
      </c>
      <c r="Q50" s="53"/>
      <c r="R50" s="53"/>
      <c r="S50" s="53"/>
    </row>
    <row r="51" s="3" customFormat="1" spans="1:19">
      <c r="A51" s="24" t="s">
        <v>70</v>
      </c>
      <c r="B51" s="24">
        <v>10015302</v>
      </c>
      <c r="C51" s="25" t="s">
        <v>133</v>
      </c>
      <c r="D51" s="25" t="s">
        <v>72</v>
      </c>
      <c r="E51" s="25" t="s">
        <v>122</v>
      </c>
      <c r="F51" s="25"/>
      <c r="G51" s="32" t="s">
        <v>134</v>
      </c>
      <c r="H51" s="24">
        <v>500</v>
      </c>
      <c r="I51" s="24">
        <f t="shared" si="6"/>
        <v>0</v>
      </c>
      <c r="J51" s="42"/>
      <c r="K51" s="24">
        <f t="shared" si="1"/>
        <v>0</v>
      </c>
      <c r="L51" s="25">
        <f t="shared" si="5"/>
        <v>35.4</v>
      </c>
      <c r="M51" s="25">
        <v>0.6</v>
      </c>
      <c r="N51" s="25">
        <v>59</v>
      </c>
      <c r="O51" s="49">
        <v>2025.7</v>
      </c>
      <c r="P51" s="48" t="s">
        <v>124</v>
      </c>
      <c r="Q51" s="53"/>
      <c r="R51" s="53"/>
      <c r="S51" s="53"/>
    </row>
    <row r="52" s="3" customFormat="1" spans="1:19">
      <c r="A52" s="24"/>
      <c r="B52" s="24" t="s">
        <v>135</v>
      </c>
      <c r="C52" s="25" t="s">
        <v>136</v>
      </c>
      <c r="D52" s="25" t="s">
        <v>137</v>
      </c>
      <c r="E52" s="25" t="s">
        <v>138</v>
      </c>
      <c r="F52" s="25" t="s">
        <v>139</v>
      </c>
      <c r="G52" s="32" t="s">
        <v>140</v>
      </c>
      <c r="H52" s="24">
        <v>321</v>
      </c>
      <c r="I52" s="24">
        <f t="shared" ref="I52:I103" si="7">J52</f>
        <v>0</v>
      </c>
      <c r="J52" s="42"/>
      <c r="K52" s="24">
        <f t="shared" si="1"/>
        <v>0</v>
      </c>
      <c r="L52" s="25">
        <v>42</v>
      </c>
      <c r="M52" s="50">
        <v>0.325581395348837</v>
      </c>
      <c r="N52" s="25">
        <v>129</v>
      </c>
      <c r="O52" s="49">
        <v>2025.06</v>
      </c>
      <c r="P52" s="48"/>
      <c r="Q52" s="53"/>
      <c r="R52" s="53"/>
      <c r="S52" s="53"/>
    </row>
    <row r="53" s="3" customFormat="1" spans="1:19">
      <c r="A53" s="24"/>
      <c r="B53" s="24" t="s">
        <v>141</v>
      </c>
      <c r="C53" s="25" t="s">
        <v>142</v>
      </c>
      <c r="D53" s="25" t="s">
        <v>137</v>
      </c>
      <c r="E53" s="25" t="s">
        <v>138</v>
      </c>
      <c r="F53" s="25" t="s">
        <v>139</v>
      </c>
      <c r="G53" s="32" t="s">
        <v>143</v>
      </c>
      <c r="H53" s="24">
        <v>256</v>
      </c>
      <c r="I53" s="24">
        <f t="shared" si="7"/>
        <v>0</v>
      </c>
      <c r="J53" s="42"/>
      <c r="K53" s="24">
        <f t="shared" si="1"/>
        <v>0</v>
      </c>
      <c r="L53" s="25">
        <v>42</v>
      </c>
      <c r="M53" s="50">
        <v>0.325581395348837</v>
      </c>
      <c r="N53" s="25">
        <v>129</v>
      </c>
      <c r="O53" s="49">
        <v>2025.06</v>
      </c>
      <c r="P53" s="48"/>
      <c r="Q53" s="53"/>
      <c r="R53" s="53"/>
      <c r="S53" s="53"/>
    </row>
    <row r="54" s="3" customFormat="1" spans="1:19">
      <c r="A54" s="24"/>
      <c r="B54" s="24" t="s">
        <v>144</v>
      </c>
      <c r="C54" s="25" t="s">
        <v>145</v>
      </c>
      <c r="D54" s="25" t="s">
        <v>137</v>
      </c>
      <c r="E54" s="25" t="s">
        <v>138</v>
      </c>
      <c r="F54" s="25" t="s">
        <v>139</v>
      </c>
      <c r="G54" s="32" t="s">
        <v>146</v>
      </c>
      <c r="H54" s="24">
        <v>453</v>
      </c>
      <c r="I54" s="24">
        <f t="shared" si="7"/>
        <v>0</v>
      </c>
      <c r="J54" s="42"/>
      <c r="K54" s="24">
        <f t="shared" si="1"/>
        <v>0</v>
      </c>
      <c r="L54" s="25">
        <v>42</v>
      </c>
      <c r="M54" s="50">
        <v>0.325581395348837</v>
      </c>
      <c r="N54" s="25">
        <v>129</v>
      </c>
      <c r="O54" s="49">
        <v>2025.06</v>
      </c>
      <c r="P54" s="48"/>
      <c r="Q54" s="53"/>
      <c r="R54" s="53"/>
      <c r="S54" s="53"/>
    </row>
    <row r="55" s="3" customFormat="1" spans="1:19">
      <c r="A55" s="24"/>
      <c r="B55" s="24" t="s">
        <v>147</v>
      </c>
      <c r="C55" s="25" t="s">
        <v>148</v>
      </c>
      <c r="D55" s="25" t="s">
        <v>137</v>
      </c>
      <c r="E55" s="25" t="s">
        <v>138</v>
      </c>
      <c r="F55" s="25" t="s">
        <v>139</v>
      </c>
      <c r="G55" s="32" t="s">
        <v>149</v>
      </c>
      <c r="H55" s="24">
        <v>325</v>
      </c>
      <c r="I55" s="24">
        <f t="shared" si="7"/>
        <v>0</v>
      </c>
      <c r="J55" s="42"/>
      <c r="K55" s="24">
        <f t="shared" si="1"/>
        <v>0</v>
      </c>
      <c r="L55" s="25">
        <v>42</v>
      </c>
      <c r="M55" s="50">
        <v>0.325581395348837</v>
      </c>
      <c r="N55" s="25">
        <v>129</v>
      </c>
      <c r="O55" s="49">
        <v>2025.06</v>
      </c>
      <c r="P55" s="48"/>
      <c r="Q55" s="53"/>
      <c r="R55" s="53"/>
      <c r="S55" s="53"/>
    </row>
    <row r="56" s="3" customFormat="1" spans="1:19">
      <c r="A56" s="24"/>
      <c r="B56" s="24" t="s">
        <v>150</v>
      </c>
      <c r="C56" s="25" t="s">
        <v>151</v>
      </c>
      <c r="D56" s="25" t="s">
        <v>137</v>
      </c>
      <c r="E56" s="25" t="s">
        <v>138</v>
      </c>
      <c r="F56" s="25" t="s">
        <v>139</v>
      </c>
      <c r="G56" s="32" t="s">
        <v>152</v>
      </c>
      <c r="H56" s="24">
        <v>366</v>
      </c>
      <c r="I56" s="24">
        <f t="shared" si="7"/>
        <v>0</v>
      </c>
      <c r="J56" s="42"/>
      <c r="K56" s="24">
        <f t="shared" si="1"/>
        <v>0</v>
      </c>
      <c r="L56" s="25">
        <v>42</v>
      </c>
      <c r="M56" s="50">
        <v>0.325581395348837</v>
      </c>
      <c r="N56" s="25">
        <v>129</v>
      </c>
      <c r="O56" s="49">
        <v>2025.08</v>
      </c>
      <c r="P56" s="48"/>
      <c r="Q56" s="53"/>
      <c r="R56" s="53"/>
      <c r="S56" s="53"/>
    </row>
    <row r="57" s="3" customFormat="1" spans="1:19">
      <c r="A57" s="24"/>
      <c r="B57" s="24" t="s">
        <v>153</v>
      </c>
      <c r="C57" s="25" t="s">
        <v>154</v>
      </c>
      <c r="D57" s="25" t="s">
        <v>137</v>
      </c>
      <c r="E57" s="25" t="s">
        <v>138</v>
      </c>
      <c r="F57" s="25" t="s">
        <v>139</v>
      </c>
      <c r="G57" s="32" t="s">
        <v>155</v>
      </c>
      <c r="H57" s="24">
        <v>287</v>
      </c>
      <c r="I57" s="24">
        <f t="shared" si="7"/>
        <v>0</v>
      </c>
      <c r="J57" s="42"/>
      <c r="K57" s="24">
        <f t="shared" si="1"/>
        <v>0</v>
      </c>
      <c r="L57" s="25">
        <v>42</v>
      </c>
      <c r="M57" s="50">
        <v>0.325581395348837</v>
      </c>
      <c r="N57" s="25">
        <v>129</v>
      </c>
      <c r="O57" s="49">
        <v>2025.08</v>
      </c>
      <c r="P57" s="48"/>
      <c r="Q57" s="53"/>
      <c r="R57" s="53"/>
      <c r="S57" s="53"/>
    </row>
    <row r="58" s="3" customFormat="1" spans="1:19">
      <c r="A58" s="24"/>
      <c r="B58" s="24" t="s">
        <v>156</v>
      </c>
      <c r="C58" s="25" t="s">
        <v>157</v>
      </c>
      <c r="D58" s="25" t="s">
        <v>137</v>
      </c>
      <c r="E58" s="25" t="s">
        <v>138</v>
      </c>
      <c r="F58" s="25" t="s">
        <v>139</v>
      </c>
      <c r="G58" s="32" t="s">
        <v>158</v>
      </c>
      <c r="H58" s="24">
        <v>298</v>
      </c>
      <c r="I58" s="24">
        <f t="shared" si="7"/>
        <v>0</v>
      </c>
      <c r="J58" s="42"/>
      <c r="K58" s="24">
        <f t="shared" si="1"/>
        <v>0</v>
      </c>
      <c r="L58" s="25">
        <v>42</v>
      </c>
      <c r="M58" s="50">
        <v>0.325581395348837</v>
      </c>
      <c r="N58" s="25">
        <v>129</v>
      </c>
      <c r="O58" s="49">
        <v>2025.08</v>
      </c>
      <c r="P58" s="48"/>
      <c r="Q58" s="53"/>
      <c r="R58" s="53"/>
      <c r="S58" s="53"/>
    </row>
    <row r="59" s="3" customFormat="1" spans="1:19">
      <c r="A59" s="24"/>
      <c r="B59" s="24" t="s">
        <v>159</v>
      </c>
      <c r="C59" s="25" t="s">
        <v>160</v>
      </c>
      <c r="D59" s="25" t="s">
        <v>137</v>
      </c>
      <c r="E59" s="25" t="s">
        <v>161</v>
      </c>
      <c r="F59" s="25" t="s">
        <v>139</v>
      </c>
      <c r="G59" s="32" t="s">
        <v>162</v>
      </c>
      <c r="H59" s="24">
        <v>500</v>
      </c>
      <c r="I59" s="24">
        <f t="shared" si="7"/>
        <v>0</v>
      </c>
      <c r="J59" s="42"/>
      <c r="K59" s="24">
        <f t="shared" si="1"/>
        <v>0</v>
      </c>
      <c r="L59" s="25">
        <v>36</v>
      </c>
      <c r="M59" s="50">
        <v>0.27906976744186</v>
      </c>
      <c r="N59" s="25">
        <v>129</v>
      </c>
      <c r="O59" s="49">
        <v>2025.05</v>
      </c>
      <c r="P59" s="48"/>
      <c r="Q59" s="53"/>
      <c r="R59" s="53"/>
      <c r="S59" s="53"/>
    </row>
    <row r="60" s="3" customFormat="1" spans="1:19">
      <c r="A60" s="24"/>
      <c r="B60" s="24" t="s">
        <v>163</v>
      </c>
      <c r="C60" s="25" t="s">
        <v>164</v>
      </c>
      <c r="D60" s="25" t="s">
        <v>137</v>
      </c>
      <c r="E60" s="25" t="s">
        <v>161</v>
      </c>
      <c r="F60" s="25" t="s">
        <v>139</v>
      </c>
      <c r="G60" s="32" t="s">
        <v>165</v>
      </c>
      <c r="H60" s="24">
        <v>400</v>
      </c>
      <c r="I60" s="24">
        <f t="shared" si="7"/>
        <v>0</v>
      </c>
      <c r="J60" s="42"/>
      <c r="K60" s="24">
        <f t="shared" si="1"/>
        <v>0</v>
      </c>
      <c r="L60" s="25">
        <v>36</v>
      </c>
      <c r="M60" s="50">
        <v>0.27906976744186</v>
      </c>
      <c r="N60" s="25">
        <v>129</v>
      </c>
      <c r="O60" s="49">
        <v>2025.07</v>
      </c>
      <c r="P60" s="48"/>
      <c r="Q60" s="53"/>
      <c r="R60" s="53"/>
      <c r="S60" s="53"/>
    </row>
    <row r="61" s="3" customFormat="1" spans="1:19">
      <c r="A61" s="24"/>
      <c r="B61" s="24" t="s">
        <v>166</v>
      </c>
      <c r="C61" s="25" t="s">
        <v>167</v>
      </c>
      <c r="D61" s="25" t="s">
        <v>137</v>
      </c>
      <c r="E61" s="25" t="s">
        <v>161</v>
      </c>
      <c r="F61" s="25" t="s">
        <v>139</v>
      </c>
      <c r="G61" s="32" t="s">
        <v>168</v>
      </c>
      <c r="H61" s="24">
        <v>520</v>
      </c>
      <c r="I61" s="24">
        <f t="shared" si="7"/>
        <v>0</v>
      </c>
      <c r="J61" s="42"/>
      <c r="K61" s="24">
        <f t="shared" si="1"/>
        <v>0</v>
      </c>
      <c r="L61" s="25">
        <v>36</v>
      </c>
      <c r="M61" s="50">
        <v>0.27906976744186</v>
      </c>
      <c r="N61" s="25">
        <v>129</v>
      </c>
      <c r="O61" s="49">
        <v>2025.07</v>
      </c>
      <c r="P61" s="48"/>
      <c r="Q61" s="53"/>
      <c r="R61" s="53"/>
      <c r="S61" s="53"/>
    </row>
    <row r="62" s="3" customFormat="1" spans="1:19">
      <c r="A62" s="24"/>
      <c r="B62" s="24" t="s">
        <v>169</v>
      </c>
      <c r="C62" s="25" t="s">
        <v>170</v>
      </c>
      <c r="D62" s="25" t="s">
        <v>137</v>
      </c>
      <c r="E62" s="25" t="s">
        <v>161</v>
      </c>
      <c r="F62" s="25" t="s">
        <v>139</v>
      </c>
      <c r="G62" s="32" t="s">
        <v>171</v>
      </c>
      <c r="H62" s="24">
        <v>200</v>
      </c>
      <c r="I62" s="24">
        <f t="shared" si="7"/>
        <v>0</v>
      </c>
      <c r="J62" s="42"/>
      <c r="K62" s="24">
        <f t="shared" si="1"/>
        <v>0</v>
      </c>
      <c r="L62" s="25">
        <v>36</v>
      </c>
      <c r="M62" s="50">
        <v>0.27906976744186</v>
      </c>
      <c r="N62" s="25">
        <v>129</v>
      </c>
      <c r="O62" s="49">
        <v>2024.07</v>
      </c>
      <c r="P62" s="48"/>
      <c r="Q62" s="53"/>
      <c r="R62" s="53"/>
      <c r="S62" s="53"/>
    </row>
    <row r="63" s="3" customFormat="1" spans="1:19">
      <c r="A63" s="24"/>
      <c r="B63" s="24" t="s">
        <v>172</v>
      </c>
      <c r="C63" s="25" t="s">
        <v>173</v>
      </c>
      <c r="D63" s="25" t="s">
        <v>137</v>
      </c>
      <c r="E63" s="25" t="s">
        <v>161</v>
      </c>
      <c r="F63" s="25" t="s">
        <v>139</v>
      </c>
      <c r="G63" s="32" t="s">
        <v>174</v>
      </c>
      <c r="H63" s="24">
        <v>425</v>
      </c>
      <c r="I63" s="24">
        <f t="shared" si="7"/>
        <v>0</v>
      </c>
      <c r="J63" s="42"/>
      <c r="K63" s="24">
        <f t="shared" si="1"/>
        <v>0</v>
      </c>
      <c r="L63" s="25">
        <v>36</v>
      </c>
      <c r="M63" s="50">
        <v>0.27906976744186</v>
      </c>
      <c r="N63" s="25">
        <v>129</v>
      </c>
      <c r="O63" s="49">
        <v>2025.04</v>
      </c>
      <c r="P63" s="48"/>
      <c r="Q63" s="53"/>
      <c r="R63" s="53"/>
      <c r="S63" s="53"/>
    </row>
    <row r="64" s="3" customFormat="1" spans="1:19">
      <c r="A64" s="24"/>
      <c r="B64" s="24" t="s">
        <v>175</v>
      </c>
      <c r="C64" s="25" t="s">
        <v>176</v>
      </c>
      <c r="D64" s="25" t="s">
        <v>137</v>
      </c>
      <c r="E64" s="25" t="s">
        <v>161</v>
      </c>
      <c r="F64" s="25" t="s">
        <v>139</v>
      </c>
      <c r="G64" s="32" t="s">
        <v>177</v>
      </c>
      <c r="H64" s="24">
        <v>436</v>
      </c>
      <c r="I64" s="24">
        <f t="shared" si="7"/>
        <v>0</v>
      </c>
      <c r="J64" s="42"/>
      <c r="K64" s="24">
        <f t="shared" si="1"/>
        <v>0</v>
      </c>
      <c r="L64" s="25">
        <v>36</v>
      </c>
      <c r="M64" s="50">
        <v>0.27906976744186</v>
      </c>
      <c r="N64" s="25">
        <v>129</v>
      </c>
      <c r="O64" s="49">
        <v>2025.03</v>
      </c>
      <c r="P64" s="48"/>
      <c r="Q64" s="53"/>
      <c r="R64" s="53"/>
      <c r="S64" s="53"/>
    </row>
    <row r="65" s="3" customFormat="1" spans="1:19">
      <c r="A65" s="24"/>
      <c r="B65" s="24" t="s">
        <v>178</v>
      </c>
      <c r="C65" s="25" t="s">
        <v>179</v>
      </c>
      <c r="D65" s="25" t="s">
        <v>137</v>
      </c>
      <c r="E65" s="25" t="s">
        <v>161</v>
      </c>
      <c r="F65" s="25" t="s">
        <v>139</v>
      </c>
      <c r="G65" s="32" t="s">
        <v>180</v>
      </c>
      <c r="H65" s="24">
        <v>523</v>
      </c>
      <c r="I65" s="24">
        <f t="shared" si="7"/>
        <v>0</v>
      </c>
      <c r="J65" s="42"/>
      <c r="K65" s="24">
        <f t="shared" si="1"/>
        <v>0</v>
      </c>
      <c r="L65" s="25">
        <v>36</v>
      </c>
      <c r="M65" s="50">
        <v>0.27906976744186</v>
      </c>
      <c r="N65" s="25">
        <v>129</v>
      </c>
      <c r="O65" s="49">
        <v>2025.07</v>
      </c>
      <c r="P65" s="48"/>
      <c r="Q65" s="53"/>
      <c r="R65" s="53"/>
      <c r="S65" s="53"/>
    </row>
    <row r="66" s="3" customFormat="1" spans="1:19">
      <c r="A66" s="24"/>
      <c r="B66" s="24" t="s">
        <v>181</v>
      </c>
      <c r="C66" s="25" t="s">
        <v>182</v>
      </c>
      <c r="D66" s="25" t="s">
        <v>137</v>
      </c>
      <c r="E66" s="25" t="s">
        <v>161</v>
      </c>
      <c r="F66" s="25" t="s">
        <v>139</v>
      </c>
      <c r="G66" s="32" t="s">
        <v>183</v>
      </c>
      <c r="H66" s="24">
        <v>652</v>
      </c>
      <c r="I66" s="24">
        <f t="shared" si="7"/>
        <v>0</v>
      </c>
      <c r="J66" s="42"/>
      <c r="K66" s="24">
        <f t="shared" si="1"/>
        <v>0</v>
      </c>
      <c r="L66" s="25">
        <v>36</v>
      </c>
      <c r="M66" s="50">
        <v>0.27906976744186</v>
      </c>
      <c r="N66" s="25">
        <v>129</v>
      </c>
      <c r="O66" s="49">
        <v>2025.01</v>
      </c>
      <c r="P66" s="48"/>
      <c r="Q66" s="53"/>
      <c r="R66" s="53"/>
      <c r="S66" s="53"/>
    </row>
    <row r="67" s="3" customFormat="1" spans="1:19">
      <c r="A67" s="24"/>
      <c r="B67" s="24" t="s">
        <v>184</v>
      </c>
      <c r="C67" s="25" t="s">
        <v>185</v>
      </c>
      <c r="D67" s="25" t="s">
        <v>137</v>
      </c>
      <c r="E67" s="25" t="s">
        <v>161</v>
      </c>
      <c r="F67" s="25" t="s">
        <v>139</v>
      </c>
      <c r="G67" s="32" t="s">
        <v>186</v>
      </c>
      <c r="H67" s="24">
        <v>356</v>
      </c>
      <c r="I67" s="24">
        <f t="shared" si="7"/>
        <v>0</v>
      </c>
      <c r="J67" s="42"/>
      <c r="K67" s="24">
        <f t="shared" si="1"/>
        <v>0</v>
      </c>
      <c r="L67" s="25">
        <v>36</v>
      </c>
      <c r="M67" s="50">
        <v>0.27906976744186</v>
      </c>
      <c r="N67" s="25">
        <v>129</v>
      </c>
      <c r="O67" s="49">
        <v>2025.06</v>
      </c>
      <c r="P67" s="48"/>
      <c r="Q67" s="53"/>
      <c r="R67" s="53"/>
      <c r="S67" s="53"/>
    </row>
    <row r="68" s="3" customFormat="1" spans="1:19">
      <c r="A68" s="24"/>
      <c r="B68" s="24" t="s">
        <v>187</v>
      </c>
      <c r="C68" s="25" t="s">
        <v>188</v>
      </c>
      <c r="D68" s="25" t="s">
        <v>137</v>
      </c>
      <c r="E68" s="25" t="s">
        <v>189</v>
      </c>
      <c r="F68" s="25" t="s">
        <v>190</v>
      </c>
      <c r="G68" s="32" t="s">
        <v>191</v>
      </c>
      <c r="H68" s="24">
        <v>425</v>
      </c>
      <c r="I68" s="24">
        <f t="shared" si="7"/>
        <v>0</v>
      </c>
      <c r="J68" s="42"/>
      <c r="K68" s="24">
        <f t="shared" si="1"/>
        <v>0</v>
      </c>
      <c r="L68" s="25">
        <v>65</v>
      </c>
      <c r="M68" s="50">
        <v>0.408805031446541</v>
      </c>
      <c r="N68" s="25">
        <v>159</v>
      </c>
      <c r="O68" s="49">
        <v>2025.05</v>
      </c>
      <c r="P68" s="48"/>
      <c r="Q68" s="53"/>
      <c r="R68" s="53"/>
      <c r="S68" s="53"/>
    </row>
    <row r="69" s="3" customFormat="1" spans="1:19">
      <c r="A69" s="24"/>
      <c r="B69" s="24" t="s">
        <v>192</v>
      </c>
      <c r="C69" s="25" t="s">
        <v>193</v>
      </c>
      <c r="D69" s="25" t="s">
        <v>137</v>
      </c>
      <c r="E69" s="25" t="s">
        <v>194</v>
      </c>
      <c r="F69" s="25" t="s">
        <v>190</v>
      </c>
      <c r="G69" s="32" t="s">
        <v>195</v>
      </c>
      <c r="H69" s="24">
        <v>235</v>
      </c>
      <c r="I69" s="24">
        <f t="shared" si="7"/>
        <v>0</v>
      </c>
      <c r="J69" s="42"/>
      <c r="K69" s="24">
        <f t="shared" si="1"/>
        <v>0</v>
      </c>
      <c r="L69" s="25">
        <v>50</v>
      </c>
      <c r="M69" s="50">
        <v>0.193798449612403</v>
      </c>
      <c r="N69" s="25">
        <v>258</v>
      </c>
      <c r="O69" s="49" t="s">
        <v>196</v>
      </c>
      <c r="P69" s="48"/>
      <c r="Q69" s="53"/>
      <c r="R69" s="53"/>
      <c r="S69" s="53"/>
    </row>
    <row r="70" s="3" customFormat="1" spans="1:19">
      <c r="A70" s="24"/>
      <c r="B70" s="24" t="s">
        <v>197</v>
      </c>
      <c r="C70" s="25" t="s">
        <v>198</v>
      </c>
      <c r="D70" s="25" t="s">
        <v>137</v>
      </c>
      <c r="E70" s="25" t="s">
        <v>194</v>
      </c>
      <c r="F70" s="25" t="s">
        <v>190</v>
      </c>
      <c r="G70" s="32" t="s">
        <v>199</v>
      </c>
      <c r="H70" s="24">
        <v>285</v>
      </c>
      <c r="I70" s="24">
        <f t="shared" si="7"/>
        <v>0</v>
      </c>
      <c r="J70" s="42"/>
      <c r="K70" s="24">
        <f t="shared" ref="K70:K132" si="8">I70*L70</f>
        <v>0</v>
      </c>
      <c r="L70" s="25">
        <v>50</v>
      </c>
      <c r="M70" s="50">
        <v>0.193798449612403</v>
      </c>
      <c r="N70" s="25">
        <v>258</v>
      </c>
      <c r="O70" s="49" t="s">
        <v>196</v>
      </c>
      <c r="P70" s="48"/>
      <c r="Q70" s="53"/>
      <c r="R70" s="53"/>
      <c r="S70" s="53"/>
    </row>
    <row r="71" s="3" customFormat="1" spans="1:19">
      <c r="A71" s="24"/>
      <c r="B71" s="24" t="s">
        <v>200</v>
      </c>
      <c r="C71" s="25" t="s">
        <v>201</v>
      </c>
      <c r="D71" s="25" t="s">
        <v>137</v>
      </c>
      <c r="E71" s="25" t="s">
        <v>194</v>
      </c>
      <c r="F71" s="25" t="s">
        <v>202</v>
      </c>
      <c r="G71" s="32" t="s">
        <v>203</v>
      </c>
      <c r="H71" s="24">
        <v>352</v>
      </c>
      <c r="I71" s="24">
        <f t="shared" si="7"/>
        <v>0</v>
      </c>
      <c r="J71" s="42"/>
      <c r="K71" s="24">
        <f t="shared" si="8"/>
        <v>0</v>
      </c>
      <c r="L71" s="25">
        <v>42</v>
      </c>
      <c r="M71" s="50">
        <v>0.228260869565217</v>
      </c>
      <c r="N71" s="25">
        <v>184</v>
      </c>
      <c r="O71" s="49">
        <v>2023.07</v>
      </c>
      <c r="P71" s="48"/>
      <c r="Q71" s="53"/>
      <c r="R71" s="53"/>
      <c r="S71" s="53"/>
    </row>
    <row r="72" s="3" customFormat="1" spans="1:19">
      <c r="A72" s="24"/>
      <c r="B72" s="24" t="s">
        <v>204</v>
      </c>
      <c r="C72" s="25" t="s">
        <v>205</v>
      </c>
      <c r="D72" s="25" t="s">
        <v>137</v>
      </c>
      <c r="E72" s="25" t="s">
        <v>206</v>
      </c>
      <c r="F72" s="25" t="s">
        <v>190</v>
      </c>
      <c r="G72" s="32" t="s">
        <v>207</v>
      </c>
      <c r="H72" s="24">
        <v>421</v>
      </c>
      <c r="I72" s="24">
        <f t="shared" si="7"/>
        <v>0</v>
      </c>
      <c r="J72" s="42"/>
      <c r="K72" s="24">
        <f t="shared" si="8"/>
        <v>0</v>
      </c>
      <c r="L72" s="25">
        <v>50</v>
      </c>
      <c r="M72" s="50">
        <v>0.193798449612403</v>
      </c>
      <c r="N72" s="25">
        <v>258</v>
      </c>
      <c r="O72" s="49" t="s">
        <v>196</v>
      </c>
      <c r="P72" s="48"/>
      <c r="Q72" s="53"/>
      <c r="R72" s="53"/>
      <c r="S72" s="53"/>
    </row>
    <row r="73" s="3" customFormat="1" spans="1:19">
      <c r="A73" s="24"/>
      <c r="B73" s="24" t="s">
        <v>208</v>
      </c>
      <c r="C73" s="25" t="s">
        <v>209</v>
      </c>
      <c r="D73" s="25" t="s">
        <v>137</v>
      </c>
      <c r="E73" s="25" t="s">
        <v>161</v>
      </c>
      <c r="F73" s="25" t="s">
        <v>202</v>
      </c>
      <c r="G73" s="32" t="s">
        <v>210</v>
      </c>
      <c r="H73" s="24">
        <v>532</v>
      </c>
      <c r="I73" s="24">
        <f t="shared" si="7"/>
        <v>0</v>
      </c>
      <c r="J73" s="42"/>
      <c r="K73" s="24">
        <f t="shared" si="8"/>
        <v>0</v>
      </c>
      <c r="L73" s="25">
        <v>35</v>
      </c>
      <c r="M73" s="50">
        <v>0.271317829457364</v>
      </c>
      <c r="N73" s="25">
        <v>129</v>
      </c>
      <c r="O73" s="49">
        <v>2024.06</v>
      </c>
      <c r="P73" s="48"/>
      <c r="Q73" s="53"/>
      <c r="R73" s="53"/>
      <c r="S73" s="53"/>
    </row>
    <row r="74" s="3" customFormat="1" spans="1:19">
      <c r="A74" s="24"/>
      <c r="B74" s="24" t="s">
        <v>211</v>
      </c>
      <c r="C74" s="25" t="s">
        <v>212</v>
      </c>
      <c r="D74" s="25" t="s">
        <v>137</v>
      </c>
      <c r="E74" s="25" t="s">
        <v>161</v>
      </c>
      <c r="F74" s="25" t="s">
        <v>202</v>
      </c>
      <c r="G74" s="32" t="s">
        <v>213</v>
      </c>
      <c r="H74" s="24">
        <v>452</v>
      </c>
      <c r="I74" s="24">
        <f t="shared" si="7"/>
        <v>0</v>
      </c>
      <c r="J74" s="42"/>
      <c r="K74" s="24">
        <f t="shared" si="8"/>
        <v>0</v>
      </c>
      <c r="L74" s="25">
        <v>35</v>
      </c>
      <c r="M74" s="50">
        <v>0.271317829457364</v>
      </c>
      <c r="N74" s="25">
        <v>129</v>
      </c>
      <c r="O74" s="49">
        <v>2024.06</v>
      </c>
      <c r="P74" s="48"/>
      <c r="Q74" s="53"/>
      <c r="R74" s="53"/>
      <c r="S74" s="53"/>
    </row>
    <row r="75" s="3" customFormat="1" spans="1:19">
      <c r="A75" s="24"/>
      <c r="B75" s="24" t="s">
        <v>214</v>
      </c>
      <c r="C75" s="25" t="s">
        <v>215</v>
      </c>
      <c r="D75" s="25" t="s">
        <v>137</v>
      </c>
      <c r="E75" s="25" t="s">
        <v>161</v>
      </c>
      <c r="F75" s="25" t="s">
        <v>202</v>
      </c>
      <c r="G75" s="32" t="s">
        <v>216</v>
      </c>
      <c r="H75" s="24">
        <v>325</v>
      </c>
      <c r="I75" s="24">
        <f t="shared" si="7"/>
        <v>0</v>
      </c>
      <c r="J75" s="42"/>
      <c r="K75" s="24">
        <f t="shared" si="8"/>
        <v>0</v>
      </c>
      <c r="L75" s="25">
        <v>35</v>
      </c>
      <c r="M75" s="50">
        <v>0.271317829457364</v>
      </c>
      <c r="N75" s="25">
        <v>129</v>
      </c>
      <c r="O75" s="49" t="s">
        <v>217</v>
      </c>
      <c r="P75" s="48"/>
      <c r="Q75" s="53"/>
      <c r="R75" s="53"/>
      <c r="S75" s="53"/>
    </row>
    <row r="76" s="3" customFormat="1" spans="1:19">
      <c r="A76" s="24"/>
      <c r="B76" s="24" t="s">
        <v>218</v>
      </c>
      <c r="C76" s="25" t="s">
        <v>219</v>
      </c>
      <c r="D76" s="25" t="s">
        <v>137</v>
      </c>
      <c r="E76" s="25" t="s">
        <v>161</v>
      </c>
      <c r="F76" s="25" t="s">
        <v>202</v>
      </c>
      <c r="G76" s="32" t="s">
        <v>220</v>
      </c>
      <c r="H76" s="24">
        <v>412</v>
      </c>
      <c r="I76" s="24">
        <f t="shared" si="7"/>
        <v>0</v>
      </c>
      <c r="J76" s="42"/>
      <c r="K76" s="24">
        <f t="shared" si="8"/>
        <v>0</v>
      </c>
      <c r="L76" s="25">
        <v>35</v>
      </c>
      <c r="M76" s="50">
        <v>0.271317829457364</v>
      </c>
      <c r="N76" s="25">
        <v>129</v>
      </c>
      <c r="O76" s="49" t="s">
        <v>217</v>
      </c>
      <c r="P76" s="48"/>
      <c r="Q76" s="53"/>
      <c r="R76" s="53"/>
      <c r="S76" s="53"/>
    </row>
    <row r="77" s="3" customFormat="1" spans="1:19">
      <c r="A77" s="24"/>
      <c r="B77" s="24" t="s">
        <v>221</v>
      </c>
      <c r="C77" s="25" t="s">
        <v>222</v>
      </c>
      <c r="D77" s="25" t="s">
        <v>137</v>
      </c>
      <c r="E77" s="25" t="s">
        <v>223</v>
      </c>
      <c r="F77" s="25" t="s">
        <v>190</v>
      </c>
      <c r="G77" s="32" t="s">
        <v>224</v>
      </c>
      <c r="H77" s="24">
        <v>212</v>
      </c>
      <c r="I77" s="24">
        <f t="shared" si="7"/>
        <v>0</v>
      </c>
      <c r="J77" s="42"/>
      <c r="K77" s="24">
        <f t="shared" si="8"/>
        <v>0</v>
      </c>
      <c r="L77" s="25">
        <v>30</v>
      </c>
      <c r="M77" s="50">
        <v>0.223880597014925</v>
      </c>
      <c r="N77" s="25">
        <v>134</v>
      </c>
      <c r="O77" s="49" t="s">
        <v>225</v>
      </c>
      <c r="P77" s="48"/>
      <c r="Q77" s="53"/>
      <c r="R77" s="53"/>
      <c r="S77" s="53"/>
    </row>
    <row r="78" s="3" customFormat="1" spans="1:19">
      <c r="A78" s="24"/>
      <c r="B78" s="24" t="s">
        <v>226</v>
      </c>
      <c r="C78" s="25" t="s">
        <v>227</v>
      </c>
      <c r="D78" s="25" t="s">
        <v>137</v>
      </c>
      <c r="E78" s="25" t="s">
        <v>223</v>
      </c>
      <c r="F78" s="25" t="s">
        <v>190</v>
      </c>
      <c r="G78" s="32" t="s">
        <v>228</v>
      </c>
      <c r="H78" s="24">
        <v>286</v>
      </c>
      <c r="I78" s="24">
        <f t="shared" si="7"/>
        <v>0</v>
      </c>
      <c r="J78" s="42"/>
      <c r="K78" s="24">
        <f t="shared" si="8"/>
        <v>0</v>
      </c>
      <c r="L78" s="25">
        <v>30</v>
      </c>
      <c r="M78" s="50">
        <v>0.223880597014925</v>
      </c>
      <c r="N78" s="25">
        <v>134</v>
      </c>
      <c r="O78" s="49">
        <v>2023.09</v>
      </c>
      <c r="P78" s="48"/>
      <c r="Q78" s="53"/>
      <c r="R78" s="53"/>
      <c r="S78" s="53"/>
    </row>
    <row r="79" s="3" customFormat="1" spans="1:19">
      <c r="A79" s="24"/>
      <c r="B79" s="24" t="s">
        <v>229</v>
      </c>
      <c r="C79" s="25" t="s">
        <v>230</v>
      </c>
      <c r="D79" s="25" t="s">
        <v>137</v>
      </c>
      <c r="E79" s="25" t="s">
        <v>223</v>
      </c>
      <c r="F79" s="25" t="s">
        <v>190</v>
      </c>
      <c r="G79" s="32" t="s">
        <v>231</v>
      </c>
      <c r="H79" s="24">
        <v>235</v>
      </c>
      <c r="I79" s="24">
        <f t="shared" si="7"/>
        <v>0</v>
      </c>
      <c r="J79" s="42"/>
      <c r="K79" s="24">
        <f t="shared" si="8"/>
        <v>0</v>
      </c>
      <c r="L79" s="25">
        <v>30</v>
      </c>
      <c r="M79" s="50">
        <v>0.223880597014925</v>
      </c>
      <c r="N79" s="25">
        <v>134</v>
      </c>
      <c r="O79" s="49">
        <v>2023.09</v>
      </c>
      <c r="P79" s="48"/>
      <c r="Q79" s="53"/>
      <c r="R79" s="53"/>
      <c r="S79" s="53"/>
    </row>
    <row r="80" s="3" customFormat="1" spans="1:19">
      <c r="A80" s="24"/>
      <c r="B80" s="24" t="s">
        <v>232</v>
      </c>
      <c r="C80" s="25" t="s">
        <v>233</v>
      </c>
      <c r="D80" s="25" t="s">
        <v>137</v>
      </c>
      <c r="E80" s="25" t="s">
        <v>223</v>
      </c>
      <c r="F80" s="25" t="s">
        <v>234</v>
      </c>
      <c r="G80" s="32" t="s">
        <v>235</v>
      </c>
      <c r="H80" s="24">
        <v>423</v>
      </c>
      <c r="I80" s="24">
        <f t="shared" si="7"/>
        <v>0</v>
      </c>
      <c r="J80" s="42"/>
      <c r="K80" s="24">
        <f t="shared" si="8"/>
        <v>0</v>
      </c>
      <c r="L80" s="25">
        <v>15</v>
      </c>
      <c r="M80" s="50">
        <v>0.107913669064748</v>
      </c>
      <c r="N80" s="25">
        <v>139</v>
      </c>
      <c r="O80" s="49">
        <v>2023.03</v>
      </c>
      <c r="P80" s="48"/>
      <c r="Q80" s="53"/>
      <c r="R80" s="53"/>
      <c r="S80" s="53"/>
    </row>
    <row r="81" s="3" customFormat="1" spans="1:19">
      <c r="A81" s="24"/>
      <c r="B81" s="24" t="s">
        <v>236</v>
      </c>
      <c r="C81" s="25" t="s">
        <v>237</v>
      </c>
      <c r="D81" s="25" t="s">
        <v>137</v>
      </c>
      <c r="E81" s="25" t="s">
        <v>223</v>
      </c>
      <c r="F81" s="25" t="s">
        <v>234</v>
      </c>
      <c r="G81" s="32" t="s">
        <v>238</v>
      </c>
      <c r="H81" s="24">
        <v>312</v>
      </c>
      <c r="I81" s="24">
        <f t="shared" si="7"/>
        <v>0</v>
      </c>
      <c r="J81" s="42"/>
      <c r="K81" s="24">
        <f t="shared" si="8"/>
        <v>0</v>
      </c>
      <c r="L81" s="25">
        <v>15</v>
      </c>
      <c r="M81" s="50">
        <v>0.107913669064748</v>
      </c>
      <c r="N81" s="25">
        <v>139</v>
      </c>
      <c r="O81" s="49">
        <v>2023.07</v>
      </c>
      <c r="P81" s="48"/>
      <c r="Q81" s="53"/>
      <c r="R81" s="53"/>
      <c r="S81" s="53"/>
    </row>
    <row r="82" s="3" customFormat="1" spans="1:19">
      <c r="A82" s="24"/>
      <c r="B82" s="24" t="s">
        <v>239</v>
      </c>
      <c r="C82" s="25" t="s">
        <v>240</v>
      </c>
      <c r="D82" s="25" t="s">
        <v>137</v>
      </c>
      <c r="E82" s="25" t="s">
        <v>223</v>
      </c>
      <c r="F82" s="25" t="s">
        <v>234</v>
      </c>
      <c r="G82" s="32" t="s">
        <v>241</v>
      </c>
      <c r="H82" s="24">
        <v>356</v>
      </c>
      <c r="I82" s="24">
        <f t="shared" si="7"/>
        <v>0</v>
      </c>
      <c r="J82" s="42"/>
      <c r="K82" s="24">
        <f t="shared" si="8"/>
        <v>0</v>
      </c>
      <c r="L82" s="25">
        <v>15</v>
      </c>
      <c r="M82" s="50">
        <v>0.107913669064748</v>
      </c>
      <c r="N82" s="25">
        <v>139</v>
      </c>
      <c r="O82" s="49">
        <v>2023.07</v>
      </c>
      <c r="P82" s="48"/>
      <c r="Q82" s="53"/>
      <c r="R82" s="53"/>
      <c r="S82" s="53"/>
    </row>
    <row r="83" s="3" customFormat="1" spans="1:19">
      <c r="A83" s="24"/>
      <c r="B83" s="24" t="s">
        <v>242</v>
      </c>
      <c r="C83" s="25" t="s">
        <v>243</v>
      </c>
      <c r="D83" s="25" t="s">
        <v>137</v>
      </c>
      <c r="E83" s="25" t="s">
        <v>223</v>
      </c>
      <c r="F83" s="25" t="s">
        <v>234</v>
      </c>
      <c r="G83" s="32" t="s">
        <v>244</v>
      </c>
      <c r="H83" s="24">
        <v>213</v>
      </c>
      <c r="I83" s="24">
        <f t="shared" si="7"/>
        <v>0</v>
      </c>
      <c r="J83" s="42"/>
      <c r="K83" s="24">
        <f t="shared" si="8"/>
        <v>0</v>
      </c>
      <c r="L83" s="25">
        <v>15</v>
      </c>
      <c r="M83" s="50">
        <v>0.107913669064748</v>
      </c>
      <c r="N83" s="25">
        <v>139</v>
      </c>
      <c r="O83" s="49">
        <v>2023.07</v>
      </c>
      <c r="P83" s="48"/>
      <c r="Q83" s="53"/>
      <c r="R83" s="53"/>
      <c r="S83" s="53"/>
    </row>
    <row r="84" s="3" customFormat="1" spans="1:19">
      <c r="A84" s="24"/>
      <c r="B84" s="24" t="s">
        <v>245</v>
      </c>
      <c r="C84" s="25" t="s">
        <v>246</v>
      </c>
      <c r="D84" s="25" t="s">
        <v>137</v>
      </c>
      <c r="E84" s="25" t="s">
        <v>223</v>
      </c>
      <c r="F84" s="25" t="s">
        <v>247</v>
      </c>
      <c r="G84" s="32" t="s">
        <v>248</v>
      </c>
      <c r="H84" s="24">
        <v>123</v>
      </c>
      <c r="I84" s="24">
        <f t="shared" si="7"/>
        <v>0</v>
      </c>
      <c r="J84" s="42"/>
      <c r="K84" s="24">
        <f t="shared" si="8"/>
        <v>0</v>
      </c>
      <c r="L84" s="25">
        <v>14</v>
      </c>
      <c r="M84" s="50">
        <v>0.0828402366863905</v>
      </c>
      <c r="N84" s="25">
        <v>169</v>
      </c>
      <c r="O84" s="49" t="s">
        <v>249</v>
      </c>
      <c r="P84" s="48"/>
      <c r="Q84" s="53"/>
      <c r="R84" s="53"/>
      <c r="S84" s="53"/>
    </row>
    <row r="85" s="3" customFormat="1" spans="1:19">
      <c r="A85" s="24"/>
      <c r="B85" s="24" t="s">
        <v>250</v>
      </c>
      <c r="C85" s="25" t="s">
        <v>251</v>
      </c>
      <c r="D85" s="25" t="s">
        <v>137</v>
      </c>
      <c r="E85" s="25" t="s">
        <v>223</v>
      </c>
      <c r="F85" s="25" t="s">
        <v>247</v>
      </c>
      <c r="G85" s="32" t="s">
        <v>252</v>
      </c>
      <c r="H85" s="24">
        <v>235</v>
      </c>
      <c r="I85" s="24">
        <f t="shared" si="7"/>
        <v>0</v>
      </c>
      <c r="J85" s="42"/>
      <c r="K85" s="24">
        <f t="shared" si="8"/>
        <v>0</v>
      </c>
      <c r="L85" s="25">
        <v>14</v>
      </c>
      <c r="M85" s="50">
        <v>0.0828402366863905</v>
      </c>
      <c r="N85" s="25">
        <v>169</v>
      </c>
      <c r="O85" s="49" t="s">
        <v>253</v>
      </c>
      <c r="P85" s="48"/>
      <c r="Q85" s="53"/>
      <c r="R85" s="53"/>
      <c r="S85" s="53"/>
    </row>
    <row r="86" s="3" customFormat="1" spans="1:19">
      <c r="A86" s="24"/>
      <c r="B86" s="24" t="s">
        <v>254</v>
      </c>
      <c r="C86" s="25" t="s">
        <v>255</v>
      </c>
      <c r="D86" s="25" t="s">
        <v>137</v>
      </c>
      <c r="E86" s="25" t="s">
        <v>223</v>
      </c>
      <c r="F86" s="25" t="s">
        <v>247</v>
      </c>
      <c r="G86" s="32" t="s">
        <v>256</v>
      </c>
      <c r="H86" s="24">
        <v>245</v>
      </c>
      <c r="I86" s="24">
        <f t="shared" si="7"/>
        <v>0</v>
      </c>
      <c r="J86" s="42"/>
      <c r="K86" s="24">
        <f t="shared" si="8"/>
        <v>0</v>
      </c>
      <c r="L86" s="25">
        <v>14</v>
      </c>
      <c r="M86" s="50">
        <v>0.0828402366863905</v>
      </c>
      <c r="N86" s="25">
        <v>169</v>
      </c>
      <c r="O86" s="49" t="s">
        <v>253</v>
      </c>
      <c r="P86" s="48"/>
      <c r="Q86" s="53"/>
      <c r="R86" s="53"/>
      <c r="S86" s="53"/>
    </row>
    <row r="87" s="3" customFormat="1" spans="1:19">
      <c r="A87" s="24"/>
      <c r="B87" s="24" t="s">
        <v>257</v>
      </c>
      <c r="C87" s="25" t="s">
        <v>258</v>
      </c>
      <c r="D87" s="25" t="s">
        <v>137</v>
      </c>
      <c r="E87" s="25" t="s">
        <v>223</v>
      </c>
      <c r="F87" s="25" t="s">
        <v>247</v>
      </c>
      <c r="G87" s="32" t="s">
        <v>259</v>
      </c>
      <c r="H87" s="24">
        <v>265</v>
      </c>
      <c r="I87" s="24">
        <f t="shared" si="7"/>
        <v>0</v>
      </c>
      <c r="J87" s="42"/>
      <c r="K87" s="24">
        <f t="shared" si="8"/>
        <v>0</v>
      </c>
      <c r="L87" s="25">
        <v>14</v>
      </c>
      <c r="M87" s="50">
        <v>0.0828402366863905</v>
      </c>
      <c r="N87" s="25">
        <v>169</v>
      </c>
      <c r="O87" s="49" t="s">
        <v>253</v>
      </c>
      <c r="P87" s="48"/>
      <c r="Q87" s="53"/>
      <c r="R87" s="53"/>
      <c r="S87" s="53"/>
    </row>
    <row r="88" s="3" customFormat="1" spans="1:19">
      <c r="A88" s="24"/>
      <c r="B88" s="24" t="s">
        <v>260</v>
      </c>
      <c r="C88" s="25" t="s">
        <v>261</v>
      </c>
      <c r="D88" s="25" t="s">
        <v>137</v>
      </c>
      <c r="E88" s="25" t="s">
        <v>223</v>
      </c>
      <c r="F88" s="25" t="s">
        <v>247</v>
      </c>
      <c r="G88" s="32" t="s">
        <v>262</v>
      </c>
      <c r="H88" s="24">
        <v>217</v>
      </c>
      <c r="I88" s="24">
        <f t="shared" si="7"/>
        <v>0</v>
      </c>
      <c r="J88" s="42"/>
      <c r="K88" s="24">
        <f t="shared" si="8"/>
        <v>0</v>
      </c>
      <c r="L88" s="25">
        <v>14</v>
      </c>
      <c r="M88" s="50">
        <v>0.0828402366863905</v>
      </c>
      <c r="N88" s="25">
        <v>169</v>
      </c>
      <c r="O88" s="49" t="s">
        <v>253</v>
      </c>
      <c r="P88" s="48"/>
      <c r="Q88" s="53"/>
      <c r="R88" s="53"/>
      <c r="S88" s="53"/>
    </row>
    <row r="89" s="3" customFormat="1" spans="1:19">
      <c r="A89" s="24"/>
      <c r="B89" s="24" t="s">
        <v>263</v>
      </c>
      <c r="C89" s="25" t="s">
        <v>264</v>
      </c>
      <c r="D89" s="25" t="s">
        <v>137</v>
      </c>
      <c r="E89" s="25" t="s">
        <v>223</v>
      </c>
      <c r="F89" s="25" t="s">
        <v>247</v>
      </c>
      <c r="G89" s="32" t="s">
        <v>265</v>
      </c>
      <c r="H89" s="24">
        <v>246</v>
      </c>
      <c r="I89" s="24">
        <f t="shared" si="7"/>
        <v>0</v>
      </c>
      <c r="J89" s="42"/>
      <c r="K89" s="24">
        <f t="shared" si="8"/>
        <v>0</v>
      </c>
      <c r="L89" s="25">
        <v>14</v>
      </c>
      <c r="M89" s="50">
        <v>0.0828402366863905</v>
      </c>
      <c r="N89" s="25">
        <v>169</v>
      </c>
      <c r="O89" s="49" t="s">
        <v>253</v>
      </c>
      <c r="P89" s="48"/>
      <c r="Q89" s="53"/>
      <c r="R89" s="53"/>
      <c r="S89" s="53"/>
    </row>
    <row r="90" s="3" customFormat="1" spans="1:19">
      <c r="A90" s="24"/>
      <c r="B90" s="24" t="s">
        <v>266</v>
      </c>
      <c r="C90" s="25" t="s">
        <v>267</v>
      </c>
      <c r="D90" s="25" t="s">
        <v>137</v>
      </c>
      <c r="E90" s="25" t="s">
        <v>268</v>
      </c>
      <c r="F90" s="25" t="s">
        <v>190</v>
      </c>
      <c r="G90" s="32" t="s">
        <v>269</v>
      </c>
      <c r="H90" s="24">
        <v>289</v>
      </c>
      <c r="I90" s="24">
        <f t="shared" si="7"/>
        <v>0</v>
      </c>
      <c r="J90" s="42"/>
      <c r="K90" s="24">
        <f t="shared" si="8"/>
        <v>0</v>
      </c>
      <c r="L90" s="25">
        <v>40</v>
      </c>
      <c r="M90" s="50">
        <v>0.111731843575419</v>
      </c>
      <c r="N90" s="25">
        <v>358</v>
      </c>
      <c r="O90" s="49">
        <v>2023.07</v>
      </c>
      <c r="P90" s="48"/>
      <c r="Q90" s="53"/>
      <c r="R90" s="53"/>
      <c r="S90" s="53"/>
    </row>
    <row r="91" s="3" customFormat="1" spans="1:19">
      <c r="A91" s="24"/>
      <c r="B91" s="24" t="s">
        <v>270</v>
      </c>
      <c r="C91" s="25" t="s">
        <v>271</v>
      </c>
      <c r="D91" s="25" t="s">
        <v>137</v>
      </c>
      <c r="E91" s="25" t="s">
        <v>268</v>
      </c>
      <c r="F91" s="25" t="s">
        <v>272</v>
      </c>
      <c r="G91" s="32" t="s">
        <v>273</v>
      </c>
      <c r="H91" s="24">
        <v>256</v>
      </c>
      <c r="I91" s="24">
        <f t="shared" si="7"/>
        <v>0</v>
      </c>
      <c r="J91" s="42"/>
      <c r="K91" s="24">
        <f t="shared" si="8"/>
        <v>0</v>
      </c>
      <c r="L91" s="25">
        <v>15</v>
      </c>
      <c r="M91" s="50">
        <v>0.0980392156862745</v>
      </c>
      <c r="N91" s="25">
        <v>153</v>
      </c>
      <c r="O91" s="49">
        <v>2023.03</v>
      </c>
      <c r="P91" s="48"/>
      <c r="Q91" s="53"/>
      <c r="R91" s="53"/>
      <c r="S91" s="53"/>
    </row>
    <row r="92" s="3" customFormat="1" spans="1:19">
      <c r="A92" s="24"/>
      <c r="B92" s="24" t="s">
        <v>274</v>
      </c>
      <c r="C92" s="25" t="s">
        <v>275</v>
      </c>
      <c r="D92" s="25" t="s">
        <v>137</v>
      </c>
      <c r="E92" s="25" t="s">
        <v>268</v>
      </c>
      <c r="F92" s="25" t="s">
        <v>272</v>
      </c>
      <c r="G92" s="32" t="s">
        <v>276</v>
      </c>
      <c r="H92" s="24">
        <v>276</v>
      </c>
      <c r="I92" s="24">
        <f t="shared" si="7"/>
        <v>0</v>
      </c>
      <c r="J92" s="42"/>
      <c r="K92" s="24">
        <f t="shared" si="8"/>
        <v>0</v>
      </c>
      <c r="L92" s="25">
        <v>15</v>
      </c>
      <c r="M92" s="50">
        <v>0.0980392156862745</v>
      </c>
      <c r="N92" s="25">
        <v>153</v>
      </c>
      <c r="O92" s="49" t="s">
        <v>277</v>
      </c>
      <c r="P92" s="48"/>
      <c r="Q92" s="53"/>
      <c r="R92" s="53"/>
      <c r="S92" s="53"/>
    </row>
    <row r="93" s="3" customFormat="1" spans="1:19">
      <c r="A93" s="24"/>
      <c r="B93" s="24" t="s">
        <v>278</v>
      </c>
      <c r="C93" s="25" t="s">
        <v>279</v>
      </c>
      <c r="D93" s="25" t="s">
        <v>137</v>
      </c>
      <c r="E93" s="25" t="s">
        <v>268</v>
      </c>
      <c r="F93" s="25" t="s">
        <v>202</v>
      </c>
      <c r="G93" s="32" t="s">
        <v>280</v>
      </c>
      <c r="H93" s="24">
        <v>235</v>
      </c>
      <c r="I93" s="24">
        <f t="shared" si="7"/>
        <v>0</v>
      </c>
      <c r="J93" s="42"/>
      <c r="K93" s="24">
        <f t="shared" si="8"/>
        <v>0</v>
      </c>
      <c r="L93" s="25">
        <v>15</v>
      </c>
      <c r="M93" s="50">
        <v>0.0842696629213483</v>
      </c>
      <c r="N93" s="25">
        <v>178</v>
      </c>
      <c r="O93" s="49">
        <v>2023.05</v>
      </c>
      <c r="P93" s="48"/>
      <c r="Q93" s="53"/>
      <c r="R93" s="53"/>
      <c r="S93" s="53"/>
    </row>
    <row r="94" s="3" customFormat="1" spans="1:19">
      <c r="A94" s="24"/>
      <c r="B94" s="24" t="s">
        <v>281</v>
      </c>
      <c r="C94" s="25" t="s">
        <v>282</v>
      </c>
      <c r="D94" s="25" t="s">
        <v>137</v>
      </c>
      <c r="E94" s="25" t="s">
        <v>268</v>
      </c>
      <c r="F94" s="25" t="s">
        <v>202</v>
      </c>
      <c r="G94" s="32" t="s">
        <v>283</v>
      </c>
      <c r="H94" s="24">
        <v>247</v>
      </c>
      <c r="I94" s="24">
        <f t="shared" si="7"/>
        <v>0</v>
      </c>
      <c r="J94" s="42"/>
      <c r="K94" s="24">
        <f t="shared" si="8"/>
        <v>0</v>
      </c>
      <c r="L94" s="25">
        <v>15</v>
      </c>
      <c r="M94" s="50">
        <v>0.0842696629213483</v>
      </c>
      <c r="N94" s="25">
        <v>178</v>
      </c>
      <c r="O94" s="49" t="s">
        <v>284</v>
      </c>
      <c r="P94" s="48"/>
      <c r="Q94" s="53"/>
      <c r="R94" s="53"/>
      <c r="S94" s="53"/>
    </row>
    <row r="95" s="3" customFormat="1" spans="1:19">
      <c r="A95" s="24"/>
      <c r="B95" s="24" t="s">
        <v>285</v>
      </c>
      <c r="C95" s="25" t="s">
        <v>286</v>
      </c>
      <c r="D95" s="25" t="s">
        <v>137</v>
      </c>
      <c r="E95" s="25" t="s">
        <v>268</v>
      </c>
      <c r="F95" s="25" t="s">
        <v>202</v>
      </c>
      <c r="G95" s="32" t="s">
        <v>287</v>
      </c>
      <c r="H95" s="24">
        <v>287</v>
      </c>
      <c r="I95" s="24">
        <f t="shared" si="7"/>
        <v>0</v>
      </c>
      <c r="J95" s="42"/>
      <c r="K95" s="24">
        <f t="shared" si="8"/>
        <v>0</v>
      </c>
      <c r="L95" s="25">
        <v>15</v>
      </c>
      <c r="M95" s="50">
        <v>0.0842696629213483</v>
      </c>
      <c r="N95" s="25">
        <v>178</v>
      </c>
      <c r="O95" s="49" t="s">
        <v>284</v>
      </c>
      <c r="P95" s="48"/>
      <c r="Q95" s="53"/>
      <c r="R95" s="53"/>
      <c r="S95" s="53"/>
    </row>
    <row r="96" s="3" customFormat="1" spans="1:19">
      <c r="A96" s="24"/>
      <c r="B96" s="24" t="s">
        <v>288</v>
      </c>
      <c r="C96" s="25" t="s">
        <v>289</v>
      </c>
      <c r="D96" s="25" t="s">
        <v>137</v>
      </c>
      <c r="E96" s="25" t="s">
        <v>268</v>
      </c>
      <c r="F96" s="25" t="s">
        <v>247</v>
      </c>
      <c r="G96" s="32" t="s">
        <v>290</v>
      </c>
      <c r="H96" s="24">
        <v>435</v>
      </c>
      <c r="I96" s="24">
        <f t="shared" si="7"/>
        <v>0</v>
      </c>
      <c r="J96" s="42"/>
      <c r="K96" s="24">
        <f t="shared" si="8"/>
        <v>0</v>
      </c>
      <c r="L96" s="25">
        <v>15</v>
      </c>
      <c r="M96" s="50">
        <v>0.0757575757575758</v>
      </c>
      <c r="N96" s="25">
        <v>198</v>
      </c>
      <c r="O96" s="49" t="s">
        <v>225</v>
      </c>
      <c r="P96" s="48"/>
      <c r="Q96" s="53"/>
      <c r="R96" s="53"/>
      <c r="S96" s="53"/>
    </row>
    <row r="97" s="3" customFormat="1" spans="1:19">
      <c r="A97" s="24"/>
      <c r="B97" s="24" t="s">
        <v>291</v>
      </c>
      <c r="C97" s="25" t="s">
        <v>292</v>
      </c>
      <c r="D97" s="25" t="s">
        <v>137</v>
      </c>
      <c r="E97" s="25" t="s">
        <v>268</v>
      </c>
      <c r="F97" s="25" t="s">
        <v>247</v>
      </c>
      <c r="G97" s="32" t="s">
        <v>293</v>
      </c>
      <c r="H97" s="24">
        <v>321</v>
      </c>
      <c r="I97" s="24">
        <f t="shared" si="7"/>
        <v>0</v>
      </c>
      <c r="J97" s="42"/>
      <c r="K97" s="24">
        <f t="shared" si="8"/>
        <v>0</v>
      </c>
      <c r="L97" s="25">
        <v>15</v>
      </c>
      <c r="M97" s="50">
        <v>0.0757575757575758</v>
      </c>
      <c r="N97" s="25">
        <v>198</v>
      </c>
      <c r="O97" s="49" t="s">
        <v>225</v>
      </c>
      <c r="P97" s="48"/>
      <c r="Q97" s="53"/>
      <c r="R97" s="53"/>
      <c r="S97" s="53"/>
    </row>
    <row r="98" s="3" customFormat="1" spans="1:19">
      <c r="A98" s="24"/>
      <c r="B98" s="24" t="s">
        <v>294</v>
      </c>
      <c r="C98" s="25" t="s">
        <v>295</v>
      </c>
      <c r="D98" s="25" t="s">
        <v>137</v>
      </c>
      <c r="E98" s="25" t="s">
        <v>268</v>
      </c>
      <c r="F98" s="25" t="s">
        <v>247</v>
      </c>
      <c r="G98" s="32" t="s">
        <v>296</v>
      </c>
      <c r="H98" s="24">
        <v>214</v>
      </c>
      <c r="I98" s="24">
        <f t="shared" si="7"/>
        <v>0</v>
      </c>
      <c r="J98" s="42"/>
      <c r="K98" s="24">
        <f t="shared" si="8"/>
        <v>0</v>
      </c>
      <c r="L98" s="25">
        <v>15</v>
      </c>
      <c r="M98" s="50">
        <v>0.0757575757575758</v>
      </c>
      <c r="N98" s="25">
        <v>198</v>
      </c>
      <c r="O98" s="49" t="s">
        <v>225</v>
      </c>
      <c r="P98" s="48"/>
      <c r="Q98" s="53"/>
      <c r="R98" s="53"/>
      <c r="S98" s="53"/>
    </row>
    <row r="99" s="3" customFormat="1" spans="1:19">
      <c r="A99" s="24"/>
      <c r="B99" s="24" t="s">
        <v>297</v>
      </c>
      <c r="C99" s="25" t="s">
        <v>298</v>
      </c>
      <c r="D99" s="25" t="s">
        <v>137</v>
      </c>
      <c r="E99" s="25" t="s">
        <v>268</v>
      </c>
      <c r="F99" s="25" t="s">
        <v>247</v>
      </c>
      <c r="G99" s="32" t="s">
        <v>299</v>
      </c>
      <c r="H99" s="24">
        <v>276</v>
      </c>
      <c r="I99" s="24">
        <f t="shared" si="7"/>
        <v>0</v>
      </c>
      <c r="J99" s="42"/>
      <c r="K99" s="24">
        <f t="shared" si="8"/>
        <v>0</v>
      </c>
      <c r="L99" s="25">
        <v>15</v>
      </c>
      <c r="M99" s="50">
        <v>0.0757575757575758</v>
      </c>
      <c r="N99" s="25">
        <v>198</v>
      </c>
      <c r="O99" s="49" t="s">
        <v>225</v>
      </c>
      <c r="P99" s="48"/>
      <c r="Q99" s="53"/>
      <c r="R99" s="53"/>
      <c r="S99" s="53"/>
    </row>
    <row r="100" s="3" customFormat="1" spans="1:19">
      <c r="A100" s="24"/>
      <c r="B100" s="24" t="s">
        <v>300</v>
      </c>
      <c r="C100" s="25" t="s">
        <v>301</v>
      </c>
      <c r="D100" s="25" t="s">
        <v>137</v>
      </c>
      <c r="E100" s="25" t="s">
        <v>268</v>
      </c>
      <c r="F100" s="25" t="s">
        <v>247</v>
      </c>
      <c r="G100" s="32" t="s">
        <v>302</v>
      </c>
      <c r="H100" s="24">
        <v>241</v>
      </c>
      <c r="I100" s="24">
        <f t="shared" si="7"/>
        <v>0</v>
      </c>
      <c r="J100" s="42"/>
      <c r="K100" s="24">
        <f t="shared" si="8"/>
        <v>0</v>
      </c>
      <c r="L100" s="25">
        <v>15</v>
      </c>
      <c r="M100" s="50">
        <v>0.0757575757575758</v>
      </c>
      <c r="N100" s="25">
        <v>198</v>
      </c>
      <c r="O100" s="49" t="s">
        <v>225</v>
      </c>
      <c r="P100" s="48"/>
      <c r="Q100" s="53"/>
      <c r="R100" s="53"/>
      <c r="S100" s="53"/>
    </row>
    <row r="101" s="3" customFormat="1" spans="1:19">
      <c r="A101" s="24"/>
      <c r="B101" s="24" t="s">
        <v>303</v>
      </c>
      <c r="C101" s="25" t="s">
        <v>304</v>
      </c>
      <c r="D101" s="25" t="s">
        <v>137</v>
      </c>
      <c r="E101" s="25" t="s">
        <v>161</v>
      </c>
      <c r="F101" s="25" t="s">
        <v>305</v>
      </c>
      <c r="G101" s="32" t="s">
        <v>306</v>
      </c>
      <c r="H101" s="24">
        <v>283</v>
      </c>
      <c r="I101" s="24">
        <f t="shared" si="7"/>
        <v>0</v>
      </c>
      <c r="J101" s="42"/>
      <c r="K101" s="24">
        <f t="shared" si="8"/>
        <v>0</v>
      </c>
      <c r="L101" s="25">
        <v>19</v>
      </c>
      <c r="M101" s="50">
        <v>0.27536231884058</v>
      </c>
      <c r="N101" s="25">
        <v>69</v>
      </c>
      <c r="O101" s="49"/>
      <c r="P101" s="48"/>
      <c r="Q101" s="53"/>
      <c r="R101" s="53"/>
      <c r="S101" s="53"/>
    </row>
    <row r="102" s="3" customFormat="1" spans="1:19">
      <c r="A102" s="24"/>
      <c r="B102" s="24" t="s">
        <v>307</v>
      </c>
      <c r="C102" s="25" t="s">
        <v>308</v>
      </c>
      <c r="D102" s="25" t="s">
        <v>137</v>
      </c>
      <c r="E102" s="25"/>
      <c r="F102" s="25" t="s">
        <v>309</v>
      </c>
      <c r="G102" s="32" t="s">
        <v>310</v>
      </c>
      <c r="H102" s="24">
        <v>384</v>
      </c>
      <c r="I102" s="24">
        <f t="shared" si="7"/>
        <v>0</v>
      </c>
      <c r="J102" s="42"/>
      <c r="K102" s="24">
        <f t="shared" si="8"/>
        <v>0</v>
      </c>
      <c r="L102" s="25">
        <v>15</v>
      </c>
      <c r="M102" s="50">
        <v>0.189873417721519</v>
      </c>
      <c r="N102" s="25">
        <v>79</v>
      </c>
      <c r="O102" s="49">
        <v>2025.04</v>
      </c>
      <c r="P102" s="48"/>
      <c r="Q102" s="53"/>
      <c r="R102" s="53"/>
      <c r="S102" s="53"/>
    </row>
    <row r="103" s="3" customFormat="1" spans="1:19">
      <c r="A103" s="24"/>
      <c r="B103" s="24" t="s">
        <v>311</v>
      </c>
      <c r="C103" s="25" t="s">
        <v>312</v>
      </c>
      <c r="D103" s="25" t="s">
        <v>137</v>
      </c>
      <c r="E103" s="25"/>
      <c r="F103" s="25" t="s">
        <v>313</v>
      </c>
      <c r="G103" s="32" t="s">
        <v>314</v>
      </c>
      <c r="H103" s="24">
        <v>75</v>
      </c>
      <c r="I103" s="24">
        <f t="shared" si="7"/>
        <v>0</v>
      </c>
      <c r="J103" s="42"/>
      <c r="K103" s="24">
        <f t="shared" si="8"/>
        <v>0</v>
      </c>
      <c r="L103" s="25">
        <v>229</v>
      </c>
      <c r="M103" s="50">
        <v>0.588688946015424</v>
      </c>
      <c r="N103" s="25">
        <v>389</v>
      </c>
      <c r="O103" s="55" t="s">
        <v>315</v>
      </c>
      <c r="P103" s="48"/>
      <c r="Q103" s="53"/>
      <c r="R103" s="53"/>
      <c r="S103" s="53"/>
    </row>
    <row r="104" spans="1:16">
      <c r="A104" s="24" t="s">
        <v>316</v>
      </c>
      <c r="B104" s="24">
        <v>10014759</v>
      </c>
      <c r="C104" s="54" t="s">
        <v>317</v>
      </c>
      <c r="D104" s="25" t="s">
        <v>318</v>
      </c>
      <c r="E104" s="25" t="s">
        <v>272</v>
      </c>
      <c r="F104" s="25" t="s">
        <v>319</v>
      </c>
      <c r="G104" s="32" t="s">
        <v>320</v>
      </c>
      <c r="H104" s="49">
        <v>1000</v>
      </c>
      <c r="I104" s="24">
        <f t="shared" ref="I104:I154" si="9">IF(J104&gt;=2,2,J104)</f>
        <v>0</v>
      </c>
      <c r="J104" s="42"/>
      <c r="K104" s="24">
        <f t="shared" si="8"/>
        <v>0</v>
      </c>
      <c r="L104" s="25">
        <v>99.5</v>
      </c>
      <c r="M104" s="25">
        <v>0.5</v>
      </c>
      <c r="N104" s="25">
        <v>199</v>
      </c>
      <c r="O104" s="56">
        <v>45820</v>
      </c>
      <c r="P104" s="57" t="s">
        <v>124</v>
      </c>
    </row>
    <row r="105" spans="1:16">
      <c r="A105" s="24" t="s">
        <v>316</v>
      </c>
      <c r="B105" s="24">
        <v>10015502</v>
      </c>
      <c r="C105" s="54" t="s">
        <v>321</v>
      </c>
      <c r="D105" s="25" t="s">
        <v>318</v>
      </c>
      <c r="E105" s="25" t="s">
        <v>272</v>
      </c>
      <c r="F105" s="25" t="s">
        <v>319</v>
      </c>
      <c r="G105" s="32" t="s">
        <v>322</v>
      </c>
      <c r="H105" s="49">
        <v>1000</v>
      </c>
      <c r="I105" s="24">
        <f t="shared" si="9"/>
        <v>0</v>
      </c>
      <c r="J105" s="42"/>
      <c r="K105" s="24">
        <f t="shared" si="8"/>
        <v>0</v>
      </c>
      <c r="L105" s="25">
        <v>99.5</v>
      </c>
      <c r="M105" s="25">
        <v>0.5</v>
      </c>
      <c r="N105" s="55">
        <v>199</v>
      </c>
      <c r="O105" s="56">
        <v>45870</v>
      </c>
      <c r="P105" s="57" t="s">
        <v>124</v>
      </c>
    </row>
    <row r="106" spans="1:16">
      <c r="A106" s="24" t="s">
        <v>316</v>
      </c>
      <c r="B106" s="24">
        <v>10015181</v>
      </c>
      <c r="C106" s="54" t="s">
        <v>323</v>
      </c>
      <c r="D106" s="25" t="s">
        <v>318</v>
      </c>
      <c r="E106" s="25" t="s">
        <v>324</v>
      </c>
      <c r="F106" s="25" t="s">
        <v>319</v>
      </c>
      <c r="G106" s="32" t="s">
        <v>325</v>
      </c>
      <c r="H106" s="49">
        <v>1000</v>
      </c>
      <c r="I106" s="24">
        <f t="shared" si="9"/>
        <v>0</v>
      </c>
      <c r="J106" s="42"/>
      <c r="K106" s="24">
        <f t="shared" si="8"/>
        <v>0</v>
      </c>
      <c r="L106" s="25">
        <v>89.5</v>
      </c>
      <c r="M106" s="25">
        <v>0.5</v>
      </c>
      <c r="N106" s="25">
        <v>179</v>
      </c>
      <c r="O106" s="56">
        <v>45845</v>
      </c>
      <c r="P106" s="48" t="s">
        <v>124</v>
      </c>
    </row>
    <row r="107" spans="1:16">
      <c r="A107" s="24" t="s">
        <v>316</v>
      </c>
      <c r="B107" s="24">
        <v>10014790</v>
      </c>
      <c r="C107" s="54" t="s">
        <v>326</v>
      </c>
      <c r="D107" s="25" t="s">
        <v>318</v>
      </c>
      <c r="E107" s="25" t="s">
        <v>324</v>
      </c>
      <c r="F107" s="25" t="s">
        <v>319</v>
      </c>
      <c r="G107" s="32" t="s">
        <v>327</v>
      </c>
      <c r="H107" s="49">
        <v>1000</v>
      </c>
      <c r="I107" s="24">
        <f t="shared" si="9"/>
        <v>0</v>
      </c>
      <c r="J107" s="42"/>
      <c r="K107" s="24">
        <f t="shared" si="8"/>
        <v>0</v>
      </c>
      <c r="L107" s="25">
        <v>89.5</v>
      </c>
      <c r="M107" s="25">
        <v>0.5</v>
      </c>
      <c r="N107" s="25">
        <v>179</v>
      </c>
      <c r="O107" s="56">
        <v>45621</v>
      </c>
      <c r="P107" s="48" t="s">
        <v>124</v>
      </c>
    </row>
    <row r="108" spans="1:16">
      <c r="A108" s="24" t="s">
        <v>316</v>
      </c>
      <c r="B108" s="24">
        <v>10014791</v>
      </c>
      <c r="C108" s="54" t="s">
        <v>328</v>
      </c>
      <c r="D108" s="25" t="s">
        <v>318</v>
      </c>
      <c r="E108" s="25" t="s">
        <v>324</v>
      </c>
      <c r="F108" s="25" t="s">
        <v>319</v>
      </c>
      <c r="G108" s="32" t="s">
        <v>329</v>
      </c>
      <c r="H108" s="49">
        <v>1000</v>
      </c>
      <c r="I108" s="24">
        <f t="shared" si="9"/>
        <v>0</v>
      </c>
      <c r="J108" s="42"/>
      <c r="K108" s="24">
        <f t="shared" si="8"/>
        <v>0</v>
      </c>
      <c r="L108" s="25">
        <v>89.5</v>
      </c>
      <c r="M108" s="25">
        <v>0.5</v>
      </c>
      <c r="N108" s="25">
        <v>179</v>
      </c>
      <c r="O108" s="56">
        <v>45823</v>
      </c>
      <c r="P108" s="48" t="s">
        <v>124</v>
      </c>
    </row>
    <row r="109" spans="1:16">
      <c r="A109" s="24" t="s">
        <v>316</v>
      </c>
      <c r="B109" s="24">
        <v>10013940</v>
      </c>
      <c r="C109" s="54" t="s">
        <v>330</v>
      </c>
      <c r="D109" s="25" t="s">
        <v>318</v>
      </c>
      <c r="E109" s="25" t="s">
        <v>331</v>
      </c>
      <c r="F109" s="25" t="s">
        <v>319</v>
      </c>
      <c r="G109" s="32" t="s">
        <v>332</v>
      </c>
      <c r="H109" s="49">
        <v>1000</v>
      </c>
      <c r="I109" s="24">
        <f t="shared" si="9"/>
        <v>0</v>
      </c>
      <c r="J109" s="42"/>
      <c r="K109" s="24">
        <f t="shared" si="8"/>
        <v>0</v>
      </c>
      <c r="L109" s="25">
        <v>24.5</v>
      </c>
      <c r="M109" s="25">
        <v>0.5</v>
      </c>
      <c r="N109" s="25">
        <v>49</v>
      </c>
      <c r="O109" s="56">
        <v>45709</v>
      </c>
      <c r="P109" s="48" t="s">
        <v>124</v>
      </c>
    </row>
    <row r="110" spans="1:16">
      <c r="A110" s="24" t="s">
        <v>316</v>
      </c>
      <c r="B110" s="24">
        <v>10013941</v>
      </c>
      <c r="C110" s="54" t="s">
        <v>333</v>
      </c>
      <c r="D110" s="25" t="s">
        <v>318</v>
      </c>
      <c r="E110" s="25" t="s">
        <v>331</v>
      </c>
      <c r="F110" s="25" t="s">
        <v>319</v>
      </c>
      <c r="G110" s="32" t="s">
        <v>334</v>
      </c>
      <c r="H110" s="49">
        <v>1000</v>
      </c>
      <c r="I110" s="24">
        <f t="shared" si="9"/>
        <v>0</v>
      </c>
      <c r="J110" s="42"/>
      <c r="K110" s="24">
        <f t="shared" si="8"/>
        <v>0</v>
      </c>
      <c r="L110" s="25">
        <v>24.5</v>
      </c>
      <c r="M110" s="25">
        <v>0.5</v>
      </c>
      <c r="N110" s="25">
        <v>49</v>
      </c>
      <c r="O110" s="56">
        <v>45576</v>
      </c>
      <c r="P110" s="48" t="s">
        <v>124</v>
      </c>
    </row>
    <row r="111" ht="15.75" customHeight="1" spans="1:16">
      <c r="A111" s="24" t="s">
        <v>316</v>
      </c>
      <c r="B111" s="24">
        <v>10014945</v>
      </c>
      <c r="C111" s="54" t="s">
        <v>335</v>
      </c>
      <c r="D111" s="25" t="s">
        <v>318</v>
      </c>
      <c r="E111" s="25" t="s">
        <v>331</v>
      </c>
      <c r="F111" s="25" t="s">
        <v>319</v>
      </c>
      <c r="G111" s="32" t="s">
        <v>336</v>
      </c>
      <c r="H111" s="49">
        <v>1000</v>
      </c>
      <c r="I111" s="24">
        <f t="shared" si="9"/>
        <v>0</v>
      </c>
      <c r="J111" s="42"/>
      <c r="K111" s="24">
        <f t="shared" si="8"/>
        <v>0</v>
      </c>
      <c r="L111" s="25">
        <v>94.5</v>
      </c>
      <c r="M111" s="25">
        <v>0.5</v>
      </c>
      <c r="N111" s="25">
        <v>189</v>
      </c>
      <c r="O111" s="56">
        <v>45748</v>
      </c>
      <c r="P111" s="48" t="s">
        <v>124</v>
      </c>
    </row>
    <row r="112" spans="1:16">
      <c r="A112" s="24" t="s">
        <v>316</v>
      </c>
      <c r="B112" s="24">
        <v>10014944</v>
      </c>
      <c r="C112" s="54" t="s">
        <v>337</v>
      </c>
      <c r="D112" s="25" t="s">
        <v>318</v>
      </c>
      <c r="E112" s="25" t="s">
        <v>331</v>
      </c>
      <c r="F112" s="25" t="s">
        <v>319</v>
      </c>
      <c r="G112" s="32" t="s">
        <v>338</v>
      </c>
      <c r="H112" s="49">
        <v>1000</v>
      </c>
      <c r="I112" s="24">
        <f t="shared" si="9"/>
        <v>0</v>
      </c>
      <c r="J112" s="42"/>
      <c r="K112" s="24">
        <f t="shared" si="8"/>
        <v>0</v>
      </c>
      <c r="L112" s="25">
        <v>94.5</v>
      </c>
      <c r="M112" s="25">
        <v>0.5</v>
      </c>
      <c r="N112" s="25">
        <v>189</v>
      </c>
      <c r="O112" s="56">
        <v>45745</v>
      </c>
      <c r="P112" s="48" t="s">
        <v>124</v>
      </c>
    </row>
    <row r="113" spans="1:16">
      <c r="A113" s="24" t="s">
        <v>316</v>
      </c>
      <c r="B113" s="24">
        <v>10014946</v>
      </c>
      <c r="C113" s="54" t="s">
        <v>339</v>
      </c>
      <c r="D113" s="25" t="s">
        <v>318</v>
      </c>
      <c r="E113" s="25" t="s">
        <v>340</v>
      </c>
      <c r="F113" s="25" t="s">
        <v>319</v>
      </c>
      <c r="G113" s="32" t="s">
        <v>341</v>
      </c>
      <c r="H113" s="49">
        <v>1000</v>
      </c>
      <c r="I113" s="24">
        <f t="shared" si="9"/>
        <v>0</v>
      </c>
      <c r="J113" s="42"/>
      <c r="K113" s="24">
        <f t="shared" si="8"/>
        <v>0</v>
      </c>
      <c r="L113" s="25">
        <v>94.5</v>
      </c>
      <c r="M113" s="25">
        <v>0.5</v>
      </c>
      <c r="N113" s="25">
        <v>189</v>
      </c>
      <c r="O113" s="56">
        <v>45789</v>
      </c>
      <c r="P113" s="48" t="s">
        <v>124</v>
      </c>
    </row>
    <row r="114" spans="1:16">
      <c r="A114" s="24" t="s">
        <v>316</v>
      </c>
      <c r="B114" s="24">
        <v>10015055</v>
      </c>
      <c r="C114" s="54" t="s">
        <v>342</v>
      </c>
      <c r="D114" s="25" t="s">
        <v>318</v>
      </c>
      <c r="E114" s="25" t="s">
        <v>340</v>
      </c>
      <c r="F114" s="25" t="s">
        <v>319</v>
      </c>
      <c r="G114" s="32" t="s">
        <v>343</v>
      </c>
      <c r="H114" s="49">
        <v>1000</v>
      </c>
      <c r="I114" s="24">
        <f t="shared" si="9"/>
        <v>0</v>
      </c>
      <c r="J114" s="42"/>
      <c r="K114" s="24">
        <f t="shared" si="8"/>
        <v>0</v>
      </c>
      <c r="L114" s="25">
        <v>94.5</v>
      </c>
      <c r="M114" s="25">
        <v>0.5</v>
      </c>
      <c r="N114" s="25">
        <v>189</v>
      </c>
      <c r="O114" s="56">
        <v>45836</v>
      </c>
      <c r="P114" s="48" t="s">
        <v>124</v>
      </c>
    </row>
    <row r="115" spans="1:16">
      <c r="A115" s="24" t="s">
        <v>316</v>
      </c>
      <c r="B115" s="24">
        <v>10014232</v>
      </c>
      <c r="C115" s="54" t="s">
        <v>344</v>
      </c>
      <c r="D115" s="25" t="s">
        <v>318</v>
      </c>
      <c r="E115" s="25" t="s">
        <v>345</v>
      </c>
      <c r="F115" s="25" t="s">
        <v>319</v>
      </c>
      <c r="G115" s="32" t="s">
        <v>346</v>
      </c>
      <c r="H115" s="49">
        <v>1000</v>
      </c>
      <c r="I115" s="24">
        <f t="shared" si="9"/>
        <v>0</v>
      </c>
      <c r="J115" s="42"/>
      <c r="K115" s="24">
        <f t="shared" si="8"/>
        <v>0</v>
      </c>
      <c r="L115" s="25">
        <v>119.5</v>
      </c>
      <c r="M115" s="25">
        <v>0.5</v>
      </c>
      <c r="N115" s="25">
        <v>239</v>
      </c>
      <c r="O115" s="56">
        <v>45626</v>
      </c>
      <c r="P115" s="48" t="s">
        <v>124</v>
      </c>
    </row>
    <row r="116" spans="1:16">
      <c r="A116" s="24" t="s">
        <v>316</v>
      </c>
      <c r="B116" s="24">
        <v>10014233</v>
      </c>
      <c r="C116" s="54" t="s">
        <v>347</v>
      </c>
      <c r="D116" s="25" t="s">
        <v>318</v>
      </c>
      <c r="E116" s="25" t="s">
        <v>345</v>
      </c>
      <c r="F116" s="25" t="s">
        <v>319</v>
      </c>
      <c r="G116" s="32" t="s">
        <v>348</v>
      </c>
      <c r="H116" s="49">
        <v>1000</v>
      </c>
      <c r="I116" s="24">
        <f t="shared" si="9"/>
        <v>0</v>
      </c>
      <c r="J116" s="42"/>
      <c r="K116" s="24">
        <f t="shared" si="8"/>
        <v>0</v>
      </c>
      <c r="L116" s="25">
        <v>119.5</v>
      </c>
      <c r="M116" s="25">
        <v>0.5</v>
      </c>
      <c r="N116" s="25">
        <v>239</v>
      </c>
      <c r="O116" s="56">
        <v>45613</v>
      </c>
      <c r="P116" s="48" t="s">
        <v>124</v>
      </c>
    </row>
    <row r="117" spans="1:16">
      <c r="A117" s="24" t="s">
        <v>316</v>
      </c>
      <c r="B117" s="24">
        <v>10014234</v>
      </c>
      <c r="C117" s="54" t="s">
        <v>349</v>
      </c>
      <c r="D117" s="25" t="s">
        <v>318</v>
      </c>
      <c r="E117" s="25" t="s">
        <v>345</v>
      </c>
      <c r="F117" s="25" t="s">
        <v>319</v>
      </c>
      <c r="G117" s="32" t="s">
        <v>350</v>
      </c>
      <c r="H117" s="49">
        <v>1000</v>
      </c>
      <c r="I117" s="24">
        <f t="shared" si="9"/>
        <v>0</v>
      </c>
      <c r="J117" s="42"/>
      <c r="K117" s="24">
        <f t="shared" si="8"/>
        <v>0</v>
      </c>
      <c r="L117" s="25">
        <v>119.5</v>
      </c>
      <c r="M117" s="25">
        <v>0.5</v>
      </c>
      <c r="N117" s="25">
        <v>239</v>
      </c>
      <c r="O117" s="56">
        <v>45626</v>
      </c>
      <c r="P117" s="48" t="s">
        <v>124</v>
      </c>
    </row>
    <row r="118" spans="1:16">
      <c r="A118" s="24" t="s">
        <v>316</v>
      </c>
      <c r="B118" s="24">
        <v>10012519</v>
      </c>
      <c r="C118" s="54" t="s">
        <v>351</v>
      </c>
      <c r="D118" s="25" t="s">
        <v>318</v>
      </c>
      <c r="E118" s="25" t="s">
        <v>345</v>
      </c>
      <c r="F118" s="25" t="s">
        <v>319</v>
      </c>
      <c r="G118" s="32" t="s">
        <v>352</v>
      </c>
      <c r="H118" s="49">
        <v>1000</v>
      </c>
      <c r="I118" s="24">
        <f t="shared" si="9"/>
        <v>0</v>
      </c>
      <c r="J118" s="42"/>
      <c r="K118" s="24">
        <f t="shared" si="8"/>
        <v>0</v>
      </c>
      <c r="L118" s="25">
        <v>119.5</v>
      </c>
      <c r="M118" s="25">
        <v>0.5</v>
      </c>
      <c r="N118" s="25">
        <v>239</v>
      </c>
      <c r="O118" s="56">
        <v>45706</v>
      </c>
      <c r="P118" s="48" t="s">
        <v>124</v>
      </c>
    </row>
    <row r="119" spans="1:16">
      <c r="A119" s="24" t="s">
        <v>316</v>
      </c>
      <c r="B119" s="24">
        <v>10012374</v>
      </c>
      <c r="C119" s="54" t="s">
        <v>353</v>
      </c>
      <c r="D119" s="25" t="s">
        <v>318</v>
      </c>
      <c r="E119" s="25" t="s">
        <v>345</v>
      </c>
      <c r="F119" s="25" t="s">
        <v>319</v>
      </c>
      <c r="G119" s="32" t="s">
        <v>354</v>
      </c>
      <c r="H119" s="49">
        <v>1000</v>
      </c>
      <c r="I119" s="24">
        <f t="shared" si="9"/>
        <v>0</v>
      </c>
      <c r="J119" s="42"/>
      <c r="K119" s="24">
        <f t="shared" si="8"/>
        <v>0</v>
      </c>
      <c r="L119" s="25">
        <v>119.5</v>
      </c>
      <c r="M119" s="25">
        <v>0.5</v>
      </c>
      <c r="N119" s="25">
        <v>239</v>
      </c>
      <c r="O119" s="56">
        <v>45703</v>
      </c>
      <c r="P119" s="48" t="s">
        <v>124</v>
      </c>
    </row>
    <row r="120" spans="1:16">
      <c r="A120" s="24" t="s">
        <v>316</v>
      </c>
      <c r="B120" s="24">
        <v>10012375</v>
      </c>
      <c r="C120" s="54" t="s">
        <v>355</v>
      </c>
      <c r="D120" s="25" t="s">
        <v>318</v>
      </c>
      <c r="E120" s="25" t="s">
        <v>345</v>
      </c>
      <c r="F120" s="25" t="s">
        <v>319</v>
      </c>
      <c r="G120" s="32" t="s">
        <v>356</v>
      </c>
      <c r="H120" s="49">
        <v>1000</v>
      </c>
      <c r="I120" s="24">
        <f t="shared" si="9"/>
        <v>0</v>
      </c>
      <c r="J120" s="42"/>
      <c r="K120" s="24">
        <f t="shared" si="8"/>
        <v>0</v>
      </c>
      <c r="L120" s="25">
        <v>119.5</v>
      </c>
      <c r="M120" s="25">
        <v>0.5</v>
      </c>
      <c r="N120" s="55">
        <v>239</v>
      </c>
      <c r="O120" s="56">
        <v>45667</v>
      </c>
      <c r="P120" s="48" t="s">
        <v>124</v>
      </c>
    </row>
    <row r="121" spans="1:16">
      <c r="A121" s="24" t="s">
        <v>316</v>
      </c>
      <c r="B121" s="24">
        <v>10012926</v>
      </c>
      <c r="C121" s="54" t="s">
        <v>357</v>
      </c>
      <c r="D121" s="25" t="s">
        <v>318</v>
      </c>
      <c r="E121" s="25" t="s">
        <v>345</v>
      </c>
      <c r="F121" s="25" t="s">
        <v>319</v>
      </c>
      <c r="G121" s="32" t="s">
        <v>358</v>
      </c>
      <c r="H121" s="49">
        <v>1000</v>
      </c>
      <c r="I121" s="24">
        <f t="shared" si="9"/>
        <v>0</v>
      </c>
      <c r="J121" s="42"/>
      <c r="K121" s="24">
        <f t="shared" si="8"/>
        <v>0</v>
      </c>
      <c r="L121" s="25">
        <v>95.6</v>
      </c>
      <c r="M121" s="25">
        <v>0.4</v>
      </c>
      <c r="N121" s="55">
        <v>239</v>
      </c>
      <c r="O121" s="56">
        <v>45192</v>
      </c>
      <c r="P121" s="48" t="s">
        <v>124</v>
      </c>
    </row>
    <row r="122" spans="1:16">
      <c r="A122" s="24" t="s">
        <v>316</v>
      </c>
      <c r="B122" s="24">
        <v>10012927</v>
      </c>
      <c r="C122" s="54" t="s">
        <v>359</v>
      </c>
      <c r="D122" s="25" t="s">
        <v>318</v>
      </c>
      <c r="E122" s="25" t="s">
        <v>345</v>
      </c>
      <c r="F122" s="25" t="s">
        <v>319</v>
      </c>
      <c r="G122" s="32" t="s">
        <v>360</v>
      </c>
      <c r="H122" s="49">
        <v>500</v>
      </c>
      <c r="I122" s="24">
        <f t="shared" si="9"/>
        <v>0</v>
      </c>
      <c r="J122" s="42"/>
      <c r="K122" s="24">
        <f t="shared" si="8"/>
        <v>0</v>
      </c>
      <c r="L122" s="25">
        <v>95.6</v>
      </c>
      <c r="M122" s="25">
        <v>0.4</v>
      </c>
      <c r="N122" s="55">
        <v>239</v>
      </c>
      <c r="O122" s="56">
        <v>45193</v>
      </c>
      <c r="P122" s="48" t="s">
        <v>124</v>
      </c>
    </row>
    <row r="123" spans="1:16">
      <c r="A123" s="24" t="s">
        <v>316</v>
      </c>
      <c r="B123" s="24">
        <v>10012925</v>
      </c>
      <c r="C123" s="54" t="s">
        <v>361</v>
      </c>
      <c r="D123" s="25" t="s">
        <v>318</v>
      </c>
      <c r="E123" s="25" t="s">
        <v>345</v>
      </c>
      <c r="F123" s="25" t="s">
        <v>319</v>
      </c>
      <c r="G123" s="32" t="s">
        <v>362</v>
      </c>
      <c r="H123" s="49">
        <v>1000</v>
      </c>
      <c r="I123" s="24">
        <f t="shared" si="9"/>
        <v>0</v>
      </c>
      <c r="J123" s="42"/>
      <c r="K123" s="24">
        <f t="shared" si="8"/>
        <v>0</v>
      </c>
      <c r="L123" s="25">
        <v>95.6</v>
      </c>
      <c r="M123" s="25">
        <v>0.4</v>
      </c>
      <c r="N123" s="55">
        <v>239</v>
      </c>
      <c r="O123" s="56">
        <v>45193</v>
      </c>
      <c r="P123" s="48" t="s">
        <v>124</v>
      </c>
    </row>
    <row r="124" spans="1:16">
      <c r="A124" s="24" t="s">
        <v>316</v>
      </c>
      <c r="B124" s="24">
        <v>10014252</v>
      </c>
      <c r="C124" s="54" t="s">
        <v>363</v>
      </c>
      <c r="D124" s="25" t="s">
        <v>318</v>
      </c>
      <c r="E124" s="25" t="s">
        <v>247</v>
      </c>
      <c r="F124" s="25" t="s">
        <v>319</v>
      </c>
      <c r="G124" s="32" t="s">
        <v>364</v>
      </c>
      <c r="H124" s="49">
        <v>1000</v>
      </c>
      <c r="I124" s="24">
        <f t="shared" si="9"/>
        <v>0</v>
      </c>
      <c r="J124" s="42"/>
      <c r="K124" s="24">
        <f t="shared" si="8"/>
        <v>0</v>
      </c>
      <c r="L124" s="25">
        <v>54.5</v>
      </c>
      <c r="M124" s="25">
        <v>0.5</v>
      </c>
      <c r="N124" s="25">
        <v>109</v>
      </c>
      <c r="O124" s="56">
        <v>45717</v>
      </c>
      <c r="P124" s="48" t="s">
        <v>124</v>
      </c>
    </row>
    <row r="125" spans="1:16">
      <c r="A125" s="24" t="s">
        <v>316</v>
      </c>
      <c r="B125" s="24">
        <v>10014253</v>
      </c>
      <c r="C125" s="54" t="s">
        <v>365</v>
      </c>
      <c r="D125" s="25" t="s">
        <v>318</v>
      </c>
      <c r="E125" s="25" t="s">
        <v>247</v>
      </c>
      <c r="F125" s="25" t="s">
        <v>319</v>
      </c>
      <c r="G125" s="32" t="s">
        <v>366</v>
      </c>
      <c r="H125" s="49">
        <v>1000</v>
      </c>
      <c r="I125" s="24">
        <f t="shared" si="9"/>
        <v>0</v>
      </c>
      <c r="J125" s="42"/>
      <c r="K125" s="24">
        <f t="shared" si="8"/>
        <v>0</v>
      </c>
      <c r="L125" s="25">
        <v>54.5</v>
      </c>
      <c r="M125" s="25">
        <v>0.5</v>
      </c>
      <c r="N125" s="25">
        <v>109</v>
      </c>
      <c r="O125" s="56">
        <v>45628</v>
      </c>
      <c r="P125" s="48" t="s">
        <v>124</v>
      </c>
    </row>
    <row r="126" spans="1:16">
      <c r="A126" s="24" t="s">
        <v>316</v>
      </c>
      <c r="B126" s="24">
        <v>10014254</v>
      </c>
      <c r="C126" s="54" t="s">
        <v>367</v>
      </c>
      <c r="D126" s="25" t="s">
        <v>318</v>
      </c>
      <c r="E126" s="25" t="s">
        <v>247</v>
      </c>
      <c r="F126" s="25" t="s">
        <v>319</v>
      </c>
      <c r="G126" s="32" t="s">
        <v>368</v>
      </c>
      <c r="H126" s="49">
        <v>1000</v>
      </c>
      <c r="I126" s="24">
        <f t="shared" si="9"/>
        <v>0</v>
      </c>
      <c r="J126" s="42"/>
      <c r="K126" s="24">
        <f t="shared" si="8"/>
        <v>0</v>
      </c>
      <c r="L126" s="25">
        <v>54.5</v>
      </c>
      <c r="M126" s="25">
        <v>0.5</v>
      </c>
      <c r="N126" s="25">
        <v>109</v>
      </c>
      <c r="O126" s="56">
        <v>45628</v>
      </c>
      <c r="P126" s="48" t="s">
        <v>124</v>
      </c>
    </row>
    <row r="127" spans="1:16">
      <c r="A127" s="24" t="s">
        <v>316</v>
      </c>
      <c r="B127" s="24">
        <v>10014255</v>
      </c>
      <c r="C127" s="54" t="s">
        <v>369</v>
      </c>
      <c r="D127" s="25" t="s">
        <v>318</v>
      </c>
      <c r="E127" s="25" t="s">
        <v>247</v>
      </c>
      <c r="F127" s="25" t="s">
        <v>319</v>
      </c>
      <c r="G127" s="32" t="s">
        <v>370</v>
      </c>
      <c r="H127" s="49">
        <v>1000</v>
      </c>
      <c r="I127" s="24">
        <f t="shared" si="9"/>
        <v>0</v>
      </c>
      <c r="J127" s="42"/>
      <c r="K127" s="24">
        <f t="shared" si="8"/>
        <v>0</v>
      </c>
      <c r="L127" s="25">
        <v>54.5</v>
      </c>
      <c r="M127" s="25">
        <v>0.5</v>
      </c>
      <c r="N127" s="25">
        <v>109</v>
      </c>
      <c r="O127" s="56">
        <v>45627</v>
      </c>
      <c r="P127" s="48" t="s">
        <v>124</v>
      </c>
    </row>
    <row r="128" spans="1:16">
      <c r="A128" s="24" t="s">
        <v>316</v>
      </c>
      <c r="B128" s="24">
        <v>10014256</v>
      </c>
      <c r="C128" s="54" t="s">
        <v>371</v>
      </c>
      <c r="D128" s="25" t="s">
        <v>318</v>
      </c>
      <c r="E128" s="25" t="s">
        <v>247</v>
      </c>
      <c r="F128" s="25" t="s">
        <v>319</v>
      </c>
      <c r="G128" s="32" t="s">
        <v>372</v>
      </c>
      <c r="H128" s="49">
        <v>1000</v>
      </c>
      <c r="I128" s="24">
        <f t="shared" si="9"/>
        <v>0</v>
      </c>
      <c r="J128" s="42"/>
      <c r="K128" s="24">
        <f t="shared" si="8"/>
        <v>0</v>
      </c>
      <c r="L128" s="25">
        <v>54.5</v>
      </c>
      <c r="M128" s="25">
        <v>0.5</v>
      </c>
      <c r="N128" s="25">
        <v>109</v>
      </c>
      <c r="O128" s="56">
        <v>45717</v>
      </c>
      <c r="P128" s="48" t="s">
        <v>124</v>
      </c>
    </row>
    <row r="129" spans="1:16">
      <c r="A129" s="24" t="s">
        <v>316</v>
      </c>
      <c r="B129" s="24">
        <v>10014257</v>
      </c>
      <c r="C129" s="54" t="s">
        <v>373</v>
      </c>
      <c r="D129" s="25" t="s">
        <v>318</v>
      </c>
      <c r="E129" s="25" t="s">
        <v>247</v>
      </c>
      <c r="F129" s="25" t="s">
        <v>319</v>
      </c>
      <c r="G129" s="32" t="s">
        <v>374</v>
      </c>
      <c r="H129" s="49">
        <v>1000</v>
      </c>
      <c r="I129" s="24">
        <f t="shared" si="9"/>
        <v>0</v>
      </c>
      <c r="J129" s="42"/>
      <c r="K129" s="24">
        <f t="shared" si="8"/>
        <v>0</v>
      </c>
      <c r="L129" s="25">
        <v>54.5</v>
      </c>
      <c r="M129" s="25">
        <v>0.5</v>
      </c>
      <c r="N129" s="25">
        <v>109</v>
      </c>
      <c r="O129" s="56">
        <v>45523</v>
      </c>
      <c r="P129" s="48" t="s">
        <v>124</v>
      </c>
    </row>
    <row r="130" spans="1:16">
      <c r="A130" s="24" t="s">
        <v>316</v>
      </c>
      <c r="B130" s="24">
        <v>10013439</v>
      </c>
      <c r="C130" s="54" t="s">
        <v>375</v>
      </c>
      <c r="D130" s="25" t="s">
        <v>318</v>
      </c>
      <c r="E130" s="25" t="s">
        <v>190</v>
      </c>
      <c r="F130" s="25" t="s">
        <v>319</v>
      </c>
      <c r="G130" s="32" t="s">
        <v>376</v>
      </c>
      <c r="H130" s="49">
        <v>1000</v>
      </c>
      <c r="I130" s="24">
        <f t="shared" si="9"/>
        <v>0</v>
      </c>
      <c r="J130" s="42"/>
      <c r="K130" s="24">
        <f t="shared" si="8"/>
        <v>0</v>
      </c>
      <c r="L130" s="25">
        <v>83.6</v>
      </c>
      <c r="M130" s="25">
        <v>0.4</v>
      </c>
      <c r="N130" s="25">
        <v>209</v>
      </c>
      <c r="O130" s="56">
        <v>45063</v>
      </c>
      <c r="P130" s="48" t="s">
        <v>124</v>
      </c>
    </row>
    <row r="131" spans="1:16">
      <c r="A131" s="24" t="s">
        <v>316</v>
      </c>
      <c r="B131" s="24">
        <v>10014184</v>
      </c>
      <c r="C131" s="54" t="s">
        <v>377</v>
      </c>
      <c r="D131" s="25" t="s">
        <v>318</v>
      </c>
      <c r="E131" s="25" t="s">
        <v>190</v>
      </c>
      <c r="F131" s="25" t="s">
        <v>319</v>
      </c>
      <c r="G131" s="32" t="s">
        <v>378</v>
      </c>
      <c r="H131" s="49">
        <v>1000</v>
      </c>
      <c r="I131" s="24">
        <f t="shared" si="9"/>
        <v>0</v>
      </c>
      <c r="J131" s="42"/>
      <c r="K131" s="24">
        <f t="shared" si="8"/>
        <v>0</v>
      </c>
      <c r="L131" s="25">
        <v>79.5</v>
      </c>
      <c r="M131" s="25">
        <v>0.5</v>
      </c>
      <c r="N131" s="25">
        <v>159</v>
      </c>
      <c r="O131" s="56">
        <v>45703</v>
      </c>
      <c r="P131" s="48" t="s">
        <v>124</v>
      </c>
    </row>
    <row r="132" spans="1:16">
      <c r="A132" s="24" t="s">
        <v>316</v>
      </c>
      <c r="B132" s="24">
        <v>10014185</v>
      </c>
      <c r="C132" s="54" t="s">
        <v>379</v>
      </c>
      <c r="D132" s="25" t="s">
        <v>318</v>
      </c>
      <c r="E132" s="25" t="s">
        <v>190</v>
      </c>
      <c r="F132" s="25" t="s">
        <v>319</v>
      </c>
      <c r="G132" s="32" t="s">
        <v>380</v>
      </c>
      <c r="H132" s="49">
        <v>1000</v>
      </c>
      <c r="I132" s="24">
        <f t="shared" si="9"/>
        <v>0</v>
      </c>
      <c r="J132" s="42"/>
      <c r="K132" s="24">
        <f t="shared" si="8"/>
        <v>0</v>
      </c>
      <c r="L132" s="25">
        <v>79.5</v>
      </c>
      <c r="M132" s="25">
        <v>0.5</v>
      </c>
      <c r="N132" s="25">
        <v>159</v>
      </c>
      <c r="O132" s="56">
        <v>45558</v>
      </c>
      <c r="P132" s="48" t="s">
        <v>124</v>
      </c>
    </row>
    <row r="133" spans="1:16">
      <c r="A133" s="24" t="s">
        <v>316</v>
      </c>
      <c r="B133" s="24">
        <v>10014186</v>
      </c>
      <c r="C133" s="54" t="s">
        <v>381</v>
      </c>
      <c r="D133" s="25" t="s">
        <v>318</v>
      </c>
      <c r="E133" s="25" t="s">
        <v>190</v>
      </c>
      <c r="F133" s="25" t="s">
        <v>319</v>
      </c>
      <c r="G133" s="32" t="s">
        <v>382</v>
      </c>
      <c r="H133" s="49">
        <v>1000</v>
      </c>
      <c r="I133" s="24">
        <f t="shared" si="9"/>
        <v>0</v>
      </c>
      <c r="J133" s="42"/>
      <c r="K133" s="24">
        <f t="shared" ref="K133:K196" si="10">I133*L133</f>
        <v>0</v>
      </c>
      <c r="L133" s="25">
        <v>79.5</v>
      </c>
      <c r="M133" s="25">
        <v>0.5</v>
      </c>
      <c r="N133" s="25">
        <v>159</v>
      </c>
      <c r="O133" s="56">
        <v>45573</v>
      </c>
      <c r="P133" s="48" t="s">
        <v>124</v>
      </c>
    </row>
    <row r="134" spans="1:16">
      <c r="A134" s="24" t="s">
        <v>316</v>
      </c>
      <c r="B134" s="24">
        <v>10014187</v>
      </c>
      <c r="C134" s="54" t="s">
        <v>383</v>
      </c>
      <c r="D134" s="25" t="s">
        <v>318</v>
      </c>
      <c r="E134" s="25" t="s">
        <v>190</v>
      </c>
      <c r="F134" s="25" t="s">
        <v>319</v>
      </c>
      <c r="G134" s="32" t="s">
        <v>384</v>
      </c>
      <c r="H134" s="49">
        <v>1000</v>
      </c>
      <c r="I134" s="24">
        <f t="shared" si="9"/>
        <v>0</v>
      </c>
      <c r="J134" s="42"/>
      <c r="K134" s="24">
        <f t="shared" si="10"/>
        <v>0</v>
      </c>
      <c r="L134" s="25">
        <v>79.5</v>
      </c>
      <c r="M134" s="25">
        <v>0.5</v>
      </c>
      <c r="N134" s="25">
        <v>159</v>
      </c>
      <c r="O134" s="56">
        <v>45559</v>
      </c>
      <c r="P134" s="48" t="s">
        <v>124</v>
      </c>
    </row>
    <row r="135" spans="1:16">
      <c r="A135" s="24" t="s">
        <v>316</v>
      </c>
      <c r="B135" s="24">
        <v>10013700</v>
      </c>
      <c r="C135" s="54" t="s">
        <v>385</v>
      </c>
      <c r="D135" s="25" t="s">
        <v>318</v>
      </c>
      <c r="E135" s="25" t="s">
        <v>190</v>
      </c>
      <c r="F135" s="25" t="s">
        <v>319</v>
      </c>
      <c r="G135" s="32" t="s">
        <v>386</v>
      </c>
      <c r="H135" s="49">
        <v>1000</v>
      </c>
      <c r="I135" s="24">
        <f t="shared" si="9"/>
        <v>0</v>
      </c>
      <c r="J135" s="42"/>
      <c r="K135" s="24">
        <f t="shared" si="10"/>
        <v>0</v>
      </c>
      <c r="L135" s="25">
        <v>39.5</v>
      </c>
      <c r="M135" s="25">
        <v>0.5</v>
      </c>
      <c r="N135" s="25">
        <v>79</v>
      </c>
      <c r="O135" s="56">
        <v>45585</v>
      </c>
      <c r="P135" s="48" t="s">
        <v>124</v>
      </c>
    </row>
    <row r="136" spans="1:16">
      <c r="A136" s="24" t="s">
        <v>316</v>
      </c>
      <c r="B136" s="24">
        <v>10013701</v>
      </c>
      <c r="C136" s="54" t="s">
        <v>387</v>
      </c>
      <c r="D136" s="25" t="s">
        <v>318</v>
      </c>
      <c r="E136" s="25" t="s">
        <v>190</v>
      </c>
      <c r="F136" s="25" t="s">
        <v>319</v>
      </c>
      <c r="G136" s="32" t="s">
        <v>388</v>
      </c>
      <c r="H136" s="49">
        <v>1000</v>
      </c>
      <c r="I136" s="24">
        <f t="shared" si="9"/>
        <v>0</v>
      </c>
      <c r="J136" s="42"/>
      <c r="K136" s="24">
        <f t="shared" si="10"/>
        <v>0</v>
      </c>
      <c r="L136" s="25">
        <v>39.5</v>
      </c>
      <c r="M136" s="25">
        <v>0.5</v>
      </c>
      <c r="N136" s="25">
        <v>79</v>
      </c>
      <c r="O136" s="56">
        <v>45459</v>
      </c>
      <c r="P136" s="48" t="s">
        <v>124</v>
      </c>
    </row>
    <row r="137" spans="1:16">
      <c r="A137" s="24" t="s">
        <v>316</v>
      </c>
      <c r="B137" s="24">
        <v>10013921</v>
      </c>
      <c r="C137" s="54" t="s">
        <v>389</v>
      </c>
      <c r="D137" s="25" t="s">
        <v>318</v>
      </c>
      <c r="E137" s="25" t="s">
        <v>190</v>
      </c>
      <c r="F137" s="25" t="s">
        <v>319</v>
      </c>
      <c r="G137" s="32" t="s">
        <v>390</v>
      </c>
      <c r="H137" s="49">
        <v>1000</v>
      </c>
      <c r="I137" s="24">
        <f t="shared" si="9"/>
        <v>0</v>
      </c>
      <c r="J137" s="42"/>
      <c r="K137" s="24">
        <f t="shared" si="10"/>
        <v>0</v>
      </c>
      <c r="L137" s="25">
        <v>39.5</v>
      </c>
      <c r="M137" s="25">
        <v>0.5</v>
      </c>
      <c r="N137" s="25">
        <v>79</v>
      </c>
      <c r="O137" s="56">
        <v>45585</v>
      </c>
      <c r="P137" s="48" t="s">
        <v>124</v>
      </c>
    </row>
    <row r="138" spans="1:16">
      <c r="A138" s="24" t="s">
        <v>316</v>
      </c>
      <c r="B138" s="24">
        <v>10013880</v>
      </c>
      <c r="C138" s="54" t="s">
        <v>391</v>
      </c>
      <c r="D138" s="25" t="s">
        <v>318</v>
      </c>
      <c r="E138" s="25" t="s">
        <v>392</v>
      </c>
      <c r="F138" s="25" t="s">
        <v>319</v>
      </c>
      <c r="G138" s="32" t="s">
        <v>393</v>
      </c>
      <c r="H138" s="49">
        <v>1000</v>
      </c>
      <c r="I138" s="24">
        <f t="shared" si="9"/>
        <v>0</v>
      </c>
      <c r="J138" s="42"/>
      <c r="K138" s="24">
        <f t="shared" si="10"/>
        <v>0</v>
      </c>
      <c r="L138" s="25">
        <v>94.5</v>
      </c>
      <c r="M138" s="25">
        <v>0.5</v>
      </c>
      <c r="N138" s="25">
        <v>189</v>
      </c>
      <c r="O138" s="56">
        <v>45547</v>
      </c>
      <c r="P138" s="48" t="s">
        <v>124</v>
      </c>
    </row>
    <row r="139" spans="1:16">
      <c r="A139" s="24" t="s">
        <v>316</v>
      </c>
      <c r="B139" s="24">
        <v>10013085</v>
      </c>
      <c r="C139" s="54" t="s">
        <v>394</v>
      </c>
      <c r="D139" s="25" t="s">
        <v>318</v>
      </c>
      <c r="E139" s="25" t="s">
        <v>395</v>
      </c>
      <c r="F139" s="25" t="s">
        <v>319</v>
      </c>
      <c r="G139" s="32" t="s">
        <v>396</v>
      </c>
      <c r="H139" s="49">
        <v>1000</v>
      </c>
      <c r="I139" s="24">
        <f t="shared" si="9"/>
        <v>0</v>
      </c>
      <c r="J139" s="42"/>
      <c r="K139" s="24">
        <f t="shared" si="10"/>
        <v>0</v>
      </c>
      <c r="L139" s="25">
        <v>79.5</v>
      </c>
      <c r="M139" s="25">
        <v>0.5</v>
      </c>
      <c r="N139" s="25">
        <v>159</v>
      </c>
      <c r="O139" s="56">
        <v>45522</v>
      </c>
      <c r="P139" s="48" t="s">
        <v>124</v>
      </c>
    </row>
    <row r="140" spans="1:16">
      <c r="A140" s="24" t="s">
        <v>316</v>
      </c>
      <c r="B140" s="24">
        <v>10013086</v>
      </c>
      <c r="C140" s="54" t="s">
        <v>397</v>
      </c>
      <c r="D140" s="25" t="s">
        <v>318</v>
      </c>
      <c r="E140" s="25" t="s">
        <v>395</v>
      </c>
      <c r="F140" s="25" t="s">
        <v>319</v>
      </c>
      <c r="G140" s="32" t="s">
        <v>398</v>
      </c>
      <c r="H140" s="49">
        <v>500</v>
      </c>
      <c r="I140" s="24">
        <f t="shared" si="9"/>
        <v>0</v>
      </c>
      <c r="J140" s="42"/>
      <c r="K140" s="24">
        <f t="shared" si="10"/>
        <v>0</v>
      </c>
      <c r="L140" s="25">
        <v>79.5</v>
      </c>
      <c r="M140" s="25">
        <v>0.5</v>
      </c>
      <c r="N140" s="25">
        <v>159</v>
      </c>
      <c r="O140" s="56">
        <v>45520</v>
      </c>
      <c r="P140" s="48" t="s">
        <v>124</v>
      </c>
    </row>
    <row r="141" spans="1:16">
      <c r="A141" s="24" t="s">
        <v>316</v>
      </c>
      <c r="B141" s="24">
        <v>10013486</v>
      </c>
      <c r="C141" s="54" t="s">
        <v>399</v>
      </c>
      <c r="D141" s="25" t="s">
        <v>318</v>
      </c>
      <c r="E141" s="25" t="s">
        <v>305</v>
      </c>
      <c r="F141" s="25" t="s">
        <v>319</v>
      </c>
      <c r="G141" s="32" t="s">
        <v>400</v>
      </c>
      <c r="H141" s="49">
        <v>1000</v>
      </c>
      <c r="I141" s="24">
        <f t="shared" si="9"/>
        <v>0</v>
      </c>
      <c r="J141" s="42"/>
      <c r="K141" s="24">
        <f t="shared" si="10"/>
        <v>0</v>
      </c>
      <c r="L141" s="25">
        <v>49.5</v>
      </c>
      <c r="M141" s="55">
        <v>0.5</v>
      </c>
      <c r="N141" s="25">
        <v>99</v>
      </c>
      <c r="O141" s="56"/>
      <c r="P141" s="48" t="s">
        <v>124</v>
      </c>
    </row>
    <row r="142" spans="1:16">
      <c r="A142" s="24" t="s">
        <v>316</v>
      </c>
      <c r="B142" s="24">
        <v>10013482</v>
      </c>
      <c r="C142" s="54" t="s">
        <v>401</v>
      </c>
      <c r="D142" s="25" t="s">
        <v>318</v>
      </c>
      <c r="E142" s="25" t="s">
        <v>305</v>
      </c>
      <c r="F142" s="25" t="s">
        <v>319</v>
      </c>
      <c r="G142" s="32" t="s">
        <v>402</v>
      </c>
      <c r="H142" s="49">
        <v>1000</v>
      </c>
      <c r="I142" s="24">
        <f t="shared" si="9"/>
        <v>0</v>
      </c>
      <c r="J142" s="42"/>
      <c r="K142" s="24">
        <f t="shared" si="10"/>
        <v>0</v>
      </c>
      <c r="L142" s="25">
        <v>49.5</v>
      </c>
      <c r="M142" s="55">
        <v>0.5</v>
      </c>
      <c r="N142" s="25">
        <v>99</v>
      </c>
      <c r="O142" s="56"/>
      <c r="P142" s="48" t="s">
        <v>124</v>
      </c>
    </row>
    <row r="143" spans="1:16">
      <c r="A143" s="24" t="s">
        <v>316</v>
      </c>
      <c r="B143" s="24">
        <v>10015038</v>
      </c>
      <c r="C143" s="54" t="s">
        <v>403</v>
      </c>
      <c r="D143" s="25" t="s">
        <v>318</v>
      </c>
      <c r="E143" s="25" t="s">
        <v>305</v>
      </c>
      <c r="F143" s="25" t="s">
        <v>319</v>
      </c>
      <c r="G143" s="32" t="s">
        <v>404</v>
      </c>
      <c r="H143" s="49">
        <v>1000</v>
      </c>
      <c r="I143" s="24">
        <f t="shared" si="9"/>
        <v>0</v>
      </c>
      <c r="J143" s="42"/>
      <c r="K143" s="24">
        <f t="shared" si="10"/>
        <v>0</v>
      </c>
      <c r="L143" s="25">
        <v>44.5</v>
      </c>
      <c r="M143" s="55">
        <v>0.5</v>
      </c>
      <c r="N143" s="25">
        <v>89</v>
      </c>
      <c r="O143" s="56"/>
      <c r="P143" s="48" t="s">
        <v>124</v>
      </c>
    </row>
    <row r="144" spans="1:16">
      <c r="A144" s="24" t="s">
        <v>316</v>
      </c>
      <c r="B144" s="24">
        <v>10013483</v>
      </c>
      <c r="C144" s="54" t="s">
        <v>405</v>
      </c>
      <c r="D144" s="25" t="s">
        <v>318</v>
      </c>
      <c r="E144" s="25" t="s">
        <v>305</v>
      </c>
      <c r="F144" s="25" t="s">
        <v>319</v>
      </c>
      <c r="G144" s="32" t="s">
        <v>406</v>
      </c>
      <c r="H144" s="49">
        <v>1000</v>
      </c>
      <c r="I144" s="24">
        <f t="shared" si="9"/>
        <v>0</v>
      </c>
      <c r="J144" s="42"/>
      <c r="K144" s="24">
        <f t="shared" si="10"/>
        <v>0</v>
      </c>
      <c r="L144" s="25">
        <v>44.5</v>
      </c>
      <c r="M144" s="55">
        <v>0.5</v>
      </c>
      <c r="N144" s="25">
        <v>89</v>
      </c>
      <c r="O144" s="56"/>
      <c r="P144" s="48" t="s">
        <v>124</v>
      </c>
    </row>
    <row r="145" spans="1:16">
      <c r="A145" s="24" t="s">
        <v>316</v>
      </c>
      <c r="B145" s="24">
        <v>10014617</v>
      </c>
      <c r="C145" s="54" t="s">
        <v>407</v>
      </c>
      <c r="D145" s="25" t="s">
        <v>318</v>
      </c>
      <c r="E145" s="25" t="s">
        <v>305</v>
      </c>
      <c r="F145" s="25" t="s">
        <v>319</v>
      </c>
      <c r="G145" s="32" t="s">
        <v>408</v>
      </c>
      <c r="H145" s="49">
        <v>1000</v>
      </c>
      <c r="I145" s="24">
        <f t="shared" si="9"/>
        <v>0</v>
      </c>
      <c r="J145" s="42"/>
      <c r="K145" s="24">
        <f t="shared" si="10"/>
        <v>0</v>
      </c>
      <c r="L145" s="25">
        <v>24.5</v>
      </c>
      <c r="M145" s="25">
        <v>0.5</v>
      </c>
      <c r="N145" s="25">
        <v>49</v>
      </c>
      <c r="O145" s="56"/>
      <c r="P145" s="48" t="s">
        <v>124</v>
      </c>
    </row>
    <row r="146" spans="1:16">
      <c r="A146" s="24" t="s">
        <v>316</v>
      </c>
      <c r="B146" s="24">
        <v>10013900</v>
      </c>
      <c r="C146" s="54" t="s">
        <v>409</v>
      </c>
      <c r="D146" s="25" t="s">
        <v>318</v>
      </c>
      <c r="E146" s="25" t="s">
        <v>305</v>
      </c>
      <c r="F146" s="25" t="s">
        <v>319</v>
      </c>
      <c r="G146" s="32" t="s">
        <v>410</v>
      </c>
      <c r="H146" s="49">
        <v>1000</v>
      </c>
      <c r="I146" s="24">
        <f t="shared" si="9"/>
        <v>0</v>
      </c>
      <c r="J146" s="42"/>
      <c r="K146" s="24">
        <f t="shared" si="10"/>
        <v>0</v>
      </c>
      <c r="L146" s="25">
        <v>34.5</v>
      </c>
      <c r="M146" s="55">
        <v>0.5</v>
      </c>
      <c r="N146" s="25">
        <v>69</v>
      </c>
      <c r="O146" s="56"/>
      <c r="P146" s="48" t="s">
        <v>124</v>
      </c>
    </row>
    <row r="147" spans="1:16">
      <c r="A147" s="24" t="s">
        <v>316</v>
      </c>
      <c r="B147" s="24">
        <v>10014947</v>
      </c>
      <c r="C147" s="54" t="s">
        <v>411</v>
      </c>
      <c r="D147" s="25" t="s">
        <v>318</v>
      </c>
      <c r="E147" s="25" t="s">
        <v>305</v>
      </c>
      <c r="F147" s="25" t="s">
        <v>319</v>
      </c>
      <c r="G147" s="32" t="s">
        <v>412</v>
      </c>
      <c r="H147" s="49">
        <v>1000</v>
      </c>
      <c r="I147" s="24">
        <f t="shared" si="9"/>
        <v>0</v>
      </c>
      <c r="J147" s="42"/>
      <c r="K147" s="24">
        <f t="shared" si="10"/>
        <v>0</v>
      </c>
      <c r="L147" s="25">
        <v>34.5</v>
      </c>
      <c r="M147" s="55">
        <v>0.5</v>
      </c>
      <c r="N147" s="25">
        <v>69</v>
      </c>
      <c r="O147" s="56"/>
      <c r="P147" s="48" t="s">
        <v>124</v>
      </c>
    </row>
    <row r="148" spans="1:16">
      <c r="A148" s="24" t="s">
        <v>316</v>
      </c>
      <c r="B148" s="24">
        <v>10013901</v>
      </c>
      <c r="C148" s="54" t="s">
        <v>413</v>
      </c>
      <c r="D148" s="25" t="s">
        <v>318</v>
      </c>
      <c r="E148" s="25" t="s">
        <v>305</v>
      </c>
      <c r="F148" s="25" t="s">
        <v>319</v>
      </c>
      <c r="G148" s="32" t="s">
        <v>414</v>
      </c>
      <c r="H148" s="49">
        <v>1000</v>
      </c>
      <c r="I148" s="24">
        <f t="shared" si="9"/>
        <v>0</v>
      </c>
      <c r="J148" s="42"/>
      <c r="K148" s="24">
        <f t="shared" si="10"/>
        <v>0</v>
      </c>
      <c r="L148" s="25">
        <v>34.5</v>
      </c>
      <c r="M148" s="55">
        <v>0.5</v>
      </c>
      <c r="N148" s="25">
        <v>69</v>
      </c>
      <c r="O148" s="49"/>
      <c r="P148" s="48" t="s">
        <v>124</v>
      </c>
    </row>
    <row r="149" spans="1:16">
      <c r="A149" s="24" t="s">
        <v>316</v>
      </c>
      <c r="B149" s="24">
        <v>10013902</v>
      </c>
      <c r="C149" s="54" t="s">
        <v>415</v>
      </c>
      <c r="D149" s="25" t="s">
        <v>318</v>
      </c>
      <c r="E149" s="25" t="s">
        <v>305</v>
      </c>
      <c r="F149" s="25" t="s">
        <v>319</v>
      </c>
      <c r="G149" s="32" t="s">
        <v>416</v>
      </c>
      <c r="H149" s="49">
        <v>1000</v>
      </c>
      <c r="I149" s="24">
        <f t="shared" si="9"/>
        <v>0</v>
      </c>
      <c r="J149" s="42"/>
      <c r="K149" s="24">
        <f t="shared" si="10"/>
        <v>0</v>
      </c>
      <c r="L149" s="25">
        <v>49.5</v>
      </c>
      <c r="M149" s="55">
        <v>0.5</v>
      </c>
      <c r="N149" s="25">
        <v>99</v>
      </c>
      <c r="O149" s="49"/>
      <c r="P149" s="48" t="s">
        <v>124</v>
      </c>
    </row>
    <row r="150" spans="1:16">
      <c r="A150" s="24" t="s">
        <v>316</v>
      </c>
      <c r="B150" s="24">
        <v>10015115</v>
      </c>
      <c r="C150" s="54" t="s">
        <v>417</v>
      </c>
      <c r="D150" s="25" t="s">
        <v>318</v>
      </c>
      <c r="E150" s="25" t="s">
        <v>305</v>
      </c>
      <c r="F150" s="25" t="s">
        <v>319</v>
      </c>
      <c r="G150" s="32" t="s">
        <v>418</v>
      </c>
      <c r="H150" s="49">
        <v>1000</v>
      </c>
      <c r="I150" s="24">
        <f t="shared" si="9"/>
        <v>0</v>
      </c>
      <c r="J150" s="42"/>
      <c r="K150" s="24">
        <f t="shared" si="10"/>
        <v>0</v>
      </c>
      <c r="L150" s="25">
        <v>39.5</v>
      </c>
      <c r="M150" s="55">
        <v>0.5</v>
      </c>
      <c r="N150" s="55">
        <v>79</v>
      </c>
      <c r="O150" s="49"/>
      <c r="P150" s="48" t="s">
        <v>124</v>
      </c>
    </row>
    <row r="151" spans="1:16">
      <c r="A151" s="24" t="s">
        <v>316</v>
      </c>
      <c r="B151" s="24" t="s">
        <v>419</v>
      </c>
      <c r="C151" s="54" t="s">
        <v>420</v>
      </c>
      <c r="D151" s="25" t="s">
        <v>318</v>
      </c>
      <c r="E151" s="25" t="s">
        <v>305</v>
      </c>
      <c r="F151" s="25" t="s">
        <v>319</v>
      </c>
      <c r="G151" s="32" t="s">
        <v>421</v>
      </c>
      <c r="H151" s="49">
        <v>500</v>
      </c>
      <c r="I151" s="24">
        <f t="shared" si="9"/>
        <v>0</v>
      </c>
      <c r="J151" s="42"/>
      <c r="K151" s="24">
        <f t="shared" si="10"/>
        <v>0</v>
      </c>
      <c r="L151" s="25">
        <v>64.5</v>
      </c>
      <c r="M151" s="55">
        <v>0.5</v>
      </c>
      <c r="N151" s="25">
        <v>129</v>
      </c>
      <c r="O151" s="49"/>
      <c r="P151" s="48" t="s">
        <v>124</v>
      </c>
    </row>
    <row r="152" spans="1:16">
      <c r="A152" s="24" t="s">
        <v>316</v>
      </c>
      <c r="B152" s="24" t="s">
        <v>422</v>
      </c>
      <c r="C152" s="54" t="s">
        <v>423</v>
      </c>
      <c r="D152" s="25" t="s">
        <v>318</v>
      </c>
      <c r="E152" s="25" t="s">
        <v>305</v>
      </c>
      <c r="F152" s="25" t="s">
        <v>319</v>
      </c>
      <c r="G152" s="32" t="s">
        <v>424</v>
      </c>
      <c r="H152" s="49">
        <v>500</v>
      </c>
      <c r="I152" s="24">
        <f t="shared" si="9"/>
        <v>0</v>
      </c>
      <c r="J152" s="42"/>
      <c r="K152" s="24">
        <f t="shared" si="10"/>
        <v>0</v>
      </c>
      <c r="L152" s="25">
        <v>99.5</v>
      </c>
      <c r="M152" s="55">
        <v>0.5</v>
      </c>
      <c r="N152" s="25">
        <v>199</v>
      </c>
      <c r="O152" s="49"/>
      <c r="P152" s="48" t="s">
        <v>124</v>
      </c>
    </row>
    <row r="153" spans="1:16">
      <c r="A153" s="24" t="s">
        <v>316</v>
      </c>
      <c r="B153" s="24" t="s">
        <v>425</v>
      </c>
      <c r="C153" s="54" t="s">
        <v>426</v>
      </c>
      <c r="D153" s="25" t="s">
        <v>318</v>
      </c>
      <c r="E153" s="25" t="s">
        <v>305</v>
      </c>
      <c r="F153" s="25" t="s">
        <v>319</v>
      </c>
      <c r="G153" s="32" t="s">
        <v>427</v>
      </c>
      <c r="H153" s="49">
        <v>1000</v>
      </c>
      <c r="I153" s="24">
        <f t="shared" si="9"/>
        <v>0</v>
      </c>
      <c r="J153" s="42"/>
      <c r="K153" s="24">
        <f t="shared" si="10"/>
        <v>0</v>
      </c>
      <c r="L153" s="25">
        <v>94.5</v>
      </c>
      <c r="M153" s="55">
        <v>0.5</v>
      </c>
      <c r="N153" s="25">
        <v>189</v>
      </c>
      <c r="O153" s="49"/>
      <c r="P153" s="48" t="s">
        <v>124</v>
      </c>
    </row>
    <row r="154" spans="1:16">
      <c r="A154" s="24" t="s">
        <v>316</v>
      </c>
      <c r="B154" s="24" t="s">
        <v>428</v>
      </c>
      <c r="C154" s="54" t="s">
        <v>429</v>
      </c>
      <c r="D154" s="25" t="s">
        <v>318</v>
      </c>
      <c r="E154" s="25" t="s">
        <v>305</v>
      </c>
      <c r="F154" s="25" t="s">
        <v>319</v>
      </c>
      <c r="G154" s="32" t="s">
        <v>430</v>
      </c>
      <c r="H154" s="49">
        <v>1000</v>
      </c>
      <c r="I154" s="24">
        <f t="shared" si="9"/>
        <v>0</v>
      </c>
      <c r="J154" s="42"/>
      <c r="K154" s="24">
        <f t="shared" si="10"/>
        <v>0</v>
      </c>
      <c r="L154" s="25">
        <v>299.5</v>
      </c>
      <c r="M154" s="25">
        <v>0.5</v>
      </c>
      <c r="N154" s="25">
        <v>599</v>
      </c>
      <c r="O154" s="49"/>
      <c r="P154" s="48" t="s">
        <v>124</v>
      </c>
    </row>
    <row r="155" spans="1:16">
      <c r="A155" s="24"/>
      <c r="B155" s="24">
        <v>10013797</v>
      </c>
      <c r="C155" s="54" t="s">
        <v>431</v>
      </c>
      <c r="D155" s="54" t="s">
        <v>432</v>
      </c>
      <c r="E155" s="25" t="s">
        <v>433</v>
      </c>
      <c r="F155" s="54"/>
      <c r="G155" s="32" t="s">
        <v>434</v>
      </c>
      <c r="H155" s="24">
        <v>100</v>
      </c>
      <c r="I155" s="24">
        <f t="shared" ref="I155:I218" si="11">J155</f>
        <v>0</v>
      </c>
      <c r="J155" s="42"/>
      <c r="K155" s="24">
        <f t="shared" si="10"/>
        <v>0</v>
      </c>
      <c r="L155" s="25">
        <f>M155*N155</f>
        <v>192.6</v>
      </c>
      <c r="M155" s="25">
        <v>0.45</v>
      </c>
      <c r="N155" s="25">
        <v>428</v>
      </c>
      <c r="O155" s="61">
        <v>45809</v>
      </c>
      <c r="P155" s="48"/>
    </row>
    <row r="156" spans="1:16">
      <c r="A156" s="24"/>
      <c r="B156" s="24">
        <v>10013793</v>
      </c>
      <c r="C156" s="54" t="s">
        <v>435</v>
      </c>
      <c r="D156" s="54" t="s">
        <v>432</v>
      </c>
      <c r="E156" s="25" t="s">
        <v>433</v>
      </c>
      <c r="F156" s="54"/>
      <c r="G156" s="32" t="s">
        <v>436</v>
      </c>
      <c r="H156" s="24">
        <v>100</v>
      </c>
      <c r="I156" s="24">
        <f t="shared" si="11"/>
        <v>0</v>
      </c>
      <c r="J156" s="42"/>
      <c r="K156" s="24">
        <f t="shared" si="10"/>
        <v>0</v>
      </c>
      <c r="L156" s="25">
        <f t="shared" ref="L156:L169" si="12">M156*N156</f>
        <v>134.1</v>
      </c>
      <c r="M156" s="25">
        <v>0.45</v>
      </c>
      <c r="N156" s="25">
        <v>298</v>
      </c>
      <c r="O156" s="61">
        <v>45748</v>
      </c>
      <c r="P156" s="48"/>
    </row>
    <row r="157" spans="1:15">
      <c r="A157" s="24"/>
      <c r="B157" s="24">
        <v>10013796</v>
      </c>
      <c r="C157" s="54" t="s">
        <v>437</v>
      </c>
      <c r="D157" s="54" t="s">
        <v>432</v>
      </c>
      <c r="E157" s="25" t="s">
        <v>433</v>
      </c>
      <c r="F157" s="54"/>
      <c r="G157" s="32" t="s">
        <v>438</v>
      </c>
      <c r="H157" s="24">
        <v>100</v>
      </c>
      <c r="I157" s="24">
        <f t="shared" si="11"/>
        <v>0</v>
      </c>
      <c r="J157" s="42"/>
      <c r="K157" s="24">
        <f t="shared" si="10"/>
        <v>0</v>
      </c>
      <c r="L157" s="25">
        <f t="shared" si="12"/>
        <v>165.6</v>
      </c>
      <c r="M157" s="25">
        <v>0.45</v>
      </c>
      <c r="N157" s="25">
        <v>368</v>
      </c>
      <c r="O157" s="61">
        <v>45748</v>
      </c>
    </row>
    <row r="158" spans="1:15">
      <c r="A158" s="24"/>
      <c r="B158" s="24">
        <v>10013794</v>
      </c>
      <c r="C158" s="54" t="s">
        <v>439</v>
      </c>
      <c r="D158" s="54" t="s">
        <v>432</v>
      </c>
      <c r="E158" s="25" t="s">
        <v>433</v>
      </c>
      <c r="F158" s="54"/>
      <c r="G158" s="32" t="s">
        <v>440</v>
      </c>
      <c r="H158" s="24">
        <v>100</v>
      </c>
      <c r="I158" s="24">
        <f t="shared" si="11"/>
        <v>0</v>
      </c>
      <c r="J158" s="42"/>
      <c r="K158" s="24">
        <f t="shared" si="10"/>
        <v>0</v>
      </c>
      <c r="L158" s="25">
        <f t="shared" si="12"/>
        <v>147.6</v>
      </c>
      <c r="M158" s="25">
        <v>0.45</v>
      </c>
      <c r="N158" s="25">
        <v>328</v>
      </c>
      <c r="O158" s="61">
        <v>45658</v>
      </c>
    </row>
    <row r="159" spans="1:15">
      <c r="A159" s="24"/>
      <c r="B159" s="24">
        <v>10013795</v>
      </c>
      <c r="C159" s="54" t="s">
        <v>441</v>
      </c>
      <c r="D159" s="54" t="s">
        <v>432</v>
      </c>
      <c r="E159" s="25" t="s">
        <v>433</v>
      </c>
      <c r="F159" s="54"/>
      <c r="G159" s="32" t="s">
        <v>442</v>
      </c>
      <c r="H159" s="24">
        <v>100</v>
      </c>
      <c r="I159" s="24">
        <f t="shared" si="11"/>
        <v>0</v>
      </c>
      <c r="J159" s="42"/>
      <c r="K159" s="24">
        <f t="shared" si="10"/>
        <v>0</v>
      </c>
      <c r="L159" s="25">
        <f t="shared" si="12"/>
        <v>179.1</v>
      </c>
      <c r="M159" s="25">
        <v>0.45</v>
      </c>
      <c r="N159" s="25">
        <v>398</v>
      </c>
      <c r="O159" s="61">
        <v>45658</v>
      </c>
    </row>
    <row r="160" spans="1:15">
      <c r="A160" s="24"/>
      <c r="B160" s="24">
        <v>10013427</v>
      </c>
      <c r="C160" s="54" t="s">
        <v>443</v>
      </c>
      <c r="D160" s="54" t="s">
        <v>432</v>
      </c>
      <c r="E160" s="25" t="s">
        <v>433</v>
      </c>
      <c r="F160" s="54"/>
      <c r="G160" s="32" t="s">
        <v>444</v>
      </c>
      <c r="H160" s="24">
        <v>100</v>
      </c>
      <c r="I160" s="24">
        <f t="shared" si="11"/>
        <v>0</v>
      </c>
      <c r="J160" s="42"/>
      <c r="K160" s="24">
        <f t="shared" si="10"/>
        <v>0</v>
      </c>
      <c r="L160" s="25">
        <f t="shared" si="12"/>
        <v>80.1</v>
      </c>
      <c r="M160" s="25">
        <v>0.45</v>
      </c>
      <c r="N160" s="25">
        <v>178</v>
      </c>
      <c r="O160" s="61">
        <v>45748</v>
      </c>
    </row>
    <row r="161" spans="1:15">
      <c r="A161" s="24"/>
      <c r="B161" s="24">
        <v>10011573</v>
      </c>
      <c r="C161" s="54" t="s">
        <v>445</v>
      </c>
      <c r="D161" s="54" t="s">
        <v>432</v>
      </c>
      <c r="E161" s="25" t="s">
        <v>446</v>
      </c>
      <c r="F161" s="54"/>
      <c r="G161" s="32" t="s">
        <v>447</v>
      </c>
      <c r="H161" s="24">
        <v>100</v>
      </c>
      <c r="I161" s="24">
        <f t="shared" si="11"/>
        <v>0</v>
      </c>
      <c r="J161" s="42"/>
      <c r="K161" s="24">
        <f t="shared" si="10"/>
        <v>0</v>
      </c>
      <c r="L161" s="25">
        <f t="shared" si="12"/>
        <v>179.1</v>
      </c>
      <c r="M161" s="25">
        <v>0.45</v>
      </c>
      <c r="N161" s="25">
        <v>398</v>
      </c>
      <c r="O161" s="61">
        <v>45658</v>
      </c>
    </row>
    <row r="162" spans="1:15">
      <c r="A162" s="24"/>
      <c r="B162" s="24">
        <v>10013424</v>
      </c>
      <c r="C162" s="54" t="s">
        <v>448</v>
      </c>
      <c r="D162" s="54" t="s">
        <v>432</v>
      </c>
      <c r="E162" s="25" t="s">
        <v>446</v>
      </c>
      <c r="F162" s="54"/>
      <c r="G162" s="32" t="s">
        <v>449</v>
      </c>
      <c r="H162" s="24">
        <v>100</v>
      </c>
      <c r="I162" s="24">
        <f t="shared" si="11"/>
        <v>0</v>
      </c>
      <c r="J162" s="42"/>
      <c r="K162" s="24">
        <f t="shared" si="10"/>
        <v>0</v>
      </c>
      <c r="L162" s="25">
        <f t="shared" si="12"/>
        <v>102.6</v>
      </c>
      <c r="M162" s="25">
        <v>0.45</v>
      </c>
      <c r="N162" s="25">
        <v>228</v>
      </c>
      <c r="O162" s="61">
        <v>46082</v>
      </c>
    </row>
    <row r="163" spans="1:15">
      <c r="A163" s="24"/>
      <c r="B163" s="24">
        <v>10011569</v>
      </c>
      <c r="C163" s="54" t="s">
        <v>450</v>
      </c>
      <c r="D163" s="54" t="s">
        <v>432</v>
      </c>
      <c r="E163" s="25" t="s">
        <v>446</v>
      </c>
      <c r="F163" s="54"/>
      <c r="G163" s="32" t="s">
        <v>451</v>
      </c>
      <c r="H163" s="24">
        <v>100</v>
      </c>
      <c r="I163" s="24">
        <f t="shared" si="11"/>
        <v>0</v>
      </c>
      <c r="J163" s="42"/>
      <c r="K163" s="24">
        <f t="shared" si="10"/>
        <v>0</v>
      </c>
      <c r="L163" s="25">
        <f t="shared" si="12"/>
        <v>116.1</v>
      </c>
      <c r="M163" s="25">
        <v>0.45</v>
      </c>
      <c r="N163" s="25">
        <v>258</v>
      </c>
      <c r="O163" s="61">
        <v>46054</v>
      </c>
    </row>
    <row r="164" spans="1:15">
      <c r="A164" s="24"/>
      <c r="B164" s="24">
        <v>10013417</v>
      </c>
      <c r="C164" s="54" t="s">
        <v>452</v>
      </c>
      <c r="D164" s="54" t="s">
        <v>432</v>
      </c>
      <c r="E164" s="25" t="s">
        <v>446</v>
      </c>
      <c r="F164" s="54"/>
      <c r="G164" s="32" t="s">
        <v>453</v>
      </c>
      <c r="H164" s="24">
        <v>100</v>
      </c>
      <c r="I164" s="24">
        <f t="shared" si="11"/>
        <v>0</v>
      </c>
      <c r="J164" s="42"/>
      <c r="K164" s="24">
        <f t="shared" si="10"/>
        <v>0</v>
      </c>
      <c r="L164" s="25">
        <f t="shared" si="12"/>
        <v>129.6</v>
      </c>
      <c r="M164" s="25">
        <v>0.45</v>
      </c>
      <c r="N164" s="25">
        <v>288</v>
      </c>
      <c r="O164" s="61">
        <v>46082</v>
      </c>
    </row>
    <row r="165" spans="1:15">
      <c r="A165" s="24"/>
      <c r="B165" s="24">
        <v>10011571</v>
      </c>
      <c r="C165" s="54" t="s">
        <v>454</v>
      </c>
      <c r="D165" s="54" t="s">
        <v>432</v>
      </c>
      <c r="E165" s="25" t="s">
        <v>446</v>
      </c>
      <c r="F165" s="54"/>
      <c r="G165" s="32" t="s">
        <v>455</v>
      </c>
      <c r="H165" s="24">
        <v>100</v>
      </c>
      <c r="I165" s="24">
        <f t="shared" si="11"/>
        <v>0</v>
      </c>
      <c r="J165" s="42"/>
      <c r="K165" s="24">
        <f t="shared" si="10"/>
        <v>0</v>
      </c>
      <c r="L165" s="25">
        <f t="shared" si="12"/>
        <v>161.1</v>
      </c>
      <c r="M165" s="25">
        <v>0.45</v>
      </c>
      <c r="N165" s="25">
        <v>358</v>
      </c>
      <c r="O165" s="61">
        <v>45839</v>
      </c>
    </row>
    <row r="166" spans="1:15">
      <c r="A166" s="24"/>
      <c r="B166" s="24">
        <v>10013415</v>
      </c>
      <c r="C166" s="54" t="s">
        <v>456</v>
      </c>
      <c r="D166" s="54" t="s">
        <v>432</v>
      </c>
      <c r="E166" s="25" t="s">
        <v>446</v>
      </c>
      <c r="F166" s="54"/>
      <c r="G166" s="32" t="s">
        <v>457</v>
      </c>
      <c r="H166" s="24">
        <v>100</v>
      </c>
      <c r="I166" s="24">
        <f t="shared" si="11"/>
        <v>0</v>
      </c>
      <c r="J166" s="42"/>
      <c r="K166" s="24">
        <f t="shared" si="10"/>
        <v>0</v>
      </c>
      <c r="L166" s="25">
        <f t="shared" si="12"/>
        <v>71.1</v>
      </c>
      <c r="M166" s="25">
        <v>0.45</v>
      </c>
      <c r="N166" s="25">
        <v>158</v>
      </c>
      <c r="O166" s="61">
        <v>46023</v>
      </c>
    </row>
    <row r="167" spans="1:15">
      <c r="A167" s="24"/>
      <c r="B167" s="24">
        <v>10013420</v>
      </c>
      <c r="C167" s="54" t="s">
        <v>458</v>
      </c>
      <c r="D167" s="54" t="s">
        <v>432</v>
      </c>
      <c r="E167" s="25" t="s">
        <v>446</v>
      </c>
      <c r="F167" s="54"/>
      <c r="G167" s="32" t="s">
        <v>459</v>
      </c>
      <c r="H167" s="24">
        <v>100</v>
      </c>
      <c r="I167" s="24">
        <f t="shared" si="11"/>
        <v>0</v>
      </c>
      <c r="J167" s="42"/>
      <c r="K167" s="24">
        <f t="shared" si="10"/>
        <v>0</v>
      </c>
      <c r="L167" s="25">
        <f t="shared" si="12"/>
        <v>107.1</v>
      </c>
      <c r="M167" s="25">
        <v>0.45</v>
      </c>
      <c r="N167" s="25">
        <v>238</v>
      </c>
      <c r="O167" s="61">
        <v>46235</v>
      </c>
    </row>
    <row r="168" spans="1:15">
      <c r="A168" s="24"/>
      <c r="B168" s="24">
        <v>10012770</v>
      </c>
      <c r="C168" s="54" t="s">
        <v>460</v>
      </c>
      <c r="D168" s="54" t="s">
        <v>432</v>
      </c>
      <c r="E168" s="25" t="s">
        <v>446</v>
      </c>
      <c r="F168" s="54"/>
      <c r="G168" s="32" t="s">
        <v>461</v>
      </c>
      <c r="H168" s="24">
        <v>100</v>
      </c>
      <c r="I168" s="24">
        <f t="shared" si="11"/>
        <v>0</v>
      </c>
      <c r="J168" s="42"/>
      <c r="K168" s="24">
        <f t="shared" si="10"/>
        <v>0</v>
      </c>
      <c r="L168" s="25">
        <f t="shared" si="12"/>
        <v>48.6</v>
      </c>
      <c r="M168" s="25">
        <v>0.45</v>
      </c>
      <c r="N168" s="25">
        <v>108</v>
      </c>
      <c r="O168" s="61">
        <v>46113</v>
      </c>
    </row>
    <row r="169" spans="1:15">
      <c r="A169" s="24" t="s">
        <v>462</v>
      </c>
      <c r="B169" s="24">
        <v>10011568</v>
      </c>
      <c r="C169" s="54" t="s">
        <v>463</v>
      </c>
      <c r="D169" s="54" t="s">
        <v>432</v>
      </c>
      <c r="E169" s="25" t="s">
        <v>446</v>
      </c>
      <c r="F169" s="54"/>
      <c r="G169" s="32" t="s">
        <v>464</v>
      </c>
      <c r="H169" s="24">
        <v>270</v>
      </c>
      <c r="I169" s="24">
        <f t="shared" si="11"/>
        <v>0</v>
      </c>
      <c r="J169" s="42"/>
      <c r="K169" s="24">
        <f t="shared" si="10"/>
        <v>0</v>
      </c>
      <c r="L169" s="25">
        <f t="shared" si="12"/>
        <v>147.6</v>
      </c>
      <c r="M169" s="25">
        <v>0.45</v>
      </c>
      <c r="N169" s="25">
        <v>328</v>
      </c>
      <c r="O169" s="61">
        <v>46082</v>
      </c>
    </row>
    <row r="170" spans="1:15">
      <c r="A170" s="24"/>
      <c r="B170" s="24">
        <v>10013204</v>
      </c>
      <c r="C170" s="54" t="s">
        <v>465</v>
      </c>
      <c r="D170" s="54" t="s">
        <v>432</v>
      </c>
      <c r="E170" s="25" t="s">
        <v>446</v>
      </c>
      <c r="F170" s="54"/>
      <c r="G170" s="32" t="s">
        <v>466</v>
      </c>
      <c r="H170" s="24">
        <v>100</v>
      </c>
      <c r="I170" s="24">
        <f t="shared" si="11"/>
        <v>0</v>
      </c>
      <c r="J170" s="42"/>
      <c r="K170" s="24">
        <f t="shared" si="10"/>
        <v>0</v>
      </c>
      <c r="L170" s="25">
        <v>350</v>
      </c>
      <c r="M170" s="62"/>
      <c r="N170" s="25">
        <v>1986</v>
      </c>
      <c r="O170" s="61">
        <v>45658</v>
      </c>
    </row>
    <row r="171" spans="1:15">
      <c r="A171" s="58"/>
      <c r="B171" s="59">
        <v>10004849</v>
      </c>
      <c r="C171" s="54" t="s">
        <v>467</v>
      </c>
      <c r="D171" s="25" t="s">
        <v>468</v>
      </c>
      <c r="E171" s="25" t="s">
        <v>469</v>
      </c>
      <c r="F171" s="25" t="s">
        <v>470</v>
      </c>
      <c r="G171" s="60" t="s">
        <v>471</v>
      </c>
      <c r="H171" s="24">
        <v>500</v>
      </c>
      <c r="I171" s="24">
        <f t="shared" si="11"/>
        <v>0</v>
      </c>
      <c r="J171" s="42"/>
      <c r="K171" s="24">
        <f t="shared" si="10"/>
        <v>0</v>
      </c>
      <c r="L171" s="25">
        <v>10</v>
      </c>
      <c r="M171" s="63">
        <f>L171/N171</f>
        <v>0.125</v>
      </c>
      <c r="N171" s="25">
        <v>80</v>
      </c>
      <c r="O171" s="64">
        <v>45261</v>
      </c>
    </row>
    <row r="172" spans="1:15">
      <c r="A172" s="58"/>
      <c r="B172" s="59">
        <v>10008248</v>
      </c>
      <c r="C172" s="54" t="s">
        <v>472</v>
      </c>
      <c r="D172" s="25" t="s">
        <v>468</v>
      </c>
      <c r="E172" s="25" t="s">
        <v>473</v>
      </c>
      <c r="F172" s="25" t="s">
        <v>470</v>
      </c>
      <c r="G172" s="60" t="s">
        <v>474</v>
      </c>
      <c r="H172" s="24">
        <v>1267</v>
      </c>
      <c r="I172" s="24">
        <f t="shared" si="11"/>
        <v>0</v>
      </c>
      <c r="J172" s="42"/>
      <c r="K172" s="24">
        <f t="shared" si="10"/>
        <v>0</v>
      </c>
      <c r="L172" s="25">
        <v>10</v>
      </c>
      <c r="M172" s="63">
        <f t="shared" ref="M172:M206" si="13">L172/N172</f>
        <v>0.125</v>
      </c>
      <c r="N172" s="25">
        <v>80</v>
      </c>
      <c r="O172" s="65" t="s">
        <v>475</v>
      </c>
    </row>
    <row r="173" spans="1:15">
      <c r="A173" s="58"/>
      <c r="B173" s="59">
        <v>10009380</v>
      </c>
      <c r="C173" s="54" t="s">
        <v>476</v>
      </c>
      <c r="D173" s="25" t="s">
        <v>468</v>
      </c>
      <c r="E173" s="25" t="s">
        <v>473</v>
      </c>
      <c r="F173" s="25" t="s">
        <v>470</v>
      </c>
      <c r="G173" s="60" t="s">
        <v>477</v>
      </c>
      <c r="H173" s="24">
        <v>500</v>
      </c>
      <c r="I173" s="24">
        <f t="shared" si="11"/>
        <v>0</v>
      </c>
      <c r="J173" s="42"/>
      <c r="K173" s="24">
        <f t="shared" si="10"/>
        <v>0</v>
      </c>
      <c r="L173" s="25">
        <v>10</v>
      </c>
      <c r="M173" s="63">
        <f t="shared" si="13"/>
        <v>0.125</v>
      </c>
      <c r="N173" s="25">
        <v>80</v>
      </c>
      <c r="O173" s="65" t="s">
        <v>478</v>
      </c>
    </row>
    <row r="174" spans="1:15">
      <c r="A174" s="58"/>
      <c r="B174" s="59">
        <v>10012246</v>
      </c>
      <c r="C174" s="54" t="s">
        <v>479</v>
      </c>
      <c r="D174" s="25" t="s">
        <v>468</v>
      </c>
      <c r="E174" s="54" t="s">
        <v>480</v>
      </c>
      <c r="F174" s="25" t="s">
        <v>470</v>
      </c>
      <c r="G174" s="60" t="s">
        <v>481</v>
      </c>
      <c r="H174" s="24">
        <v>300</v>
      </c>
      <c r="I174" s="24">
        <f t="shared" si="11"/>
        <v>0</v>
      </c>
      <c r="J174" s="42"/>
      <c r="K174" s="24">
        <f t="shared" si="10"/>
        <v>0</v>
      </c>
      <c r="L174" s="25">
        <v>10</v>
      </c>
      <c r="M174" s="63">
        <f t="shared" si="13"/>
        <v>0.0917431192660551</v>
      </c>
      <c r="N174" s="25">
        <v>109</v>
      </c>
      <c r="O174" s="64">
        <v>44927</v>
      </c>
    </row>
    <row r="175" spans="1:15">
      <c r="A175" s="58"/>
      <c r="B175" s="59">
        <v>10008875</v>
      </c>
      <c r="C175" s="54" t="s">
        <v>482</v>
      </c>
      <c r="D175" s="25" t="s">
        <v>468</v>
      </c>
      <c r="E175" s="25" t="s">
        <v>483</v>
      </c>
      <c r="F175" s="25" t="s">
        <v>484</v>
      </c>
      <c r="G175" s="60" t="s">
        <v>485</v>
      </c>
      <c r="H175" s="24">
        <v>500</v>
      </c>
      <c r="I175" s="24">
        <f t="shared" si="11"/>
        <v>0</v>
      </c>
      <c r="J175" s="42"/>
      <c r="K175" s="24">
        <f t="shared" si="10"/>
        <v>0</v>
      </c>
      <c r="L175" s="25">
        <v>20</v>
      </c>
      <c r="M175" s="63">
        <f t="shared" si="13"/>
        <v>0.136986301369863</v>
      </c>
      <c r="N175" s="25">
        <v>146</v>
      </c>
      <c r="O175" s="49" t="s">
        <v>486</v>
      </c>
    </row>
    <row r="176" spans="1:15">
      <c r="A176" s="58"/>
      <c r="B176" s="59">
        <v>10008990</v>
      </c>
      <c r="C176" s="54" t="s">
        <v>487</v>
      </c>
      <c r="D176" s="25" t="s">
        <v>468</v>
      </c>
      <c r="E176" s="25" t="s">
        <v>488</v>
      </c>
      <c r="F176" s="25" t="s">
        <v>488</v>
      </c>
      <c r="G176" s="60" t="s">
        <v>489</v>
      </c>
      <c r="H176" s="24">
        <v>1000</v>
      </c>
      <c r="I176" s="24">
        <f t="shared" si="11"/>
        <v>0</v>
      </c>
      <c r="J176" s="42"/>
      <c r="K176" s="24">
        <f t="shared" si="10"/>
        <v>0</v>
      </c>
      <c r="L176" s="25">
        <v>5</v>
      </c>
      <c r="M176" s="63">
        <f t="shared" si="13"/>
        <v>0.131578947368421</v>
      </c>
      <c r="N176" s="25">
        <v>38</v>
      </c>
      <c r="O176" s="64">
        <v>45047</v>
      </c>
    </row>
    <row r="177" spans="1:15">
      <c r="A177" s="58"/>
      <c r="B177" s="59">
        <v>10011391</v>
      </c>
      <c r="C177" s="54" t="s">
        <v>490</v>
      </c>
      <c r="D177" s="25" t="s">
        <v>468</v>
      </c>
      <c r="E177" s="25" t="s">
        <v>488</v>
      </c>
      <c r="F177" s="25" t="s">
        <v>488</v>
      </c>
      <c r="G177" s="60" t="s">
        <v>491</v>
      </c>
      <c r="H177" s="24">
        <v>1000</v>
      </c>
      <c r="I177" s="24">
        <f t="shared" si="11"/>
        <v>0</v>
      </c>
      <c r="J177" s="42"/>
      <c r="K177" s="24">
        <f t="shared" si="10"/>
        <v>0</v>
      </c>
      <c r="L177" s="25">
        <v>10</v>
      </c>
      <c r="M177" s="63">
        <f t="shared" si="13"/>
        <v>0.0769230769230769</v>
      </c>
      <c r="N177" s="25">
        <v>130</v>
      </c>
      <c r="O177" s="64">
        <v>44927</v>
      </c>
    </row>
    <row r="178" spans="1:15">
      <c r="A178" s="58"/>
      <c r="B178" s="59">
        <v>10012094</v>
      </c>
      <c r="C178" s="54" t="s">
        <v>492</v>
      </c>
      <c r="D178" s="25" t="s">
        <v>468</v>
      </c>
      <c r="E178" s="25" t="s">
        <v>488</v>
      </c>
      <c r="F178" s="25" t="s">
        <v>488</v>
      </c>
      <c r="G178" s="60" t="s">
        <v>493</v>
      </c>
      <c r="H178" s="24">
        <v>300</v>
      </c>
      <c r="I178" s="24">
        <f t="shared" si="11"/>
        <v>0</v>
      </c>
      <c r="J178" s="42"/>
      <c r="K178" s="24">
        <f t="shared" si="10"/>
        <v>0</v>
      </c>
      <c r="L178" s="25">
        <v>10</v>
      </c>
      <c r="M178" s="63">
        <f t="shared" si="13"/>
        <v>0.101010101010101</v>
      </c>
      <c r="N178" s="25">
        <v>99</v>
      </c>
      <c r="O178" s="64">
        <v>45108</v>
      </c>
    </row>
    <row r="179" spans="1:15">
      <c r="A179" s="58"/>
      <c r="B179" s="59">
        <v>10009003</v>
      </c>
      <c r="C179" s="54" t="s">
        <v>494</v>
      </c>
      <c r="D179" s="25" t="s">
        <v>468</v>
      </c>
      <c r="E179" s="25" t="s">
        <v>495</v>
      </c>
      <c r="F179" s="25" t="s">
        <v>496</v>
      </c>
      <c r="G179" s="60" t="s">
        <v>497</v>
      </c>
      <c r="H179" s="24">
        <v>300</v>
      </c>
      <c r="I179" s="24">
        <f t="shared" si="11"/>
        <v>0</v>
      </c>
      <c r="J179" s="42"/>
      <c r="K179" s="24">
        <f t="shared" si="10"/>
        <v>0</v>
      </c>
      <c r="L179" s="25">
        <v>15</v>
      </c>
      <c r="M179" s="63">
        <f t="shared" si="13"/>
        <v>0.306122448979592</v>
      </c>
      <c r="N179" s="25">
        <v>49</v>
      </c>
      <c r="O179" s="64">
        <v>45292</v>
      </c>
    </row>
    <row r="180" spans="1:15">
      <c r="A180" s="58"/>
      <c r="B180" s="59">
        <v>10011831</v>
      </c>
      <c r="C180" s="54" t="s">
        <v>498</v>
      </c>
      <c r="D180" s="25" t="s">
        <v>468</v>
      </c>
      <c r="E180" s="25" t="s">
        <v>499</v>
      </c>
      <c r="F180" s="25" t="s">
        <v>470</v>
      </c>
      <c r="G180" s="60" t="s">
        <v>500</v>
      </c>
      <c r="H180" s="24">
        <v>500</v>
      </c>
      <c r="I180" s="24">
        <f t="shared" si="11"/>
        <v>0</v>
      </c>
      <c r="J180" s="20"/>
      <c r="K180" s="24">
        <f t="shared" si="10"/>
        <v>0</v>
      </c>
      <c r="L180" s="25">
        <v>15</v>
      </c>
      <c r="M180" s="63">
        <f t="shared" si="13"/>
        <v>0.151515151515152</v>
      </c>
      <c r="N180" s="25">
        <v>99</v>
      </c>
      <c r="O180" s="49" t="s">
        <v>501</v>
      </c>
    </row>
    <row r="181" spans="1:15">
      <c r="A181" s="58"/>
      <c r="B181" s="59">
        <v>10011833</v>
      </c>
      <c r="C181" s="54" t="s">
        <v>502</v>
      </c>
      <c r="D181" s="25" t="s">
        <v>468</v>
      </c>
      <c r="E181" s="25" t="s">
        <v>499</v>
      </c>
      <c r="F181" s="25" t="s">
        <v>503</v>
      </c>
      <c r="G181" s="60" t="s">
        <v>504</v>
      </c>
      <c r="H181" s="24">
        <v>500</v>
      </c>
      <c r="I181" s="24">
        <f t="shared" si="11"/>
        <v>0</v>
      </c>
      <c r="J181" s="20"/>
      <c r="K181" s="24">
        <f t="shared" si="10"/>
        <v>0</v>
      </c>
      <c r="L181" s="25">
        <v>20</v>
      </c>
      <c r="M181" s="63">
        <f t="shared" si="13"/>
        <v>0.18348623853211</v>
      </c>
      <c r="N181" s="25">
        <v>109</v>
      </c>
      <c r="O181" s="49" t="s">
        <v>486</v>
      </c>
    </row>
    <row r="182" spans="1:15">
      <c r="A182" s="58"/>
      <c r="B182" s="59">
        <v>10011835</v>
      </c>
      <c r="C182" s="54" t="s">
        <v>505</v>
      </c>
      <c r="D182" s="25" t="s">
        <v>468</v>
      </c>
      <c r="E182" s="25" t="s">
        <v>499</v>
      </c>
      <c r="F182" s="25" t="s">
        <v>496</v>
      </c>
      <c r="G182" s="60" t="s">
        <v>506</v>
      </c>
      <c r="H182" s="24">
        <v>500</v>
      </c>
      <c r="I182" s="24">
        <f t="shared" si="11"/>
        <v>0</v>
      </c>
      <c r="J182" s="20"/>
      <c r="K182" s="24">
        <f t="shared" si="10"/>
        <v>0</v>
      </c>
      <c r="L182" s="25">
        <v>20</v>
      </c>
      <c r="M182" s="63">
        <f t="shared" si="13"/>
        <v>0.18348623853211</v>
      </c>
      <c r="N182" s="25">
        <v>109</v>
      </c>
      <c r="O182" s="49" t="s">
        <v>486</v>
      </c>
    </row>
    <row r="183" spans="1:15">
      <c r="A183" s="58"/>
      <c r="B183" s="59">
        <v>10011837</v>
      </c>
      <c r="C183" s="54" t="s">
        <v>507</v>
      </c>
      <c r="D183" s="25" t="s">
        <v>468</v>
      </c>
      <c r="E183" s="25" t="s">
        <v>499</v>
      </c>
      <c r="F183" s="25" t="s">
        <v>508</v>
      </c>
      <c r="G183" s="60" t="s">
        <v>509</v>
      </c>
      <c r="H183" s="24">
        <v>500</v>
      </c>
      <c r="I183" s="24">
        <f t="shared" si="11"/>
        <v>0</v>
      </c>
      <c r="J183" s="20"/>
      <c r="K183" s="24">
        <f t="shared" si="10"/>
        <v>0</v>
      </c>
      <c r="L183" s="25">
        <v>25</v>
      </c>
      <c r="M183" s="63">
        <f t="shared" si="13"/>
        <v>0.208333333333333</v>
      </c>
      <c r="N183" s="25">
        <v>120</v>
      </c>
      <c r="O183" s="49" t="s">
        <v>510</v>
      </c>
    </row>
    <row r="184" spans="1:15">
      <c r="A184" s="58"/>
      <c r="B184" s="59">
        <v>10010499</v>
      </c>
      <c r="C184" s="54" t="s">
        <v>511</v>
      </c>
      <c r="D184" s="25" t="s">
        <v>468</v>
      </c>
      <c r="E184" s="25" t="s">
        <v>512</v>
      </c>
      <c r="F184" s="25" t="s">
        <v>512</v>
      </c>
      <c r="G184" s="60" t="s">
        <v>513</v>
      </c>
      <c r="H184" s="24">
        <v>500</v>
      </c>
      <c r="I184" s="24">
        <f t="shared" si="11"/>
        <v>0</v>
      </c>
      <c r="J184" s="20"/>
      <c r="K184" s="24">
        <f t="shared" si="10"/>
        <v>0</v>
      </c>
      <c r="L184" s="25">
        <v>15</v>
      </c>
      <c r="M184" s="63">
        <f t="shared" si="13"/>
        <v>0.75</v>
      </c>
      <c r="N184" s="25">
        <v>20</v>
      </c>
      <c r="O184" s="49" t="s">
        <v>510</v>
      </c>
    </row>
    <row r="185" spans="1:15">
      <c r="A185" s="58"/>
      <c r="B185" s="59">
        <v>10012485</v>
      </c>
      <c r="C185" s="54" t="s">
        <v>514</v>
      </c>
      <c r="D185" s="25" t="s">
        <v>468</v>
      </c>
      <c r="E185" s="25" t="s">
        <v>515</v>
      </c>
      <c r="F185" s="25" t="s">
        <v>515</v>
      </c>
      <c r="G185" s="60" t="s">
        <v>516</v>
      </c>
      <c r="H185" s="24">
        <v>300</v>
      </c>
      <c r="I185" s="24">
        <f t="shared" si="11"/>
        <v>0</v>
      </c>
      <c r="J185" s="20"/>
      <c r="K185" s="24">
        <f t="shared" si="10"/>
        <v>0</v>
      </c>
      <c r="L185" s="25">
        <v>15</v>
      </c>
      <c r="M185" s="63">
        <f t="shared" si="13"/>
        <v>0.168539325842697</v>
      </c>
      <c r="N185" s="25">
        <v>89</v>
      </c>
      <c r="O185" s="65" t="s">
        <v>517</v>
      </c>
    </row>
    <row r="186" spans="1:15">
      <c r="A186" s="58"/>
      <c r="B186" s="59">
        <v>10011860</v>
      </c>
      <c r="C186" s="54" t="s">
        <v>518</v>
      </c>
      <c r="D186" s="25" t="s">
        <v>468</v>
      </c>
      <c r="E186" s="25" t="s">
        <v>515</v>
      </c>
      <c r="F186" s="25" t="s">
        <v>515</v>
      </c>
      <c r="G186" s="60" t="s">
        <v>519</v>
      </c>
      <c r="H186" s="24">
        <v>500</v>
      </c>
      <c r="I186" s="24">
        <f t="shared" si="11"/>
        <v>0</v>
      </c>
      <c r="J186" s="20"/>
      <c r="K186" s="24">
        <f t="shared" si="10"/>
        <v>0</v>
      </c>
      <c r="L186" s="25">
        <v>15</v>
      </c>
      <c r="M186" s="63"/>
      <c r="N186" s="25"/>
      <c r="O186" s="49" t="s">
        <v>501</v>
      </c>
    </row>
    <row r="187" spans="1:15">
      <c r="A187" s="58"/>
      <c r="B187" s="59">
        <v>10011639</v>
      </c>
      <c r="C187" s="54" t="s">
        <v>520</v>
      </c>
      <c r="D187" s="25" t="s">
        <v>468</v>
      </c>
      <c r="E187" s="25" t="s">
        <v>483</v>
      </c>
      <c r="F187" s="25" t="s">
        <v>29</v>
      </c>
      <c r="G187" s="60" t="s">
        <v>521</v>
      </c>
      <c r="H187" s="24">
        <v>500</v>
      </c>
      <c r="I187" s="24">
        <f t="shared" si="11"/>
        <v>0</v>
      </c>
      <c r="J187" s="20"/>
      <c r="K187" s="24">
        <f t="shared" si="10"/>
        <v>0</v>
      </c>
      <c r="L187" s="25">
        <v>90</v>
      </c>
      <c r="M187" s="63">
        <f t="shared" si="13"/>
        <v>0.274390243902439</v>
      </c>
      <c r="N187" s="25">
        <v>328</v>
      </c>
      <c r="O187" s="49" t="s">
        <v>501</v>
      </c>
    </row>
    <row r="188" spans="1:15">
      <c r="A188" s="58"/>
      <c r="B188" s="59">
        <v>10012464</v>
      </c>
      <c r="C188" s="54" t="s">
        <v>522</v>
      </c>
      <c r="D188" s="25" t="s">
        <v>468</v>
      </c>
      <c r="E188" s="25" t="s">
        <v>483</v>
      </c>
      <c r="F188" s="25" t="s">
        <v>29</v>
      </c>
      <c r="G188" s="60" t="s">
        <v>523</v>
      </c>
      <c r="H188" s="24">
        <v>300</v>
      </c>
      <c r="I188" s="24">
        <f t="shared" si="11"/>
        <v>0</v>
      </c>
      <c r="J188" s="20"/>
      <c r="K188" s="24">
        <f t="shared" si="10"/>
        <v>0</v>
      </c>
      <c r="L188" s="25">
        <v>110</v>
      </c>
      <c r="M188" s="63">
        <f t="shared" si="13"/>
        <v>0.171339563862928</v>
      </c>
      <c r="N188" s="25">
        <v>642</v>
      </c>
      <c r="O188" s="49" t="s">
        <v>486</v>
      </c>
    </row>
    <row r="189" spans="1:15">
      <c r="A189" s="58"/>
      <c r="B189" s="59">
        <v>10011957</v>
      </c>
      <c r="C189" s="54" t="s">
        <v>524</v>
      </c>
      <c r="D189" s="25" t="s">
        <v>468</v>
      </c>
      <c r="E189" s="25" t="s">
        <v>525</v>
      </c>
      <c r="F189" s="25" t="s">
        <v>526</v>
      </c>
      <c r="G189" s="60" t="s">
        <v>527</v>
      </c>
      <c r="H189" s="24">
        <v>300</v>
      </c>
      <c r="I189" s="24">
        <f t="shared" si="11"/>
        <v>0</v>
      </c>
      <c r="J189" s="20"/>
      <c r="K189" s="24">
        <f t="shared" si="10"/>
        <v>0</v>
      </c>
      <c r="L189" s="25">
        <v>100</v>
      </c>
      <c r="M189" s="63">
        <f t="shared" si="13"/>
        <v>0.285714285714286</v>
      </c>
      <c r="N189" s="25">
        <v>350</v>
      </c>
      <c r="O189" s="49" t="s">
        <v>501</v>
      </c>
    </row>
    <row r="190" spans="1:15">
      <c r="A190" s="58"/>
      <c r="B190" s="59">
        <v>10012891</v>
      </c>
      <c r="C190" s="54" t="s">
        <v>528</v>
      </c>
      <c r="D190" s="25" t="s">
        <v>468</v>
      </c>
      <c r="E190" s="25" t="s">
        <v>525</v>
      </c>
      <c r="F190" s="25" t="s">
        <v>526</v>
      </c>
      <c r="G190" s="60" t="s">
        <v>529</v>
      </c>
      <c r="H190" s="24">
        <v>1472</v>
      </c>
      <c r="I190" s="24">
        <f t="shared" si="11"/>
        <v>0</v>
      </c>
      <c r="J190" s="20"/>
      <c r="K190" s="24">
        <f t="shared" si="10"/>
        <v>0</v>
      </c>
      <c r="L190" s="25">
        <v>100</v>
      </c>
      <c r="M190" s="63">
        <f t="shared" si="13"/>
        <v>0.285714285714286</v>
      </c>
      <c r="N190" s="25">
        <v>350</v>
      </c>
      <c r="O190" s="66" t="s">
        <v>530</v>
      </c>
    </row>
    <row r="191" spans="1:15">
      <c r="A191" s="58"/>
      <c r="B191" s="59">
        <v>10011529</v>
      </c>
      <c r="C191" s="54" t="s">
        <v>531</v>
      </c>
      <c r="D191" s="25" t="s">
        <v>468</v>
      </c>
      <c r="E191" s="54" t="s">
        <v>532</v>
      </c>
      <c r="F191" s="25" t="s">
        <v>526</v>
      </c>
      <c r="G191" s="60" t="s">
        <v>533</v>
      </c>
      <c r="H191" s="24">
        <v>500</v>
      </c>
      <c r="I191" s="24">
        <f t="shared" si="11"/>
        <v>0</v>
      </c>
      <c r="J191" s="20"/>
      <c r="K191" s="24">
        <f t="shared" si="10"/>
        <v>0</v>
      </c>
      <c r="L191" s="25">
        <v>20</v>
      </c>
      <c r="M191" s="63">
        <f t="shared" si="13"/>
        <v>0.118343195266272</v>
      </c>
      <c r="N191" s="25">
        <v>169</v>
      </c>
      <c r="O191" s="64">
        <v>45108</v>
      </c>
    </row>
    <row r="192" spans="1:15">
      <c r="A192" s="58"/>
      <c r="B192" s="59">
        <v>10011072</v>
      </c>
      <c r="C192" s="54" t="s">
        <v>534</v>
      </c>
      <c r="D192" s="25" t="s">
        <v>468</v>
      </c>
      <c r="E192" s="54" t="s">
        <v>532</v>
      </c>
      <c r="F192" s="25" t="s">
        <v>526</v>
      </c>
      <c r="G192" s="60" t="s">
        <v>535</v>
      </c>
      <c r="H192" s="24">
        <v>500</v>
      </c>
      <c r="I192" s="24">
        <f t="shared" si="11"/>
        <v>0</v>
      </c>
      <c r="J192" s="20"/>
      <c r="K192" s="24">
        <f t="shared" si="10"/>
        <v>0</v>
      </c>
      <c r="L192" s="25">
        <v>25</v>
      </c>
      <c r="M192" s="63">
        <f t="shared" si="13"/>
        <v>0.0677506775067751</v>
      </c>
      <c r="N192" s="25">
        <v>369</v>
      </c>
      <c r="O192" s="64">
        <v>45352</v>
      </c>
    </row>
    <row r="193" spans="1:15">
      <c r="A193" s="58"/>
      <c r="B193" s="59">
        <v>10014104</v>
      </c>
      <c r="C193" s="54" t="s">
        <v>536</v>
      </c>
      <c r="D193" s="25" t="s">
        <v>468</v>
      </c>
      <c r="E193" s="25" t="s">
        <v>525</v>
      </c>
      <c r="F193" s="25" t="s">
        <v>526</v>
      </c>
      <c r="G193" s="60" t="s">
        <v>537</v>
      </c>
      <c r="H193" s="24">
        <v>198</v>
      </c>
      <c r="I193" s="24">
        <f t="shared" si="11"/>
        <v>0</v>
      </c>
      <c r="J193" s="20"/>
      <c r="K193" s="24">
        <f t="shared" si="10"/>
        <v>0</v>
      </c>
      <c r="L193" s="25">
        <v>100</v>
      </c>
      <c r="M193" s="63">
        <f t="shared" si="13"/>
        <v>0.204081632653061</v>
      </c>
      <c r="N193" s="25">
        <v>490</v>
      </c>
      <c r="O193" s="65">
        <v>2026</v>
      </c>
    </row>
    <row r="194" spans="1:15">
      <c r="A194" s="58"/>
      <c r="B194" s="59">
        <v>10012370</v>
      </c>
      <c r="C194" s="54" t="s">
        <v>538</v>
      </c>
      <c r="D194" s="25" t="s">
        <v>468</v>
      </c>
      <c r="E194" s="54" t="s">
        <v>525</v>
      </c>
      <c r="F194" s="25" t="s">
        <v>526</v>
      </c>
      <c r="G194" s="60" t="s">
        <v>539</v>
      </c>
      <c r="H194" s="24">
        <v>500</v>
      </c>
      <c r="I194" s="24">
        <f t="shared" si="11"/>
        <v>0</v>
      </c>
      <c r="J194" s="20"/>
      <c r="K194" s="24">
        <f t="shared" si="10"/>
        <v>0</v>
      </c>
      <c r="L194" s="25">
        <v>10</v>
      </c>
      <c r="M194" s="63"/>
      <c r="N194" s="25"/>
      <c r="O194" s="49" t="s">
        <v>501</v>
      </c>
    </row>
    <row r="195" spans="1:15">
      <c r="A195" s="58"/>
      <c r="B195" s="59">
        <v>10012523</v>
      </c>
      <c r="C195" s="54" t="s">
        <v>540</v>
      </c>
      <c r="D195" s="25" t="s">
        <v>468</v>
      </c>
      <c r="E195" s="54" t="s">
        <v>541</v>
      </c>
      <c r="F195" s="25" t="s">
        <v>345</v>
      </c>
      <c r="G195" s="60" t="s">
        <v>542</v>
      </c>
      <c r="H195" s="24">
        <v>783</v>
      </c>
      <c r="I195" s="24">
        <f t="shared" si="11"/>
        <v>0</v>
      </c>
      <c r="J195" s="20"/>
      <c r="K195" s="24">
        <f t="shared" si="10"/>
        <v>0</v>
      </c>
      <c r="L195" s="25">
        <v>40</v>
      </c>
      <c r="M195" s="63">
        <f t="shared" si="13"/>
        <v>0.201005025125628</v>
      </c>
      <c r="N195" s="25">
        <v>199</v>
      </c>
      <c r="O195" s="65" t="s">
        <v>475</v>
      </c>
    </row>
    <row r="196" spans="1:15">
      <c r="A196" s="58"/>
      <c r="B196" s="59">
        <v>10012524</v>
      </c>
      <c r="C196" s="54" t="s">
        <v>543</v>
      </c>
      <c r="D196" s="25" t="s">
        <v>468</v>
      </c>
      <c r="E196" s="54" t="s">
        <v>541</v>
      </c>
      <c r="F196" s="25" t="s">
        <v>345</v>
      </c>
      <c r="G196" s="60" t="s">
        <v>544</v>
      </c>
      <c r="H196" s="24">
        <v>100</v>
      </c>
      <c r="I196" s="24">
        <f t="shared" si="11"/>
        <v>0</v>
      </c>
      <c r="J196" s="20"/>
      <c r="K196" s="24">
        <f t="shared" si="10"/>
        <v>0</v>
      </c>
      <c r="L196" s="25">
        <v>40</v>
      </c>
      <c r="M196" s="63">
        <f t="shared" si="13"/>
        <v>0.201005025125628</v>
      </c>
      <c r="N196" s="25">
        <v>199</v>
      </c>
      <c r="O196" s="65" t="s">
        <v>475</v>
      </c>
    </row>
    <row r="197" spans="1:15">
      <c r="A197" s="58"/>
      <c r="B197" s="59">
        <v>10012525</v>
      </c>
      <c r="C197" s="54" t="s">
        <v>545</v>
      </c>
      <c r="D197" s="25" t="s">
        <v>468</v>
      </c>
      <c r="E197" s="54" t="s">
        <v>541</v>
      </c>
      <c r="F197" s="25" t="s">
        <v>345</v>
      </c>
      <c r="G197" s="60" t="s">
        <v>546</v>
      </c>
      <c r="H197" s="24">
        <v>500</v>
      </c>
      <c r="I197" s="24">
        <f t="shared" si="11"/>
        <v>0</v>
      </c>
      <c r="J197" s="20"/>
      <c r="K197" s="24">
        <f t="shared" ref="K197:K238" si="14">I197*L197</f>
        <v>0</v>
      </c>
      <c r="L197" s="25">
        <v>40</v>
      </c>
      <c r="M197" s="63">
        <f t="shared" si="13"/>
        <v>0.201005025125628</v>
      </c>
      <c r="N197" s="25">
        <v>199</v>
      </c>
      <c r="O197" s="65">
        <v>202408</v>
      </c>
    </row>
    <row r="198" spans="1:15">
      <c r="A198" s="58"/>
      <c r="B198" s="59">
        <v>10012939</v>
      </c>
      <c r="C198" s="54" t="s">
        <v>547</v>
      </c>
      <c r="D198" s="25" t="s">
        <v>468</v>
      </c>
      <c r="E198" s="54" t="s">
        <v>541</v>
      </c>
      <c r="F198" s="25" t="s">
        <v>345</v>
      </c>
      <c r="G198" s="60" t="s">
        <v>548</v>
      </c>
      <c r="H198" s="24">
        <v>300</v>
      </c>
      <c r="I198" s="24">
        <f t="shared" si="11"/>
        <v>0</v>
      </c>
      <c r="J198" s="20"/>
      <c r="K198" s="24">
        <f t="shared" si="14"/>
        <v>0</v>
      </c>
      <c r="L198" s="25">
        <v>40</v>
      </c>
      <c r="M198" s="63">
        <f t="shared" si="13"/>
        <v>0.236686390532544</v>
      </c>
      <c r="N198" s="25">
        <v>169</v>
      </c>
      <c r="O198" s="65" t="s">
        <v>549</v>
      </c>
    </row>
    <row r="199" spans="1:15">
      <c r="A199" s="58"/>
      <c r="B199" s="59">
        <v>10013153</v>
      </c>
      <c r="C199" s="54" t="s">
        <v>550</v>
      </c>
      <c r="D199" s="25" t="s">
        <v>468</v>
      </c>
      <c r="E199" s="54" t="s">
        <v>551</v>
      </c>
      <c r="F199" s="25" t="s">
        <v>503</v>
      </c>
      <c r="G199" s="60" t="s">
        <v>552</v>
      </c>
      <c r="H199" s="24">
        <v>500</v>
      </c>
      <c r="I199" s="24">
        <f t="shared" si="11"/>
        <v>0</v>
      </c>
      <c r="J199" s="20"/>
      <c r="K199" s="24">
        <f t="shared" si="14"/>
        <v>0</v>
      </c>
      <c r="L199" s="25">
        <v>25</v>
      </c>
      <c r="M199" s="63">
        <f t="shared" si="13"/>
        <v>0.15625</v>
      </c>
      <c r="N199" s="25">
        <v>160</v>
      </c>
      <c r="O199" s="65">
        <v>2024</v>
      </c>
    </row>
    <row r="200" spans="1:15">
      <c r="A200" s="58"/>
      <c r="B200" s="59">
        <v>10013154</v>
      </c>
      <c r="C200" s="54" t="s">
        <v>553</v>
      </c>
      <c r="D200" s="25" t="s">
        <v>468</v>
      </c>
      <c r="E200" s="54" t="s">
        <v>551</v>
      </c>
      <c r="F200" s="25" t="s">
        <v>496</v>
      </c>
      <c r="G200" s="60" t="s">
        <v>554</v>
      </c>
      <c r="H200" s="24">
        <v>500</v>
      </c>
      <c r="I200" s="24">
        <f t="shared" si="11"/>
        <v>0</v>
      </c>
      <c r="J200" s="20"/>
      <c r="K200" s="24">
        <f t="shared" si="14"/>
        <v>0</v>
      </c>
      <c r="L200" s="25">
        <v>25</v>
      </c>
      <c r="M200" s="63">
        <f t="shared" si="13"/>
        <v>0.147058823529412</v>
      </c>
      <c r="N200" s="25">
        <v>170</v>
      </c>
      <c r="O200" s="65">
        <v>2024</v>
      </c>
    </row>
    <row r="201" spans="1:15">
      <c r="A201" s="58"/>
      <c r="B201" s="59">
        <v>10013155</v>
      </c>
      <c r="C201" s="54" t="s">
        <v>555</v>
      </c>
      <c r="D201" s="25" t="s">
        <v>468</v>
      </c>
      <c r="E201" s="54" t="s">
        <v>551</v>
      </c>
      <c r="F201" s="25" t="s">
        <v>556</v>
      </c>
      <c r="G201" s="60" t="s">
        <v>557</v>
      </c>
      <c r="H201" s="24">
        <v>500</v>
      </c>
      <c r="I201" s="24">
        <f t="shared" si="11"/>
        <v>0</v>
      </c>
      <c r="J201" s="20"/>
      <c r="K201" s="24">
        <f t="shared" si="14"/>
        <v>0</v>
      </c>
      <c r="L201" s="25">
        <v>40</v>
      </c>
      <c r="M201" s="63">
        <f t="shared" si="13"/>
        <v>0.235294117647059</v>
      </c>
      <c r="N201" s="25">
        <v>170</v>
      </c>
      <c r="O201" s="65">
        <v>2026</v>
      </c>
    </row>
    <row r="202" spans="1:15">
      <c r="A202" s="58"/>
      <c r="B202" s="59">
        <v>10013574</v>
      </c>
      <c r="C202" s="54" t="s">
        <v>558</v>
      </c>
      <c r="D202" s="25" t="s">
        <v>468</v>
      </c>
      <c r="E202" s="54" t="s">
        <v>532</v>
      </c>
      <c r="F202" s="25" t="s">
        <v>559</v>
      </c>
      <c r="G202" s="60" t="s">
        <v>560</v>
      </c>
      <c r="H202" s="24">
        <v>681</v>
      </c>
      <c r="I202" s="24">
        <f t="shared" si="11"/>
        <v>0</v>
      </c>
      <c r="J202" s="20"/>
      <c r="K202" s="24">
        <f t="shared" si="14"/>
        <v>0</v>
      </c>
      <c r="L202" s="25">
        <v>20</v>
      </c>
      <c r="M202" s="63">
        <f t="shared" si="13"/>
        <v>0.181818181818182</v>
      </c>
      <c r="N202" s="25">
        <v>110</v>
      </c>
      <c r="O202" s="65" t="s">
        <v>561</v>
      </c>
    </row>
    <row r="203" spans="1:15">
      <c r="A203" s="58"/>
      <c r="B203" s="59">
        <v>10013985</v>
      </c>
      <c r="C203" s="54" t="s">
        <v>562</v>
      </c>
      <c r="D203" s="25" t="s">
        <v>468</v>
      </c>
      <c r="E203" s="54" t="s">
        <v>532</v>
      </c>
      <c r="F203" s="25" t="s">
        <v>559</v>
      </c>
      <c r="G203" s="60" t="s">
        <v>563</v>
      </c>
      <c r="H203" s="24">
        <v>500</v>
      </c>
      <c r="I203" s="24">
        <f t="shared" si="11"/>
        <v>0</v>
      </c>
      <c r="J203" s="20"/>
      <c r="K203" s="24">
        <f t="shared" si="14"/>
        <v>0</v>
      </c>
      <c r="L203" s="25">
        <v>20</v>
      </c>
      <c r="M203" s="63">
        <f t="shared" si="13"/>
        <v>0.224719101123595</v>
      </c>
      <c r="N203" s="25">
        <v>89</v>
      </c>
      <c r="O203" s="65">
        <v>2026</v>
      </c>
    </row>
    <row r="204" spans="1:15">
      <c r="A204" s="58"/>
      <c r="B204" s="59">
        <v>10014183</v>
      </c>
      <c r="C204" s="54" t="s">
        <v>564</v>
      </c>
      <c r="D204" s="25" t="s">
        <v>468</v>
      </c>
      <c r="E204" s="54" t="s">
        <v>532</v>
      </c>
      <c r="F204" s="25" t="s">
        <v>559</v>
      </c>
      <c r="G204" s="60" t="s">
        <v>565</v>
      </c>
      <c r="H204" s="24">
        <v>300</v>
      </c>
      <c r="I204" s="24">
        <f t="shared" si="11"/>
        <v>0</v>
      </c>
      <c r="J204" s="20"/>
      <c r="K204" s="24">
        <f t="shared" si="14"/>
        <v>0</v>
      </c>
      <c r="L204" s="25">
        <v>30</v>
      </c>
      <c r="M204" s="63">
        <f t="shared" si="13"/>
        <v>0.115384615384615</v>
      </c>
      <c r="N204" s="25">
        <v>260</v>
      </c>
      <c r="O204" s="65">
        <v>2025</v>
      </c>
    </row>
    <row r="205" spans="1:15">
      <c r="A205" s="58"/>
      <c r="B205" s="65">
        <v>10011766</v>
      </c>
      <c r="C205" s="54" t="s">
        <v>566</v>
      </c>
      <c r="D205" s="54" t="s">
        <v>567</v>
      </c>
      <c r="E205" s="54" t="s">
        <v>532</v>
      </c>
      <c r="F205" s="54" t="s">
        <v>556</v>
      </c>
      <c r="G205" s="60" t="s">
        <v>568</v>
      </c>
      <c r="H205" s="76">
        <v>500</v>
      </c>
      <c r="I205" s="24">
        <f t="shared" si="11"/>
        <v>0</v>
      </c>
      <c r="J205" s="20"/>
      <c r="K205" s="24">
        <f t="shared" si="14"/>
        <v>0</v>
      </c>
      <c r="L205" s="81">
        <v>30</v>
      </c>
      <c r="M205" s="63">
        <f t="shared" si="13"/>
        <v>0.178571428571429</v>
      </c>
      <c r="N205" s="54">
        <v>168</v>
      </c>
      <c r="O205" s="65">
        <v>202411</v>
      </c>
    </row>
    <row r="206" spans="1:15">
      <c r="A206" s="58"/>
      <c r="B206" s="65">
        <v>10013222</v>
      </c>
      <c r="C206" s="54" t="s">
        <v>569</v>
      </c>
      <c r="D206" s="54" t="s">
        <v>567</v>
      </c>
      <c r="E206" s="54" t="s">
        <v>532</v>
      </c>
      <c r="F206" s="54" t="s">
        <v>556</v>
      </c>
      <c r="G206" s="60" t="s">
        <v>570</v>
      </c>
      <c r="H206" s="76">
        <v>500</v>
      </c>
      <c r="I206" s="24">
        <f t="shared" si="11"/>
        <v>0</v>
      </c>
      <c r="J206" s="20"/>
      <c r="K206" s="24">
        <f t="shared" si="14"/>
        <v>0</v>
      </c>
      <c r="L206" s="81">
        <v>30</v>
      </c>
      <c r="M206" s="63">
        <f t="shared" si="13"/>
        <v>0.178571428571429</v>
      </c>
      <c r="N206" s="54">
        <v>168</v>
      </c>
      <c r="O206" s="65">
        <v>202401</v>
      </c>
    </row>
    <row r="207" spans="1:15">
      <c r="A207" s="58"/>
      <c r="B207" s="58"/>
      <c r="C207" s="54" t="s">
        <v>571</v>
      </c>
      <c r="D207" s="54" t="s">
        <v>572</v>
      </c>
      <c r="E207" s="25" t="s">
        <v>526</v>
      </c>
      <c r="F207" s="54"/>
      <c r="G207" s="32" t="s">
        <v>573</v>
      </c>
      <c r="H207" s="24">
        <v>90</v>
      </c>
      <c r="I207" s="24">
        <f t="shared" si="11"/>
        <v>0</v>
      </c>
      <c r="J207" s="20"/>
      <c r="K207" s="24">
        <f t="shared" si="14"/>
        <v>0</v>
      </c>
      <c r="L207" s="25">
        <v>109</v>
      </c>
      <c r="M207" s="87">
        <v>0.273869346733668</v>
      </c>
      <c r="N207" s="25">
        <v>398</v>
      </c>
      <c r="O207" s="88">
        <v>45017</v>
      </c>
    </row>
    <row r="208" spans="1:15">
      <c r="A208" s="58"/>
      <c r="B208" s="58"/>
      <c r="C208" s="54" t="s">
        <v>574</v>
      </c>
      <c r="D208" s="54" t="s">
        <v>572</v>
      </c>
      <c r="E208" s="54" t="s">
        <v>526</v>
      </c>
      <c r="F208" s="54"/>
      <c r="G208" s="77" t="s">
        <v>575</v>
      </c>
      <c r="H208" s="76">
        <v>320</v>
      </c>
      <c r="I208" s="24">
        <f t="shared" si="11"/>
        <v>0</v>
      </c>
      <c r="J208" s="20"/>
      <c r="K208" s="24">
        <f t="shared" si="14"/>
        <v>0</v>
      </c>
      <c r="L208" s="81">
        <v>59</v>
      </c>
      <c r="M208" s="89">
        <v>0.197324414715719</v>
      </c>
      <c r="N208" s="54">
        <v>299</v>
      </c>
      <c r="O208" s="66">
        <v>44986</v>
      </c>
    </row>
    <row r="209" spans="1:15">
      <c r="A209" s="58"/>
      <c r="B209" s="58"/>
      <c r="C209" s="54" t="s">
        <v>576</v>
      </c>
      <c r="D209" s="54" t="s">
        <v>572</v>
      </c>
      <c r="E209" s="54" t="s">
        <v>577</v>
      </c>
      <c r="F209" s="54"/>
      <c r="G209" s="77" t="s">
        <v>578</v>
      </c>
      <c r="H209" s="76">
        <v>110</v>
      </c>
      <c r="I209" s="24">
        <f t="shared" si="11"/>
        <v>0</v>
      </c>
      <c r="J209" s="20"/>
      <c r="K209" s="24">
        <f t="shared" si="14"/>
        <v>0</v>
      </c>
      <c r="L209" s="81">
        <v>109</v>
      </c>
      <c r="M209" s="87">
        <v>0.364548494983278</v>
      </c>
      <c r="N209" s="54">
        <v>299</v>
      </c>
      <c r="O209" s="66" t="s">
        <v>579</v>
      </c>
    </row>
    <row r="210" spans="1:15">
      <c r="A210" s="58"/>
      <c r="B210" s="58"/>
      <c r="C210" s="54" t="s">
        <v>580</v>
      </c>
      <c r="D210" s="54" t="s">
        <v>572</v>
      </c>
      <c r="E210" s="54" t="s">
        <v>577</v>
      </c>
      <c r="F210" s="54"/>
      <c r="G210" s="77" t="s">
        <v>581</v>
      </c>
      <c r="H210" s="76">
        <v>180</v>
      </c>
      <c r="I210" s="24">
        <f t="shared" si="11"/>
        <v>0</v>
      </c>
      <c r="J210" s="20"/>
      <c r="K210" s="24">
        <f t="shared" si="14"/>
        <v>0</v>
      </c>
      <c r="L210" s="81">
        <v>59</v>
      </c>
      <c r="M210" s="89">
        <v>0.296482412060302</v>
      </c>
      <c r="N210" s="54">
        <v>199</v>
      </c>
      <c r="O210" s="66">
        <v>44986</v>
      </c>
    </row>
    <row r="211" spans="1:15">
      <c r="A211" s="49" t="s">
        <v>462</v>
      </c>
      <c r="B211" s="65">
        <v>20001635</v>
      </c>
      <c r="C211" s="54" t="s">
        <v>582</v>
      </c>
      <c r="D211" s="67" t="s">
        <v>583</v>
      </c>
      <c r="E211" s="55" t="s">
        <v>584</v>
      </c>
      <c r="F211" s="54"/>
      <c r="G211" s="60" t="s">
        <v>585</v>
      </c>
      <c r="H211" s="65">
        <v>284</v>
      </c>
      <c r="I211" s="24">
        <f t="shared" si="11"/>
        <v>0</v>
      </c>
      <c r="J211" s="20"/>
      <c r="K211" s="24">
        <f t="shared" si="14"/>
        <v>0</v>
      </c>
      <c r="L211" s="82">
        <v>18</v>
      </c>
      <c r="M211" s="90">
        <f t="shared" ref="M211:M224" si="15">L211/N211</f>
        <v>0.227848101265823</v>
      </c>
      <c r="N211" s="55">
        <v>79</v>
      </c>
      <c r="O211" s="91">
        <v>2024.01</v>
      </c>
    </row>
    <row r="212" spans="1:15">
      <c r="A212" s="49" t="s">
        <v>462</v>
      </c>
      <c r="B212" s="65">
        <v>20001637</v>
      </c>
      <c r="C212" s="54" t="s">
        <v>586</v>
      </c>
      <c r="D212" s="67" t="s">
        <v>583</v>
      </c>
      <c r="E212" s="55" t="s">
        <v>584</v>
      </c>
      <c r="F212" s="54"/>
      <c r="G212" s="60" t="s">
        <v>587</v>
      </c>
      <c r="H212" s="65">
        <v>408</v>
      </c>
      <c r="I212" s="24">
        <f t="shared" si="11"/>
        <v>0</v>
      </c>
      <c r="J212" s="20"/>
      <c r="K212" s="24">
        <f t="shared" si="14"/>
        <v>0</v>
      </c>
      <c r="L212" s="82">
        <v>25</v>
      </c>
      <c r="M212" s="90">
        <f t="shared" si="15"/>
        <v>0.139664804469274</v>
      </c>
      <c r="N212" s="92">
        <v>179</v>
      </c>
      <c r="O212" s="59">
        <v>2023.07</v>
      </c>
    </row>
    <row r="213" spans="1:15">
      <c r="A213" s="49" t="s">
        <v>462</v>
      </c>
      <c r="B213" s="49">
        <v>20001636</v>
      </c>
      <c r="C213" s="54" t="s">
        <v>588</v>
      </c>
      <c r="D213" s="67" t="s">
        <v>583</v>
      </c>
      <c r="E213" s="55" t="s">
        <v>584</v>
      </c>
      <c r="F213" s="54"/>
      <c r="G213" s="32" t="s">
        <v>589</v>
      </c>
      <c r="H213" s="78">
        <v>341</v>
      </c>
      <c r="I213" s="24">
        <f t="shared" si="11"/>
        <v>0</v>
      </c>
      <c r="J213" s="20"/>
      <c r="K213" s="24">
        <f t="shared" si="14"/>
        <v>0</v>
      </c>
      <c r="L213" s="82">
        <v>38</v>
      </c>
      <c r="M213" s="90">
        <f t="shared" si="15"/>
        <v>0.224852071005917</v>
      </c>
      <c r="N213" s="92">
        <v>169</v>
      </c>
      <c r="O213" s="93">
        <v>2025.01</v>
      </c>
    </row>
    <row r="214" spans="1:15">
      <c r="A214" s="49" t="s">
        <v>462</v>
      </c>
      <c r="B214" s="49">
        <v>20001638</v>
      </c>
      <c r="C214" s="54" t="s">
        <v>590</v>
      </c>
      <c r="D214" s="67" t="s">
        <v>583</v>
      </c>
      <c r="E214" s="55" t="s">
        <v>584</v>
      </c>
      <c r="F214" s="54"/>
      <c r="G214" s="32" t="s">
        <v>591</v>
      </c>
      <c r="H214" s="78">
        <v>148</v>
      </c>
      <c r="I214" s="24">
        <f t="shared" si="11"/>
        <v>0</v>
      </c>
      <c r="J214" s="20"/>
      <c r="K214" s="24">
        <f t="shared" si="14"/>
        <v>0</v>
      </c>
      <c r="L214" s="82">
        <v>43</v>
      </c>
      <c r="M214" s="90">
        <f t="shared" si="15"/>
        <v>0.227513227513228</v>
      </c>
      <c r="N214" s="92">
        <v>189</v>
      </c>
      <c r="O214" s="93" t="s">
        <v>592</v>
      </c>
    </row>
    <row r="215" spans="1:15">
      <c r="A215" s="49" t="s">
        <v>462</v>
      </c>
      <c r="B215" s="49">
        <v>20002643</v>
      </c>
      <c r="C215" s="54" t="s">
        <v>593</v>
      </c>
      <c r="D215" s="67" t="s">
        <v>583</v>
      </c>
      <c r="E215" s="55" t="s">
        <v>584</v>
      </c>
      <c r="F215" s="54"/>
      <c r="G215" s="32" t="s">
        <v>594</v>
      </c>
      <c r="H215" s="78">
        <v>117</v>
      </c>
      <c r="I215" s="24">
        <f t="shared" si="11"/>
        <v>0</v>
      </c>
      <c r="J215" s="20"/>
      <c r="K215" s="24">
        <f t="shared" si="14"/>
        <v>0</v>
      </c>
      <c r="L215" s="83">
        <v>15</v>
      </c>
      <c r="M215" s="90">
        <f t="shared" si="15"/>
        <v>0.107913669064748</v>
      </c>
      <c r="N215" s="92">
        <v>139</v>
      </c>
      <c r="O215" s="93">
        <v>2023.01</v>
      </c>
    </row>
    <row r="216" spans="1:15">
      <c r="A216" s="49" t="s">
        <v>462</v>
      </c>
      <c r="B216" s="49">
        <v>20002644</v>
      </c>
      <c r="C216" s="54" t="s">
        <v>595</v>
      </c>
      <c r="D216" s="67" t="s">
        <v>583</v>
      </c>
      <c r="E216" s="55" t="s">
        <v>584</v>
      </c>
      <c r="F216" s="54"/>
      <c r="G216" s="32" t="s">
        <v>596</v>
      </c>
      <c r="H216" s="78">
        <v>58</v>
      </c>
      <c r="I216" s="24">
        <f t="shared" si="11"/>
        <v>0</v>
      </c>
      <c r="J216" s="20"/>
      <c r="K216" s="24">
        <f t="shared" si="14"/>
        <v>0</v>
      </c>
      <c r="L216" s="82">
        <v>57</v>
      </c>
      <c r="M216" s="90">
        <f t="shared" si="15"/>
        <v>0.228915662650602</v>
      </c>
      <c r="N216" s="92">
        <v>249</v>
      </c>
      <c r="O216" s="93">
        <v>2024.07</v>
      </c>
    </row>
    <row r="217" spans="1:15">
      <c r="A217" s="49" t="s">
        <v>462</v>
      </c>
      <c r="B217" s="49">
        <v>20002645</v>
      </c>
      <c r="C217" s="54" t="s">
        <v>597</v>
      </c>
      <c r="D217" s="67" t="s">
        <v>583</v>
      </c>
      <c r="E217" s="55" t="s">
        <v>584</v>
      </c>
      <c r="F217" s="54"/>
      <c r="G217" s="32" t="s">
        <v>598</v>
      </c>
      <c r="H217" s="78">
        <v>203</v>
      </c>
      <c r="I217" s="24">
        <f t="shared" si="11"/>
        <v>0</v>
      </c>
      <c r="J217" s="20"/>
      <c r="K217" s="24">
        <f t="shared" si="14"/>
        <v>0</v>
      </c>
      <c r="L217" s="82">
        <v>30</v>
      </c>
      <c r="M217" s="90">
        <f t="shared" si="15"/>
        <v>0.111524163568773</v>
      </c>
      <c r="N217" s="92">
        <v>269</v>
      </c>
      <c r="O217" s="93">
        <v>2023.01</v>
      </c>
    </row>
    <row r="218" spans="1:15">
      <c r="A218" s="49" t="s">
        <v>462</v>
      </c>
      <c r="B218" s="49">
        <v>20003333</v>
      </c>
      <c r="C218" s="54" t="s">
        <v>599</v>
      </c>
      <c r="D218" s="67" t="s">
        <v>583</v>
      </c>
      <c r="E218" s="55" t="s">
        <v>584</v>
      </c>
      <c r="F218" s="54"/>
      <c r="G218" s="32" t="s">
        <v>600</v>
      </c>
      <c r="H218" s="78">
        <v>226</v>
      </c>
      <c r="I218" s="24">
        <f t="shared" si="11"/>
        <v>0</v>
      </c>
      <c r="J218" s="20"/>
      <c r="K218" s="24">
        <f t="shared" si="14"/>
        <v>0</v>
      </c>
      <c r="L218" s="82">
        <v>31</v>
      </c>
      <c r="M218" s="90">
        <f t="shared" si="15"/>
        <v>0.223021582733813</v>
      </c>
      <c r="N218" s="92">
        <v>139</v>
      </c>
      <c r="O218" s="93">
        <v>2024.07</v>
      </c>
    </row>
    <row r="219" spans="1:15">
      <c r="A219" s="49" t="s">
        <v>462</v>
      </c>
      <c r="B219" s="65">
        <v>20001011</v>
      </c>
      <c r="C219" s="54" t="s">
        <v>601</v>
      </c>
      <c r="D219" s="67" t="s">
        <v>583</v>
      </c>
      <c r="E219" s="55" t="s">
        <v>584</v>
      </c>
      <c r="F219" s="54"/>
      <c r="G219" s="60" t="s">
        <v>602</v>
      </c>
      <c r="H219" s="65">
        <v>329</v>
      </c>
      <c r="I219" s="24">
        <f t="shared" ref="I219:I238" si="16">J219</f>
        <v>0</v>
      </c>
      <c r="J219" s="20"/>
      <c r="K219" s="24">
        <f t="shared" si="14"/>
        <v>0</v>
      </c>
      <c r="L219" s="82">
        <v>15</v>
      </c>
      <c r="M219" s="90">
        <f t="shared" si="15"/>
        <v>0.107913669064748</v>
      </c>
      <c r="N219" s="92">
        <v>139</v>
      </c>
      <c r="O219" s="59">
        <v>2023.01</v>
      </c>
    </row>
    <row r="220" spans="1:15">
      <c r="A220" s="49" t="s">
        <v>462</v>
      </c>
      <c r="B220" s="65">
        <v>20003195</v>
      </c>
      <c r="C220" s="54" t="s">
        <v>603</v>
      </c>
      <c r="D220" s="67" t="s">
        <v>583</v>
      </c>
      <c r="E220" s="55" t="s">
        <v>584</v>
      </c>
      <c r="F220" s="54"/>
      <c r="G220" s="60" t="s">
        <v>604</v>
      </c>
      <c r="H220" s="65">
        <v>85</v>
      </c>
      <c r="I220" s="24">
        <f t="shared" si="16"/>
        <v>0</v>
      </c>
      <c r="J220" s="20"/>
      <c r="K220" s="24">
        <f t="shared" si="14"/>
        <v>0</v>
      </c>
      <c r="L220" s="82">
        <v>79</v>
      </c>
      <c r="M220" s="90">
        <f t="shared" si="15"/>
        <v>0.2</v>
      </c>
      <c r="N220" s="92">
        <v>395</v>
      </c>
      <c r="O220" s="59">
        <v>2024.07</v>
      </c>
    </row>
    <row r="221" spans="1:15">
      <c r="A221" s="49" t="s">
        <v>462</v>
      </c>
      <c r="B221" s="65">
        <v>20003212</v>
      </c>
      <c r="C221" s="54" t="s">
        <v>605</v>
      </c>
      <c r="D221" s="67" t="s">
        <v>583</v>
      </c>
      <c r="E221" s="55" t="s">
        <v>584</v>
      </c>
      <c r="F221" s="54"/>
      <c r="G221" s="60" t="s">
        <v>606</v>
      </c>
      <c r="H221" s="65">
        <v>182</v>
      </c>
      <c r="I221" s="24">
        <f t="shared" si="16"/>
        <v>0</v>
      </c>
      <c r="J221" s="20"/>
      <c r="K221" s="24">
        <f t="shared" si="14"/>
        <v>0</v>
      </c>
      <c r="L221" s="82">
        <v>90</v>
      </c>
      <c r="M221" s="90">
        <f t="shared" si="15"/>
        <v>0.216346153846154</v>
      </c>
      <c r="N221" s="92">
        <v>416</v>
      </c>
      <c r="O221" s="59" t="s">
        <v>607</v>
      </c>
    </row>
    <row r="222" spans="1:15">
      <c r="A222" s="49" t="s">
        <v>462</v>
      </c>
      <c r="B222" s="65">
        <v>20003571</v>
      </c>
      <c r="C222" s="54" t="s">
        <v>608</v>
      </c>
      <c r="D222" s="67" t="s">
        <v>583</v>
      </c>
      <c r="E222" s="55" t="s">
        <v>584</v>
      </c>
      <c r="F222" s="54"/>
      <c r="G222" s="60" t="s">
        <v>609</v>
      </c>
      <c r="H222" s="65">
        <v>149</v>
      </c>
      <c r="I222" s="24">
        <f t="shared" si="16"/>
        <v>0</v>
      </c>
      <c r="J222" s="20"/>
      <c r="K222" s="24">
        <f t="shared" si="14"/>
        <v>0</v>
      </c>
      <c r="L222" s="84">
        <v>150</v>
      </c>
      <c r="M222" s="90">
        <f t="shared" si="15"/>
        <v>0.250836120401338</v>
      </c>
      <c r="N222" s="94">
        <v>598</v>
      </c>
      <c r="O222" s="95">
        <v>2025.04</v>
      </c>
    </row>
    <row r="223" spans="1:15">
      <c r="A223" s="49" t="s">
        <v>462</v>
      </c>
      <c r="B223" s="65">
        <v>20001999</v>
      </c>
      <c r="C223" s="54" t="s">
        <v>610</v>
      </c>
      <c r="D223" s="67" t="s">
        <v>583</v>
      </c>
      <c r="E223" s="55" t="s">
        <v>584</v>
      </c>
      <c r="F223" s="54"/>
      <c r="G223" s="60" t="s">
        <v>611</v>
      </c>
      <c r="H223" s="65">
        <v>237</v>
      </c>
      <c r="I223" s="24">
        <f t="shared" si="16"/>
        <v>0</v>
      </c>
      <c r="J223" s="20"/>
      <c r="K223" s="24">
        <f t="shared" si="14"/>
        <v>0</v>
      </c>
      <c r="L223" s="84">
        <v>2</v>
      </c>
      <c r="M223" s="90">
        <f t="shared" si="15"/>
        <v>0.100502512562814</v>
      </c>
      <c r="N223" s="94">
        <v>19.9</v>
      </c>
      <c r="O223" s="96" t="s">
        <v>612</v>
      </c>
    </row>
    <row r="224" spans="1:15">
      <c r="A224" s="49" t="s">
        <v>462</v>
      </c>
      <c r="B224" s="65">
        <v>20003503</v>
      </c>
      <c r="C224" s="54" t="s">
        <v>613</v>
      </c>
      <c r="D224" s="67" t="s">
        <v>583</v>
      </c>
      <c r="E224" s="55" t="s">
        <v>584</v>
      </c>
      <c r="F224" s="54"/>
      <c r="G224" s="60" t="s">
        <v>614</v>
      </c>
      <c r="H224" s="65">
        <v>277</v>
      </c>
      <c r="I224" s="24">
        <f t="shared" si="16"/>
        <v>0</v>
      </c>
      <c r="J224" s="20"/>
      <c r="K224" s="24">
        <f t="shared" si="14"/>
        <v>0</v>
      </c>
      <c r="L224" s="84">
        <v>15</v>
      </c>
      <c r="M224" s="90">
        <f t="shared" si="15"/>
        <v>0.192307692307692</v>
      </c>
      <c r="N224" s="94">
        <v>78</v>
      </c>
      <c r="O224" s="95">
        <v>2025.06</v>
      </c>
    </row>
    <row r="225" spans="1:15">
      <c r="A225" s="49"/>
      <c r="B225" s="68">
        <v>10000702</v>
      </c>
      <c r="C225" s="54" t="s">
        <v>615</v>
      </c>
      <c r="D225" s="69" t="s">
        <v>616</v>
      </c>
      <c r="E225" s="55"/>
      <c r="F225" s="54"/>
      <c r="G225" s="60" t="s">
        <v>617</v>
      </c>
      <c r="H225" s="79">
        <v>1000</v>
      </c>
      <c r="I225" s="24">
        <f t="shared" si="16"/>
        <v>0</v>
      </c>
      <c r="J225" s="20"/>
      <c r="K225" s="24">
        <f t="shared" si="14"/>
        <v>0</v>
      </c>
      <c r="L225" s="85">
        <v>25</v>
      </c>
      <c r="M225" s="97">
        <v>0.4</v>
      </c>
      <c r="N225" s="85">
        <v>79</v>
      </c>
      <c r="O225" s="49" t="s">
        <v>24</v>
      </c>
    </row>
    <row r="226" spans="1:15">
      <c r="A226" s="49"/>
      <c r="B226" s="68">
        <v>10000904</v>
      </c>
      <c r="C226" s="54" t="s">
        <v>618</v>
      </c>
      <c r="D226" s="69" t="s">
        <v>616</v>
      </c>
      <c r="E226" s="55"/>
      <c r="F226" s="54"/>
      <c r="G226" s="60" t="s">
        <v>619</v>
      </c>
      <c r="H226" s="79">
        <v>1000</v>
      </c>
      <c r="I226" s="24">
        <f t="shared" si="16"/>
        <v>0</v>
      </c>
      <c r="J226" s="20"/>
      <c r="K226" s="24">
        <f t="shared" si="14"/>
        <v>0</v>
      </c>
      <c r="L226" s="85">
        <v>13</v>
      </c>
      <c r="M226" s="97">
        <v>0.4</v>
      </c>
      <c r="N226" s="85">
        <v>39.5</v>
      </c>
      <c r="O226" s="49" t="s">
        <v>24</v>
      </c>
    </row>
    <row r="227" spans="1:15">
      <c r="A227" s="49"/>
      <c r="B227" s="68">
        <v>10001010</v>
      </c>
      <c r="C227" s="54" t="s">
        <v>620</v>
      </c>
      <c r="D227" s="69" t="s">
        <v>616</v>
      </c>
      <c r="E227" s="55"/>
      <c r="F227" s="54"/>
      <c r="G227" s="60" t="s">
        <v>621</v>
      </c>
      <c r="H227" s="79">
        <v>500</v>
      </c>
      <c r="I227" s="24">
        <f t="shared" si="16"/>
        <v>0</v>
      </c>
      <c r="J227" s="20"/>
      <c r="K227" s="24">
        <f t="shared" si="14"/>
        <v>0</v>
      </c>
      <c r="L227" s="85">
        <v>65</v>
      </c>
      <c r="M227" s="25">
        <v>0.5</v>
      </c>
      <c r="N227" s="85">
        <v>129</v>
      </c>
      <c r="O227" s="49" t="s">
        <v>24</v>
      </c>
    </row>
    <row r="228" spans="1:15">
      <c r="A228" s="49"/>
      <c r="B228" s="70">
        <v>10001079</v>
      </c>
      <c r="C228" s="54" t="s">
        <v>622</v>
      </c>
      <c r="D228" s="69" t="s">
        <v>616</v>
      </c>
      <c r="E228" s="55"/>
      <c r="F228" s="54"/>
      <c r="G228" s="60" t="s">
        <v>623</v>
      </c>
      <c r="H228" s="79">
        <v>500</v>
      </c>
      <c r="I228" s="24">
        <f t="shared" si="16"/>
        <v>0</v>
      </c>
      <c r="J228" s="20"/>
      <c r="K228" s="24">
        <f t="shared" si="14"/>
        <v>0</v>
      </c>
      <c r="L228" s="85">
        <v>35</v>
      </c>
      <c r="M228" s="25">
        <v>0.5</v>
      </c>
      <c r="N228" s="85">
        <v>69</v>
      </c>
      <c r="O228" s="49" t="s">
        <v>24</v>
      </c>
    </row>
    <row r="229" spans="1:15">
      <c r="A229" s="49"/>
      <c r="B229" s="70">
        <v>20003965</v>
      </c>
      <c r="C229" s="54" t="s">
        <v>624</v>
      </c>
      <c r="D229" s="69" t="s">
        <v>616</v>
      </c>
      <c r="E229" s="55"/>
      <c r="F229" s="54"/>
      <c r="G229" s="60" t="s">
        <v>625</v>
      </c>
      <c r="H229" s="79">
        <v>500</v>
      </c>
      <c r="I229" s="24">
        <f t="shared" si="16"/>
        <v>0</v>
      </c>
      <c r="J229" s="20"/>
      <c r="K229" s="24">
        <f t="shared" si="14"/>
        <v>0</v>
      </c>
      <c r="L229" s="85">
        <v>35</v>
      </c>
      <c r="M229" s="25">
        <v>0.5</v>
      </c>
      <c r="N229" s="85">
        <v>69</v>
      </c>
      <c r="O229" s="49" t="s">
        <v>24</v>
      </c>
    </row>
    <row r="230" spans="1:15">
      <c r="A230" s="49"/>
      <c r="B230" s="70">
        <v>20003969</v>
      </c>
      <c r="C230" s="54" t="s">
        <v>626</v>
      </c>
      <c r="D230" s="69" t="s">
        <v>616</v>
      </c>
      <c r="E230" s="55"/>
      <c r="F230" s="54"/>
      <c r="G230" s="60" t="s">
        <v>627</v>
      </c>
      <c r="H230" s="79">
        <v>500</v>
      </c>
      <c r="I230" s="24">
        <f t="shared" si="16"/>
        <v>0</v>
      </c>
      <c r="J230" s="20"/>
      <c r="K230" s="24">
        <f t="shared" si="14"/>
        <v>0</v>
      </c>
      <c r="L230" s="85">
        <v>85</v>
      </c>
      <c r="M230" s="25">
        <v>0.5</v>
      </c>
      <c r="N230" s="85">
        <v>169</v>
      </c>
      <c r="O230" s="49" t="s">
        <v>24</v>
      </c>
    </row>
    <row r="231" spans="1:15">
      <c r="A231" s="49"/>
      <c r="B231" s="70">
        <v>10001073</v>
      </c>
      <c r="C231" s="54" t="s">
        <v>628</v>
      </c>
      <c r="D231" s="69" t="s">
        <v>616</v>
      </c>
      <c r="E231" s="55"/>
      <c r="F231" s="54"/>
      <c r="G231" s="60" t="s">
        <v>629</v>
      </c>
      <c r="H231" s="79">
        <v>500</v>
      </c>
      <c r="I231" s="24">
        <f t="shared" si="16"/>
        <v>0</v>
      </c>
      <c r="J231" s="20"/>
      <c r="K231" s="24">
        <f t="shared" si="14"/>
        <v>0</v>
      </c>
      <c r="L231" s="85">
        <v>55</v>
      </c>
      <c r="M231" s="25">
        <v>0.5</v>
      </c>
      <c r="N231" s="85">
        <v>109</v>
      </c>
      <c r="O231" s="49" t="s">
        <v>24</v>
      </c>
    </row>
    <row r="232" spans="1:15">
      <c r="A232" s="49"/>
      <c r="B232" s="70">
        <v>10001006</v>
      </c>
      <c r="C232" s="54" t="s">
        <v>630</v>
      </c>
      <c r="D232" s="69" t="s">
        <v>616</v>
      </c>
      <c r="E232" s="55"/>
      <c r="F232" s="54"/>
      <c r="G232" s="60" t="s">
        <v>631</v>
      </c>
      <c r="H232" s="79">
        <v>500</v>
      </c>
      <c r="I232" s="24">
        <f t="shared" si="16"/>
        <v>0</v>
      </c>
      <c r="J232" s="20"/>
      <c r="K232" s="24">
        <f t="shared" si="14"/>
        <v>0</v>
      </c>
      <c r="L232" s="85">
        <v>40</v>
      </c>
      <c r="M232" s="25">
        <v>0.5</v>
      </c>
      <c r="N232" s="85">
        <v>99</v>
      </c>
      <c r="O232" s="49" t="s">
        <v>24</v>
      </c>
    </row>
    <row r="233" spans="1:15">
      <c r="A233" s="49"/>
      <c r="B233" s="70">
        <v>10001024</v>
      </c>
      <c r="C233" s="54" t="s">
        <v>632</v>
      </c>
      <c r="D233" s="69" t="s">
        <v>616</v>
      </c>
      <c r="E233" s="55"/>
      <c r="F233" s="54"/>
      <c r="G233" s="60" t="s">
        <v>633</v>
      </c>
      <c r="H233" s="79">
        <v>500</v>
      </c>
      <c r="I233" s="24">
        <f t="shared" si="16"/>
        <v>0</v>
      </c>
      <c r="J233" s="20"/>
      <c r="K233" s="24">
        <f t="shared" si="14"/>
        <v>0</v>
      </c>
      <c r="L233" s="85">
        <v>40</v>
      </c>
      <c r="M233" s="25">
        <v>0.5</v>
      </c>
      <c r="N233" s="85">
        <v>99</v>
      </c>
      <c r="O233" s="49" t="s">
        <v>24</v>
      </c>
    </row>
    <row r="234" spans="1:15">
      <c r="A234" s="49"/>
      <c r="B234" s="70">
        <v>10001077</v>
      </c>
      <c r="C234" s="54" t="s">
        <v>634</v>
      </c>
      <c r="D234" s="69" t="s">
        <v>616</v>
      </c>
      <c r="E234" s="55"/>
      <c r="F234" s="54"/>
      <c r="G234" s="60" t="s">
        <v>635</v>
      </c>
      <c r="H234" s="79">
        <v>500</v>
      </c>
      <c r="I234" s="24">
        <f t="shared" si="16"/>
        <v>0</v>
      </c>
      <c r="J234" s="20"/>
      <c r="K234" s="24">
        <f t="shared" si="14"/>
        <v>0</v>
      </c>
      <c r="L234" s="85">
        <v>15</v>
      </c>
      <c r="M234" s="25">
        <v>0.5</v>
      </c>
      <c r="N234" s="85">
        <v>29</v>
      </c>
      <c r="O234" s="49" t="s">
        <v>24</v>
      </c>
    </row>
    <row r="235" spans="1:15">
      <c r="A235" s="49"/>
      <c r="B235" s="70">
        <v>10001078</v>
      </c>
      <c r="C235" s="54" t="s">
        <v>636</v>
      </c>
      <c r="D235" s="69" t="s">
        <v>616</v>
      </c>
      <c r="E235" s="55"/>
      <c r="F235" s="54"/>
      <c r="G235" s="60" t="s">
        <v>637</v>
      </c>
      <c r="H235" s="79">
        <v>500</v>
      </c>
      <c r="I235" s="24">
        <f t="shared" si="16"/>
        <v>0</v>
      </c>
      <c r="J235" s="20"/>
      <c r="K235" s="24">
        <f t="shared" si="14"/>
        <v>0</v>
      </c>
      <c r="L235" s="85">
        <v>15</v>
      </c>
      <c r="M235" s="25">
        <v>0.5</v>
      </c>
      <c r="N235" s="85">
        <v>29</v>
      </c>
      <c r="O235" s="49" t="s">
        <v>24</v>
      </c>
    </row>
    <row r="236" spans="1:15">
      <c r="A236" s="49"/>
      <c r="B236" s="70">
        <v>10001075</v>
      </c>
      <c r="C236" s="54" t="s">
        <v>638</v>
      </c>
      <c r="D236" s="69" t="s">
        <v>616</v>
      </c>
      <c r="E236" s="55"/>
      <c r="F236" s="54"/>
      <c r="G236" s="60" t="s">
        <v>639</v>
      </c>
      <c r="H236" s="79">
        <v>500</v>
      </c>
      <c r="I236" s="24">
        <f t="shared" si="16"/>
        <v>0</v>
      </c>
      <c r="J236" s="20"/>
      <c r="K236" s="24">
        <f t="shared" si="14"/>
        <v>0</v>
      </c>
      <c r="L236" s="85">
        <v>55</v>
      </c>
      <c r="M236" s="25">
        <v>0.5</v>
      </c>
      <c r="N236" s="85">
        <v>109</v>
      </c>
      <c r="O236" s="49" t="s">
        <v>24</v>
      </c>
    </row>
    <row r="237" spans="1:15">
      <c r="A237" s="58"/>
      <c r="B237" s="70">
        <v>10001011</v>
      </c>
      <c r="C237" s="54" t="s">
        <v>640</v>
      </c>
      <c r="D237" s="69" t="s">
        <v>616</v>
      </c>
      <c r="E237" s="54"/>
      <c r="F237" s="54"/>
      <c r="G237" s="60" t="s">
        <v>641</v>
      </c>
      <c r="H237" s="79">
        <v>500</v>
      </c>
      <c r="I237" s="24">
        <f t="shared" si="16"/>
        <v>0</v>
      </c>
      <c r="J237" s="20"/>
      <c r="K237" s="24">
        <f t="shared" si="14"/>
        <v>0</v>
      </c>
      <c r="L237" s="85">
        <v>40</v>
      </c>
      <c r="M237" s="25">
        <v>0.5</v>
      </c>
      <c r="N237" s="85">
        <v>99</v>
      </c>
      <c r="O237" s="49" t="s">
        <v>24</v>
      </c>
    </row>
    <row r="238" spans="1:15">
      <c r="A238" s="58"/>
      <c r="B238" s="70">
        <v>10001018</v>
      </c>
      <c r="C238" s="54" t="s">
        <v>642</v>
      </c>
      <c r="D238" s="69" t="s">
        <v>616</v>
      </c>
      <c r="E238" s="54"/>
      <c r="F238" s="54"/>
      <c r="G238" s="60" t="s">
        <v>643</v>
      </c>
      <c r="H238" s="79">
        <v>500</v>
      </c>
      <c r="I238" s="24">
        <f t="shared" si="16"/>
        <v>0</v>
      </c>
      <c r="J238" s="20"/>
      <c r="K238" s="24">
        <f t="shared" si="14"/>
        <v>0</v>
      </c>
      <c r="L238" s="85">
        <v>36</v>
      </c>
      <c r="M238" s="25">
        <v>0.5</v>
      </c>
      <c r="N238" s="85">
        <v>89</v>
      </c>
      <c r="O238" s="49" t="s">
        <v>24</v>
      </c>
    </row>
    <row r="239" spans="1:15">
      <c r="A239" s="71"/>
      <c r="B239" s="72"/>
      <c r="C239" s="72"/>
      <c r="D239" s="73"/>
      <c r="E239" s="72"/>
      <c r="F239" s="72"/>
      <c r="G239" s="80"/>
      <c r="H239" s="72"/>
      <c r="I239" s="72"/>
      <c r="J239" s="72"/>
      <c r="K239" s="72"/>
      <c r="L239" s="86"/>
      <c r="M239" s="86"/>
      <c r="N239" s="86"/>
      <c r="O239" s="72"/>
    </row>
    <row r="240" spans="1:15">
      <c r="A240" s="71"/>
      <c r="B240" s="72"/>
      <c r="C240" s="72"/>
      <c r="D240" s="73"/>
      <c r="E240" s="72"/>
      <c r="F240" s="72"/>
      <c r="G240" s="80"/>
      <c r="H240" s="72"/>
      <c r="I240" s="72"/>
      <c r="J240" s="72"/>
      <c r="K240" s="72"/>
      <c r="L240" s="86"/>
      <c r="M240" s="86"/>
      <c r="N240" s="86"/>
      <c r="O240" s="72"/>
    </row>
    <row r="241" spans="1:15">
      <c r="A241" s="74" t="s">
        <v>644</v>
      </c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</row>
    <row r="242" spans="1:15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</row>
    <row r="243" spans="1:15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</row>
    <row r="244" spans="1:15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</row>
    <row r="245" spans="1:1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</row>
    <row r="246" spans="1:15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</row>
    <row r="247" spans="1:15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</row>
    <row r="248" spans="1:15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</row>
    <row r="249" spans="1:15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</row>
    <row r="250" spans="1:15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</row>
  </sheetData>
  <sheetProtection algorithmName="SHA-512" hashValue="/rRY+hSzvY6qKjOFO9Zqp3hsx6sMA7BGfDVJZhed1vqfue09Ql1gv8PTM+eyg4CUJAB1DApLtlsPVq595C1zPw==" saltValue="KkvUdu/KmKCYv8BBwhKgRg==" spinCount="100000" sheet="1" autoFilter="0" objects="1" scenarios="1"/>
  <autoFilter ref="A5:P238">
    <extLst/>
  </autoFilter>
  <mergeCells count="6">
    <mergeCell ref="C1:O1"/>
    <mergeCell ref="A2:O2"/>
    <mergeCell ref="C3:H3"/>
    <mergeCell ref="I3:O3"/>
    <mergeCell ref="K4:N4"/>
    <mergeCell ref="A241:O250"/>
  </mergeCells>
  <conditionalFormatting sqref="B46">
    <cfRule type="duplicateValues" dxfId="0" priority="17"/>
    <cfRule type="duplicateValues" dxfId="0" priority="23"/>
    <cfRule type="duplicateValues" dxfId="0" priority="29"/>
    <cfRule type="duplicateValues" dxfId="0" priority="35"/>
  </conditionalFormatting>
  <conditionalFormatting sqref="B47">
    <cfRule type="duplicateValues" dxfId="0" priority="16"/>
    <cfRule type="duplicateValues" dxfId="0" priority="22"/>
    <cfRule type="duplicateValues" dxfId="0" priority="28"/>
    <cfRule type="duplicateValues" dxfId="0" priority="34"/>
  </conditionalFormatting>
  <conditionalFormatting sqref="B48">
    <cfRule type="duplicateValues" dxfId="0" priority="15"/>
    <cfRule type="duplicateValues" dxfId="0" priority="21"/>
    <cfRule type="duplicateValues" dxfId="0" priority="27"/>
    <cfRule type="duplicateValues" dxfId="0" priority="33"/>
  </conditionalFormatting>
  <conditionalFormatting sqref="B49">
    <cfRule type="duplicateValues" dxfId="0" priority="14"/>
    <cfRule type="duplicateValues" dxfId="0" priority="20"/>
    <cfRule type="duplicateValues" dxfId="0" priority="26"/>
    <cfRule type="duplicateValues" dxfId="0" priority="32"/>
  </conditionalFormatting>
  <conditionalFormatting sqref="B50">
    <cfRule type="duplicateValues" dxfId="0" priority="13"/>
    <cfRule type="duplicateValues" dxfId="0" priority="19"/>
    <cfRule type="duplicateValues" dxfId="0" priority="25"/>
    <cfRule type="duplicateValues" dxfId="0" priority="31"/>
  </conditionalFormatting>
  <conditionalFormatting sqref="B51">
    <cfRule type="duplicateValues" dxfId="0" priority="12"/>
    <cfRule type="duplicateValues" dxfId="0" priority="18"/>
    <cfRule type="duplicateValues" dxfId="0" priority="24"/>
    <cfRule type="duplicateValues" dxfId="0" priority="30"/>
  </conditionalFormatting>
  <conditionalFormatting sqref="B5:B103">
    <cfRule type="duplicateValues" dxfId="0" priority="543"/>
  </conditionalFormatting>
  <conditionalFormatting sqref="B13:B17">
    <cfRule type="duplicateValues" dxfId="0" priority="535"/>
  </conditionalFormatting>
  <conditionalFormatting sqref="B25:B45">
    <cfRule type="duplicateValues" dxfId="0" priority="36"/>
    <cfRule type="duplicateValues" dxfId="0" priority="38"/>
  </conditionalFormatting>
  <conditionalFormatting sqref="B31:B35">
    <cfRule type="duplicateValues" dxfId="0" priority="37"/>
  </conditionalFormatting>
  <conditionalFormatting sqref="B104:B154">
    <cfRule type="duplicateValues" dxfId="0" priority="8"/>
    <cfRule type="duplicateValues" dxfId="0" priority="9"/>
    <cfRule type="duplicateValues" dxfId="0" priority="10"/>
    <cfRule type="duplicateValues" dxfId="0" priority="11"/>
  </conditionalFormatting>
  <conditionalFormatting sqref="B171:B206">
    <cfRule type="duplicateValues" dxfId="0" priority="6"/>
    <cfRule type="duplicateValues" dxfId="0" priority="7"/>
  </conditionalFormatting>
  <conditionalFormatting sqref="B211:B224">
    <cfRule type="duplicateValues" dxfId="0" priority="5"/>
  </conditionalFormatting>
  <conditionalFormatting sqref="B225:B240">
    <cfRule type="duplicateValues" dxfId="0" priority="1"/>
    <cfRule type="duplicateValues" dxfId="0" priority="2"/>
    <cfRule type="duplicateValues" dxfId="0" priority="3"/>
  </conditionalFormatting>
  <conditionalFormatting sqref="G211:G238">
    <cfRule type="duplicateValues" dxfId="0" priority="4"/>
  </conditionalFormatting>
  <conditionalFormatting sqref="B207:B210 B1 B3:B12 B251:B1048576 B18:B103">
    <cfRule type="duplicateValues" dxfId="0" priority="537"/>
    <cfRule type="duplicateValues" dxfId="0" priority="542"/>
  </conditionalFormatting>
  <conditionalFormatting sqref="B207:B210 B1 B251:B1048576 B3:B103">
    <cfRule type="duplicateValues" dxfId="0" priority="50"/>
  </conditionalFormatting>
  <conditionalFormatting sqref="K5:K238 I5:I238">
    <cfRule type="cellIs" dxfId="1" priority="69" operator="equal">
      <formula>0</formula>
    </cfRule>
  </conditionalFormatting>
  <conditionalFormatting sqref="B25:B30 B36:B45">
    <cfRule type="duplicateValues" dxfId="0" priority="39"/>
    <cfRule type="duplicateValues" dxfId="0" priority="40"/>
  </conditionalFormatting>
  <printOptions horizontalCentered="1"/>
  <pageMargins left="0" right="0" top="0" bottom="0" header="0" footer="0"/>
  <pageSetup paperSize="9" scale="16" orientation="landscape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PROYA品牌联合内购-仓库发货单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郑云燕</dc:creator>
  <cp:lastModifiedBy>danxu</cp:lastModifiedBy>
  <dcterms:created xsi:type="dcterms:W3CDTF">2022-04-21T18:03:00Z</dcterms:created>
  <cp:lastPrinted>2022-06-01T15:46:00Z</cp:lastPrinted>
  <dcterms:modified xsi:type="dcterms:W3CDTF">2022-09-25T20:55:00Z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EA5AF5C3D9F42A6FA44F30631210C3FA</vt:lpwstr>
  </property>
</Properties>
</file>