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ane\Documents\"/>
    </mc:Choice>
  </mc:AlternateContent>
  <xr:revisionPtr revIDLastSave="0" documentId="13_ncr:1_{FF37C3A1-ADF7-4272-812B-3EF37F960D55}" xr6:coauthVersionLast="46" xr6:coauthVersionMax="46" xr10:uidLastSave="{00000000-0000-0000-0000-000000000000}"/>
  <bookViews>
    <workbookView xWindow="-108" yWindow="-108" windowWidth="23256" windowHeight="13176" activeTab="3" xr2:uid="{E5472CD4-927E-4690-A62B-DCF0822D4E04}"/>
  </bookViews>
  <sheets>
    <sheet name="Class 1 - Attendance Report" sheetId="1" r:id="rId1"/>
    <sheet name="Class 2 - Attendance Report" sheetId="2" r:id="rId2"/>
    <sheet name="Class 3 - Attendance Report" sheetId="3" r:id="rId3"/>
    <sheet name="Database" sheetId="4" r:id="rId4"/>
    <sheet name="Question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2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59" i="4"/>
  <c r="E60" i="4"/>
  <c r="E61" i="4"/>
  <c r="E62" i="4"/>
  <c r="E63" i="4"/>
  <c r="E64" i="4"/>
  <c r="E65" i="4"/>
  <c r="E66" i="4"/>
  <c r="E67" i="4"/>
  <c r="E68" i="4"/>
  <c r="E69" i="4"/>
  <c r="E70" i="4"/>
  <c r="E49" i="4"/>
  <c r="E50" i="4"/>
  <c r="E51" i="4"/>
  <c r="E52" i="4"/>
  <c r="E53" i="4"/>
  <c r="E54" i="4"/>
  <c r="E55" i="4"/>
  <c r="E56" i="4"/>
  <c r="E57" i="4"/>
  <c r="E58" i="4"/>
  <c r="E37" i="4"/>
  <c r="E38" i="4"/>
  <c r="E39" i="4"/>
  <c r="E40" i="4"/>
  <c r="E41" i="4"/>
  <c r="E42" i="4"/>
  <c r="E43" i="4"/>
  <c r="E44" i="4"/>
  <c r="E45" i="4"/>
  <c r="E46" i="4"/>
  <c r="E47" i="4"/>
  <c r="E48" i="4"/>
  <c r="E27" i="4"/>
  <c r="E28" i="4"/>
  <c r="E29" i="4"/>
  <c r="E30" i="4"/>
  <c r="E31" i="4"/>
  <c r="E32" i="4"/>
  <c r="E33" i="4"/>
  <c r="E34" i="4"/>
  <c r="E35" i="4"/>
  <c r="E36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E4" i="4"/>
  <c r="E5" i="4"/>
  <c r="E6" i="4"/>
  <c r="E7" i="4"/>
  <c r="E8" i="4"/>
  <c r="E9" i="4"/>
  <c r="E10" i="4"/>
  <c r="E11" i="4"/>
  <c r="E12" i="4"/>
  <c r="E13" i="4"/>
  <c r="E14" i="4"/>
  <c r="E2" i="4"/>
  <c r="J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2" i="4"/>
  <c r="K8" i="2"/>
  <c r="K8" i="3"/>
  <c r="K8" i="1"/>
  <c r="K4" i="3"/>
  <c r="K4" i="2"/>
  <c r="K4" i="1"/>
</calcChain>
</file>

<file path=xl/sharedStrings.xml><?xml version="1.0" encoding="utf-8"?>
<sst xmlns="http://schemas.openxmlformats.org/spreadsheetml/2006/main" count="380" uniqueCount="202">
  <si>
    <t>Session Time - 10AM</t>
  </si>
  <si>
    <t>Roll Number</t>
  </si>
  <si>
    <t>Email_Address</t>
  </si>
  <si>
    <t>Join Time</t>
  </si>
  <si>
    <t>Leave Time</t>
  </si>
  <si>
    <t>Time in sessions</t>
  </si>
  <si>
    <t>Session Length</t>
  </si>
  <si>
    <t>221810302064@gitam.in</t>
  </si>
  <si>
    <t>221810303004@gitam.in</t>
  </si>
  <si>
    <t>221810103004@gitam.in</t>
  </si>
  <si>
    <t>221810303026@gitam.in</t>
  </si>
  <si>
    <t>221810303043@gmail.com</t>
  </si>
  <si>
    <t>221810303049@gitam.in</t>
  </si>
  <si>
    <t>wasimthonduri@gmail.com</t>
  </si>
  <si>
    <t>221810303059@gitam.in</t>
  </si>
  <si>
    <t>221810303064@gitam.in</t>
  </si>
  <si>
    <t>221810305009@gitam.in</t>
  </si>
  <si>
    <t>221810305018@gitam.in</t>
  </si>
  <si>
    <t>221810305040@gitam.in</t>
  </si>
  <si>
    <t>srinitha9908@gmail.com</t>
  </si>
  <si>
    <t>221810306012@gitam.in</t>
  </si>
  <si>
    <t>221810106012@gitam.in</t>
  </si>
  <si>
    <t>221810206012@gitam.in</t>
  </si>
  <si>
    <t>221810306027@gitam.in</t>
  </si>
  <si>
    <t>221810206027@gitam.in</t>
  </si>
  <si>
    <t>chmrudula26@outlook.com</t>
  </si>
  <si>
    <t>221810107013@gitam.in</t>
  </si>
  <si>
    <t>221810307013@gitam.in</t>
  </si>
  <si>
    <t>221810307058@gitam.in</t>
  </si>
  <si>
    <t>221810307061@gitam.in</t>
  </si>
  <si>
    <t>221810308006@gitam.in</t>
  </si>
  <si>
    <t>221810308015@gitam.in</t>
  </si>
  <si>
    <t>saikirannimmala1@gmail.com</t>
  </si>
  <si>
    <t>221810308036@gitam.in</t>
  </si>
  <si>
    <t>sudhir.saivenna@gmail.com</t>
  </si>
  <si>
    <t>221810110015@gitam.in</t>
  </si>
  <si>
    <t>221810310015@gitam.in</t>
  </si>
  <si>
    <t>221810310034@gitam.in</t>
  </si>
  <si>
    <t>221810310052@gitam.in</t>
  </si>
  <si>
    <t>221810311025@gitam.in</t>
  </si>
  <si>
    <t>221810311026@gitam.in</t>
  </si>
  <si>
    <t>221810401002@gitam.in</t>
  </si>
  <si>
    <t>221810401013@gitam.in</t>
  </si>
  <si>
    <t>221810402009@gitam.in</t>
  </si>
  <si>
    <t>221810310002@gitam.in</t>
  </si>
  <si>
    <t>221810110002@gitam.in</t>
  </si>
  <si>
    <t>221810210002@gitam.in</t>
  </si>
  <si>
    <t>221810302021@gitam.in</t>
  </si>
  <si>
    <t>Session Time - 1:30PM</t>
  </si>
  <si>
    <t>221810304006@gitam.in</t>
  </si>
  <si>
    <t>221810104006@gitam.in</t>
  </si>
  <si>
    <t>221810310006@gitam.in</t>
  </si>
  <si>
    <t>221810308005@gitam.in</t>
  </si>
  <si>
    <t>221810310028@gitam.in</t>
  </si>
  <si>
    <t>anushrai2016@gmail.com</t>
  </si>
  <si>
    <t>221810312016@gitam.in</t>
  </si>
  <si>
    <t>221810311018@gitam.in</t>
  </si>
  <si>
    <t>221810304052@gitam.in</t>
  </si>
  <si>
    <t>221810302056@gitam.in</t>
  </si>
  <si>
    <t>221810310065@gitam.in</t>
  </si>
  <si>
    <t>varshagollaprolu@gmail.com</t>
  </si>
  <si>
    <t>221810312019@gitam.in</t>
  </si>
  <si>
    <t>221810302058@gitam.in</t>
  </si>
  <si>
    <t>221810301024@gitam.in</t>
  </si>
  <si>
    <t>221810306016@gitam.in</t>
  </si>
  <si>
    <t>221810308001@gitam.in</t>
  </si>
  <si>
    <t>221810306004@gitam.in</t>
  </si>
  <si>
    <t>umakanthmishra@outlook.com</t>
  </si>
  <si>
    <t>221810312003@gitam.in</t>
  </si>
  <si>
    <t>221810106027@gitam.in</t>
  </si>
  <si>
    <t>221810302000@gitam.in</t>
  </si>
  <si>
    <t>221810340151@gitam.in</t>
  </si>
  <si>
    <t>Session Time - 9:30AM</t>
  </si>
  <si>
    <t>221810103064@gitam.in</t>
  </si>
  <si>
    <t>221810304013@gitam.in</t>
  </si>
  <si>
    <t>shivalalitha17@gmail.com</t>
  </si>
  <si>
    <t>neha.avalur@gmail.com</t>
  </si>
  <si>
    <t>221810302002@gitam.in</t>
  </si>
  <si>
    <t>varmaavi129@gmail.com</t>
  </si>
  <si>
    <t>221810301001@gitam.in</t>
  </si>
  <si>
    <t>221810301007@gitam.in</t>
  </si>
  <si>
    <t>221810309065@gitam.in</t>
  </si>
  <si>
    <t>anvithaleti@gmail.com</t>
  </si>
  <si>
    <t>yashaswinibadarla20@gmail.com</t>
  </si>
  <si>
    <t>ballem.rohith@outlook.com</t>
  </si>
  <si>
    <t>bhavesh.ricky@gmail.com</t>
  </si>
  <si>
    <t>221810304010@gitam.in</t>
  </si>
  <si>
    <t>20FLICHH010093@ifheindia.org</t>
  </si>
  <si>
    <t>221810101013@gitam.in</t>
  </si>
  <si>
    <t>221810410002@gitam.in</t>
  </si>
  <si>
    <t>221810401055@gitam.in</t>
  </si>
  <si>
    <t>221810305054@gitam.in</t>
  </si>
  <si>
    <t>aravindmaraju999@gmail.com</t>
  </si>
  <si>
    <t>Name</t>
  </si>
  <si>
    <t>SAI KUMAR AVADUTHA</t>
  </si>
  <si>
    <t>Srihitha Aellanki</t>
  </si>
  <si>
    <t>Kontham Akhilesh</t>
  </si>
  <si>
    <t>Shivathmika Babburi</t>
  </si>
  <si>
    <t>Shiva kumar Baru</t>
  </si>
  <si>
    <t>Anish Bellamkonda</t>
  </si>
  <si>
    <t>Rashmika Bharatha</t>
  </si>
  <si>
    <t>roshini Bhonagiri</t>
  </si>
  <si>
    <t>Ramu Bhukya</t>
  </si>
  <si>
    <t>Gavvala Charishma</t>
  </si>
  <si>
    <t>Karthik Chintala</t>
  </si>
  <si>
    <t>BHAVANA DACHA</t>
  </si>
  <si>
    <t>Manjunath Dachepally</t>
  </si>
  <si>
    <t>Karthik Eluri</t>
  </si>
  <si>
    <t>Saketh goud Gadagoni</t>
  </si>
  <si>
    <t>Prashanth Kumar Gade</t>
  </si>
  <si>
    <t>Tarun Valasa</t>
  </si>
  <si>
    <t>Saiteja reddy Virupaksha</t>
  </si>
  <si>
    <t>VIKAS Yallanki</t>
  </si>
  <si>
    <t>harini</t>
  </si>
  <si>
    <t>yenugu keerthana</t>
  </si>
  <si>
    <t>srilasya kotagiri</t>
  </si>
  <si>
    <t>malladi maanasa</t>
  </si>
  <si>
    <t>gedela madhav</t>
  </si>
  <si>
    <t>katta rakesh</t>
  </si>
  <si>
    <t>krishna vamsi rokkam</t>
  </si>
  <si>
    <t>shravani</t>
  </si>
  <si>
    <t>joginipelli sri laxmi prasanna</t>
  </si>
  <si>
    <t>ravi teratapalli</t>
  </si>
  <si>
    <t>sridhar utukuri</t>
  </si>
  <si>
    <t>LAXMI KAVYA MARIKANTI</t>
  </si>
  <si>
    <t>KARTHIK MUNJAM</t>
  </si>
  <si>
    <t>Vishnu Madharapu</t>
  </si>
  <si>
    <t>Sesha Sahithi Majeti</t>
  </si>
  <si>
    <t>Sanjana Marru</t>
  </si>
  <si>
    <t>Rani Mood</t>
  </si>
  <si>
    <t>Koumudhi Muthyala</t>
  </si>
  <si>
    <t>221810111025@gitam.in</t>
  </si>
  <si>
    <t>Abhinav Mylavarapu</t>
  </si>
  <si>
    <t>Sumanth Mysore</t>
  </si>
  <si>
    <t>Aitha Mythili</t>
  </si>
  <si>
    <t>221810301013@gitam.in</t>
  </si>
  <si>
    <t>Pranav N</t>
  </si>
  <si>
    <t>INDUPRIYA NALLA</t>
  </si>
  <si>
    <t>Sushma Naalla</t>
  </si>
  <si>
    <t>Harini Nagamalla</t>
  </si>
  <si>
    <t>Sai Shravya Naspuri</t>
  </si>
  <si>
    <t>Vinay reddy PABBATHIREDDY</t>
  </si>
  <si>
    <t>KOMARAVELLI PAVAN</t>
  </si>
  <si>
    <t>221810101055@gitam.in</t>
  </si>
  <si>
    <t>Praneeth Partapu</t>
  </si>
  <si>
    <t>B Pramod</t>
  </si>
  <si>
    <t>Pravallika</t>
  </si>
  <si>
    <t>Swarandroo Priya</t>
  </si>
  <si>
    <t>221810203004@gitam.in</t>
  </si>
  <si>
    <t>Adarsh Reddy Pulakanti</t>
  </si>
  <si>
    <t>Saketh Puskuri</t>
  </si>
  <si>
    <t>YERVALA VISHAL REDDY</t>
  </si>
  <si>
    <t>Aditya Rachamalla</t>
  </si>
  <si>
    <t>Meghamala Ramidi</t>
  </si>
  <si>
    <t>Budhini Rao</t>
  </si>
  <si>
    <t>Sahasra Rao</t>
  </si>
  <si>
    <t>M Rasagna</t>
  </si>
  <si>
    <t>Satwik Reddy</t>
  </si>
  <si>
    <t>Sreeja Reddy</t>
  </si>
  <si>
    <t>Shreya Reddy</t>
  </si>
  <si>
    <t>Rakshitha Reddy</t>
  </si>
  <si>
    <t>Kukunarapu Ruthika</t>
  </si>
  <si>
    <t>RAJASREE S</t>
  </si>
  <si>
    <t>ELLURI SANDEEP</t>
  </si>
  <si>
    <t>Anusha Tanniru</t>
  </si>
  <si>
    <t>221810108001@gitam.in</t>
  </si>
  <si>
    <t>Bhalaji Thellakula</t>
  </si>
  <si>
    <t>Abhinaya V</t>
  </si>
  <si>
    <t>Vaishnavi</t>
  </si>
  <si>
    <t>P saikumar Goud</t>
  </si>
  <si>
    <t>Ajay Gundu</t>
  </si>
  <si>
    <t>S. sai Harsha</t>
  </si>
  <si>
    <t>Anindya Jha</t>
  </si>
  <si>
    <t>SMITHA KIRAN KURUKURI</t>
  </si>
  <si>
    <t>Tanvi Kandula</t>
  </si>
  <si>
    <t>Chandana Kavuri</t>
  </si>
  <si>
    <t>Manisai Konjarla</t>
  </si>
  <si>
    <t>Aneesh Kruthiventi</t>
  </si>
  <si>
    <t>K Vijay Kumar</t>
  </si>
  <si>
    <t>Arkala Yashwanth Kumar</t>
  </si>
  <si>
    <t>Sai Tharun Kumbarkar</t>
  </si>
  <si>
    <t>Malathi Lokasani</t>
  </si>
  <si>
    <t>Abhinay M</t>
  </si>
  <si>
    <t>How Many students joined the class on time?</t>
  </si>
  <si>
    <t>How many students joined the class after 10mins of the class time?</t>
  </si>
  <si>
    <t>How Many students attended the classes as compared to the Database?</t>
  </si>
  <si>
    <t>How many students attended all the classes?</t>
  </si>
  <si>
    <t>Show all your workings and formulas you have used for each question.</t>
  </si>
  <si>
    <t>1) How Many students joined the class on time?</t>
  </si>
  <si>
    <t>There are no students joined the class on time.</t>
  </si>
  <si>
    <t>There are 2 students joined the class on time.</t>
  </si>
  <si>
    <t>2) How many students joined the class after 10mins of the class time?</t>
  </si>
  <si>
    <t>There are 46 students joined the class after 10mins of the class time.</t>
  </si>
  <si>
    <t>There are 21 students joined the class after 10mins of the class time.</t>
  </si>
  <si>
    <t>There are 18 students joined the class after 10mins of the class time.</t>
  </si>
  <si>
    <t>3) How Many students attended the classes as compared to the Database?</t>
  </si>
  <si>
    <t>There are 75 students attended the classes as compared to the database.</t>
  </si>
  <si>
    <t>4) How many students attended all the classes?</t>
  </si>
  <si>
    <t>CLASS 1</t>
  </si>
  <si>
    <t>CLASS 2</t>
  </si>
  <si>
    <t>CLASS 3</t>
  </si>
  <si>
    <t>3 students attened all the classes.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</si>
</sst>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right" wrapText="1"/>
    </xf>
    <xf numFmtId="18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18" fontId="3" fillId="0" borderId="1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18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A9ED-2092-40E9-B409-C174233B4701}">
  <dimension ref="A1:R48"/>
  <sheetViews>
    <sheetView workbookViewId="0">
      <selection activeCell="R11" sqref="R11"/>
    </sheetView>
  </sheetViews>
  <sheetFormatPr defaultRowHeight="14.4"/>
  <cols>
    <col min="1" max="1" width="19.21875" bestFit="1" customWidth="1"/>
    <col min="2" max="2" width="27.77734375" customWidth="1"/>
    <col min="3" max="3" width="9.33203125" bestFit="1" customWidth="1"/>
    <col min="4" max="4" width="10.77734375" bestFit="1" customWidth="1"/>
    <col min="5" max="5" width="15.5546875" bestFit="1" customWidth="1"/>
    <col min="6" max="6" width="14.6640625" bestFit="1" customWidth="1"/>
    <col min="9" max="9" width="8.88671875" customWidth="1"/>
  </cols>
  <sheetData>
    <row r="1" spans="1:18" ht="15" thickBot="1">
      <c r="A1" s="1" t="s">
        <v>0</v>
      </c>
      <c r="B1" s="2"/>
      <c r="C1" s="2"/>
      <c r="D1" s="2"/>
      <c r="E1" s="2"/>
      <c r="F1" s="2"/>
    </row>
    <row r="2" spans="1:18" ht="27.6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8" ht="15" thickBot="1">
      <c r="A3" s="3">
        <v>221810302021</v>
      </c>
      <c r="B3" t="s">
        <v>47</v>
      </c>
      <c r="C3" s="4">
        <v>0.42569444444444443</v>
      </c>
      <c r="D3" s="4">
        <v>0.50069444444444444</v>
      </c>
      <c r="E3" s="5">
        <v>108</v>
      </c>
      <c r="F3" s="6">
        <v>110</v>
      </c>
      <c r="K3" s="15" t="s">
        <v>188</v>
      </c>
      <c r="P3" s="18">
        <v>0.41666666666666669</v>
      </c>
    </row>
    <row r="4" spans="1:18" ht="15" thickBot="1">
      <c r="A4" s="3">
        <v>221810302064</v>
      </c>
      <c r="B4" s="2" t="s">
        <v>7</v>
      </c>
      <c r="C4" s="4">
        <v>0.42569444444444443</v>
      </c>
      <c r="D4" s="4">
        <v>0.49236111111111108</v>
      </c>
      <c r="E4" s="5">
        <v>96</v>
      </c>
      <c r="F4" s="6">
        <v>110</v>
      </c>
      <c r="K4" s="20">
        <f>COUNTIF(C3:C48,P3)</f>
        <v>0</v>
      </c>
    </row>
    <row r="5" spans="1:18" ht="15" thickBot="1">
      <c r="A5" s="7">
        <v>221810303004</v>
      </c>
      <c r="B5" s="2" t="s">
        <v>8</v>
      </c>
      <c r="C5" s="4">
        <v>0.4513888888888889</v>
      </c>
      <c r="D5" s="4">
        <v>0.49027777777777781</v>
      </c>
      <c r="E5" s="5">
        <v>56</v>
      </c>
      <c r="F5" s="6">
        <v>110</v>
      </c>
      <c r="K5" t="s">
        <v>189</v>
      </c>
    </row>
    <row r="6" spans="1:18" ht="15" thickBot="1">
      <c r="A6" s="3">
        <v>221810103004</v>
      </c>
      <c r="B6" s="8" t="s">
        <v>9</v>
      </c>
      <c r="C6" s="4">
        <v>0.43402777777777773</v>
      </c>
      <c r="D6" s="4">
        <v>0.45069444444444445</v>
      </c>
      <c r="E6" s="5">
        <v>23</v>
      </c>
      <c r="F6" s="6">
        <v>110</v>
      </c>
    </row>
    <row r="7" spans="1:18" ht="15" thickBot="1">
      <c r="A7" s="3">
        <v>221810303026</v>
      </c>
      <c r="B7" s="8" t="s">
        <v>10</v>
      </c>
      <c r="C7" s="4">
        <v>0.4368055555555555</v>
      </c>
      <c r="D7" s="4">
        <v>0.50138888888888888</v>
      </c>
      <c r="E7" s="5">
        <v>92</v>
      </c>
      <c r="F7" s="6">
        <v>110</v>
      </c>
      <c r="K7" s="15" t="s">
        <v>191</v>
      </c>
      <c r="R7" s="18">
        <v>0.4236111111111111</v>
      </c>
    </row>
    <row r="8" spans="1:18" ht="15" thickBot="1">
      <c r="A8" s="7">
        <v>221810303043</v>
      </c>
      <c r="B8" s="2" t="s">
        <v>11</v>
      </c>
      <c r="C8" s="4">
        <v>0.42569444444444443</v>
      </c>
      <c r="D8" s="4">
        <v>0.50069444444444444</v>
      </c>
      <c r="E8" s="5">
        <v>108</v>
      </c>
      <c r="F8" s="6">
        <v>110</v>
      </c>
      <c r="K8" s="20">
        <f>COUNTIF(C3:C48,"&gt;=10.10 AM")</f>
        <v>46</v>
      </c>
    </row>
    <row r="9" spans="1:18" ht="15" thickBot="1">
      <c r="A9" s="7">
        <v>221810303049</v>
      </c>
      <c r="B9" s="2" t="s">
        <v>12</v>
      </c>
      <c r="C9" s="4">
        <v>0.42638888888888887</v>
      </c>
      <c r="D9" s="4">
        <v>0.50069444444444444</v>
      </c>
      <c r="E9" s="5">
        <v>106</v>
      </c>
      <c r="F9" s="6">
        <v>110</v>
      </c>
      <c r="K9" t="s">
        <v>192</v>
      </c>
    </row>
    <row r="10" spans="1:18" ht="15" thickBot="1">
      <c r="A10" s="3">
        <v>221810303058</v>
      </c>
      <c r="B10" s="8" t="s">
        <v>13</v>
      </c>
      <c r="C10" s="4">
        <v>0.42638888888888887</v>
      </c>
      <c r="D10" s="4">
        <v>0.50138888888888888</v>
      </c>
      <c r="E10" s="5">
        <v>108</v>
      </c>
      <c r="F10" s="6">
        <v>110</v>
      </c>
    </row>
    <row r="11" spans="1:18" ht="15" thickBot="1">
      <c r="A11" s="3">
        <v>221810303059</v>
      </c>
      <c r="B11" s="8" t="s">
        <v>14</v>
      </c>
      <c r="C11" s="4">
        <v>0.4694444444444445</v>
      </c>
      <c r="D11" s="4">
        <v>0.50069444444444444</v>
      </c>
      <c r="E11" s="5">
        <v>44</v>
      </c>
      <c r="F11" s="6">
        <v>110</v>
      </c>
      <c r="K11" s="15"/>
    </row>
    <row r="12" spans="1:18" ht="15" thickBot="1">
      <c r="A12" s="3">
        <v>221810303064</v>
      </c>
      <c r="B12" s="8" t="s">
        <v>15</v>
      </c>
      <c r="C12" s="4">
        <v>0.48472222222222222</v>
      </c>
      <c r="D12" s="4">
        <v>0.49583333333333335</v>
      </c>
      <c r="E12" s="5">
        <v>16</v>
      </c>
      <c r="F12" s="6">
        <v>110</v>
      </c>
    </row>
    <row r="13" spans="1:18" ht="15" thickBot="1">
      <c r="A13" s="3">
        <v>221810303064</v>
      </c>
      <c r="B13" s="8" t="s">
        <v>15</v>
      </c>
      <c r="C13" s="4">
        <v>0.42986111111111108</v>
      </c>
      <c r="D13" s="4">
        <v>0.48402777777777778</v>
      </c>
      <c r="E13" s="5">
        <v>77</v>
      </c>
      <c r="F13" s="6">
        <v>110</v>
      </c>
    </row>
    <row r="14" spans="1:18" ht="15" thickBot="1">
      <c r="A14" s="3">
        <v>221810305009</v>
      </c>
      <c r="B14" s="8" t="s">
        <v>16</v>
      </c>
      <c r="C14" s="4">
        <v>0.42569444444444443</v>
      </c>
      <c r="D14" s="4">
        <v>0.50138888888888888</v>
      </c>
      <c r="E14" s="5">
        <v>108</v>
      </c>
      <c r="F14" s="6">
        <v>110</v>
      </c>
    </row>
    <row r="15" spans="1:18" ht="15" thickBot="1">
      <c r="A15" s="3">
        <v>221810305018</v>
      </c>
      <c r="B15" s="8" t="s">
        <v>17</v>
      </c>
      <c r="C15" s="4">
        <v>0.43263888888888885</v>
      </c>
      <c r="D15" s="4">
        <v>0.50138888888888888</v>
      </c>
      <c r="E15" s="5">
        <v>99</v>
      </c>
      <c r="F15" s="6">
        <v>110</v>
      </c>
    </row>
    <row r="16" spans="1:18" ht="15" thickBot="1">
      <c r="A16" s="3">
        <v>221810305040</v>
      </c>
      <c r="B16" s="8" t="s">
        <v>18</v>
      </c>
      <c r="C16" s="4">
        <v>0.42569444444444443</v>
      </c>
      <c r="D16" s="4">
        <v>0.50138888888888888</v>
      </c>
      <c r="E16" s="5">
        <v>109</v>
      </c>
      <c r="F16" s="6">
        <v>110</v>
      </c>
    </row>
    <row r="17" spans="1:6" ht="15" thickBot="1">
      <c r="A17" s="3">
        <v>221810305048</v>
      </c>
      <c r="B17" s="2" t="s">
        <v>19</v>
      </c>
      <c r="C17" s="4">
        <v>0.42569444444444443</v>
      </c>
      <c r="D17" s="4">
        <v>0.50138888888888888</v>
      </c>
      <c r="E17" s="5">
        <v>108</v>
      </c>
      <c r="F17" s="6">
        <v>110</v>
      </c>
    </row>
    <row r="18" spans="1:6" ht="15" thickBot="1">
      <c r="A18" s="3">
        <v>221810306012</v>
      </c>
      <c r="B18" s="8" t="s">
        <v>20</v>
      </c>
      <c r="C18" s="4">
        <v>0.43263888888888885</v>
      </c>
      <c r="D18" s="4">
        <v>0.43611111111111112</v>
      </c>
      <c r="E18" s="5">
        <v>5</v>
      </c>
      <c r="F18" s="6">
        <v>110</v>
      </c>
    </row>
    <row r="19" spans="1:6" ht="15" thickBot="1">
      <c r="A19" s="3">
        <v>221810106012</v>
      </c>
      <c r="B19" s="2" t="s">
        <v>21</v>
      </c>
      <c r="C19" s="4">
        <v>0.43611111111111112</v>
      </c>
      <c r="D19" s="4">
        <v>0.50069444444444444</v>
      </c>
      <c r="E19" s="5">
        <v>93</v>
      </c>
      <c r="F19" s="6">
        <v>110</v>
      </c>
    </row>
    <row r="20" spans="1:6" ht="15" thickBot="1">
      <c r="A20" s="3">
        <v>221810206012</v>
      </c>
      <c r="B20" s="8" t="s">
        <v>22</v>
      </c>
      <c r="C20" s="4">
        <v>0.42638888888888887</v>
      </c>
      <c r="D20" s="4">
        <v>0.43194444444444446</v>
      </c>
      <c r="E20" s="5">
        <v>7</v>
      </c>
      <c r="F20" s="6">
        <v>110</v>
      </c>
    </row>
    <row r="21" spans="1:6" ht="15" thickBot="1">
      <c r="A21" s="3">
        <v>221810306027</v>
      </c>
      <c r="B21" s="8" t="s">
        <v>23</v>
      </c>
      <c r="C21" s="4">
        <v>0.4368055555555555</v>
      </c>
      <c r="D21" s="4">
        <v>0.4375</v>
      </c>
      <c r="E21" s="5">
        <v>1</v>
      </c>
      <c r="F21" s="6">
        <v>110</v>
      </c>
    </row>
    <row r="22" spans="1:6" ht="15" thickBot="1">
      <c r="A22" s="3">
        <v>221810306027</v>
      </c>
      <c r="B22" s="8" t="s">
        <v>23</v>
      </c>
      <c r="C22" s="4">
        <v>0.4381944444444445</v>
      </c>
      <c r="D22" s="4">
        <v>0.50069444444444444</v>
      </c>
      <c r="E22" s="5">
        <v>90</v>
      </c>
      <c r="F22" s="6">
        <v>110</v>
      </c>
    </row>
    <row r="23" spans="1:6" ht="15" thickBot="1">
      <c r="A23" s="3">
        <v>221810206027</v>
      </c>
      <c r="B23" s="8" t="s">
        <v>24</v>
      </c>
      <c r="C23" s="4">
        <v>0.42638888888888887</v>
      </c>
      <c r="D23" s="4">
        <v>0.43611111111111112</v>
      </c>
      <c r="E23" s="5">
        <v>13</v>
      </c>
      <c r="F23" s="6">
        <v>110</v>
      </c>
    </row>
    <row r="24" spans="1:6" ht="15" thickBot="1">
      <c r="A24" s="3">
        <v>221810307009</v>
      </c>
      <c r="B24" s="8" t="s">
        <v>25</v>
      </c>
      <c r="C24" s="4">
        <v>0.42638888888888887</v>
      </c>
      <c r="D24" s="4">
        <v>0.50069444444444444</v>
      </c>
      <c r="E24" s="5">
        <v>107</v>
      </c>
      <c r="F24" s="6">
        <v>110</v>
      </c>
    </row>
    <row r="25" spans="1:6" ht="15" thickBot="1">
      <c r="A25" s="3">
        <v>221810107013</v>
      </c>
      <c r="B25" s="8" t="s">
        <v>26</v>
      </c>
      <c r="C25" s="4">
        <v>0.46319444444444446</v>
      </c>
      <c r="D25" s="4">
        <v>0.47430555555555554</v>
      </c>
      <c r="E25" s="5">
        <v>15</v>
      </c>
      <c r="F25" s="6">
        <v>110</v>
      </c>
    </row>
    <row r="26" spans="1:6" ht="15" thickBot="1">
      <c r="A26" s="3">
        <v>221810307013</v>
      </c>
      <c r="B26" s="2" t="s">
        <v>27</v>
      </c>
      <c r="C26" s="4">
        <v>0.42569444444444443</v>
      </c>
      <c r="D26" s="4">
        <v>0.46319444444444446</v>
      </c>
      <c r="E26" s="5">
        <v>53</v>
      </c>
      <c r="F26" s="6">
        <v>110</v>
      </c>
    </row>
    <row r="27" spans="1:6" ht="15" thickBot="1">
      <c r="A27" s="3">
        <v>221810307058</v>
      </c>
      <c r="B27" s="8" t="s">
        <v>28</v>
      </c>
      <c r="C27" s="4">
        <v>0.42638888888888887</v>
      </c>
      <c r="D27" s="4">
        <v>0.50069444444444444</v>
      </c>
      <c r="E27" s="5">
        <v>107</v>
      </c>
      <c r="F27" s="6">
        <v>110</v>
      </c>
    </row>
    <row r="28" spans="1:6" ht="15" thickBot="1">
      <c r="A28" s="3">
        <v>221810307061</v>
      </c>
      <c r="B28" s="8" t="s">
        <v>29</v>
      </c>
      <c r="C28" s="4">
        <v>0.42569444444444443</v>
      </c>
      <c r="D28" s="4">
        <v>0.50138888888888888</v>
      </c>
      <c r="E28" s="5">
        <v>109</v>
      </c>
      <c r="F28" s="6">
        <v>110</v>
      </c>
    </row>
    <row r="29" spans="1:6" ht="15" thickBot="1">
      <c r="A29" s="7">
        <v>221810308006</v>
      </c>
      <c r="B29" s="8" t="s">
        <v>30</v>
      </c>
      <c r="C29" s="4">
        <v>0.42569444444444443</v>
      </c>
      <c r="D29" s="4">
        <v>0.50069444444444444</v>
      </c>
      <c r="E29" s="5">
        <v>108</v>
      </c>
      <c r="F29" s="6">
        <v>110</v>
      </c>
    </row>
    <row r="30" spans="1:6" ht="15" thickBot="1">
      <c r="A30" s="7">
        <v>221810308015</v>
      </c>
      <c r="B30" s="2" t="s">
        <v>31</v>
      </c>
      <c r="C30" s="4">
        <v>0.42569444444444443</v>
      </c>
      <c r="D30" s="4">
        <v>0.50069444444444444</v>
      </c>
      <c r="E30" s="5">
        <v>108</v>
      </c>
      <c r="F30" s="6">
        <v>110</v>
      </c>
    </row>
    <row r="31" spans="1:6" ht="15" thickBot="1">
      <c r="A31" s="7">
        <v>221810308033</v>
      </c>
      <c r="B31" t="s">
        <v>32</v>
      </c>
      <c r="C31" s="4">
        <v>0.42569444444444443</v>
      </c>
      <c r="D31" s="4">
        <v>0.50069444444444444</v>
      </c>
      <c r="E31" s="5">
        <v>108</v>
      </c>
      <c r="F31" s="6">
        <v>110</v>
      </c>
    </row>
    <row r="32" spans="1:6" ht="15" thickBot="1">
      <c r="A32" s="7">
        <v>221810308036</v>
      </c>
      <c r="B32" s="2" t="s">
        <v>33</v>
      </c>
      <c r="C32" s="4">
        <v>0.42569444444444443</v>
      </c>
      <c r="D32" s="4">
        <v>0.50069444444444444</v>
      </c>
      <c r="E32" s="5">
        <v>108</v>
      </c>
      <c r="F32" s="6">
        <v>110</v>
      </c>
    </row>
    <row r="33" spans="1:6" ht="15" thickBot="1">
      <c r="A33" s="7">
        <v>221810308058</v>
      </c>
      <c r="B33" s="2" t="s">
        <v>34</v>
      </c>
      <c r="C33" s="4">
        <v>0.42569444444444443</v>
      </c>
      <c r="D33" s="4">
        <v>0.50069444444444444</v>
      </c>
      <c r="E33" s="5">
        <v>108</v>
      </c>
      <c r="F33" s="6">
        <v>110</v>
      </c>
    </row>
    <row r="34" spans="1:6" ht="15" thickBot="1">
      <c r="A34" s="7">
        <v>221810110015</v>
      </c>
      <c r="B34" s="2" t="s">
        <v>35</v>
      </c>
      <c r="C34" s="4">
        <v>0.43611111111111112</v>
      </c>
      <c r="D34" s="4">
        <v>0.50138888888888888</v>
      </c>
      <c r="E34" s="5">
        <v>93</v>
      </c>
      <c r="F34" s="6">
        <v>110</v>
      </c>
    </row>
    <row r="35" spans="1:6" ht="15" thickBot="1">
      <c r="A35" s="7">
        <v>221810310015</v>
      </c>
      <c r="B35" s="2" t="s">
        <v>36</v>
      </c>
      <c r="C35" s="4">
        <v>0.43402777777777773</v>
      </c>
      <c r="D35" s="4">
        <v>0.4368055555555555</v>
      </c>
      <c r="E35" s="5">
        <v>3</v>
      </c>
      <c r="F35" s="6">
        <v>110</v>
      </c>
    </row>
    <row r="36" spans="1:6" ht="15" thickBot="1">
      <c r="A36" s="7">
        <v>221810310034</v>
      </c>
      <c r="B36" s="8" t="s">
        <v>37</v>
      </c>
      <c r="C36" s="4">
        <v>0.42638888888888887</v>
      </c>
      <c r="D36" s="4">
        <v>0.50069444444444444</v>
      </c>
      <c r="E36" s="5">
        <v>107</v>
      </c>
      <c r="F36" s="6">
        <v>110</v>
      </c>
    </row>
    <row r="37" spans="1:6" ht="15" thickBot="1">
      <c r="A37" s="7">
        <v>221810310052</v>
      </c>
      <c r="B37" s="8" t="s">
        <v>38</v>
      </c>
      <c r="C37" s="4">
        <v>0.45208333333333334</v>
      </c>
      <c r="D37" s="4">
        <v>0.47361111111111115</v>
      </c>
      <c r="E37" s="5">
        <v>30</v>
      </c>
      <c r="F37" s="6">
        <v>110</v>
      </c>
    </row>
    <row r="38" spans="1:6" ht="15" thickBot="1">
      <c r="A38" s="7">
        <v>221810310052</v>
      </c>
      <c r="B38" s="8" t="s">
        <v>38</v>
      </c>
      <c r="C38" s="4">
        <v>0.47430555555555554</v>
      </c>
      <c r="D38" s="4">
        <v>0.50138888888888888</v>
      </c>
      <c r="E38" s="5">
        <v>39</v>
      </c>
      <c r="F38" s="6">
        <v>110</v>
      </c>
    </row>
    <row r="39" spans="1:6" ht="15" thickBot="1">
      <c r="A39" s="7">
        <v>221810311025</v>
      </c>
      <c r="B39" s="8" t="s">
        <v>39</v>
      </c>
      <c r="C39" s="4">
        <v>0.48958333333333331</v>
      </c>
      <c r="D39" s="4">
        <v>0.50069444444444444</v>
      </c>
      <c r="E39" s="5">
        <v>15</v>
      </c>
      <c r="F39" s="6">
        <v>110</v>
      </c>
    </row>
    <row r="40" spans="1:6" ht="15" thickBot="1">
      <c r="A40" s="7">
        <v>221810311026</v>
      </c>
      <c r="B40" s="8" t="s">
        <v>40</v>
      </c>
      <c r="C40" s="4">
        <v>0.42569444444444443</v>
      </c>
      <c r="D40" s="4">
        <v>0.50069444444444444</v>
      </c>
      <c r="E40" s="5">
        <v>108</v>
      </c>
      <c r="F40" s="6">
        <v>110</v>
      </c>
    </row>
    <row r="41" spans="1:6" ht="15" thickBot="1">
      <c r="A41" s="7">
        <v>221810401002</v>
      </c>
      <c r="B41" s="2" t="s">
        <v>41</v>
      </c>
      <c r="C41" s="4">
        <v>0.42638888888888887</v>
      </c>
      <c r="D41" s="4">
        <v>0.50069444444444444</v>
      </c>
      <c r="E41" s="5">
        <v>106</v>
      </c>
      <c r="F41" s="6">
        <v>110</v>
      </c>
    </row>
    <row r="42" spans="1:6" ht="15" thickBot="1">
      <c r="A42" s="7">
        <v>221810401013</v>
      </c>
      <c r="B42" s="2" t="s">
        <v>42</v>
      </c>
      <c r="C42" s="4">
        <v>0.49444444444444446</v>
      </c>
      <c r="D42" s="4">
        <v>0.50069444444444444</v>
      </c>
      <c r="E42" s="5">
        <v>8</v>
      </c>
      <c r="F42" s="6">
        <v>110</v>
      </c>
    </row>
    <row r="43" spans="1:6" ht="15" thickBot="1">
      <c r="A43" s="7">
        <v>221810401013</v>
      </c>
      <c r="B43" s="8" t="s">
        <v>42</v>
      </c>
      <c r="C43" s="4">
        <v>0.42569444444444443</v>
      </c>
      <c r="D43" s="4">
        <v>0.47638888888888892</v>
      </c>
      <c r="E43" s="5">
        <v>72</v>
      </c>
      <c r="F43" s="6">
        <v>110</v>
      </c>
    </row>
    <row r="44" spans="1:6" ht="15" thickBot="1">
      <c r="A44" s="7">
        <v>221810402009</v>
      </c>
      <c r="B44" s="2" t="s">
        <v>43</v>
      </c>
      <c r="C44" s="4">
        <v>0.42569444444444443</v>
      </c>
      <c r="D44" s="4">
        <v>0.50069444444444444</v>
      </c>
      <c r="E44" s="5">
        <v>107</v>
      </c>
      <c r="F44" s="6">
        <v>110</v>
      </c>
    </row>
    <row r="45" spans="1:6" ht="15" thickBot="1">
      <c r="A45" s="7">
        <v>221810310002</v>
      </c>
      <c r="B45" s="2" t="s">
        <v>44</v>
      </c>
      <c r="C45" s="4">
        <v>0.45902777777777781</v>
      </c>
      <c r="D45" s="4">
        <v>0.46875</v>
      </c>
      <c r="E45" s="5">
        <v>14</v>
      </c>
      <c r="F45" s="6">
        <v>110</v>
      </c>
    </row>
    <row r="46" spans="1:6" ht="15" thickBot="1">
      <c r="A46" s="7">
        <v>221810110002</v>
      </c>
      <c r="B46" s="2" t="s">
        <v>45</v>
      </c>
      <c r="C46" s="4">
        <v>0.44305555555555554</v>
      </c>
      <c r="D46" s="4">
        <v>0.45833333333333331</v>
      </c>
      <c r="E46" s="5">
        <v>22</v>
      </c>
      <c r="F46" s="6">
        <v>110</v>
      </c>
    </row>
    <row r="47" spans="1:6" ht="15" thickBot="1">
      <c r="A47" s="7">
        <v>221810210002</v>
      </c>
      <c r="B47" s="8" t="s">
        <v>46</v>
      </c>
      <c r="C47" s="4">
        <v>0.42569444444444443</v>
      </c>
      <c r="D47" s="4">
        <v>0.44305555555555554</v>
      </c>
      <c r="E47" s="5">
        <v>24</v>
      </c>
      <c r="F47" s="6">
        <v>110</v>
      </c>
    </row>
    <row r="48" spans="1:6" ht="15" thickBot="1">
      <c r="A48" s="7">
        <v>221810310002</v>
      </c>
      <c r="B48" s="8" t="s">
        <v>44</v>
      </c>
      <c r="C48" s="4">
        <v>0.46875</v>
      </c>
      <c r="D48" s="4">
        <v>0.50138888888888888</v>
      </c>
      <c r="E48" s="5">
        <v>46</v>
      </c>
      <c r="F48" s="6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F849-31C6-42D0-961E-CBAFF825B14D}">
  <dimension ref="A1:R36"/>
  <sheetViews>
    <sheetView workbookViewId="0">
      <selection activeCell="R7" sqref="R7"/>
    </sheetView>
  </sheetViews>
  <sheetFormatPr defaultRowHeight="14.4"/>
  <cols>
    <col min="1" max="1" width="26.21875" bestFit="1" customWidth="1"/>
    <col min="2" max="2" width="21.5546875" bestFit="1" customWidth="1"/>
    <col min="3" max="3" width="9.33203125" bestFit="1" customWidth="1"/>
    <col min="4" max="4" width="10.77734375" bestFit="1" customWidth="1"/>
    <col min="5" max="5" width="15.5546875" bestFit="1" customWidth="1"/>
    <col min="6" max="6" width="14.6640625" bestFit="1" customWidth="1"/>
  </cols>
  <sheetData>
    <row r="1" spans="1:18" ht="15" thickBot="1">
      <c r="A1" s="9" t="s">
        <v>48</v>
      </c>
      <c r="B1" s="2"/>
      <c r="C1" s="2"/>
      <c r="D1" s="2"/>
      <c r="E1" s="2"/>
      <c r="F1" s="2"/>
    </row>
    <row r="2" spans="1:18" ht="27.6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8" ht="15" thickBot="1">
      <c r="A3" s="2" t="s">
        <v>8</v>
      </c>
      <c r="B3" s="2" t="s">
        <v>8</v>
      </c>
      <c r="C3" s="10">
        <v>0.56458333333333333</v>
      </c>
      <c r="D3" s="10">
        <v>0.65833333333333333</v>
      </c>
      <c r="E3" s="6">
        <v>135</v>
      </c>
      <c r="F3" s="6">
        <v>142</v>
      </c>
      <c r="K3" s="15" t="s">
        <v>188</v>
      </c>
      <c r="P3" s="18">
        <v>0.5625</v>
      </c>
    </row>
    <row r="4" spans="1:18" ht="15" thickBot="1">
      <c r="A4" s="8" t="s">
        <v>49</v>
      </c>
      <c r="B4" s="8" t="s">
        <v>50</v>
      </c>
      <c r="C4" s="10">
        <v>0.56736111111111109</v>
      </c>
      <c r="D4" s="10">
        <v>0.66041666666666665</v>
      </c>
      <c r="E4" s="6">
        <v>133</v>
      </c>
      <c r="F4" s="6">
        <v>142</v>
      </c>
      <c r="K4" s="20">
        <f>COUNTIF(C3:C36,P3)</f>
        <v>0</v>
      </c>
    </row>
    <row r="5" spans="1:18" ht="15" thickBot="1">
      <c r="A5" s="2" t="s">
        <v>49</v>
      </c>
      <c r="B5" s="2" t="s">
        <v>49</v>
      </c>
      <c r="C5" s="10">
        <v>0.56458333333333333</v>
      </c>
      <c r="D5" s="10">
        <v>0.65833333333333333</v>
      </c>
      <c r="E5" s="6">
        <v>134</v>
      </c>
      <c r="F5" s="6">
        <v>142</v>
      </c>
      <c r="K5" t="s">
        <v>189</v>
      </c>
    </row>
    <row r="6" spans="1:18" ht="15" thickBot="1">
      <c r="A6" s="8" t="s">
        <v>51</v>
      </c>
      <c r="B6" s="8" t="s">
        <v>51</v>
      </c>
      <c r="C6" s="10">
        <v>0.57847222222222217</v>
      </c>
      <c r="D6" s="10">
        <v>0.66041666666666665</v>
      </c>
      <c r="E6" s="6">
        <v>118</v>
      </c>
      <c r="F6" s="6">
        <v>142</v>
      </c>
    </row>
    <row r="7" spans="1:18" ht="15" thickBot="1">
      <c r="A7" s="2" t="s">
        <v>52</v>
      </c>
      <c r="B7" s="2" t="s">
        <v>52</v>
      </c>
      <c r="C7" s="10">
        <v>0.56597222222222221</v>
      </c>
      <c r="D7" s="10">
        <v>0.66319444444444442</v>
      </c>
      <c r="E7" s="6">
        <v>139</v>
      </c>
      <c r="F7" s="6">
        <v>142</v>
      </c>
      <c r="K7" s="15" t="s">
        <v>191</v>
      </c>
      <c r="R7" s="18">
        <v>0.56944444444444442</v>
      </c>
    </row>
    <row r="8" spans="1:18" ht="15" thickBot="1">
      <c r="A8" s="8" t="s">
        <v>53</v>
      </c>
      <c r="B8" s="8" t="s">
        <v>53</v>
      </c>
      <c r="C8" s="10">
        <v>0.56458333333333333</v>
      </c>
      <c r="D8" s="10">
        <v>0.66249999999999998</v>
      </c>
      <c r="E8" s="6">
        <v>141</v>
      </c>
      <c r="F8" s="6">
        <v>142</v>
      </c>
      <c r="K8" s="20">
        <f>COUNTIF(C3:C36,"&gt;=1.40 PM")</f>
        <v>18</v>
      </c>
    </row>
    <row r="9" spans="1:18" ht="15" thickBot="1">
      <c r="A9" s="8" t="s">
        <v>54</v>
      </c>
      <c r="B9" s="2" t="s">
        <v>55</v>
      </c>
      <c r="C9" s="10">
        <v>0.5854166666666667</v>
      </c>
      <c r="D9" s="10">
        <v>0.66180555555555554</v>
      </c>
      <c r="E9" s="6">
        <v>109</v>
      </c>
      <c r="F9" s="6">
        <v>142</v>
      </c>
      <c r="K9" t="s">
        <v>194</v>
      </c>
    </row>
    <row r="10" spans="1:18" ht="15" thickBot="1">
      <c r="A10" s="8" t="s">
        <v>56</v>
      </c>
      <c r="B10" s="8" t="s">
        <v>56</v>
      </c>
      <c r="C10" s="10">
        <v>0.57638888888888895</v>
      </c>
      <c r="D10" s="10">
        <v>0.65833333333333333</v>
      </c>
      <c r="E10" s="6">
        <v>118</v>
      </c>
      <c r="F10" s="6">
        <v>142</v>
      </c>
    </row>
    <row r="11" spans="1:18" ht="15" thickBot="1">
      <c r="A11" s="2" t="s">
        <v>57</v>
      </c>
      <c r="B11" s="2" t="s">
        <v>57</v>
      </c>
      <c r="C11" s="10">
        <v>0.5756944444444444</v>
      </c>
      <c r="D11" s="10">
        <v>0.66319444444444442</v>
      </c>
      <c r="E11" s="6">
        <v>125</v>
      </c>
      <c r="F11" s="6">
        <v>142</v>
      </c>
      <c r="K11" s="15"/>
    </row>
    <row r="12" spans="1:18" ht="15" thickBot="1">
      <c r="A12" s="2" t="s">
        <v>58</v>
      </c>
      <c r="B12" s="2" t="s">
        <v>58</v>
      </c>
      <c r="C12" s="10">
        <v>0.58194444444444449</v>
      </c>
      <c r="D12" s="10">
        <v>0.66319444444444442</v>
      </c>
      <c r="E12" s="6">
        <v>116</v>
      </c>
      <c r="F12" s="6">
        <v>142</v>
      </c>
    </row>
    <row r="13" spans="1:18" ht="15" thickBot="1">
      <c r="A13" s="8" t="s">
        <v>39</v>
      </c>
      <c r="B13" s="8" t="s">
        <v>39</v>
      </c>
      <c r="C13" s="10">
        <v>0.57638888888888895</v>
      </c>
      <c r="D13" s="10">
        <v>0.66319444444444442</v>
      </c>
      <c r="E13" s="6">
        <v>124</v>
      </c>
      <c r="F13" s="6">
        <v>142</v>
      </c>
    </row>
    <row r="14" spans="1:18" ht="15" thickBot="1">
      <c r="A14" s="2" t="s">
        <v>59</v>
      </c>
      <c r="B14" s="2" t="s">
        <v>59</v>
      </c>
      <c r="C14" s="10">
        <v>0.56458333333333333</v>
      </c>
      <c r="D14" s="10">
        <v>0.66041666666666665</v>
      </c>
      <c r="E14" s="6">
        <v>137</v>
      </c>
      <c r="F14" s="6">
        <v>142</v>
      </c>
    </row>
    <row r="15" spans="1:18" ht="15" thickBot="1">
      <c r="A15" s="2" t="s">
        <v>60</v>
      </c>
      <c r="B15" s="2" t="s">
        <v>61</v>
      </c>
      <c r="C15" s="10">
        <v>0.57291666666666663</v>
      </c>
      <c r="D15" s="10">
        <v>0.66319444444444442</v>
      </c>
      <c r="E15" s="6">
        <v>129</v>
      </c>
      <c r="F15" s="6">
        <v>142</v>
      </c>
    </row>
    <row r="16" spans="1:18" ht="15" thickBot="1">
      <c r="A16" s="2" t="s">
        <v>62</v>
      </c>
      <c r="B16" s="2" t="s">
        <v>62</v>
      </c>
      <c r="C16" s="10">
        <v>0.56458333333333333</v>
      </c>
      <c r="D16" s="10">
        <v>0.65972222222222221</v>
      </c>
      <c r="E16" s="6">
        <v>136</v>
      </c>
      <c r="F16" s="6">
        <v>142</v>
      </c>
    </row>
    <row r="17" spans="1:6" ht="15" thickBot="1">
      <c r="A17" s="8" t="s">
        <v>63</v>
      </c>
      <c r="B17" s="8" t="s">
        <v>63</v>
      </c>
      <c r="C17" s="10">
        <v>0.56527777777777777</v>
      </c>
      <c r="D17" s="10">
        <v>0.66041666666666665</v>
      </c>
      <c r="E17" s="6">
        <v>137</v>
      </c>
      <c r="F17" s="6">
        <v>142</v>
      </c>
    </row>
    <row r="18" spans="1:6" ht="15" thickBot="1">
      <c r="A18" s="8" t="s">
        <v>64</v>
      </c>
      <c r="B18" s="8" t="s">
        <v>64</v>
      </c>
      <c r="C18" s="10">
        <v>0.56458333333333333</v>
      </c>
      <c r="D18" s="10">
        <v>0.66041666666666665</v>
      </c>
      <c r="E18" s="6">
        <v>137</v>
      </c>
      <c r="F18" s="6">
        <v>142</v>
      </c>
    </row>
    <row r="19" spans="1:6" ht="15" thickBot="1">
      <c r="A19" s="8" t="s">
        <v>65</v>
      </c>
      <c r="B19" s="8" t="s">
        <v>65</v>
      </c>
      <c r="C19" s="10">
        <v>0.56458333333333333</v>
      </c>
      <c r="D19" s="10">
        <v>0.66319444444444442</v>
      </c>
      <c r="E19" s="6">
        <v>141</v>
      </c>
      <c r="F19" s="6">
        <v>142</v>
      </c>
    </row>
    <row r="20" spans="1:6" ht="15" thickBot="1">
      <c r="A20" s="8" t="s">
        <v>65</v>
      </c>
      <c r="B20" s="8" t="s">
        <v>65</v>
      </c>
      <c r="C20" s="10">
        <v>0.61805555555555558</v>
      </c>
      <c r="D20" s="10">
        <v>0.63472222222222219</v>
      </c>
      <c r="E20" s="6">
        <v>24</v>
      </c>
      <c r="F20" s="6">
        <v>142</v>
      </c>
    </row>
    <row r="21" spans="1:6" ht="15" thickBot="1">
      <c r="A21" s="8" t="s">
        <v>66</v>
      </c>
      <c r="B21" s="8" t="s">
        <v>66</v>
      </c>
      <c r="C21" s="10">
        <v>0.63888888888888895</v>
      </c>
      <c r="D21" s="10">
        <v>0.65</v>
      </c>
      <c r="E21" s="6">
        <v>15</v>
      </c>
      <c r="F21" s="6">
        <v>142</v>
      </c>
    </row>
    <row r="22" spans="1:6" ht="15" thickBot="1">
      <c r="A22" s="8" t="s">
        <v>67</v>
      </c>
      <c r="B22" s="2" t="s">
        <v>68</v>
      </c>
      <c r="C22" s="10">
        <v>0.65347222222222223</v>
      </c>
      <c r="D22" s="10">
        <v>0.65972222222222221</v>
      </c>
      <c r="E22" s="6">
        <v>9</v>
      </c>
      <c r="F22" s="6">
        <v>142</v>
      </c>
    </row>
    <row r="23" spans="1:6" ht="15" thickBot="1">
      <c r="A23" s="2" t="s">
        <v>21</v>
      </c>
      <c r="B23" s="2" t="s">
        <v>21</v>
      </c>
      <c r="C23" s="10">
        <v>0.63611111111111118</v>
      </c>
      <c r="D23" s="10">
        <v>0.63750000000000007</v>
      </c>
      <c r="E23" s="6">
        <v>2</v>
      </c>
      <c r="F23" s="6">
        <v>142</v>
      </c>
    </row>
    <row r="24" spans="1:6" ht="15" thickBot="1">
      <c r="A24" s="8" t="s">
        <v>20</v>
      </c>
      <c r="B24" s="8" t="s">
        <v>20</v>
      </c>
      <c r="C24" s="10">
        <v>0.65069444444444446</v>
      </c>
      <c r="D24" s="10">
        <v>0.65069444444444446</v>
      </c>
      <c r="E24" s="6">
        <v>0</v>
      </c>
      <c r="F24" s="6">
        <v>142</v>
      </c>
    </row>
    <row r="25" spans="1:6" ht="15" thickBot="1">
      <c r="A25" s="8" t="s">
        <v>69</v>
      </c>
      <c r="B25" s="8" t="s">
        <v>69</v>
      </c>
      <c r="C25" s="10">
        <v>0.56458333333333333</v>
      </c>
      <c r="D25" s="10">
        <v>0.65902777777777777</v>
      </c>
      <c r="E25" s="6">
        <v>136</v>
      </c>
      <c r="F25" s="6">
        <v>142</v>
      </c>
    </row>
    <row r="26" spans="1:6" ht="15" thickBot="1">
      <c r="A26" s="8" t="s">
        <v>24</v>
      </c>
      <c r="B26" s="8" t="s">
        <v>24</v>
      </c>
      <c r="C26" s="10">
        <v>0.57708333333333328</v>
      </c>
      <c r="D26" s="10">
        <v>0.64722222222222225</v>
      </c>
      <c r="E26" s="6">
        <v>101</v>
      </c>
      <c r="F26" s="6">
        <v>142</v>
      </c>
    </row>
    <row r="27" spans="1:6" ht="15" thickBot="1">
      <c r="A27" s="8" t="s">
        <v>23</v>
      </c>
      <c r="B27" s="8" t="s">
        <v>23</v>
      </c>
      <c r="C27" s="10">
        <v>0.56458333333333333</v>
      </c>
      <c r="D27" s="10">
        <v>0.66041666666666665</v>
      </c>
      <c r="E27" s="6">
        <v>137</v>
      </c>
      <c r="F27" s="6">
        <v>142</v>
      </c>
    </row>
    <row r="28" spans="1:6" ht="15" thickBot="1">
      <c r="A28" s="8" t="s">
        <v>25</v>
      </c>
      <c r="B28" s="2" t="s">
        <v>70</v>
      </c>
      <c r="C28" s="10">
        <v>0.57222222222222219</v>
      </c>
      <c r="D28" s="10">
        <v>0.58194444444444449</v>
      </c>
      <c r="E28" s="6">
        <v>14</v>
      </c>
      <c r="F28" s="6">
        <v>142</v>
      </c>
    </row>
    <row r="29" spans="1:6" ht="15" thickBot="1">
      <c r="A29" s="8" t="s">
        <v>26</v>
      </c>
      <c r="B29" s="8" t="s">
        <v>26</v>
      </c>
      <c r="C29" s="10">
        <v>0.59375</v>
      </c>
      <c r="D29" s="10">
        <v>0.66319444444444442</v>
      </c>
      <c r="E29" s="6">
        <v>99</v>
      </c>
      <c r="F29" s="6">
        <v>142</v>
      </c>
    </row>
    <row r="30" spans="1:6" ht="15" thickBot="1">
      <c r="A30" s="2" t="s">
        <v>27</v>
      </c>
      <c r="B30" s="2" t="s">
        <v>27</v>
      </c>
      <c r="C30" s="10">
        <v>0.56458333333333333</v>
      </c>
      <c r="D30" s="10">
        <v>0.56736111111111109</v>
      </c>
      <c r="E30" s="6">
        <v>4</v>
      </c>
      <c r="F30" s="6">
        <v>142</v>
      </c>
    </row>
    <row r="31" spans="1:6" ht="15" thickBot="1">
      <c r="A31" s="8" t="s">
        <v>28</v>
      </c>
      <c r="B31" s="8" t="s">
        <v>28</v>
      </c>
      <c r="C31" s="10">
        <v>0.57361111111111118</v>
      </c>
      <c r="D31" s="10">
        <v>0.58819444444444446</v>
      </c>
      <c r="E31" s="6">
        <v>21</v>
      </c>
      <c r="F31" s="6">
        <v>142</v>
      </c>
    </row>
    <row r="32" spans="1:6" ht="15" thickBot="1">
      <c r="A32" s="8" t="s">
        <v>29</v>
      </c>
      <c r="B32" s="8" t="s">
        <v>29</v>
      </c>
      <c r="C32" s="10">
        <v>0.57916666666666672</v>
      </c>
      <c r="D32" s="10">
        <v>0.66041666666666665</v>
      </c>
      <c r="E32" s="6">
        <v>116</v>
      </c>
      <c r="F32" s="6">
        <v>142</v>
      </c>
    </row>
    <row r="33" spans="1:6" ht="15" thickBot="1">
      <c r="A33" s="8" t="s">
        <v>30</v>
      </c>
      <c r="B33" s="8" t="s">
        <v>30</v>
      </c>
      <c r="C33" s="10">
        <v>0.56527777777777777</v>
      </c>
      <c r="D33" s="10">
        <v>0.60763888888888895</v>
      </c>
      <c r="E33" s="6">
        <v>61</v>
      </c>
      <c r="F33" s="6">
        <v>142</v>
      </c>
    </row>
    <row r="34" spans="1:6" ht="15" thickBot="1">
      <c r="A34" s="2" t="s">
        <v>31</v>
      </c>
      <c r="B34" s="2" t="s">
        <v>31</v>
      </c>
      <c r="C34" s="10">
        <v>0.60902777777777783</v>
      </c>
      <c r="D34" s="10">
        <v>0.66041666666666665</v>
      </c>
      <c r="E34" s="6">
        <v>73</v>
      </c>
      <c r="F34" s="6">
        <v>142</v>
      </c>
    </row>
    <row r="35" spans="1:6" ht="15" thickBot="1">
      <c r="A35" s="2" t="s">
        <v>32</v>
      </c>
      <c r="B35" s="2" t="s">
        <v>71</v>
      </c>
      <c r="C35" s="10">
        <v>0.56458333333333333</v>
      </c>
      <c r="D35" s="10">
        <v>0.66319444444444442</v>
      </c>
      <c r="E35" s="6">
        <v>141</v>
      </c>
      <c r="F35" s="6">
        <v>142</v>
      </c>
    </row>
    <row r="36" spans="1:6" ht="15" thickBot="1">
      <c r="A36" s="2" t="s">
        <v>33</v>
      </c>
      <c r="B36" s="2" t="s">
        <v>33</v>
      </c>
      <c r="C36" s="10">
        <v>0.56597222222222221</v>
      </c>
      <c r="D36" s="10">
        <v>0.66041666666666665</v>
      </c>
      <c r="E36" s="6">
        <v>136</v>
      </c>
      <c r="F36" s="6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CFEA-7CD3-4032-8E98-067498A1B7F7}">
  <dimension ref="A1:R53"/>
  <sheetViews>
    <sheetView workbookViewId="0">
      <selection activeCell="Q15" sqref="Q15"/>
    </sheetView>
  </sheetViews>
  <sheetFormatPr defaultRowHeight="14.4"/>
  <cols>
    <col min="1" max="1" width="20.88671875" bestFit="1" customWidth="1"/>
    <col min="2" max="2" width="28.44140625" bestFit="1" customWidth="1"/>
    <col min="3" max="3" width="9.33203125" bestFit="1" customWidth="1"/>
    <col min="4" max="4" width="10.77734375" bestFit="1" customWidth="1"/>
    <col min="5" max="5" width="15.5546875" bestFit="1" customWidth="1"/>
    <col min="6" max="6" width="14.6640625" bestFit="1" customWidth="1"/>
  </cols>
  <sheetData>
    <row r="1" spans="1:18" ht="15" thickBot="1">
      <c r="A1" s="9" t="s">
        <v>72</v>
      </c>
      <c r="B1" s="2"/>
      <c r="C1" s="2"/>
      <c r="D1" s="2"/>
      <c r="E1" s="2"/>
      <c r="F1" s="2"/>
    </row>
    <row r="2" spans="1:18" ht="27.6" thickBo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8" ht="15" thickBot="1">
      <c r="A3" s="3">
        <v>221810303059</v>
      </c>
      <c r="B3" s="8" t="s">
        <v>14</v>
      </c>
      <c r="C3" s="4">
        <v>0.40277777777777773</v>
      </c>
      <c r="D3" s="4">
        <v>0.50347222222222221</v>
      </c>
      <c r="E3" s="5">
        <v>144</v>
      </c>
      <c r="F3" s="6">
        <v>169</v>
      </c>
      <c r="K3" s="15" t="s">
        <v>188</v>
      </c>
      <c r="P3" s="18">
        <v>0.39583333333333331</v>
      </c>
    </row>
    <row r="4" spans="1:18" ht="15" thickBot="1">
      <c r="A4" s="3">
        <v>221810303064</v>
      </c>
      <c r="B4" s="8" t="s">
        <v>73</v>
      </c>
      <c r="C4" s="4">
        <v>0.4201388888888889</v>
      </c>
      <c r="D4" s="4">
        <v>0.42291666666666666</v>
      </c>
      <c r="E4" s="5">
        <v>4</v>
      </c>
      <c r="F4" s="6">
        <v>169</v>
      </c>
      <c r="K4" s="20">
        <f>COUNTIF(C3:C53,P3)</f>
        <v>2</v>
      </c>
    </row>
    <row r="5" spans="1:18" ht="15" thickBot="1">
      <c r="A5" s="3">
        <v>221810303064</v>
      </c>
      <c r="B5" s="8" t="s">
        <v>15</v>
      </c>
      <c r="C5" s="4">
        <v>0.39166666666666666</v>
      </c>
      <c r="D5" s="4">
        <v>0.5083333333333333</v>
      </c>
      <c r="E5" s="5">
        <v>168</v>
      </c>
      <c r="F5" s="6">
        <v>169</v>
      </c>
      <c r="K5" t="s">
        <v>190</v>
      </c>
    </row>
    <row r="6" spans="1:18" ht="15" thickBot="1">
      <c r="A6" s="3">
        <v>221810305009</v>
      </c>
      <c r="B6" s="8" t="s">
        <v>16</v>
      </c>
      <c r="C6" s="4">
        <v>0.4861111111111111</v>
      </c>
      <c r="D6" s="4">
        <v>0.48819444444444443</v>
      </c>
      <c r="E6" s="5">
        <v>2</v>
      </c>
      <c r="F6" s="6">
        <v>169</v>
      </c>
    </row>
    <row r="7" spans="1:18" ht="15" thickBot="1">
      <c r="A7" s="3">
        <v>221810305018</v>
      </c>
      <c r="B7" s="8" t="s">
        <v>17</v>
      </c>
      <c r="C7" s="4">
        <v>0.39652777777777781</v>
      </c>
      <c r="D7" s="4">
        <v>0.5083333333333333</v>
      </c>
      <c r="E7" s="5">
        <v>161</v>
      </c>
      <c r="F7" s="6">
        <v>169</v>
      </c>
      <c r="K7" s="15" t="s">
        <v>191</v>
      </c>
      <c r="R7" s="18">
        <v>0.40277777777777773</v>
      </c>
    </row>
    <row r="8" spans="1:18" ht="15" thickBot="1">
      <c r="A8" s="3">
        <v>221810305040</v>
      </c>
      <c r="B8" s="8" t="s">
        <v>18</v>
      </c>
      <c r="C8" s="4">
        <v>0.39513888888888887</v>
      </c>
      <c r="D8" s="4">
        <v>0.44375000000000003</v>
      </c>
      <c r="E8" s="5">
        <v>69</v>
      </c>
      <c r="F8" s="6">
        <v>169</v>
      </c>
      <c r="K8" s="20">
        <f>COUNTIF(C3:C53,"&gt;=9.40 AM")</f>
        <v>21</v>
      </c>
    </row>
    <row r="9" spans="1:18" ht="15" thickBot="1">
      <c r="A9" s="11"/>
      <c r="B9" s="2" t="s">
        <v>19</v>
      </c>
      <c r="C9" s="4">
        <v>0.44513888888888892</v>
      </c>
      <c r="D9" s="4">
        <v>0.50763888888888886</v>
      </c>
      <c r="E9" s="5">
        <v>90</v>
      </c>
      <c r="F9" s="6">
        <v>169</v>
      </c>
      <c r="K9" t="s">
        <v>193</v>
      </c>
    </row>
    <row r="10" spans="1:18" ht="15" thickBot="1">
      <c r="A10" s="3">
        <v>221810306012</v>
      </c>
      <c r="B10" s="8" t="s">
        <v>20</v>
      </c>
      <c r="C10" s="4">
        <v>0.39166666666666666</v>
      </c>
      <c r="D10" s="4">
        <v>0.39652777777777781</v>
      </c>
      <c r="E10" s="5">
        <v>6</v>
      </c>
      <c r="F10" s="6">
        <v>169</v>
      </c>
    </row>
    <row r="11" spans="1:18" ht="15" thickBot="1">
      <c r="A11" s="3">
        <v>221810304013</v>
      </c>
      <c r="B11" s="8" t="s">
        <v>74</v>
      </c>
      <c r="C11" s="4">
        <v>0.4381944444444445</v>
      </c>
      <c r="D11" s="4">
        <v>0.43958333333333338</v>
      </c>
      <c r="E11" s="5">
        <v>2</v>
      </c>
      <c r="F11" s="6">
        <v>169</v>
      </c>
      <c r="K11" s="15"/>
    </row>
    <row r="12" spans="1:18" ht="15" thickBot="1">
      <c r="A12" s="11"/>
      <c r="B12" s="8" t="s">
        <v>75</v>
      </c>
      <c r="C12" s="4">
        <v>0.39166666666666666</v>
      </c>
      <c r="D12" s="4">
        <v>0.43541666666666662</v>
      </c>
      <c r="E12" s="5">
        <v>63</v>
      </c>
      <c r="F12" s="6">
        <v>169</v>
      </c>
    </row>
    <row r="13" spans="1:18" ht="15" thickBot="1">
      <c r="A13" s="11"/>
      <c r="B13" s="8" t="s">
        <v>76</v>
      </c>
      <c r="C13" s="4">
        <v>0.39444444444444443</v>
      </c>
      <c r="D13" s="4">
        <v>0.5083333333333333</v>
      </c>
      <c r="E13" s="5">
        <v>164</v>
      </c>
      <c r="F13" s="6">
        <v>169</v>
      </c>
    </row>
    <row r="14" spans="1:18" ht="15" thickBot="1">
      <c r="A14" s="3">
        <v>221810302002</v>
      </c>
      <c r="B14" s="8" t="s">
        <v>77</v>
      </c>
      <c r="C14" s="4">
        <v>0.41736111111111113</v>
      </c>
      <c r="D14" s="4">
        <v>0.50763888888888886</v>
      </c>
      <c r="E14" s="5">
        <v>129</v>
      </c>
      <c r="F14" s="6">
        <v>169</v>
      </c>
    </row>
    <row r="15" spans="1:18" ht="15" thickBot="1">
      <c r="A15" s="11"/>
      <c r="B15" s="8" t="s">
        <v>78</v>
      </c>
      <c r="C15" s="4">
        <v>0.39374999999999999</v>
      </c>
      <c r="D15" s="4">
        <v>0.39930555555555558</v>
      </c>
      <c r="E15" s="5">
        <v>7</v>
      </c>
      <c r="F15" s="6">
        <v>169</v>
      </c>
    </row>
    <row r="16" spans="1:18" ht="15" thickBot="1">
      <c r="A16" s="3">
        <v>221810301001</v>
      </c>
      <c r="B16" s="8" t="s">
        <v>79</v>
      </c>
      <c r="C16" s="4">
        <v>0.39166666666666666</v>
      </c>
      <c r="D16" s="4">
        <v>0.39652777777777781</v>
      </c>
      <c r="E16" s="5">
        <v>6</v>
      </c>
      <c r="F16" s="6">
        <v>169</v>
      </c>
    </row>
    <row r="17" spans="1:6" ht="15" thickBot="1">
      <c r="A17" s="3">
        <v>221810301007</v>
      </c>
      <c r="B17" s="8" t="s">
        <v>80</v>
      </c>
      <c r="C17" s="4">
        <v>0.39652777777777781</v>
      </c>
      <c r="D17" s="4">
        <v>0.39999999999999997</v>
      </c>
      <c r="E17" s="5">
        <v>4</v>
      </c>
      <c r="F17" s="6">
        <v>169</v>
      </c>
    </row>
    <row r="18" spans="1:6" ht="15" thickBot="1">
      <c r="A18" s="3">
        <v>221810309065</v>
      </c>
      <c r="B18" s="8" t="s">
        <v>81</v>
      </c>
      <c r="C18" s="4">
        <v>0.40763888888888888</v>
      </c>
      <c r="D18" s="4">
        <v>0.5083333333333333</v>
      </c>
      <c r="E18" s="5">
        <v>145</v>
      </c>
      <c r="F18" s="6">
        <v>169</v>
      </c>
    </row>
    <row r="19" spans="1:6" ht="15" thickBot="1">
      <c r="A19" s="11"/>
      <c r="B19" s="8" t="s">
        <v>82</v>
      </c>
      <c r="C19" s="4">
        <v>0.43124999999999997</v>
      </c>
      <c r="D19" s="4">
        <v>0.5083333333333333</v>
      </c>
      <c r="E19" s="5">
        <v>110</v>
      </c>
      <c r="F19" s="6">
        <v>169</v>
      </c>
    </row>
    <row r="20" spans="1:6" ht="15" thickBot="1">
      <c r="A20" s="11"/>
      <c r="B20" s="8" t="s">
        <v>83</v>
      </c>
      <c r="C20" s="4">
        <v>0.40833333333333338</v>
      </c>
      <c r="D20" s="4">
        <v>0.41597222222222219</v>
      </c>
      <c r="E20" s="5">
        <v>10</v>
      </c>
      <c r="F20" s="6">
        <v>169</v>
      </c>
    </row>
    <row r="21" spans="1:6" ht="15" thickBot="1">
      <c r="A21" s="11"/>
      <c r="B21" s="8" t="s">
        <v>84</v>
      </c>
      <c r="C21" s="4">
        <v>0.39930555555555558</v>
      </c>
      <c r="D21" s="4">
        <v>0.4055555555555555</v>
      </c>
      <c r="E21" s="5">
        <v>8</v>
      </c>
      <c r="F21" s="6">
        <v>169</v>
      </c>
    </row>
    <row r="22" spans="1:6" ht="15" thickBot="1">
      <c r="A22" s="11"/>
      <c r="B22" s="8" t="s">
        <v>85</v>
      </c>
      <c r="C22" s="4">
        <v>0.45833333333333331</v>
      </c>
      <c r="D22" s="4">
        <v>0.5083333333333333</v>
      </c>
      <c r="E22" s="5">
        <v>72</v>
      </c>
      <c r="F22" s="6">
        <v>169</v>
      </c>
    </row>
    <row r="23" spans="1:6" ht="15" thickBot="1">
      <c r="A23" s="3">
        <v>221810304010</v>
      </c>
      <c r="B23" s="8" t="s">
        <v>86</v>
      </c>
      <c r="C23" s="4">
        <v>0.4548611111111111</v>
      </c>
      <c r="D23" s="4">
        <v>0.45833333333333331</v>
      </c>
      <c r="E23" s="5">
        <v>4</v>
      </c>
      <c r="F23" s="6">
        <v>169</v>
      </c>
    </row>
    <row r="24" spans="1:6" ht="15" thickBot="1">
      <c r="A24" s="11"/>
      <c r="B24" s="8" t="s">
        <v>87</v>
      </c>
      <c r="C24" s="4">
        <v>0.48541666666666666</v>
      </c>
      <c r="D24" s="4">
        <v>0.5083333333333333</v>
      </c>
      <c r="E24" s="5">
        <v>33</v>
      </c>
      <c r="F24" s="6">
        <v>169</v>
      </c>
    </row>
    <row r="25" spans="1:6" ht="15" thickBot="1">
      <c r="A25" s="11"/>
      <c r="B25" s="2" t="s">
        <v>34</v>
      </c>
      <c r="C25" s="4">
        <v>0.39166666666666666</v>
      </c>
      <c r="D25" s="4">
        <v>0.44930555555555557</v>
      </c>
      <c r="E25" s="5">
        <v>82</v>
      </c>
      <c r="F25" s="6">
        <v>169</v>
      </c>
    </row>
    <row r="26" spans="1:6" ht="15" thickBot="1">
      <c r="A26" s="7">
        <v>221810110015</v>
      </c>
      <c r="B26" s="2" t="s">
        <v>35</v>
      </c>
      <c r="C26" s="4">
        <v>0.44930555555555557</v>
      </c>
      <c r="D26" s="4">
        <v>0.49305555555555558</v>
      </c>
      <c r="E26" s="5">
        <v>62</v>
      </c>
      <c r="F26" s="6">
        <v>169</v>
      </c>
    </row>
    <row r="27" spans="1:6" ht="15" thickBot="1">
      <c r="A27" s="7">
        <v>221810310015</v>
      </c>
      <c r="B27" s="2" t="s">
        <v>36</v>
      </c>
      <c r="C27" s="4">
        <v>0.49513888888888885</v>
      </c>
      <c r="D27" s="4">
        <v>0.5083333333333333</v>
      </c>
      <c r="E27" s="5">
        <v>19</v>
      </c>
      <c r="F27" s="6">
        <v>169</v>
      </c>
    </row>
    <row r="28" spans="1:6" ht="15" thickBot="1">
      <c r="A28" s="3">
        <v>221810310034</v>
      </c>
      <c r="B28" s="8" t="s">
        <v>37</v>
      </c>
      <c r="C28" s="4">
        <v>0.39166666666666666</v>
      </c>
      <c r="D28" s="4">
        <v>0.50763888888888886</v>
      </c>
      <c r="E28" s="5">
        <v>167</v>
      </c>
      <c r="F28" s="6">
        <v>169</v>
      </c>
    </row>
    <row r="29" spans="1:6" ht="15" thickBot="1">
      <c r="A29" s="3">
        <v>221810310052</v>
      </c>
      <c r="B29" s="8" t="s">
        <v>38</v>
      </c>
      <c r="C29" s="4">
        <v>0.39166666666666666</v>
      </c>
      <c r="D29" s="4">
        <v>0.39444444444444443</v>
      </c>
      <c r="E29" s="5">
        <v>4</v>
      </c>
      <c r="F29" s="6">
        <v>169</v>
      </c>
    </row>
    <row r="30" spans="1:6" ht="15" thickBot="1">
      <c r="A30" s="3">
        <v>221810310052</v>
      </c>
      <c r="B30" s="8" t="s">
        <v>38</v>
      </c>
      <c r="C30" s="4">
        <v>0.3979166666666667</v>
      </c>
      <c r="D30" s="4">
        <v>0.40069444444444446</v>
      </c>
      <c r="E30" s="5">
        <v>3</v>
      </c>
      <c r="F30" s="6">
        <v>169</v>
      </c>
    </row>
    <row r="31" spans="1:6" ht="15" thickBot="1">
      <c r="A31" s="3">
        <v>221810311025</v>
      </c>
      <c r="B31" s="8" t="s">
        <v>39</v>
      </c>
      <c r="C31" s="4">
        <v>0.40208333333333335</v>
      </c>
      <c r="D31" s="4">
        <v>0.5083333333333333</v>
      </c>
      <c r="E31" s="5">
        <v>153</v>
      </c>
      <c r="F31" s="6">
        <v>169</v>
      </c>
    </row>
    <row r="32" spans="1:6" ht="15" thickBot="1">
      <c r="A32" s="3">
        <v>221810311026</v>
      </c>
      <c r="B32" s="8" t="s">
        <v>40</v>
      </c>
      <c r="C32" s="4">
        <v>0.39513888888888887</v>
      </c>
      <c r="D32" s="4">
        <v>0.5083333333333333</v>
      </c>
      <c r="E32" s="5">
        <v>162</v>
      </c>
      <c r="F32" s="6">
        <v>169</v>
      </c>
    </row>
    <row r="33" spans="1:6" ht="15" thickBot="1">
      <c r="A33" s="7">
        <v>221810401002</v>
      </c>
      <c r="B33" s="2" t="s">
        <v>41</v>
      </c>
      <c r="C33" s="4">
        <v>0.39166666666666666</v>
      </c>
      <c r="D33" s="4">
        <v>0.41736111111111113</v>
      </c>
      <c r="E33" s="5">
        <v>36</v>
      </c>
      <c r="F33" s="6">
        <v>169</v>
      </c>
    </row>
    <row r="34" spans="1:6" ht="15" thickBot="1">
      <c r="A34" s="7">
        <v>221810401013</v>
      </c>
      <c r="B34" s="2" t="s">
        <v>42</v>
      </c>
      <c r="C34" s="4">
        <v>0.41736111111111113</v>
      </c>
      <c r="D34" s="4">
        <v>0.5083333333333333</v>
      </c>
      <c r="E34" s="5">
        <v>131</v>
      </c>
      <c r="F34" s="6">
        <v>169</v>
      </c>
    </row>
    <row r="35" spans="1:6" ht="15" thickBot="1">
      <c r="A35" s="3">
        <v>221810101013</v>
      </c>
      <c r="B35" s="8" t="s">
        <v>88</v>
      </c>
      <c r="C35" s="4">
        <v>0.42083333333333334</v>
      </c>
      <c r="D35" s="4">
        <v>0.44791666666666669</v>
      </c>
      <c r="E35" s="5">
        <v>38</v>
      </c>
      <c r="F35" s="6">
        <v>169</v>
      </c>
    </row>
    <row r="36" spans="1:6" ht="15" thickBot="1">
      <c r="A36" s="7">
        <v>221810402009</v>
      </c>
      <c r="B36" s="2" t="s">
        <v>43</v>
      </c>
      <c r="C36" s="4">
        <v>0.45208333333333334</v>
      </c>
      <c r="D36" s="4">
        <v>0.50624999999999998</v>
      </c>
      <c r="E36" s="5">
        <v>77</v>
      </c>
      <c r="F36" s="6">
        <v>169</v>
      </c>
    </row>
    <row r="37" spans="1:6" ht="15" thickBot="1">
      <c r="A37" s="7">
        <v>221810310002</v>
      </c>
      <c r="B37" s="2" t="s">
        <v>44</v>
      </c>
      <c r="C37" s="4">
        <v>0.39166666666666666</v>
      </c>
      <c r="D37" s="4">
        <v>0.39930555555555558</v>
      </c>
      <c r="E37" s="5">
        <v>11</v>
      </c>
      <c r="F37" s="6">
        <v>169</v>
      </c>
    </row>
    <row r="38" spans="1:6" ht="15" thickBot="1">
      <c r="A38" s="7">
        <v>221810110002</v>
      </c>
      <c r="B38" s="2" t="s">
        <v>45</v>
      </c>
      <c r="C38" s="4">
        <v>0.39166666666666666</v>
      </c>
      <c r="D38" s="4">
        <v>0.40416666666666662</v>
      </c>
      <c r="E38" s="5">
        <v>18</v>
      </c>
      <c r="F38" s="6">
        <v>169</v>
      </c>
    </row>
    <row r="39" spans="1:6" ht="15" thickBot="1">
      <c r="A39" s="3">
        <v>221810210002</v>
      </c>
      <c r="B39" s="8" t="s">
        <v>46</v>
      </c>
      <c r="C39" s="4">
        <v>0.4055555555555555</v>
      </c>
      <c r="D39" s="4">
        <v>0.5083333333333333</v>
      </c>
      <c r="E39" s="5">
        <v>148</v>
      </c>
      <c r="F39" s="6">
        <v>169</v>
      </c>
    </row>
    <row r="40" spans="1:6" ht="15" thickBot="1">
      <c r="A40" s="3">
        <v>221810410002</v>
      </c>
      <c r="B40" s="8" t="s">
        <v>89</v>
      </c>
      <c r="C40" s="4">
        <v>0.40208333333333335</v>
      </c>
      <c r="D40" s="4">
        <v>0.5083333333333333</v>
      </c>
      <c r="E40" s="5">
        <v>153</v>
      </c>
      <c r="F40" s="6">
        <v>169</v>
      </c>
    </row>
    <row r="41" spans="1:6" ht="15" thickBot="1">
      <c r="A41" s="3">
        <v>221810401055</v>
      </c>
      <c r="B41" s="8" t="s">
        <v>90</v>
      </c>
      <c r="C41" s="4">
        <v>0.41250000000000003</v>
      </c>
      <c r="D41" s="4">
        <v>0.50763888888888886</v>
      </c>
      <c r="E41" s="5">
        <v>137</v>
      </c>
      <c r="F41" s="6">
        <v>169</v>
      </c>
    </row>
    <row r="42" spans="1:6" ht="15" thickBot="1">
      <c r="A42" s="3">
        <v>221810401055</v>
      </c>
      <c r="B42" s="8" t="s">
        <v>90</v>
      </c>
      <c r="C42" s="4">
        <v>0.41111111111111115</v>
      </c>
      <c r="D42" s="4">
        <v>0.41180555555555554</v>
      </c>
      <c r="E42" s="5">
        <v>1</v>
      </c>
      <c r="F42" s="6">
        <v>169</v>
      </c>
    </row>
    <row r="43" spans="1:6" ht="15" thickBot="1">
      <c r="A43" s="3">
        <v>221810305054</v>
      </c>
      <c r="B43" s="8" t="s">
        <v>91</v>
      </c>
      <c r="C43" s="4">
        <v>0.39166666666666666</v>
      </c>
      <c r="D43" s="4">
        <v>0.5083333333333333</v>
      </c>
      <c r="E43" s="5">
        <v>168</v>
      </c>
      <c r="F43" s="6">
        <v>169</v>
      </c>
    </row>
    <row r="44" spans="1:6" ht="15" thickBot="1">
      <c r="A44" s="11"/>
      <c r="B44" s="2" t="s">
        <v>92</v>
      </c>
      <c r="C44" s="4">
        <v>0.39583333333333331</v>
      </c>
      <c r="D44" s="4">
        <v>0.5083333333333333</v>
      </c>
      <c r="E44" s="5">
        <v>161</v>
      </c>
      <c r="F44" s="6">
        <v>169</v>
      </c>
    </row>
    <row r="45" spans="1:6" ht="15" thickBot="1">
      <c r="A45" s="7">
        <v>221810303004</v>
      </c>
      <c r="B45" s="2" t="s">
        <v>8</v>
      </c>
      <c r="C45" s="4">
        <v>0.39444444444444443</v>
      </c>
      <c r="D45" s="4">
        <v>0.50763888888888886</v>
      </c>
      <c r="E45" s="5">
        <v>163</v>
      </c>
      <c r="F45" s="6">
        <v>169</v>
      </c>
    </row>
    <row r="46" spans="1:6" ht="15" thickBot="1">
      <c r="A46" s="3">
        <v>221810104006</v>
      </c>
      <c r="B46" s="8" t="s">
        <v>50</v>
      </c>
      <c r="C46" s="4">
        <v>0.3923611111111111</v>
      </c>
      <c r="D46" s="4">
        <v>0.50763888888888886</v>
      </c>
      <c r="E46" s="5">
        <v>165</v>
      </c>
      <c r="F46" s="6">
        <v>169</v>
      </c>
    </row>
    <row r="47" spans="1:6" ht="15" thickBot="1">
      <c r="A47" s="7">
        <v>221810304006</v>
      </c>
      <c r="B47" s="2" t="s">
        <v>49</v>
      </c>
      <c r="C47" s="4">
        <v>0.39999999999999997</v>
      </c>
      <c r="D47" s="4">
        <v>0.5083333333333333</v>
      </c>
      <c r="E47" s="5">
        <v>156</v>
      </c>
      <c r="F47" s="6">
        <v>169</v>
      </c>
    </row>
    <row r="48" spans="1:6" ht="15" thickBot="1">
      <c r="A48" s="3">
        <v>221810310006</v>
      </c>
      <c r="B48" s="8" t="s">
        <v>51</v>
      </c>
      <c r="C48" s="4">
        <v>0.3923611111111111</v>
      </c>
      <c r="D48" s="4">
        <v>0.50763888888888886</v>
      </c>
      <c r="E48" s="5">
        <v>166</v>
      </c>
      <c r="F48" s="6">
        <v>169</v>
      </c>
    </row>
    <row r="49" spans="1:6" ht="15" thickBot="1">
      <c r="A49" s="7">
        <v>221810308005</v>
      </c>
      <c r="B49" s="2" t="s">
        <v>52</v>
      </c>
      <c r="C49" s="4">
        <v>0.3923611111111111</v>
      </c>
      <c r="D49" s="4">
        <v>0.5083333333333333</v>
      </c>
      <c r="E49" s="5">
        <v>167</v>
      </c>
      <c r="F49" s="6">
        <v>169</v>
      </c>
    </row>
    <row r="50" spans="1:6" ht="15" thickBot="1">
      <c r="A50" s="3">
        <v>221810310028</v>
      </c>
      <c r="B50" s="8" t="s">
        <v>53</v>
      </c>
      <c r="C50" s="4">
        <v>0.39583333333333331</v>
      </c>
      <c r="D50" s="4">
        <v>0.5083333333333333</v>
      </c>
      <c r="E50" s="5">
        <v>162</v>
      </c>
      <c r="F50" s="6">
        <v>169</v>
      </c>
    </row>
    <row r="51" spans="1:6" ht="15" thickBot="1">
      <c r="A51" s="11"/>
      <c r="B51" s="8" t="s">
        <v>54</v>
      </c>
      <c r="C51" s="4">
        <v>0.39374999999999999</v>
      </c>
      <c r="D51" s="4">
        <v>0.40277777777777773</v>
      </c>
      <c r="E51" s="5">
        <v>13</v>
      </c>
      <c r="F51" s="6">
        <v>169</v>
      </c>
    </row>
    <row r="52" spans="1:6" ht="15" thickBot="1">
      <c r="A52" s="3">
        <v>221810311018</v>
      </c>
      <c r="B52" s="8" t="s">
        <v>56</v>
      </c>
      <c r="C52" s="4">
        <v>0.40347222222222223</v>
      </c>
      <c r="D52" s="4">
        <v>0.40763888888888888</v>
      </c>
      <c r="E52" s="5">
        <v>6</v>
      </c>
      <c r="F52" s="6">
        <v>169</v>
      </c>
    </row>
    <row r="53" spans="1:6" ht="15" thickBot="1">
      <c r="A53" s="7">
        <v>221810304052</v>
      </c>
      <c r="B53" s="2" t="s">
        <v>57</v>
      </c>
      <c r="C53" s="4">
        <v>0.39652777777777781</v>
      </c>
      <c r="D53" s="4">
        <v>0.5083333333333333</v>
      </c>
      <c r="E53" s="5">
        <v>161</v>
      </c>
      <c r="F53" s="6">
        <v>169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1ADD-5157-42AA-97CD-10F9FDAA7CFE}">
  <dimension ref="A1:J85"/>
  <sheetViews>
    <sheetView tabSelected="1" workbookViewId="0">
      <selection activeCell="J4" sqref="J4"/>
    </sheetView>
  </sheetViews>
  <sheetFormatPr defaultRowHeight="14.4"/>
  <cols>
    <col min="1" max="1" width="27.109375" bestFit="1" customWidth="1"/>
    <col min="2" max="2" width="28.44140625" bestFit="1" customWidth="1"/>
  </cols>
  <sheetData>
    <row r="1" spans="1:10" ht="15" thickBot="1">
      <c r="A1" s="1" t="s">
        <v>93</v>
      </c>
      <c r="B1" s="1" t="s">
        <v>2</v>
      </c>
      <c r="E1" s="19" t="s">
        <v>198</v>
      </c>
      <c r="F1" s="19" t="s">
        <v>199</v>
      </c>
      <c r="G1" s="19" t="s">
        <v>200</v>
      </c>
    </row>
    <row r="2" spans="1:10" ht="15" thickBot="1">
      <c r="A2" s="2" t="s">
        <v>94</v>
      </c>
      <c r="B2" s="2" t="s">
        <v>47</v>
      </c>
      <c r="C2" s="19">
        <f>COUNTIF('Class 1 - Attendance Report'!$B$3:$B$48,Database!B2)+COUNTIF('Class 2 - Attendance Report'!$B$3:$B$36,Database!B2)+COUNTIF('Class 3 - Attendance Report'!$B$3:$B$53,Database!B2)</f>
        <v>1</v>
      </c>
      <c r="D2" s="19"/>
      <c r="E2" s="19">
        <f>COUNTIF('Class 1 - Attendance Report'!$B$3:$B$48,Database!B2)</f>
        <v>1</v>
      </c>
      <c r="F2" s="19">
        <f>COUNTIF('Class 2 - Attendance Report'!$B$3:$B$36,Database!B2)</f>
        <v>0</v>
      </c>
      <c r="G2" s="19">
        <f>COUNTIF('Class 3 - Attendance Report'!$B$3:$B$53,Database!B2)</f>
        <v>0</v>
      </c>
      <c r="H2" s="19">
        <f>COUNTIF(E2:G2,1)+COUNTIF(E2:G2,2)</f>
        <v>1</v>
      </c>
      <c r="J2" s="15" t="s">
        <v>195</v>
      </c>
    </row>
    <row r="3" spans="1:10" ht="15" thickBot="1">
      <c r="A3" s="2" t="s">
        <v>95</v>
      </c>
      <c r="B3" s="2" t="s">
        <v>7</v>
      </c>
      <c r="C3" s="19">
        <f>COUNTIF('Class 1 - Attendance Report'!$B$3:$B$48,Database!B3)+COUNTIF('Class 2 - Attendance Report'!$B$3:$B$36,Database!B3)+COUNTIF('Class 3 - Attendance Report'!$B$3:$B$53,Database!B3)</f>
        <v>1</v>
      </c>
      <c r="D3" s="19"/>
      <c r="E3" s="19">
        <f>COUNTIF('Class 1 - Attendance Report'!$B$3:$B$48,Database!B3)</f>
        <v>1</v>
      </c>
      <c r="F3" s="19">
        <f>COUNTIF('Class 2 - Attendance Report'!$B$3:$B$36,Database!B3)</f>
        <v>0</v>
      </c>
      <c r="G3" s="19">
        <f>COUNTIF('Class 3 - Attendance Report'!$B$3:$B$53,Database!B3)</f>
        <v>0</v>
      </c>
      <c r="H3" s="19">
        <f t="shared" ref="H3:H66" si="0">COUNTIF(E3:G3,1)+COUNTIF(E3:G3,2)</f>
        <v>1</v>
      </c>
      <c r="J3" s="20">
        <f>COUNTIF(C2:C85,1)+COUNTIF(C2:C85,2)+COUNTIF(C2:C85,3)</f>
        <v>75</v>
      </c>
    </row>
    <row r="4" spans="1:10" ht="15" thickBot="1">
      <c r="A4" s="2" t="s">
        <v>96</v>
      </c>
      <c r="B4" s="2" t="s">
        <v>8</v>
      </c>
      <c r="C4" s="19">
        <f>COUNTIF('Class 1 - Attendance Report'!$B$3:$B$48,Database!B4)+COUNTIF('Class 2 - Attendance Report'!$B$3:$B$36,Database!B4)+COUNTIF('Class 3 - Attendance Report'!$B$3:$B$53,Database!B4)</f>
        <v>3</v>
      </c>
      <c r="D4" s="19"/>
      <c r="E4" s="19">
        <f>COUNTIF('Class 1 - Attendance Report'!$B$3:$B$48,Database!B4)</f>
        <v>1</v>
      </c>
      <c r="F4" s="19">
        <f>COUNTIF('Class 2 - Attendance Report'!$B$3:$B$36,Database!B4)</f>
        <v>1</v>
      </c>
      <c r="G4" s="19">
        <f>COUNTIF('Class 3 - Attendance Report'!$B$3:$B$53,Database!B4)</f>
        <v>1</v>
      </c>
      <c r="H4" s="19">
        <f t="shared" si="0"/>
        <v>3</v>
      </c>
      <c r="J4" t="s">
        <v>196</v>
      </c>
    </row>
    <row r="5" spans="1:10" ht="15" thickBot="1">
      <c r="A5" s="2" t="s">
        <v>97</v>
      </c>
      <c r="B5" s="8" t="s">
        <v>9</v>
      </c>
      <c r="C5" s="19">
        <f>COUNTIF('Class 1 - Attendance Report'!$B$3:$B$48,Database!B5)+COUNTIF('Class 2 - Attendance Report'!$B$3:$B$36,Database!B5)+COUNTIF('Class 3 - Attendance Report'!$B$3:$B$53,Database!B5)</f>
        <v>1</v>
      </c>
      <c r="D5" s="19"/>
      <c r="E5" s="19">
        <f>COUNTIF('Class 1 - Attendance Report'!$B$3:$B$48,Database!B5)</f>
        <v>1</v>
      </c>
      <c r="F5" s="19">
        <f>COUNTIF('Class 2 - Attendance Report'!$B$3:$B$36,Database!B5)</f>
        <v>0</v>
      </c>
      <c r="G5" s="19">
        <f>COUNTIF('Class 3 - Attendance Report'!$B$3:$B$53,Database!B5)</f>
        <v>0</v>
      </c>
      <c r="H5" s="19">
        <f t="shared" si="0"/>
        <v>1</v>
      </c>
    </row>
    <row r="6" spans="1:10" ht="15" thickBot="1">
      <c r="A6" s="2" t="s">
        <v>98</v>
      </c>
      <c r="B6" s="8" t="s">
        <v>10</v>
      </c>
      <c r="C6" s="19">
        <f>COUNTIF('Class 1 - Attendance Report'!$B$3:$B$48,Database!B6)+COUNTIF('Class 2 - Attendance Report'!$B$3:$B$36,Database!B6)+COUNTIF('Class 3 - Attendance Report'!$B$3:$B$53,Database!B6)</f>
        <v>1</v>
      </c>
      <c r="D6" s="19"/>
      <c r="E6" s="19">
        <f>COUNTIF('Class 1 - Attendance Report'!$B$3:$B$48,Database!B6)</f>
        <v>1</v>
      </c>
      <c r="F6" s="19">
        <f>COUNTIF('Class 2 - Attendance Report'!$B$3:$B$36,Database!B6)</f>
        <v>0</v>
      </c>
      <c r="G6" s="19">
        <f>COUNTIF('Class 3 - Attendance Report'!$B$3:$B$53,Database!B6)</f>
        <v>0</v>
      </c>
      <c r="H6" s="19">
        <f t="shared" si="0"/>
        <v>1</v>
      </c>
      <c r="J6" s="15" t="s">
        <v>197</v>
      </c>
    </row>
    <row r="7" spans="1:10" ht="15" thickBot="1">
      <c r="A7" s="2" t="s">
        <v>99</v>
      </c>
      <c r="B7" s="2" t="s">
        <v>11</v>
      </c>
      <c r="C7" s="19">
        <f>COUNTIF('Class 1 - Attendance Report'!$B$3:$B$48,Database!B7)+COUNTIF('Class 2 - Attendance Report'!$B$3:$B$36,Database!B7)+COUNTIF('Class 3 - Attendance Report'!$B$3:$B$53,Database!B7)</f>
        <v>1</v>
      </c>
      <c r="D7" s="19"/>
      <c r="E7" s="19">
        <f>COUNTIF('Class 1 - Attendance Report'!$B$3:$B$48,Database!B7)</f>
        <v>1</v>
      </c>
      <c r="F7" s="19">
        <f>COUNTIF('Class 2 - Attendance Report'!$B$3:$B$36,Database!B7)</f>
        <v>0</v>
      </c>
      <c r="G7" s="19">
        <f>COUNTIF('Class 3 - Attendance Report'!$B$3:$B$53,Database!B7)</f>
        <v>0</v>
      </c>
      <c r="H7" s="19">
        <f t="shared" si="0"/>
        <v>1</v>
      </c>
      <c r="J7" s="20">
        <f>COUNTIF(H2:H85,3)</f>
        <v>3</v>
      </c>
    </row>
    <row r="8" spans="1:10" ht="15" thickBot="1">
      <c r="A8" s="2" t="s">
        <v>100</v>
      </c>
      <c r="B8" s="2" t="s">
        <v>12</v>
      </c>
      <c r="C8" s="19">
        <f>COUNTIF('Class 1 - Attendance Report'!$B$3:$B$48,Database!B8)+COUNTIF('Class 2 - Attendance Report'!$B$3:$B$36,Database!B8)+COUNTIF('Class 3 - Attendance Report'!$B$3:$B$53,Database!B8)</f>
        <v>1</v>
      </c>
      <c r="D8" s="19"/>
      <c r="E8" s="19">
        <f>COUNTIF('Class 1 - Attendance Report'!$B$3:$B$48,Database!B8)</f>
        <v>1</v>
      </c>
      <c r="F8" s="19">
        <f>COUNTIF('Class 2 - Attendance Report'!$B$3:$B$36,Database!B8)</f>
        <v>0</v>
      </c>
      <c r="G8" s="19">
        <f>COUNTIF('Class 3 - Attendance Report'!$B$3:$B$53,Database!B8)</f>
        <v>0</v>
      </c>
      <c r="H8" s="19">
        <f t="shared" si="0"/>
        <v>1</v>
      </c>
      <c r="J8" t="s">
        <v>201</v>
      </c>
    </row>
    <row r="9" spans="1:10" ht="15" thickBot="1">
      <c r="A9" s="2" t="s">
        <v>101</v>
      </c>
      <c r="B9" s="8" t="s">
        <v>13</v>
      </c>
      <c r="C9" s="19">
        <f>COUNTIF('Class 1 - Attendance Report'!$B$3:$B$48,Database!B9)+COUNTIF('Class 2 - Attendance Report'!$B$3:$B$36,Database!B9)+COUNTIF('Class 3 - Attendance Report'!$B$3:$B$53,Database!B9)</f>
        <v>1</v>
      </c>
      <c r="D9" s="19"/>
      <c r="E9" s="19">
        <f>COUNTIF('Class 1 - Attendance Report'!$B$3:$B$48,Database!B9)</f>
        <v>1</v>
      </c>
      <c r="F9" s="19">
        <f>COUNTIF('Class 2 - Attendance Report'!$B$3:$B$36,Database!B9)</f>
        <v>0</v>
      </c>
      <c r="G9" s="19">
        <f>COUNTIF('Class 3 - Attendance Report'!$B$3:$B$53,Database!B9)</f>
        <v>0</v>
      </c>
      <c r="H9" s="19">
        <f t="shared" si="0"/>
        <v>1</v>
      </c>
    </row>
    <row r="10" spans="1:10" ht="15" thickBot="1">
      <c r="A10" s="2" t="s">
        <v>102</v>
      </c>
      <c r="B10" s="8" t="s">
        <v>14</v>
      </c>
      <c r="C10" s="19">
        <f>COUNTIF('Class 1 - Attendance Report'!$B$3:$B$48,Database!B10)+COUNTIF('Class 2 - Attendance Report'!$B$3:$B$36,Database!B10)+COUNTIF('Class 3 - Attendance Report'!$B$3:$B$53,Database!B10)</f>
        <v>2</v>
      </c>
      <c r="D10" s="19"/>
      <c r="E10" s="19">
        <f>COUNTIF('Class 1 - Attendance Report'!$B$3:$B$48,Database!B10)</f>
        <v>1</v>
      </c>
      <c r="F10" s="19">
        <f>COUNTIF('Class 2 - Attendance Report'!$B$3:$B$36,Database!B10)</f>
        <v>0</v>
      </c>
      <c r="G10" s="19">
        <f>COUNTIF('Class 3 - Attendance Report'!$B$3:$B$53,Database!B10)</f>
        <v>1</v>
      </c>
      <c r="H10" s="19">
        <f t="shared" si="0"/>
        <v>2</v>
      </c>
    </row>
    <row r="11" spans="1:10" ht="15" thickBot="1">
      <c r="A11" s="2" t="s">
        <v>103</v>
      </c>
      <c r="B11" s="8" t="s">
        <v>73</v>
      </c>
      <c r="C11" s="19">
        <f>COUNTIF('Class 1 - Attendance Report'!$B$3:$B$48,Database!B11)+COUNTIF('Class 2 - Attendance Report'!$B$3:$B$36,Database!B11)+COUNTIF('Class 3 - Attendance Report'!$B$3:$B$53,Database!B11)</f>
        <v>1</v>
      </c>
      <c r="D11" s="19"/>
      <c r="E11" s="19">
        <f>COUNTIF('Class 1 - Attendance Report'!$B$3:$B$48,Database!B11)</f>
        <v>0</v>
      </c>
      <c r="F11" s="19">
        <f>COUNTIF('Class 2 - Attendance Report'!$B$3:$B$36,Database!B11)</f>
        <v>0</v>
      </c>
      <c r="G11" s="19">
        <f>COUNTIF('Class 3 - Attendance Report'!$B$3:$B$53,Database!B11)</f>
        <v>1</v>
      </c>
      <c r="H11" s="19">
        <f t="shared" si="0"/>
        <v>1</v>
      </c>
    </row>
    <row r="12" spans="1:10" ht="15" thickBot="1">
      <c r="A12" s="2" t="s">
        <v>104</v>
      </c>
      <c r="B12" s="8" t="s">
        <v>15</v>
      </c>
      <c r="C12" s="19">
        <f>COUNTIF('Class 1 - Attendance Report'!$B$3:$B$48,Database!B12)+COUNTIF('Class 2 - Attendance Report'!$B$3:$B$36,Database!B12)+COUNTIF('Class 3 - Attendance Report'!$B$3:$B$53,Database!B12)</f>
        <v>3</v>
      </c>
      <c r="D12" s="19"/>
      <c r="E12" s="19">
        <f>COUNTIF('Class 1 - Attendance Report'!$B$3:$B$48,Database!B12)</f>
        <v>2</v>
      </c>
      <c r="F12" s="19">
        <f>COUNTIF('Class 2 - Attendance Report'!$B$3:$B$36,Database!B12)</f>
        <v>0</v>
      </c>
      <c r="G12" s="19">
        <f>COUNTIF('Class 3 - Attendance Report'!$B$3:$B$53,Database!B12)</f>
        <v>1</v>
      </c>
      <c r="H12" s="19">
        <f t="shared" si="0"/>
        <v>2</v>
      </c>
    </row>
    <row r="13" spans="1:10" ht="15" thickBot="1">
      <c r="A13" s="2" t="s">
        <v>105</v>
      </c>
      <c r="B13" s="8" t="s">
        <v>16</v>
      </c>
      <c r="C13" s="19">
        <f>COUNTIF('Class 1 - Attendance Report'!$B$3:$B$48,Database!B13)+COUNTIF('Class 2 - Attendance Report'!$B$3:$B$36,Database!B13)+COUNTIF('Class 3 - Attendance Report'!$B$3:$B$53,Database!B13)</f>
        <v>2</v>
      </c>
      <c r="D13" s="19"/>
      <c r="E13" s="19">
        <f>COUNTIF('Class 1 - Attendance Report'!$B$3:$B$48,Database!B13)</f>
        <v>1</v>
      </c>
      <c r="F13" s="19">
        <f>COUNTIF('Class 2 - Attendance Report'!$B$3:$B$36,Database!B13)</f>
        <v>0</v>
      </c>
      <c r="G13" s="19">
        <f>COUNTIF('Class 3 - Attendance Report'!$B$3:$B$53,Database!B13)</f>
        <v>1</v>
      </c>
      <c r="H13" s="19">
        <f t="shared" si="0"/>
        <v>2</v>
      </c>
    </row>
    <row r="14" spans="1:10" ht="15" thickBot="1">
      <c r="A14" s="2" t="s">
        <v>106</v>
      </c>
      <c r="B14" s="8" t="s">
        <v>17</v>
      </c>
      <c r="C14" s="19">
        <f>COUNTIF('Class 1 - Attendance Report'!$B$3:$B$48,Database!B14)+COUNTIF('Class 2 - Attendance Report'!$B$3:$B$36,Database!B14)+COUNTIF('Class 3 - Attendance Report'!$B$3:$B$53,Database!B14)</f>
        <v>2</v>
      </c>
      <c r="D14" s="19"/>
      <c r="E14" s="19">
        <f>COUNTIF('Class 1 - Attendance Report'!$B$3:$B$48,Database!B14)</f>
        <v>1</v>
      </c>
      <c r="F14" s="19">
        <f>COUNTIF('Class 2 - Attendance Report'!$B$3:$B$36,Database!B14)</f>
        <v>0</v>
      </c>
      <c r="G14" s="19">
        <f>COUNTIF('Class 3 - Attendance Report'!$B$3:$B$53,Database!B14)</f>
        <v>1</v>
      </c>
      <c r="H14" s="19">
        <f t="shared" si="0"/>
        <v>2</v>
      </c>
    </row>
    <row r="15" spans="1:10" ht="15" thickBot="1">
      <c r="A15" s="2" t="s">
        <v>107</v>
      </c>
      <c r="B15" s="8" t="s">
        <v>18</v>
      </c>
      <c r="C15" s="19">
        <f>COUNTIF('Class 1 - Attendance Report'!$B$3:$B$48,Database!B15)+COUNTIF('Class 2 - Attendance Report'!$B$3:$B$36,Database!B15)+COUNTIF('Class 3 - Attendance Report'!$B$3:$B$53,Database!B15)</f>
        <v>2</v>
      </c>
      <c r="D15" s="19"/>
      <c r="E15" s="19">
        <f>COUNTIF('Class 1 - Attendance Report'!$B$3:$B$48,Database!B15)</f>
        <v>1</v>
      </c>
      <c r="F15" s="19">
        <f>COUNTIF('Class 2 - Attendance Report'!$B$3:$B$36,Database!B15)</f>
        <v>0</v>
      </c>
      <c r="G15" s="19">
        <f>COUNTIF('Class 3 - Attendance Report'!$B$3:$B$53,Database!B15)</f>
        <v>1</v>
      </c>
      <c r="H15" s="19">
        <f t="shared" si="0"/>
        <v>2</v>
      </c>
    </row>
    <row r="16" spans="1:10" ht="15" thickBot="1">
      <c r="A16" s="2" t="s">
        <v>108</v>
      </c>
      <c r="B16" s="2" t="s">
        <v>19</v>
      </c>
      <c r="C16" s="19">
        <f>COUNTIF('Class 1 - Attendance Report'!$B$3:$B$48,Database!B16)+COUNTIF('Class 2 - Attendance Report'!$B$3:$B$36,Database!B16)+COUNTIF('Class 3 - Attendance Report'!$B$3:$B$53,Database!B16)</f>
        <v>2</v>
      </c>
      <c r="D16" s="19"/>
      <c r="E16" s="19">
        <f>COUNTIF('Class 1 - Attendance Report'!$B$3:$B$48,Database!B16)</f>
        <v>1</v>
      </c>
      <c r="F16" s="19">
        <f>COUNTIF('Class 2 - Attendance Report'!$B$3:$B$36,Database!B16)</f>
        <v>0</v>
      </c>
      <c r="G16" s="19">
        <f>COUNTIF('Class 3 - Attendance Report'!$B$3:$B$53,Database!B16)</f>
        <v>1</v>
      </c>
      <c r="H16" s="19">
        <f t="shared" si="0"/>
        <v>2</v>
      </c>
    </row>
    <row r="17" spans="1:8" ht="15" thickBot="1">
      <c r="A17" s="2" t="s">
        <v>109</v>
      </c>
      <c r="B17" s="8" t="s">
        <v>22</v>
      </c>
      <c r="C17" s="19">
        <f>COUNTIF('Class 1 - Attendance Report'!$B$3:$B$48,Database!B17)+COUNTIF('Class 2 - Attendance Report'!$B$3:$B$36,Database!B17)+COUNTIF('Class 3 - Attendance Report'!$B$3:$B$53,Database!B17)</f>
        <v>1</v>
      </c>
      <c r="D17" s="19"/>
      <c r="E17" s="19">
        <f>COUNTIF('Class 1 - Attendance Report'!$B$3:$B$48,Database!B17)</f>
        <v>1</v>
      </c>
      <c r="F17" s="19">
        <f>COUNTIF('Class 2 - Attendance Report'!$B$3:$B$36,Database!B17)</f>
        <v>0</v>
      </c>
      <c r="G17" s="19">
        <f>COUNTIF('Class 3 - Attendance Report'!$B$3:$B$53,Database!B17)</f>
        <v>0</v>
      </c>
      <c r="H17" s="19">
        <f t="shared" si="0"/>
        <v>1</v>
      </c>
    </row>
    <row r="18" spans="1:8" ht="15" thickBot="1">
      <c r="A18" s="2" t="s">
        <v>110</v>
      </c>
      <c r="B18" s="8" t="s">
        <v>74</v>
      </c>
      <c r="C18" s="19">
        <f>COUNTIF('Class 1 - Attendance Report'!$B$3:$B$48,Database!B18)+COUNTIF('Class 2 - Attendance Report'!$B$3:$B$36,Database!B18)+COUNTIF('Class 3 - Attendance Report'!$B$3:$B$53,Database!B18)</f>
        <v>1</v>
      </c>
      <c r="D18" s="19"/>
      <c r="E18" s="19">
        <f>COUNTIF('Class 1 - Attendance Report'!$B$3:$B$48,Database!B18)</f>
        <v>0</v>
      </c>
      <c r="F18" s="19">
        <f>COUNTIF('Class 2 - Attendance Report'!$B$3:$B$36,Database!B18)</f>
        <v>0</v>
      </c>
      <c r="G18" s="19">
        <f>COUNTIF('Class 3 - Attendance Report'!$B$3:$B$53,Database!B18)</f>
        <v>1</v>
      </c>
      <c r="H18" s="19">
        <f t="shared" si="0"/>
        <v>1</v>
      </c>
    </row>
    <row r="19" spans="1:8" ht="15" thickBot="1">
      <c r="A19" s="2" t="s">
        <v>111</v>
      </c>
      <c r="B19" s="8" t="s">
        <v>75</v>
      </c>
      <c r="C19" s="19">
        <f>COUNTIF('Class 1 - Attendance Report'!$B$3:$B$48,Database!B19)+COUNTIF('Class 2 - Attendance Report'!$B$3:$B$36,Database!B19)+COUNTIF('Class 3 - Attendance Report'!$B$3:$B$53,Database!B19)</f>
        <v>1</v>
      </c>
      <c r="D19" s="19"/>
      <c r="E19" s="19">
        <f>COUNTIF('Class 1 - Attendance Report'!$B$3:$B$48,Database!B19)</f>
        <v>0</v>
      </c>
      <c r="F19" s="19">
        <f>COUNTIF('Class 2 - Attendance Report'!$B$3:$B$36,Database!B19)</f>
        <v>0</v>
      </c>
      <c r="G19" s="19">
        <f>COUNTIF('Class 3 - Attendance Report'!$B$3:$B$53,Database!B19)</f>
        <v>1</v>
      </c>
      <c r="H19" s="19">
        <f t="shared" si="0"/>
        <v>1</v>
      </c>
    </row>
    <row r="20" spans="1:8" ht="15" thickBot="1">
      <c r="A20" s="2" t="s">
        <v>112</v>
      </c>
      <c r="B20" s="8" t="s">
        <v>76</v>
      </c>
      <c r="C20" s="19">
        <f>COUNTIF('Class 1 - Attendance Report'!$B$3:$B$48,Database!B20)+COUNTIF('Class 2 - Attendance Report'!$B$3:$B$36,Database!B20)+COUNTIF('Class 3 - Attendance Report'!$B$3:$B$53,Database!B20)</f>
        <v>1</v>
      </c>
      <c r="D20" s="19"/>
      <c r="E20" s="19">
        <f>COUNTIF('Class 1 - Attendance Report'!$B$3:$B$48,Database!B20)</f>
        <v>0</v>
      </c>
      <c r="F20" s="19">
        <f>COUNTIF('Class 2 - Attendance Report'!$B$3:$B$36,Database!B20)</f>
        <v>0</v>
      </c>
      <c r="G20" s="19">
        <f>COUNTIF('Class 3 - Attendance Report'!$B$3:$B$53,Database!B20)</f>
        <v>1</v>
      </c>
      <c r="H20" s="19">
        <f t="shared" si="0"/>
        <v>1</v>
      </c>
    </row>
    <row r="21" spans="1:8" ht="15" thickBot="1">
      <c r="A21" s="2" t="s">
        <v>113</v>
      </c>
      <c r="B21" s="8" t="s">
        <v>77</v>
      </c>
      <c r="C21" s="19">
        <f>COUNTIF('Class 1 - Attendance Report'!$B$3:$B$48,Database!B21)+COUNTIF('Class 2 - Attendance Report'!$B$3:$B$36,Database!B21)+COUNTIF('Class 3 - Attendance Report'!$B$3:$B$53,Database!B21)</f>
        <v>1</v>
      </c>
      <c r="D21" s="19"/>
      <c r="E21" s="19">
        <f>COUNTIF('Class 1 - Attendance Report'!$B$3:$B$48,Database!B21)</f>
        <v>0</v>
      </c>
      <c r="F21" s="19">
        <f>COUNTIF('Class 2 - Attendance Report'!$B$3:$B$36,Database!B21)</f>
        <v>0</v>
      </c>
      <c r="G21" s="19">
        <f>COUNTIF('Class 3 - Attendance Report'!$B$3:$B$53,Database!B21)</f>
        <v>1</v>
      </c>
      <c r="H21" s="19">
        <f t="shared" si="0"/>
        <v>1</v>
      </c>
    </row>
    <row r="22" spans="1:8" ht="15" thickBot="1">
      <c r="A22" s="2" t="s">
        <v>114</v>
      </c>
      <c r="B22" s="8" t="s">
        <v>78</v>
      </c>
      <c r="C22" s="19">
        <f>COUNTIF('Class 1 - Attendance Report'!$B$3:$B$48,Database!B22)+COUNTIF('Class 2 - Attendance Report'!$B$3:$B$36,Database!B22)+COUNTIF('Class 3 - Attendance Report'!$B$3:$B$53,Database!B22)</f>
        <v>1</v>
      </c>
      <c r="D22" s="19"/>
      <c r="E22" s="19">
        <f>COUNTIF('Class 1 - Attendance Report'!$B$3:$B$48,Database!B22)</f>
        <v>0</v>
      </c>
      <c r="F22" s="19">
        <f>COUNTIF('Class 2 - Attendance Report'!$B$3:$B$36,Database!B22)</f>
        <v>0</v>
      </c>
      <c r="G22" s="19">
        <f>COUNTIF('Class 3 - Attendance Report'!$B$3:$B$53,Database!B22)</f>
        <v>1</v>
      </c>
      <c r="H22" s="19">
        <f t="shared" si="0"/>
        <v>1</v>
      </c>
    </row>
    <row r="23" spans="1:8" ht="15" thickBot="1">
      <c r="A23" s="2" t="s">
        <v>115</v>
      </c>
      <c r="B23" s="8" t="s">
        <v>79</v>
      </c>
      <c r="C23" s="19">
        <f>COUNTIF('Class 1 - Attendance Report'!$B$3:$B$48,Database!B23)+COUNTIF('Class 2 - Attendance Report'!$B$3:$B$36,Database!B23)+COUNTIF('Class 3 - Attendance Report'!$B$3:$B$53,Database!B23)</f>
        <v>1</v>
      </c>
      <c r="D23" s="19"/>
      <c r="E23" s="19">
        <f>COUNTIF('Class 1 - Attendance Report'!$B$3:$B$48,Database!B23)</f>
        <v>0</v>
      </c>
      <c r="F23" s="19">
        <f>COUNTIF('Class 2 - Attendance Report'!$B$3:$B$36,Database!B23)</f>
        <v>0</v>
      </c>
      <c r="G23" s="19">
        <f>COUNTIF('Class 3 - Attendance Report'!$B$3:$B$53,Database!B23)</f>
        <v>1</v>
      </c>
      <c r="H23" s="19">
        <f t="shared" si="0"/>
        <v>1</v>
      </c>
    </row>
    <row r="24" spans="1:8" ht="15" thickBot="1">
      <c r="A24" s="2" t="s">
        <v>116</v>
      </c>
      <c r="B24" s="8" t="s">
        <v>80</v>
      </c>
      <c r="C24" s="19">
        <f>COUNTIF('Class 1 - Attendance Report'!$B$3:$B$48,Database!B24)+COUNTIF('Class 2 - Attendance Report'!$B$3:$B$36,Database!B24)+COUNTIF('Class 3 - Attendance Report'!$B$3:$B$53,Database!B24)</f>
        <v>1</v>
      </c>
      <c r="D24" s="19"/>
      <c r="E24" s="19">
        <f>COUNTIF('Class 1 - Attendance Report'!$B$3:$B$48,Database!B24)</f>
        <v>0</v>
      </c>
      <c r="F24" s="19">
        <f>COUNTIF('Class 2 - Attendance Report'!$B$3:$B$36,Database!B24)</f>
        <v>0</v>
      </c>
      <c r="G24" s="19">
        <f>COUNTIF('Class 3 - Attendance Report'!$B$3:$B$53,Database!B24)</f>
        <v>1</v>
      </c>
      <c r="H24" s="19">
        <f t="shared" si="0"/>
        <v>1</v>
      </c>
    </row>
    <row r="25" spans="1:8" ht="15" thickBot="1">
      <c r="A25" s="2" t="s">
        <v>117</v>
      </c>
      <c r="B25" s="8" t="s">
        <v>81</v>
      </c>
      <c r="C25" s="19">
        <f>COUNTIF('Class 1 - Attendance Report'!$B$3:$B$48,Database!B25)+COUNTIF('Class 2 - Attendance Report'!$B$3:$B$36,Database!B25)+COUNTIF('Class 3 - Attendance Report'!$B$3:$B$53,Database!B25)</f>
        <v>1</v>
      </c>
      <c r="D25" s="19"/>
      <c r="E25" s="19">
        <f>COUNTIF('Class 1 - Attendance Report'!$B$3:$B$48,Database!B25)</f>
        <v>0</v>
      </c>
      <c r="F25" s="19">
        <f>COUNTIF('Class 2 - Attendance Report'!$B$3:$B$36,Database!B25)</f>
        <v>0</v>
      </c>
      <c r="G25" s="19">
        <f>COUNTIF('Class 3 - Attendance Report'!$B$3:$B$53,Database!B25)</f>
        <v>1</v>
      </c>
      <c r="H25" s="19">
        <f t="shared" si="0"/>
        <v>1</v>
      </c>
    </row>
    <row r="26" spans="1:8" ht="15" thickBot="1">
      <c r="A26" s="2" t="s">
        <v>118</v>
      </c>
      <c r="B26" s="12" t="s">
        <v>82</v>
      </c>
      <c r="C26" s="19">
        <f>COUNTIF('Class 1 - Attendance Report'!$B$3:$B$48,Database!B26)+COUNTIF('Class 2 - Attendance Report'!$B$3:$B$36,Database!B26)+COUNTIF('Class 3 - Attendance Report'!$B$3:$B$53,Database!B26)</f>
        <v>1</v>
      </c>
      <c r="D26" s="19"/>
      <c r="E26" s="19">
        <f>COUNTIF('Class 1 - Attendance Report'!$B$3:$B$48,Database!B26)</f>
        <v>0</v>
      </c>
      <c r="F26" s="19">
        <f>COUNTIF('Class 2 - Attendance Report'!$B$3:$B$36,Database!B26)</f>
        <v>0</v>
      </c>
      <c r="G26" s="19">
        <f>COUNTIF('Class 3 - Attendance Report'!$B$3:$B$53,Database!B26)</f>
        <v>1</v>
      </c>
      <c r="H26" s="19">
        <f t="shared" si="0"/>
        <v>1</v>
      </c>
    </row>
    <row r="27" spans="1:8" ht="15" thickBot="1">
      <c r="A27" s="13" t="s">
        <v>119</v>
      </c>
      <c r="B27" s="14" t="s">
        <v>83</v>
      </c>
      <c r="C27" s="19">
        <f>COUNTIF('Class 1 - Attendance Report'!$B$3:$B$48,Database!B27)+COUNTIF('Class 2 - Attendance Report'!$B$3:$B$36,Database!B27)+COUNTIF('Class 3 - Attendance Report'!$B$3:$B$53,Database!B27)</f>
        <v>1</v>
      </c>
      <c r="D27" s="19"/>
      <c r="E27" s="19">
        <f>COUNTIF('Class 1 - Attendance Report'!$B$3:$B$48,Database!B27)</f>
        <v>0</v>
      </c>
      <c r="F27" s="19">
        <f>COUNTIF('Class 2 - Attendance Report'!$B$3:$B$36,Database!B27)</f>
        <v>0</v>
      </c>
      <c r="G27" s="19">
        <f>COUNTIF('Class 3 - Attendance Report'!$B$3:$B$53,Database!B27)</f>
        <v>1</v>
      </c>
      <c r="H27" s="19">
        <f t="shared" si="0"/>
        <v>1</v>
      </c>
    </row>
    <row r="28" spans="1:8" ht="15" thickBot="1">
      <c r="A28" s="2" t="s">
        <v>120</v>
      </c>
      <c r="B28" s="8" t="s">
        <v>84</v>
      </c>
      <c r="C28" s="19">
        <f>COUNTIF('Class 1 - Attendance Report'!$B$3:$B$48,Database!B28)+COUNTIF('Class 2 - Attendance Report'!$B$3:$B$36,Database!B28)+COUNTIF('Class 3 - Attendance Report'!$B$3:$B$53,Database!B28)</f>
        <v>1</v>
      </c>
      <c r="D28" s="19"/>
      <c r="E28" s="19">
        <f>COUNTIF('Class 1 - Attendance Report'!$B$3:$B$48,Database!B28)</f>
        <v>0</v>
      </c>
      <c r="F28" s="19">
        <f>COUNTIF('Class 2 - Attendance Report'!$B$3:$B$36,Database!B28)</f>
        <v>0</v>
      </c>
      <c r="G28" s="19">
        <f>COUNTIF('Class 3 - Attendance Report'!$B$3:$B$53,Database!B28)</f>
        <v>1</v>
      </c>
      <c r="H28" s="19">
        <f t="shared" si="0"/>
        <v>1</v>
      </c>
    </row>
    <row r="29" spans="1:8" ht="15" thickBot="1">
      <c r="A29" s="2" t="s">
        <v>121</v>
      </c>
      <c r="B29" s="8" t="s">
        <v>85</v>
      </c>
      <c r="C29" s="19">
        <f>COUNTIF('Class 1 - Attendance Report'!$B$3:$B$48,Database!B29)+COUNTIF('Class 2 - Attendance Report'!$B$3:$B$36,Database!B29)+COUNTIF('Class 3 - Attendance Report'!$B$3:$B$53,Database!B29)</f>
        <v>1</v>
      </c>
      <c r="D29" s="19"/>
      <c r="E29" s="19">
        <f>COUNTIF('Class 1 - Attendance Report'!$B$3:$B$48,Database!B29)</f>
        <v>0</v>
      </c>
      <c r="F29" s="19">
        <f>COUNTIF('Class 2 - Attendance Report'!$B$3:$B$36,Database!B29)</f>
        <v>0</v>
      </c>
      <c r="G29" s="19">
        <f>COUNTIF('Class 3 - Attendance Report'!$B$3:$B$53,Database!B29)</f>
        <v>1</v>
      </c>
      <c r="H29" s="19">
        <f t="shared" si="0"/>
        <v>1</v>
      </c>
    </row>
    <row r="30" spans="1:8" ht="15" thickBot="1">
      <c r="A30" s="2" t="s">
        <v>122</v>
      </c>
      <c r="B30" s="8" t="s">
        <v>86</v>
      </c>
      <c r="C30" s="19">
        <f>COUNTIF('Class 1 - Attendance Report'!$B$3:$B$48,Database!B30)+COUNTIF('Class 2 - Attendance Report'!$B$3:$B$36,Database!B30)+COUNTIF('Class 3 - Attendance Report'!$B$3:$B$53,Database!B30)</f>
        <v>1</v>
      </c>
      <c r="D30" s="19"/>
      <c r="E30" s="19">
        <f>COUNTIF('Class 1 - Attendance Report'!$B$3:$B$48,Database!B30)</f>
        <v>0</v>
      </c>
      <c r="F30" s="19">
        <f>COUNTIF('Class 2 - Attendance Report'!$B$3:$B$36,Database!B30)</f>
        <v>0</v>
      </c>
      <c r="G30" s="19">
        <f>COUNTIF('Class 3 - Attendance Report'!$B$3:$B$53,Database!B30)</f>
        <v>1</v>
      </c>
      <c r="H30" s="19">
        <f t="shared" si="0"/>
        <v>1</v>
      </c>
    </row>
    <row r="31" spans="1:8" ht="15" thickBot="1">
      <c r="A31" s="2" t="s">
        <v>123</v>
      </c>
      <c r="B31" s="8" t="s">
        <v>87</v>
      </c>
      <c r="C31" s="19">
        <f>COUNTIF('Class 1 - Attendance Report'!$B$3:$B$48,Database!B31)+COUNTIF('Class 2 - Attendance Report'!$B$3:$B$36,Database!B31)+COUNTIF('Class 3 - Attendance Report'!$B$3:$B$53,Database!B31)</f>
        <v>1</v>
      </c>
      <c r="D31" s="19"/>
      <c r="E31" s="19">
        <f>COUNTIF('Class 1 - Attendance Report'!$B$3:$B$48,Database!B31)</f>
        <v>0</v>
      </c>
      <c r="F31" s="19">
        <f>COUNTIF('Class 2 - Attendance Report'!$B$3:$B$36,Database!B31)</f>
        <v>0</v>
      </c>
      <c r="G31" s="19">
        <f>COUNTIF('Class 3 - Attendance Report'!$B$3:$B$53,Database!B31)</f>
        <v>1</v>
      </c>
      <c r="H31" s="19">
        <f t="shared" si="0"/>
        <v>1</v>
      </c>
    </row>
    <row r="32" spans="1:8" ht="15" thickBot="1">
      <c r="A32" s="2" t="s">
        <v>124</v>
      </c>
      <c r="B32" s="2" t="s">
        <v>34</v>
      </c>
      <c r="C32" s="19">
        <f>COUNTIF('Class 1 - Attendance Report'!$B$3:$B$48,Database!B32)+COUNTIF('Class 2 - Attendance Report'!$B$3:$B$36,Database!B32)+COUNTIF('Class 3 - Attendance Report'!$B$3:$B$53,Database!B32)</f>
        <v>2</v>
      </c>
      <c r="D32" s="19"/>
      <c r="E32" s="19">
        <f>COUNTIF('Class 1 - Attendance Report'!$B$3:$B$48,Database!B32)</f>
        <v>1</v>
      </c>
      <c r="F32" s="19">
        <f>COUNTIF('Class 2 - Attendance Report'!$B$3:$B$36,Database!B32)</f>
        <v>0</v>
      </c>
      <c r="G32" s="19">
        <f>COUNTIF('Class 3 - Attendance Report'!$B$3:$B$53,Database!B32)</f>
        <v>1</v>
      </c>
      <c r="H32" s="19">
        <f t="shared" si="0"/>
        <v>2</v>
      </c>
    </row>
    <row r="33" spans="1:8" ht="15" thickBot="1">
      <c r="A33" s="2" t="s">
        <v>125</v>
      </c>
      <c r="B33" s="2" t="s">
        <v>35</v>
      </c>
      <c r="C33" s="19">
        <f>COUNTIF('Class 1 - Attendance Report'!$B$3:$B$48,Database!B33)+COUNTIF('Class 2 - Attendance Report'!$B$3:$B$36,Database!B33)+COUNTIF('Class 3 - Attendance Report'!$B$3:$B$53,Database!B33)</f>
        <v>2</v>
      </c>
      <c r="D33" s="19"/>
      <c r="E33" s="19">
        <f>COUNTIF('Class 1 - Attendance Report'!$B$3:$B$48,Database!B33)</f>
        <v>1</v>
      </c>
      <c r="F33" s="19">
        <f>COUNTIF('Class 2 - Attendance Report'!$B$3:$B$36,Database!B33)</f>
        <v>0</v>
      </c>
      <c r="G33" s="19">
        <f>COUNTIF('Class 3 - Attendance Report'!$B$3:$B$53,Database!B33)</f>
        <v>1</v>
      </c>
      <c r="H33" s="19">
        <f t="shared" si="0"/>
        <v>2</v>
      </c>
    </row>
    <row r="34" spans="1:8" ht="15" thickBot="1">
      <c r="A34" s="2" t="s">
        <v>126</v>
      </c>
      <c r="B34" s="2" t="s">
        <v>36</v>
      </c>
      <c r="C34" s="19">
        <f>COUNTIF('Class 1 - Attendance Report'!$B$3:$B$48,Database!B34)+COUNTIF('Class 2 - Attendance Report'!$B$3:$B$36,Database!B34)+COUNTIF('Class 3 - Attendance Report'!$B$3:$B$53,Database!B34)</f>
        <v>2</v>
      </c>
      <c r="D34" s="19"/>
      <c r="E34" s="19">
        <f>COUNTIF('Class 1 - Attendance Report'!$B$3:$B$48,Database!B34)</f>
        <v>1</v>
      </c>
      <c r="F34" s="19">
        <f>COUNTIF('Class 2 - Attendance Report'!$B$3:$B$36,Database!B34)</f>
        <v>0</v>
      </c>
      <c r="G34" s="19">
        <f>COUNTIF('Class 3 - Attendance Report'!$B$3:$B$53,Database!B34)</f>
        <v>1</v>
      </c>
      <c r="H34" s="19">
        <f t="shared" si="0"/>
        <v>2</v>
      </c>
    </row>
    <row r="35" spans="1:8" ht="15" thickBot="1">
      <c r="A35" s="2" t="s">
        <v>127</v>
      </c>
      <c r="B35" s="8" t="s">
        <v>37</v>
      </c>
      <c r="C35" s="19">
        <f>COUNTIF('Class 1 - Attendance Report'!$B$3:$B$48,Database!B35)+COUNTIF('Class 2 - Attendance Report'!$B$3:$B$36,Database!B35)+COUNTIF('Class 3 - Attendance Report'!$B$3:$B$53,Database!B35)</f>
        <v>2</v>
      </c>
      <c r="D35" s="19"/>
      <c r="E35" s="19">
        <f>COUNTIF('Class 1 - Attendance Report'!$B$3:$B$48,Database!B35)</f>
        <v>1</v>
      </c>
      <c r="F35" s="19">
        <f>COUNTIF('Class 2 - Attendance Report'!$B$3:$B$36,Database!B35)</f>
        <v>0</v>
      </c>
      <c r="G35" s="19">
        <f>COUNTIF('Class 3 - Attendance Report'!$B$3:$B$53,Database!B35)</f>
        <v>1</v>
      </c>
      <c r="H35" s="19">
        <f t="shared" si="0"/>
        <v>2</v>
      </c>
    </row>
    <row r="36" spans="1:8" ht="15" thickBot="1">
      <c r="A36" s="2" t="s">
        <v>128</v>
      </c>
      <c r="B36" s="8" t="s">
        <v>38</v>
      </c>
      <c r="C36" s="19">
        <f>COUNTIF('Class 1 - Attendance Report'!$B$3:$B$48,Database!B36)+COUNTIF('Class 2 - Attendance Report'!$B$3:$B$36,Database!B36)+COUNTIF('Class 3 - Attendance Report'!$B$3:$B$53,Database!B36)</f>
        <v>4</v>
      </c>
      <c r="D36" s="19"/>
      <c r="E36" s="19">
        <f>COUNTIF('Class 1 - Attendance Report'!$B$3:$B$48,Database!B36)</f>
        <v>2</v>
      </c>
      <c r="F36" s="19">
        <f>COUNTIF('Class 2 - Attendance Report'!$B$3:$B$36,Database!B36)</f>
        <v>0</v>
      </c>
      <c r="G36" s="19">
        <f>COUNTIF('Class 3 - Attendance Report'!$B$3:$B$53,Database!B36)</f>
        <v>2</v>
      </c>
      <c r="H36" s="19">
        <f t="shared" si="0"/>
        <v>2</v>
      </c>
    </row>
    <row r="37" spans="1:8" ht="15" thickBot="1">
      <c r="A37" s="2" t="s">
        <v>129</v>
      </c>
      <c r="B37" s="8" t="s">
        <v>38</v>
      </c>
      <c r="C37" s="19">
        <f>COUNTIF('Class 1 - Attendance Report'!$B$3:$B$48,Database!B37)+COUNTIF('Class 2 - Attendance Report'!$B$3:$B$36,Database!B37)+COUNTIF('Class 3 - Attendance Report'!$B$3:$B$53,Database!B37)</f>
        <v>4</v>
      </c>
      <c r="D37" s="19"/>
      <c r="E37" s="19">
        <f>COUNTIF('Class 1 - Attendance Report'!$B$3:$B$48,Database!B37)</f>
        <v>2</v>
      </c>
      <c r="F37" s="19">
        <f>COUNTIF('Class 2 - Attendance Report'!$B$3:$B$36,Database!B37)</f>
        <v>0</v>
      </c>
      <c r="G37" s="19">
        <f>COUNTIF('Class 3 - Attendance Report'!$B$3:$B$53,Database!B37)</f>
        <v>2</v>
      </c>
      <c r="H37" s="19">
        <f t="shared" si="0"/>
        <v>2</v>
      </c>
    </row>
    <row r="38" spans="1:8" ht="15" thickBot="1">
      <c r="A38" s="2" t="s">
        <v>130</v>
      </c>
      <c r="B38" s="8" t="s">
        <v>131</v>
      </c>
      <c r="C38" s="19">
        <f>COUNTIF('Class 1 - Attendance Report'!$B$3:$B$48,Database!B38)+COUNTIF('Class 2 - Attendance Report'!$B$3:$B$36,Database!B38)+COUNTIF('Class 3 - Attendance Report'!$B$3:$B$53,Database!B38)</f>
        <v>0</v>
      </c>
      <c r="D38" s="19"/>
      <c r="E38" s="19">
        <f>COUNTIF('Class 1 - Attendance Report'!$B$3:$B$48,Database!B38)</f>
        <v>0</v>
      </c>
      <c r="F38" s="19">
        <f>COUNTIF('Class 2 - Attendance Report'!$B$3:$B$36,Database!B38)</f>
        <v>0</v>
      </c>
      <c r="G38" s="19">
        <f>COUNTIF('Class 3 - Attendance Report'!$B$3:$B$53,Database!B38)</f>
        <v>0</v>
      </c>
      <c r="H38" s="19">
        <f t="shared" si="0"/>
        <v>0</v>
      </c>
    </row>
    <row r="39" spans="1:8" ht="15" thickBot="1">
      <c r="A39" s="2" t="s">
        <v>132</v>
      </c>
      <c r="B39" s="8" t="s">
        <v>40</v>
      </c>
      <c r="C39" s="19">
        <f>COUNTIF('Class 1 - Attendance Report'!$B$3:$B$48,Database!B39)+COUNTIF('Class 2 - Attendance Report'!$B$3:$B$36,Database!B39)+COUNTIF('Class 3 - Attendance Report'!$B$3:$B$53,Database!B39)</f>
        <v>2</v>
      </c>
      <c r="D39" s="19"/>
      <c r="E39" s="19">
        <f>COUNTIF('Class 1 - Attendance Report'!$B$3:$B$48,Database!B39)</f>
        <v>1</v>
      </c>
      <c r="F39" s="19">
        <f>COUNTIF('Class 2 - Attendance Report'!$B$3:$B$36,Database!B39)</f>
        <v>0</v>
      </c>
      <c r="G39" s="19">
        <f>COUNTIF('Class 3 - Attendance Report'!$B$3:$B$53,Database!B39)</f>
        <v>1</v>
      </c>
      <c r="H39" s="19">
        <f t="shared" si="0"/>
        <v>2</v>
      </c>
    </row>
    <row r="40" spans="1:8" ht="15" thickBot="1">
      <c r="A40" s="2" t="s">
        <v>133</v>
      </c>
      <c r="B40" s="2" t="s">
        <v>41</v>
      </c>
      <c r="C40" s="19">
        <f>COUNTIF('Class 1 - Attendance Report'!$B$3:$B$48,Database!B40)+COUNTIF('Class 2 - Attendance Report'!$B$3:$B$36,Database!B40)+COUNTIF('Class 3 - Attendance Report'!$B$3:$B$53,Database!B40)</f>
        <v>2</v>
      </c>
      <c r="D40" s="19"/>
      <c r="E40" s="19">
        <f>COUNTIF('Class 1 - Attendance Report'!$B$3:$B$48,Database!B40)</f>
        <v>1</v>
      </c>
      <c r="F40" s="19">
        <f>COUNTIF('Class 2 - Attendance Report'!$B$3:$B$36,Database!B40)</f>
        <v>0</v>
      </c>
      <c r="G40" s="19">
        <f>COUNTIF('Class 3 - Attendance Report'!$B$3:$B$53,Database!B40)</f>
        <v>1</v>
      </c>
      <c r="H40" s="19">
        <f t="shared" si="0"/>
        <v>2</v>
      </c>
    </row>
    <row r="41" spans="1:8" ht="15" thickBot="1">
      <c r="A41" s="2" t="s">
        <v>134</v>
      </c>
      <c r="B41" s="2" t="s">
        <v>135</v>
      </c>
      <c r="C41" s="19">
        <f>COUNTIF('Class 1 - Attendance Report'!$B$3:$B$48,Database!B41)+COUNTIF('Class 2 - Attendance Report'!$B$3:$B$36,Database!B41)+COUNTIF('Class 3 - Attendance Report'!$B$3:$B$53,Database!B41)</f>
        <v>0</v>
      </c>
      <c r="D41" s="19"/>
      <c r="E41" s="19">
        <f>COUNTIF('Class 1 - Attendance Report'!$B$3:$B$48,Database!B41)</f>
        <v>0</v>
      </c>
      <c r="F41" s="19">
        <f>COUNTIF('Class 2 - Attendance Report'!$B$3:$B$36,Database!B41)</f>
        <v>0</v>
      </c>
      <c r="G41" s="19">
        <f>COUNTIF('Class 3 - Attendance Report'!$B$3:$B$53,Database!B41)</f>
        <v>0</v>
      </c>
      <c r="H41" s="19">
        <f t="shared" si="0"/>
        <v>0</v>
      </c>
    </row>
    <row r="42" spans="1:8" ht="15" thickBot="1">
      <c r="A42" s="2" t="s">
        <v>136</v>
      </c>
      <c r="B42" s="8" t="s">
        <v>42</v>
      </c>
      <c r="C42" s="19">
        <f>COUNTIF('Class 1 - Attendance Report'!$B$3:$B$48,Database!B42)+COUNTIF('Class 2 - Attendance Report'!$B$3:$B$36,Database!B42)+COUNTIF('Class 3 - Attendance Report'!$B$3:$B$53,Database!B42)</f>
        <v>3</v>
      </c>
      <c r="D42" s="19"/>
      <c r="E42" s="19">
        <f>COUNTIF('Class 1 - Attendance Report'!$B$3:$B$48,Database!B42)</f>
        <v>2</v>
      </c>
      <c r="F42" s="19">
        <f>COUNTIF('Class 2 - Attendance Report'!$B$3:$B$36,Database!B42)</f>
        <v>0</v>
      </c>
      <c r="G42" s="19">
        <f>COUNTIF('Class 3 - Attendance Report'!$B$3:$B$53,Database!B42)</f>
        <v>1</v>
      </c>
      <c r="H42" s="19">
        <f t="shared" si="0"/>
        <v>2</v>
      </c>
    </row>
    <row r="43" spans="1:8" ht="15" thickBot="1">
      <c r="A43" s="2" t="s">
        <v>137</v>
      </c>
      <c r="B43" s="2" t="s">
        <v>43</v>
      </c>
      <c r="C43" s="19">
        <f>COUNTIF('Class 1 - Attendance Report'!$B$3:$B$48,Database!B43)+COUNTIF('Class 2 - Attendance Report'!$B$3:$B$36,Database!B43)+COUNTIF('Class 3 - Attendance Report'!$B$3:$B$53,Database!B43)</f>
        <v>2</v>
      </c>
      <c r="D43" s="19"/>
      <c r="E43" s="19">
        <f>COUNTIF('Class 1 - Attendance Report'!$B$3:$B$48,Database!B43)</f>
        <v>1</v>
      </c>
      <c r="F43" s="19">
        <f>COUNTIF('Class 2 - Attendance Report'!$B$3:$B$36,Database!B43)</f>
        <v>0</v>
      </c>
      <c r="G43" s="19">
        <f>COUNTIF('Class 3 - Attendance Report'!$B$3:$B$53,Database!B43)</f>
        <v>1</v>
      </c>
      <c r="H43" s="19">
        <f t="shared" si="0"/>
        <v>2</v>
      </c>
    </row>
    <row r="44" spans="1:8" ht="15" thickBot="1">
      <c r="A44" s="2" t="s">
        <v>138</v>
      </c>
      <c r="B44" s="2" t="s">
        <v>45</v>
      </c>
      <c r="C44" s="19">
        <f>COUNTIF('Class 1 - Attendance Report'!$B$3:$B$48,Database!B44)+COUNTIF('Class 2 - Attendance Report'!$B$3:$B$36,Database!B44)+COUNTIF('Class 3 - Attendance Report'!$B$3:$B$53,Database!B44)</f>
        <v>2</v>
      </c>
      <c r="D44" s="19"/>
      <c r="E44" s="19">
        <f>COUNTIF('Class 1 - Attendance Report'!$B$3:$B$48,Database!B44)</f>
        <v>1</v>
      </c>
      <c r="F44" s="19">
        <f>COUNTIF('Class 2 - Attendance Report'!$B$3:$B$36,Database!B44)</f>
        <v>0</v>
      </c>
      <c r="G44" s="19">
        <f>COUNTIF('Class 3 - Attendance Report'!$B$3:$B$53,Database!B44)</f>
        <v>1</v>
      </c>
      <c r="H44" s="19">
        <f t="shared" si="0"/>
        <v>2</v>
      </c>
    </row>
    <row r="45" spans="1:8" ht="15" thickBot="1">
      <c r="A45" s="2" t="s">
        <v>139</v>
      </c>
      <c r="B45" s="2" t="s">
        <v>46</v>
      </c>
      <c r="C45" s="19">
        <f>COUNTIF('Class 1 - Attendance Report'!$B$3:$B$48,Database!B45)+COUNTIF('Class 2 - Attendance Report'!$B$3:$B$36,Database!B45)+COUNTIF('Class 3 - Attendance Report'!$B$3:$B$53,Database!B45)</f>
        <v>2</v>
      </c>
      <c r="D45" s="19"/>
      <c r="E45" s="19">
        <f>COUNTIF('Class 1 - Attendance Report'!$B$3:$B$48,Database!B45)</f>
        <v>1</v>
      </c>
      <c r="F45" s="19">
        <f>COUNTIF('Class 2 - Attendance Report'!$B$3:$B$36,Database!B45)</f>
        <v>0</v>
      </c>
      <c r="G45" s="19">
        <f>COUNTIF('Class 3 - Attendance Report'!$B$3:$B$53,Database!B45)</f>
        <v>1</v>
      </c>
      <c r="H45" s="19">
        <f t="shared" si="0"/>
        <v>2</v>
      </c>
    </row>
    <row r="46" spans="1:8" ht="15" thickBot="1">
      <c r="A46" s="2" t="s">
        <v>140</v>
      </c>
      <c r="B46" s="8" t="s">
        <v>44</v>
      </c>
      <c r="C46" s="19">
        <f>COUNTIF('Class 1 - Attendance Report'!$B$3:$B$48,Database!B46)+COUNTIF('Class 2 - Attendance Report'!$B$3:$B$36,Database!B46)+COUNTIF('Class 3 - Attendance Report'!$B$3:$B$53,Database!B46)</f>
        <v>3</v>
      </c>
      <c r="D46" s="19"/>
      <c r="E46" s="19">
        <f>COUNTIF('Class 1 - Attendance Report'!$B$3:$B$48,Database!B46)</f>
        <v>2</v>
      </c>
      <c r="F46" s="19">
        <f>COUNTIF('Class 2 - Attendance Report'!$B$3:$B$36,Database!B46)</f>
        <v>0</v>
      </c>
      <c r="G46" s="19">
        <f>COUNTIF('Class 3 - Attendance Report'!$B$3:$B$53,Database!B46)</f>
        <v>1</v>
      </c>
      <c r="H46" s="19">
        <f t="shared" si="0"/>
        <v>2</v>
      </c>
    </row>
    <row r="47" spans="1:8" ht="15" thickBot="1">
      <c r="A47" s="2" t="s">
        <v>141</v>
      </c>
      <c r="B47" s="8" t="s">
        <v>89</v>
      </c>
      <c r="C47" s="19">
        <f>COUNTIF('Class 1 - Attendance Report'!$B$3:$B$48,Database!B47)+COUNTIF('Class 2 - Attendance Report'!$B$3:$B$36,Database!B47)+COUNTIF('Class 3 - Attendance Report'!$B$3:$B$53,Database!B47)</f>
        <v>1</v>
      </c>
      <c r="D47" s="19"/>
      <c r="E47" s="19">
        <f>COUNTIF('Class 1 - Attendance Report'!$B$3:$B$48,Database!B47)</f>
        <v>0</v>
      </c>
      <c r="F47" s="19">
        <f>COUNTIF('Class 2 - Attendance Report'!$B$3:$B$36,Database!B47)</f>
        <v>0</v>
      </c>
      <c r="G47" s="19">
        <f>COUNTIF('Class 3 - Attendance Report'!$B$3:$B$53,Database!B47)</f>
        <v>1</v>
      </c>
      <c r="H47" s="19">
        <f t="shared" si="0"/>
        <v>1</v>
      </c>
    </row>
    <row r="48" spans="1:8" ht="15" thickBot="1">
      <c r="A48" s="2" t="s">
        <v>142</v>
      </c>
      <c r="B48" s="8" t="s">
        <v>143</v>
      </c>
      <c r="C48" s="19">
        <f>COUNTIF('Class 1 - Attendance Report'!$B$3:$B$48,Database!B48)+COUNTIF('Class 2 - Attendance Report'!$B$3:$B$36,Database!B48)+COUNTIF('Class 3 - Attendance Report'!$B$3:$B$53,Database!B48)</f>
        <v>0</v>
      </c>
      <c r="D48" s="19"/>
      <c r="E48" s="19">
        <f>COUNTIF('Class 1 - Attendance Report'!$B$3:$B$48,Database!B48)</f>
        <v>0</v>
      </c>
      <c r="F48" s="19">
        <f>COUNTIF('Class 2 - Attendance Report'!$B$3:$B$36,Database!B48)</f>
        <v>0</v>
      </c>
      <c r="G48" s="19">
        <f>COUNTIF('Class 3 - Attendance Report'!$B$3:$B$53,Database!B48)</f>
        <v>0</v>
      </c>
      <c r="H48" s="19">
        <f t="shared" si="0"/>
        <v>0</v>
      </c>
    </row>
    <row r="49" spans="1:8" ht="15" thickBot="1">
      <c r="A49" s="2" t="s">
        <v>144</v>
      </c>
      <c r="B49" s="8" t="s">
        <v>90</v>
      </c>
      <c r="C49" s="19">
        <f>COUNTIF('Class 1 - Attendance Report'!$B$3:$B$48,Database!B49)+COUNTIF('Class 2 - Attendance Report'!$B$3:$B$36,Database!B49)+COUNTIF('Class 3 - Attendance Report'!$B$3:$B$53,Database!B49)</f>
        <v>2</v>
      </c>
      <c r="D49" s="19"/>
      <c r="E49" s="19">
        <f>COUNTIF('Class 1 - Attendance Report'!$B$3:$B$48,Database!B49)</f>
        <v>0</v>
      </c>
      <c r="F49" s="19">
        <f>COUNTIF('Class 2 - Attendance Report'!$B$3:$B$36,Database!B49)</f>
        <v>0</v>
      </c>
      <c r="G49" s="19">
        <f>COUNTIF('Class 3 - Attendance Report'!$B$3:$B$53,Database!B49)</f>
        <v>2</v>
      </c>
      <c r="H49" s="19">
        <f t="shared" si="0"/>
        <v>1</v>
      </c>
    </row>
    <row r="50" spans="1:8" ht="15" thickBot="1">
      <c r="A50" s="2" t="s">
        <v>145</v>
      </c>
      <c r="B50" s="8" t="s">
        <v>91</v>
      </c>
      <c r="C50" s="19">
        <f>COUNTIF('Class 1 - Attendance Report'!$B$3:$B$48,Database!B50)+COUNTIF('Class 2 - Attendance Report'!$B$3:$B$36,Database!B50)+COUNTIF('Class 3 - Attendance Report'!$B$3:$B$53,Database!B50)</f>
        <v>1</v>
      </c>
      <c r="D50" s="19"/>
      <c r="E50" s="19">
        <f>COUNTIF('Class 1 - Attendance Report'!$B$3:$B$48,Database!B50)</f>
        <v>0</v>
      </c>
      <c r="F50" s="19">
        <f>COUNTIF('Class 2 - Attendance Report'!$B$3:$B$36,Database!B50)</f>
        <v>0</v>
      </c>
      <c r="G50" s="19">
        <f>COUNTIF('Class 3 - Attendance Report'!$B$3:$B$53,Database!B50)</f>
        <v>1</v>
      </c>
      <c r="H50" s="19">
        <f t="shared" si="0"/>
        <v>1</v>
      </c>
    </row>
    <row r="51" spans="1:8" ht="15" thickBot="1">
      <c r="A51" s="2" t="s">
        <v>146</v>
      </c>
      <c r="B51" s="2" t="s">
        <v>92</v>
      </c>
      <c r="C51" s="19">
        <f>COUNTIF('Class 1 - Attendance Report'!$B$3:$B$48,Database!B51)+COUNTIF('Class 2 - Attendance Report'!$B$3:$B$36,Database!B51)+COUNTIF('Class 3 - Attendance Report'!$B$3:$B$53,Database!B51)</f>
        <v>1</v>
      </c>
      <c r="D51" s="19"/>
      <c r="E51" s="19">
        <f>COUNTIF('Class 1 - Attendance Report'!$B$3:$B$48,Database!B51)</f>
        <v>0</v>
      </c>
      <c r="F51" s="19">
        <f>COUNTIF('Class 2 - Attendance Report'!$B$3:$B$36,Database!B51)</f>
        <v>0</v>
      </c>
      <c r="G51" s="19">
        <f>COUNTIF('Class 3 - Attendance Report'!$B$3:$B$53,Database!B51)</f>
        <v>1</v>
      </c>
      <c r="H51" s="19">
        <f t="shared" si="0"/>
        <v>1</v>
      </c>
    </row>
    <row r="52" spans="1:8" ht="15" thickBot="1">
      <c r="A52" s="2" t="s">
        <v>147</v>
      </c>
      <c r="B52" s="2" t="s">
        <v>148</v>
      </c>
      <c r="C52" s="19">
        <f>COUNTIF('Class 1 - Attendance Report'!$B$3:$B$48,Database!B52)+COUNTIF('Class 2 - Attendance Report'!$B$3:$B$36,Database!B52)+COUNTIF('Class 3 - Attendance Report'!$B$3:$B$53,Database!B52)</f>
        <v>0</v>
      </c>
      <c r="D52" s="19"/>
      <c r="E52" s="19">
        <f>COUNTIF('Class 1 - Attendance Report'!$B$3:$B$48,Database!B52)</f>
        <v>0</v>
      </c>
      <c r="F52" s="19">
        <f>COUNTIF('Class 2 - Attendance Report'!$B$3:$B$36,Database!B52)</f>
        <v>0</v>
      </c>
      <c r="G52" s="19">
        <f>COUNTIF('Class 3 - Attendance Report'!$B$3:$B$53,Database!B52)</f>
        <v>0</v>
      </c>
      <c r="H52" s="19">
        <f t="shared" si="0"/>
        <v>0</v>
      </c>
    </row>
    <row r="53" spans="1:8" ht="15" thickBot="1">
      <c r="A53" s="2" t="s">
        <v>149</v>
      </c>
      <c r="B53" s="8" t="s">
        <v>50</v>
      </c>
      <c r="C53" s="19">
        <f>COUNTIF('Class 1 - Attendance Report'!$B$3:$B$48,Database!B53)+COUNTIF('Class 2 - Attendance Report'!$B$3:$B$36,Database!B53)+COUNTIF('Class 3 - Attendance Report'!$B$3:$B$53,Database!B53)</f>
        <v>2</v>
      </c>
      <c r="D53" s="19"/>
      <c r="E53" s="19">
        <f>COUNTIF('Class 1 - Attendance Report'!$B$3:$B$48,Database!B53)</f>
        <v>0</v>
      </c>
      <c r="F53" s="19">
        <f>COUNTIF('Class 2 - Attendance Report'!$B$3:$B$36,Database!B53)</f>
        <v>1</v>
      </c>
      <c r="G53" s="19">
        <f>COUNTIF('Class 3 - Attendance Report'!$B$3:$B$53,Database!B53)</f>
        <v>1</v>
      </c>
      <c r="H53" s="19">
        <f t="shared" si="0"/>
        <v>2</v>
      </c>
    </row>
    <row r="54" spans="1:8" ht="15" thickBot="1">
      <c r="A54" s="2" t="s">
        <v>150</v>
      </c>
      <c r="B54" s="2" t="s">
        <v>49</v>
      </c>
      <c r="C54" s="19">
        <f>COUNTIF('Class 1 - Attendance Report'!$B$3:$B$48,Database!B54)+COUNTIF('Class 2 - Attendance Report'!$B$3:$B$36,Database!B54)+COUNTIF('Class 3 - Attendance Report'!$B$3:$B$53,Database!B54)</f>
        <v>2</v>
      </c>
      <c r="D54" s="19"/>
      <c r="E54" s="19">
        <f>COUNTIF('Class 1 - Attendance Report'!$B$3:$B$48,Database!B54)</f>
        <v>0</v>
      </c>
      <c r="F54" s="19">
        <f>COUNTIF('Class 2 - Attendance Report'!$B$3:$B$36,Database!B54)</f>
        <v>1</v>
      </c>
      <c r="G54" s="19">
        <f>COUNTIF('Class 3 - Attendance Report'!$B$3:$B$53,Database!B54)</f>
        <v>1</v>
      </c>
      <c r="H54" s="19">
        <f t="shared" si="0"/>
        <v>2</v>
      </c>
    </row>
    <row r="55" spans="1:8" ht="15" thickBot="1">
      <c r="A55" s="2" t="s">
        <v>151</v>
      </c>
      <c r="B55" s="8" t="s">
        <v>51</v>
      </c>
      <c r="C55" s="19">
        <f>COUNTIF('Class 1 - Attendance Report'!$B$3:$B$48,Database!B55)+COUNTIF('Class 2 - Attendance Report'!$B$3:$B$36,Database!B55)+COUNTIF('Class 3 - Attendance Report'!$B$3:$B$53,Database!B55)</f>
        <v>2</v>
      </c>
      <c r="D55" s="19"/>
      <c r="E55" s="19">
        <f>COUNTIF('Class 1 - Attendance Report'!$B$3:$B$48,Database!B55)</f>
        <v>0</v>
      </c>
      <c r="F55" s="19">
        <f>COUNTIF('Class 2 - Attendance Report'!$B$3:$B$36,Database!B55)</f>
        <v>1</v>
      </c>
      <c r="G55" s="19">
        <f>COUNTIF('Class 3 - Attendance Report'!$B$3:$B$53,Database!B55)</f>
        <v>1</v>
      </c>
      <c r="H55" s="19">
        <f t="shared" si="0"/>
        <v>2</v>
      </c>
    </row>
    <row r="56" spans="1:8" ht="15" thickBot="1">
      <c r="A56" s="2" t="s">
        <v>152</v>
      </c>
      <c r="B56" s="2" t="s">
        <v>52</v>
      </c>
      <c r="C56" s="19">
        <f>COUNTIF('Class 1 - Attendance Report'!$B$3:$B$48,Database!B56)+COUNTIF('Class 2 - Attendance Report'!$B$3:$B$36,Database!B56)+COUNTIF('Class 3 - Attendance Report'!$B$3:$B$53,Database!B56)</f>
        <v>2</v>
      </c>
      <c r="D56" s="19"/>
      <c r="E56" s="19">
        <f>COUNTIF('Class 1 - Attendance Report'!$B$3:$B$48,Database!B56)</f>
        <v>0</v>
      </c>
      <c r="F56" s="19">
        <f>COUNTIF('Class 2 - Attendance Report'!$B$3:$B$36,Database!B56)</f>
        <v>1</v>
      </c>
      <c r="G56" s="19">
        <f>COUNTIF('Class 3 - Attendance Report'!$B$3:$B$53,Database!B56)</f>
        <v>1</v>
      </c>
      <c r="H56" s="19">
        <f t="shared" si="0"/>
        <v>2</v>
      </c>
    </row>
    <row r="57" spans="1:8" ht="15" thickBot="1">
      <c r="A57" s="2" t="s">
        <v>153</v>
      </c>
      <c r="B57" s="8" t="s">
        <v>53</v>
      </c>
      <c r="C57" s="19">
        <f>COUNTIF('Class 1 - Attendance Report'!$B$3:$B$48,Database!B57)+COUNTIF('Class 2 - Attendance Report'!$B$3:$B$36,Database!B57)+COUNTIF('Class 3 - Attendance Report'!$B$3:$B$53,Database!B57)</f>
        <v>2</v>
      </c>
      <c r="D57" s="19"/>
      <c r="E57" s="19">
        <f>COUNTIF('Class 1 - Attendance Report'!$B$3:$B$48,Database!B57)</f>
        <v>0</v>
      </c>
      <c r="F57" s="19">
        <f>COUNTIF('Class 2 - Attendance Report'!$B$3:$B$36,Database!B57)</f>
        <v>1</v>
      </c>
      <c r="G57" s="19">
        <f>COUNTIF('Class 3 - Attendance Report'!$B$3:$B$53,Database!B57)</f>
        <v>1</v>
      </c>
      <c r="H57" s="19">
        <f t="shared" si="0"/>
        <v>2</v>
      </c>
    </row>
    <row r="58" spans="1:8" ht="15" thickBot="1">
      <c r="A58" s="2" t="s">
        <v>154</v>
      </c>
      <c r="B58" s="8" t="s">
        <v>54</v>
      </c>
      <c r="C58" s="19">
        <f>COUNTIF('Class 1 - Attendance Report'!$B$3:$B$48,Database!B58)+COUNTIF('Class 2 - Attendance Report'!$B$3:$B$36,Database!B58)+COUNTIF('Class 3 - Attendance Report'!$B$3:$B$53,Database!B58)</f>
        <v>1</v>
      </c>
      <c r="D58" s="19"/>
      <c r="E58" s="19">
        <f>COUNTIF('Class 1 - Attendance Report'!$B$3:$B$48,Database!B58)</f>
        <v>0</v>
      </c>
      <c r="F58" s="19">
        <f>COUNTIF('Class 2 - Attendance Report'!$B$3:$B$36,Database!B58)</f>
        <v>0</v>
      </c>
      <c r="G58" s="19">
        <f>COUNTIF('Class 3 - Attendance Report'!$B$3:$B$53,Database!B58)</f>
        <v>1</v>
      </c>
      <c r="H58" s="19">
        <f t="shared" si="0"/>
        <v>1</v>
      </c>
    </row>
    <row r="59" spans="1:8" ht="15" thickBot="1">
      <c r="A59" s="2" t="s">
        <v>155</v>
      </c>
      <c r="B59" s="8" t="s">
        <v>56</v>
      </c>
      <c r="C59" s="19">
        <f>COUNTIF('Class 1 - Attendance Report'!$B$3:$B$48,Database!B59)+COUNTIF('Class 2 - Attendance Report'!$B$3:$B$36,Database!B59)+COUNTIF('Class 3 - Attendance Report'!$B$3:$B$53,Database!B59)</f>
        <v>2</v>
      </c>
      <c r="D59" s="19"/>
      <c r="E59" s="19">
        <f>COUNTIF('Class 1 - Attendance Report'!$B$3:$B$48,Database!B59)</f>
        <v>0</v>
      </c>
      <c r="F59" s="19">
        <f>COUNTIF('Class 2 - Attendance Report'!$B$3:$B$36,Database!B59)</f>
        <v>1</v>
      </c>
      <c r="G59" s="19">
        <f>COUNTIF('Class 3 - Attendance Report'!$B$3:$B$53,Database!B59)</f>
        <v>1</v>
      </c>
      <c r="H59" s="19">
        <f t="shared" si="0"/>
        <v>2</v>
      </c>
    </row>
    <row r="60" spans="1:8" ht="15" thickBot="1">
      <c r="A60" s="2" t="s">
        <v>156</v>
      </c>
      <c r="B60" s="2" t="s">
        <v>57</v>
      </c>
      <c r="C60" s="19">
        <f>COUNTIF('Class 1 - Attendance Report'!$B$3:$B$48,Database!B60)+COUNTIF('Class 2 - Attendance Report'!$B$3:$B$36,Database!B60)+COUNTIF('Class 3 - Attendance Report'!$B$3:$B$53,Database!B60)</f>
        <v>2</v>
      </c>
      <c r="D60" s="19"/>
      <c r="E60" s="19">
        <f>COUNTIF('Class 1 - Attendance Report'!$B$3:$B$48,Database!B60)</f>
        <v>0</v>
      </c>
      <c r="F60" s="19">
        <f>COUNTIF('Class 2 - Attendance Report'!$B$3:$B$36,Database!B60)</f>
        <v>1</v>
      </c>
      <c r="G60" s="19">
        <f>COUNTIF('Class 3 - Attendance Report'!$B$3:$B$53,Database!B60)</f>
        <v>1</v>
      </c>
      <c r="H60" s="19">
        <f t="shared" si="0"/>
        <v>2</v>
      </c>
    </row>
    <row r="61" spans="1:8" ht="15" thickBot="1">
      <c r="A61" s="2" t="s">
        <v>157</v>
      </c>
      <c r="B61" s="2" t="s">
        <v>58</v>
      </c>
      <c r="C61" s="19">
        <f>COUNTIF('Class 1 - Attendance Report'!$B$3:$B$48,Database!B61)+COUNTIF('Class 2 - Attendance Report'!$B$3:$B$36,Database!B61)+COUNTIF('Class 3 - Attendance Report'!$B$3:$B$53,Database!B61)</f>
        <v>1</v>
      </c>
      <c r="D61" s="19"/>
      <c r="E61" s="19">
        <f>COUNTIF('Class 1 - Attendance Report'!$B$3:$B$48,Database!B61)</f>
        <v>0</v>
      </c>
      <c r="F61" s="19">
        <f>COUNTIF('Class 2 - Attendance Report'!$B$3:$B$36,Database!B61)</f>
        <v>1</v>
      </c>
      <c r="G61" s="19">
        <f>COUNTIF('Class 3 - Attendance Report'!$B$3:$B$53,Database!B61)</f>
        <v>0</v>
      </c>
      <c r="H61" s="19">
        <f t="shared" si="0"/>
        <v>1</v>
      </c>
    </row>
    <row r="62" spans="1:8" ht="15" thickBot="1">
      <c r="A62" s="2" t="s">
        <v>158</v>
      </c>
      <c r="B62" s="8" t="s">
        <v>39</v>
      </c>
      <c r="C62" s="19">
        <f>COUNTIF('Class 1 - Attendance Report'!$B$3:$B$48,Database!B62)+COUNTIF('Class 2 - Attendance Report'!$B$3:$B$36,Database!B62)+COUNTIF('Class 3 - Attendance Report'!$B$3:$B$53,Database!B62)</f>
        <v>3</v>
      </c>
      <c r="D62" s="19"/>
      <c r="E62" s="19">
        <f>COUNTIF('Class 1 - Attendance Report'!$B$3:$B$48,Database!B62)</f>
        <v>1</v>
      </c>
      <c r="F62" s="19">
        <f>COUNTIF('Class 2 - Attendance Report'!$B$3:$B$36,Database!B62)</f>
        <v>1</v>
      </c>
      <c r="G62" s="19">
        <f>COUNTIF('Class 3 - Attendance Report'!$B$3:$B$53,Database!B62)</f>
        <v>1</v>
      </c>
      <c r="H62" s="19">
        <f t="shared" si="0"/>
        <v>3</v>
      </c>
    </row>
    <row r="63" spans="1:8" ht="15" thickBot="1">
      <c r="A63" s="2" t="s">
        <v>159</v>
      </c>
      <c r="B63" s="2" t="s">
        <v>59</v>
      </c>
      <c r="C63" s="19">
        <f>COUNTIF('Class 1 - Attendance Report'!$B$3:$B$48,Database!B63)+COUNTIF('Class 2 - Attendance Report'!$B$3:$B$36,Database!B63)+COUNTIF('Class 3 - Attendance Report'!$B$3:$B$53,Database!B63)</f>
        <v>1</v>
      </c>
      <c r="D63" s="19"/>
      <c r="E63" s="19">
        <f>COUNTIF('Class 1 - Attendance Report'!$B$3:$B$48,Database!B63)</f>
        <v>0</v>
      </c>
      <c r="F63" s="19">
        <f>COUNTIF('Class 2 - Attendance Report'!$B$3:$B$36,Database!B63)</f>
        <v>1</v>
      </c>
      <c r="G63" s="19">
        <f>COUNTIF('Class 3 - Attendance Report'!$B$3:$B$53,Database!B63)</f>
        <v>0</v>
      </c>
      <c r="H63" s="19">
        <f t="shared" si="0"/>
        <v>1</v>
      </c>
    </row>
    <row r="64" spans="1:8" ht="15" thickBot="1">
      <c r="A64" s="2" t="s">
        <v>160</v>
      </c>
      <c r="B64" s="2" t="s">
        <v>60</v>
      </c>
      <c r="C64" s="19">
        <f>COUNTIF('Class 1 - Attendance Report'!$B$3:$B$48,Database!B64)+COUNTIF('Class 2 - Attendance Report'!$B$3:$B$36,Database!B64)+COUNTIF('Class 3 - Attendance Report'!$B$3:$B$53,Database!B64)</f>
        <v>0</v>
      </c>
      <c r="D64" s="19"/>
      <c r="E64" s="19">
        <f>COUNTIF('Class 1 - Attendance Report'!$B$3:$B$48,Database!B64)</f>
        <v>0</v>
      </c>
      <c r="F64" s="19">
        <f>COUNTIF('Class 2 - Attendance Report'!$B$3:$B$36,Database!B64)</f>
        <v>0</v>
      </c>
      <c r="G64" s="19">
        <f>COUNTIF('Class 3 - Attendance Report'!$B$3:$B$53,Database!B64)</f>
        <v>0</v>
      </c>
      <c r="H64" s="19">
        <f t="shared" si="0"/>
        <v>0</v>
      </c>
    </row>
    <row r="65" spans="1:8" ht="15" thickBot="1">
      <c r="A65" s="2" t="s">
        <v>161</v>
      </c>
      <c r="B65" s="2" t="s">
        <v>62</v>
      </c>
      <c r="C65" s="19">
        <f>COUNTIF('Class 1 - Attendance Report'!$B$3:$B$48,Database!B65)+COUNTIF('Class 2 - Attendance Report'!$B$3:$B$36,Database!B65)+COUNTIF('Class 3 - Attendance Report'!$B$3:$B$53,Database!B65)</f>
        <v>1</v>
      </c>
      <c r="D65" s="19"/>
      <c r="E65" s="19">
        <f>COUNTIF('Class 1 - Attendance Report'!$B$3:$B$48,Database!B65)</f>
        <v>0</v>
      </c>
      <c r="F65" s="19">
        <f>COUNTIF('Class 2 - Attendance Report'!$B$3:$B$36,Database!B65)</f>
        <v>1</v>
      </c>
      <c r="G65" s="19">
        <f>COUNTIF('Class 3 - Attendance Report'!$B$3:$B$53,Database!B65)</f>
        <v>0</v>
      </c>
      <c r="H65" s="19">
        <f t="shared" si="0"/>
        <v>1</v>
      </c>
    </row>
    <row r="66" spans="1:8" ht="15" thickBot="1">
      <c r="A66" s="2" t="s">
        <v>162</v>
      </c>
      <c r="B66" s="8" t="s">
        <v>63</v>
      </c>
      <c r="C66" s="19">
        <f>COUNTIF('Class 1 - Attendance Report'!$B$3:$B$48,Database!B66)+COUNTIF('Class 2 - Attendance Report'!$B$3:$B$36,Database!B66)+COUNTIF('Class 3 - Attendance Report'!$B$3:$B$53,Database!B66)</f>
        <v>1</v>
      </c>
      <c r="D66" s="19"/>
      <c r="E66" s="19">
        <f>COUNTIF('Class 1 - Attendance Report'!$B$3:$B$48,Database!B66)</f>
        <v>0</v>
      </c>
      <c r="F66" s="19">
        <f>COUNTIF('Class 2 - Attendance Report'!$B$3:$B$36,Database!B66)</f>
        <v>1</v>
      </c>
      <c r="G66" s="19">
        <f>COUNTIF('Class 3 - Attendance Report'!$B$3:$B$53,Database!B66)</f>
        <v>0</v>
      </c>
      <c r="H66" s="19">
        <f t="shared" si="0"/>
        <v>1</v>
      </c>
    </row>
    <row r="67" spans="1:8" ht="15" thickBot="1">
      <c r="A67" s="2" t="s">
        <v>163</v>
      </c>
      <c r="B67" s="8" t="s">
        <v>64</v>
      </c>
      <c r="C67" s="19">
        <f>COUNTIF('Class 1 - Attendance Report'!$B$3:$B$48,Database!B67)+COUNTIF('Class 2 - Attendance Report'!$B$3:$B$36,Database!B67)+COUNTIF('Class 3 - Attendance Report'!$B$3:$B$53,Database!B67)</f>
        <v>1</v>
      </c>
      <c r="D67" s="19"/>
      <c r="E67" s="19">
        <f>COUNTIF('Class 1 - Attendance Report'!$B$3:$B$48,Database!B67)</f>
        <v>0</v>
      </c>
      <c r="F67" s="19">
        <f>COUNTIF('Class 2 - Attendance Report'!$B$3:$B$36,Database!B67)</f>
        <v>1</v>
      </c>
      <c r="G67" s="19">
        <f>COUNTIF('Class 3 - Attendance Report'!$B$3:$B$53,Database!B67)</f>
        <v>0</v>
      </c>
      <c r="H67" s="19">
        <f t="shared" ref="H67:H85" si="1">COUNTIF(E67:G67,1)+COUNTIF(E67:G67,2)</f>
        <v>1</v>
      </c>
    </row>
    <row r="68" spans="1:8" ht="15" thickBot="1">
      <c r="A68" s="2" t="s">
        <v>164</v>
      </c>
      <c r="B68" s="8" t="s">
        <v>165</v>
      </c>
      <c r="C68" s="19">
        <f>COUNTIF('Class 1 - Attendance Report'!$B$3:$B$48,Database!B68)+COUNTIF('Class 2 - Attendance Report'!$B$3:$B$36,Database!B68)+COUNTIF('Class 3 - Attendance Report'!$B$3:$B$53,Database!B68)</f>
        <v>0</v>
      </c>
      <c r="D68" s="19"/>
      <c r="E68" s="19">
        <f>COUNTIF('Class 1 - Attendance Report'!$B$3:$B$48,Database!B68)</f>
        <v>0</v>
      </c>
      <c r="F68" s="19">
        <f>COUNTIF('Class 2 - Attendance Report'!$B$3:$B$36,Database!B68)</f>
        <v>0</v>
      </c>
      <c r="G68" s="19">
        <f>COUNTIF('Class 3 - Attendance Report'!$B$3:$B$53,Database!B68)</f>
        <v>0</v>
      </c>
      <c r="H68" s="19">
        <f t="shared" si="1"/>
        <v>0</v>
      </c>
    </row>
    <row r="69" spans="1:8" ht="15" thickBot="1">
      <c r="A69" s="2" t="s">
        <v>166</v>
      </c>
      <c r="B69" s="8" t="s">
        <v>65</v>
      </c>
      <c r="C69" s="19">
        <f>COUNTIF('Class 1 - Attendance Report'!$B$3:$B$48,Database!B69)+COUNTIF('Class 2 - Attendance Report'!$B$3:$B$36,Database!B69)+COUNTIF('Class 3 - Attendance Report'!$B$3:$B$53,Database!B69)</f>
        <v>2</v>
      </c>
      <c r="D69" s="19"/>
      <c r="E69" s="19">
        <f>COUNTIF('Class 1 - Attendance Report'!$B$3:$B$48,Database!B69)</f>
        <v>0</v>
      </c>
      <c r="F69" s="19">
        <f>COUNTIF('Class 2 - Attendance Report'!$B$3:$B$36,Database!B69)</f>
        <v>2</v>
      </c>
      <c r="G69" s="19">
        <f>COUNTIF('Class 3 - Attendance Report'!$B$3:$B$53,Database!B69)</f>
        <v>0</v>
      </c>
      <c r="H69" s="19">
        <f t="shared" si="1"/>
        <v>1</v>
      </c>
    </row>
    <row r="70" spans="1:8" ht="15" thickBot="1">
      <c r="A70" s="2" t="s">
        <v>167</v>
      </c>
      <c r="B70" s="8" t="s">
        <v>66</v>
      </c>
      <c r="C70" s="19">
        <f>COUNTIF('Class 1 - Attendance Report'!$B$3:$B$48,Database!B70)+COUNTIF('Class 2 - Attendance Report'!$B$3:$B$36,Database!B70)+COUNTIF('Class 3 - Attendance Report'!$B$3:$B$53,Database!B70)</f>
        <v>1</v>
      </c>
      <c r="D70" s="19"/>
      <c r="E70" s="19">
        <f>COUNTIF('Class 1 - Attendance Report'!$B$3:$B$48,Database!B70)</f>
        <v>0</v>
      </c>
      <c r="F70" s="19">
        <f>COUNTIF('Class 2 - Attendance Report'!$B$3:$B$36,Database!B70)</f>
        <v>1</v>
      </c>
      <c r="G70" s="19">
        <f>COUNTIF('Class 3 - Attendance Report'!$B$3:$B$53,Database!B70)</f>
        <v>0</v>
      </c>
      <c r="H70" s="19">
        <f t="shared" si="1"/>
        <v>1</v>
      </c>
    </row>
    <row r="71" spans="1:8" ht="15" thickBot="1">
      <c r="A71" s="2" t="s">
        <v>168</v>
      </c>
      <c r="B71" s="8" t="s">
        <v>67</v>
      </c>
      <c r="C71" s="19">
        <f>COUNTIF('Class 1 - Attendance Report'!$B$3:$B$48,Database!B71)+COUNTIF('Class 2 - Attendance Report'!$B$3:$B$36,Database!B71)+COUNTIF('Class 3 - Attendance Report'!$B$3:$B$53,Database!B71)</f>
        <v>0</v>
      </c>
      <c r="D71" s="19"/>
      <c r="E71" s="19">
        <f>COUNTIF('Class 1 - Attendance Report'!$B$3:$B$48,Database!B71)</f>
        <v>0</v>
      </c>
      <c r="F71" s="19">
        <f>COUNTIF('Class 2 - Attendance Report'!$B$3:$B$36,Database!B71)</f>
        <v>0</v>
      </c>
      <c r="G71" s="19">
        <f>COUNTIF('Class 3 - Attendance Report'!$B$3:$B$53,Database!B71)</f>
        <v>0</v>
      </c>
      <c r="H71" s="19">
        <f t="shared" si="1"/>
        <v>0</v>
      </c>
    </row>
    <row r="72" spans="1:8" ht="15" thickBot="1">
      <c r="A72" s="2" t="s">
        <v>169</v>
      </c>
      <c r="B72" s="2" t="s">
        <v>21</v>
      </c>
      <c r="C72" s="19">
        <f>COUNTIF('Class 1 - Attendance Report'!$B$3:$B$48,Database!B72)+COUNTIF('Class 2 - Attendance Report'!$B$3:$B$36,Database!B72)+COUNTIF('Class 3 - Attendance Report'!$B$3:$B$53,Database!B72)</f>
        <v>2</v>
      </c>
      <c r="D72" s="19"/>
      <c r="E72" s="19">
        <f>COUNTIF('Class 1 - Attendance Report'!$B$3:$B$48,Database!B72)</f>
        <v>1</v>
      </c>
      <c r="F72" s="19">
        <f>COUNTIF('Class 2 - Attendance Report'!$B$3:$B$36,Database!B72)</f>
        <v>1</v>
      </c>
      <c r="G72" s="19">
        <f>COUNTIF('Class 3 - Attendance Report'!$B$3:$B$53,Database!B72)</f>
        <v>0</v>
      </c>
      <c r="H72" s="19">
        <f t="shared" si="1"/>
        <v>2</v>
      </c>
    </row>
    <row r="73" spans="1:8" ht="15" thickBot="1">
      <c r="A73" s="2" t="s">
        <v>170</v>
      </c>
      <c r="B73" s="8" t="s">
        <v>20</v>
      </c>
      <c r="C73" s="19">
        <f>COUNTIF('Class 1 - Attendance Report'!$B$3:$B$48,Database!B73)+COUNTIF('Class 2 - Attendance Report'!$B$3:$B$36,Database!B73)+COUNTIF('Class 3 - Attendance Report'!$B$3:$B$53,Database!B73)</f>
        <v>3</v>
      </c>
      <c r="D73" s="19"/>
      <c r="E73" s="19">
        <f>COUNTIF('Class 1 - Attendance Report'!$B$3:$B$48,Database!B73)</f>
        <v>1</v>
      </c>
      <c r="F73" s="19">
        <f>COUNTIF('Class 2 - Attendance Report'!$B$3:$B$36,Database!B73)</f>
        <v>1</v>
      </c>
      <c r="G73" s="19">
        <f>COUNTIF('Class 3 - Attendance Report'!$B$3:$B$53,Database!B73)</f>
        <v>1</v>
      </c>
      <c r="H73" s="19">
        <f t="shared" si="1"/>
        <v>3</v>
      </c>
    </row>
    <row r="74" spans="1:8" ht="15" thickBot="1">
      <c r="A74" s="2" t="s">
        <v>171</v>
      </c>
      <c r="B74" s="8" t="s">
        <v>69</v>
      </c>
      <c r="C74" s="19">
        <f>COUNTIF('Class 1 - Attendance Report'!$B$3:$B$48,Database!B74)+COUNTIF('Class 2 - Attendance Report'!$B$3:$B$36,Database!B74)+COUNTIF('Class 3 - Attendance Report'!$B$3:$B$53,Database!B74)</f>
        <v>1</v>
      </c>
      <c r="D74" s="19"/>
      <c r="E74" s="19">
        <f>COUNTIF('Class 1 - Attendance Report'!$B$3:$B$48,Database!B74)</f>
        <v>0</v>
      </c>
      <c r="F74" s="19">
        <f>COUNTIF('Class 2 - Attendance Report'!$B$3:$B$36,Database!B74)</f>
        <v>1</v>
      </c>
      <c r="G74" s="19">
        <f>COUNTIF('Class 3 - Attendance Report'!$B$3:$B$53,Database!B74)</f>
        <v>0</v>
      </c>
      <c r="H74" s="19">
        <f t="shared" si="1"/>
        <v>1</v>
      </c>
    </row>
    <row r="75" spans="1:8" ht="15" thickBot="1">
      <c r="A75" s="2" t="s">
        <v>172</v>
      </c>
      <c r="B75" s="8" t="s">
        <v>24</v>
      </c>
      <c r="C75" s="19">
        <f>COUNTIF('Class 1 - Attendance Report'!$B$3:$B$48,Database!B75)+COUNTIF('Class 2 - Attendance Report'!$B$3:$B$36,Database!B75)+COUNTIF('Class 3 - Attendance Report'!$B$3:$B$53,Database!B75)</f>
        <v>2</v>
      </c>
      <c r="D75" s="19"/>
      <c r="E75" s="19">
        <f>COUNTIF('Class 1 - Attendance Report'!$B$3:$B$48,Database!B75)</f>
        <v>1</v>
      </c>
      <c r="F75" s="19">
        <f>COUNTIF('Class 2 - Attendance Report'!$B$3:$B$36,Database!B75)</f>
        <v>1</v>
      </c>
      <c r="G75" s="19">
        <f>COUNTIF('Class 3 - Attendance Report'!$B$3:$B$53,Database!B75)</f>
        <v>0</v>
      </c>
      <c r="H75" s="19">
        <f t="shared" si="1"/>
        <v>2</v>
      </c>
    </row>
    <row r="76" spans="1:8" ht="15" thickBot="1">
      <c r="A76" s="2" t="s">
        <v>173</v>
      </c>
      <c r="B76" s="8" t="s">
        <v>23</v>
      </c>
      <c r="C76" s="19">
        <f>COUNTIF('Class 1 - Attendance Report'!$B$3:$B$48,Database!B76)+COUNTIF('Class 2 - Attendance Report'!$B$3:$B$36,Database!B76)+COUNTIF('Class 3 - Attendance Report'!$B$3:$B$53,Database!B76)</f>
        <v>3</v>
      </c>
      <c r="D76" s="19"/>
      <c r="E76" s="19">
        <f>COUNTIF('Class 1 - Attendance Report'!$B$3:$B$48,Database!B76)</f>
        <v>2</v>
      </c>
      <c r="F76" s="19">
        <f>COUNTIF('Class 2 - Attendance Report'!$B$3:$B$36,Database!B76)</f>
        <v>1</v>
      </c>
      <c r="G76" s="19">
        <f>COUNTIF('Class 3 - Attendance Report'!$B$3:$B$53,Database!B76)</f>
        <v>0</v>
      </c>
      <c r="H76" s="19">
        <f t="shared" si="1"/>
        <v>2</v>
      </c>
    </row>
    <row r="77" spans="1:8" ht="15" thickBot="1">
      <c r="A77" s="2" t="s">
        <v>174</v>
      </c>
      <c r="B77" s="8" t="s">
        <v>25</v>
      </c>
      <c r="C77" s="19">
        <f>COUNTIF('Class 1 - Attendance Report'!$B$3:$B$48,Database!B77)+COUNTIF('Class 2 - Attendance Report'!$B$3:$B$36,Database!B77)+COUNTIF('Class 3 - Attendance Report'!$B$3:$B$53,Database!B77)</f>
        <v>1</v>
      </c>
      <c r="D77" s="19"/>
      <c r="E77" s="19">
        <f>COUNTIF('Class 1 - Attendance Report'!$B$3:$B$48,Database!B77)</f>
        <v>1</v>
      </c>
      <c r="F77" s="19">
        <f>COUNTIF('Class 2 - Attendance Report'!$B$3:$B$36,Database!B77)</f>
        <v>0</v>
      </c>
      <c r="G77" s="19">
        <f>COUNTIF('Class 3 - Attendance Report'!$B$3:$B$53,Database!B77)</f>
        <v>0</v>
      </c>
      <c r="H77" s="19">
        <f t="shared" si="1"/>
        <v>1</v>
      </c>
    </row>
    <row r="78" spans="1:8" ht="15" thickBot="1">
      <c r="A78" s="2" t="s">
        <v>175</v>
      </c>
      <c r="B78" s="8" t="s">
        <v>27</v>
      </c>
      <c r="C78" s="19">
        <f>COUNTIF('Class 1 - Attendance Report'!$B$3:$B$48,Database!B78)+COUNTIF('Class 2 - Attendance Report'!$B$3:$B$36,Database!B78)+COUNTIF('Class 3 - Attendance Report'!$B$3:$B$53,Database!B78)</f>
        <v>2</v>
      </c>
      <c r="D78" s="19"/>
      <c r="E78" s="19">
        <f>COUNTIF('Class 1 - Attendance Report'!$B$3:$B$48,Database!B78)</f>
        <v>1</v>
      </c>
      <c r="F78" s="19">
        <f>COUNTIF('Class 2 - Attendance Report'!$B$3:$B$36,Database!B78)</f>
        <v>1</v>
      </c>
      <c r="G78" s="19">
        <f>COUNTIF('Class 3 - Attendance Report'!$B$3:$B$53,Database!B78)</f>
        <v>0</v>
      </c>
      <c r="H78" s="19">
        <f t="shared" si="1"/>
        <v>2</v>
      </c>
    </row>
    <row r="79" spans="1:8" ht="15" thickBot="1">
      <c r="A79" s="2" t="s">
        <v>176</v>
      </c>
      <c r="B79" s="2" t="s">
        <v>26</v>
      </c>
      <c r="C79" s="19">
        <f>COUNTIF('Class 1 - Attendance Report'!$B$3:$B$48,Database!B79)+COUNTIF('Class 2 - Attendance Report'!$B$3:$B$36,Database!B79)+COUNTIF('Class 3 - Attendance Report'!$B$3:$B$53,Database!B79)</f>
        <v>2</v>
      </c>
      <c r="D79" s="19"/>
      <c r="E79" s="19">
        <f>COUNTIF('Class 1 - Attendance Report'!$B$3:$B$48,Database!B79)</f>
        <v>1</v>
      </c>
      <c r="F79" s="19">
        <f>COUNTIF('Class 2 - Attendance Report'!$B$3:$B$36,Database!B79)</f>
        <v>1</v>
      </c>
      <c r="G79" s="19">
        <f>COUNTIF('Class 3 - Attendance Report'!$B$3:$B$53,Database!B79)</f>
        <v>0</v>
      </c>
      <c r="H79" s="19">
        <f t="shared" si="1"/>
        <v>2</v>
      </c>
    </row>
    <row r="80" spans="1:8" ht="15" thickBot="1">
      <c r="A80" s="2" t="s">
        <v>177</v>
      </c>
      <c r="B80" s="8" t="s">
        <v>28</v>
      </c>
      <c r="C80" s="19">
        <f>COUNTIF('Class 1 - Attendance Report'!$B$3:$B$48,Database!B80)+COUNTIF('Class 2 - Attendance Report'!$B$3:$B$36,Database!B80)+COUNTIF('Class 3 - Attendance Report'!$B$3:$B$53,Database!B80)</f>
        <v>2</v>
      </c>
      <c r="D80" s="19"/>
      <c r="E80" s="19">
        <f>COUNTIF('Class 1 - Attendance Report'!$B$3:$B$48,Database!B80)</f>
        <v>1</v>
      </c>
      <c r="F80" s="19">
        <f>COUNTIF('Class 2 - Attendance Report'!$B$3:$B$36,Database!B80)</f>
        <v>1</v>
      </c>
      <c r="G80" s="19">
        <f>COUNTIF('Class 3 - Attendance Report'!$B$3:$B$53,Database!B80)</f>
        <v>0</v>
      </c>
      <c r="H80" s="19">
        <f t="shared" si="1"/>
        <v>2</v>
      </c>
    </row>
    <row r="81" spans="1:8" ht="15" thickBot="1">
      <c r="A81" s="2" t="s">
        <v>178</v>
      </c>
      <c r="B81" s="8" t="s">
        <v>29</v>
      </c>
      <c r="C81" s="19">
        <f>COUNTIF('Class 1 - Attendance Report'!$B$3:$B$48,Database!B81)+COUNTIF('Class 2 - Attendance Report'!$B$3:$B$36,Database!B81)+COUNTIF('Class 3 - Attendance Report'!$B$3:$B$53,Database!B81)</f>
        <v>2</v>
      </c>
      <c r="D81" s="19"/>
      <c r="E81" s="19">
        <f>COUNTIF('Class 1 - Attendance Report'!$B$3:$B$48,Database!B81)</f>
        <v>1</v>
      </c>
      <c r="F81" s="19">
        <f>COUNTIF('Class 2 - Attendance Report'!$B$3:$B$36,Database!B81)</f>
        <v>1</v>
      </c>
      <c r="G81" s="19">
        <f>COUNTIF('Class 3 - Attendance Report'!$B$3:$B$53,Database!B81)</f>
        <v>0</v>
      </c>
      <c r="H81" s="19">
        <f t="shared" si="1"/>
        <v>2</v>
      </c>
    </row>
    <row r="82" spans="1:8" ht="15" thickBot="1">
      <c r="A82" s="2" t="s">
        <v>179</v>
      </c>
      <c r="B82" s="8" t="s">
        <v>30</v>
      </c>
      <c r="C82" s="19">
        <f>COUNTIF('Class 1 - Attendance Report'!$B$3:$B$48,Database!B82)+COUNTIF('Class 2 - Attendance Report'!$B$3:$B$36,Database!B82)+COUNTIF('Class 3 - Attendance Report'!$B$3:$B$53,Database!B82)</f>
        <v>2</v>
      </c>
      <c r="D82" s="19"/>
      <c r="E82" s="19">
        <f>COUNTIF('Class 1 - Attendance Report'!$B$3:$B$48,Database!B82)</f>
        <v>1</v>
      </c>
      <c r="F82" s="19">
        <f>COUNTIF('Class 2 - Attendance Report'!$B$3:$B$36,Database!B82)</f>
        <v>1</v>
      </c>
      <c r="G82" s="19">
        <f>COUNTIF('Class 3 - Attendance Report'!$B$3:$B$53,Database!B82)</f>
        <v>0</v>
      </c>
      <c r="H82" s="19">
        <f t="shared" si="1"/>
        <v>2</v>
      </c>
    </row>
    <row r="83" spans="1:8" ht="15" thickBot="1">
      <c r="A83" s="2" t="s">
        <v>180</v>
      </c>
      <c r="B83" s="2" t="s">
        <v>31</v>
      </c>
      <c r="C83" s="19">
        <f>COUNTIF('Class 1 - Attendance Report'!$B$3:$B$48,Database!B83)+COUNTIF('Class 2 - Attendance Report'!$B$3:$B$36,Database!B83)+COUNTIF('Class 3 - Attendance Report'!$B$3:$B$53,Database!B83)</f>
        <v>2</v>
      </c>
      <c r="D83" s="19"/>
      <c r="E83" s="19">
        <f>COUNTIF('Class 1 - Attendance Report'!$B$3:$B$48,Database!B83)</f>
        <v>1</v>
      </c>
      <c r="F83" s="19">
        <f>COUNTIF('Class 2 - Attendance Report'!$B$3:$B$36,Database!B83)</f>
        <v>1</v>
      </c>
      <c r="G83" s="19">
        <f>COUNTIF('Class 3 - Attendance Report'!$B$3:$B$53,Database!B83)</f>
        <v>0</v>
      </c>
      <c r="H83" s="19">
        <f t="shared" si="1"/>
        <v>2</v>
      </c>
    </row>
    <row r="84" spans="1:8" ht="15" thickBot="1">
      <c r="A84" s="2" t="s">
        <v>181</v>
      </c>
      <c r="B84" s="2" t="s">
        <v>32</v>
      </c>
      <c r="C84" s="19">
        <f>COUNTIF('Class 1 - Attendance Report'!$B$3:$B$48,Database!B84)+COUNTIF('Class 2 - Attendance Report'!$B$3:$B$36,Database!B84)+COUNTIF('Class 3 - Attendance Report'!$B$3:$B$53,Database!B84)</f>
        <v>1</v>
      </c>
      <c r="D84" s="19"/>
      <c r="E84" s="19">
        <f>COUNTIF('Class 1 - Attendance Report'!$B$3:$B$48,Database!B84)</f>
        <v>1</v>
      </c>
      <c r="F84" s="19">
        <f>COUNTIF('Class 2 - Attendance Report'!$B$3:$B$36,Database!B84)</f>
        <v>0</v>
      </c>
      <c r="G84" s="19">
        <f>COUNTIF('Class 3 - Attendance Report'!$B$3:$B$53,Database!B84)</f>
        <v>0</v>
      </c>
      <c r="H84" s="19">
        <f t="shared" si="1"/>
        <v>1</v>
      </c>
    </row>
    <row r="85" spans="1:8" ht="15" thickBot="1">
      <c r="A85" s="2" t="s">
        <v>182</v>
      </c>
      <c r="B85" s="2" t="s">
        <v>33</v>
      </c>
      <c r="C85" s="19">
        <f>COUNTIF('Class 1 - Attendance Report'!$B$3:$B$48,Database!B85)+COUNTIF('Class 2 - Attendance Report'!$B$3:$B$36,Database!B85)+COUNTIF('Class 3 - Attendance Report'!$B$3:$B$53,Database!B85)</f>
        <v>2</v>
      </c>
      <c r="D85" s="19"/>
      <c r="E85" s="19">
        <f>COUNTIF('Class 1 - Attendance Report'!$B$3:$B$48,Database!B85)</f>
        <v>1</v>
      </c>
      <c r="F85" s="19">
        <f>COUNTIF('Class 2 - Attendance Report'!$B$3:$B$36,Database!B85)</f>
        <v>1</v>
      </c>
      <c r="G85" s="19">
        <f>COUNTIF('Class 3 - Attendance Report'!$B$3:$B$53,Database!B85)</f>
        <v>0</v>
      </c>
      <c r="H85" s="19">
        <f t="shared" si="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2DEB-3307-49B0-93DE-848FC1F473DD}">
  <dimension ref="A2:G8"/>
  <sheetViews>
    <sheetView workbookViewId="0">
      <selection activeCell="A5" sqref="A5"/>
    </sheetView>
  </sheetViews>
  <sheetFormatPr defaultRowHeight="14.4"/>
  <sheetData>
    <row r="2" spans="1:7">
      <c r="A2" s="15" t="s">
        <v>183</v>
      </c>
      <c r="B2" s="16"/>
      <c r="C2" s="16"/>
      <c r="D2" s="16"/>
      <c r="E2" s="16"/>
      <c r="F2" s="16"/>
      <c r="G2" s="16"/>
    </row>
    <row r="3" spans="1:7">
      <c r="A3" s="15" t="s">
        <v>184</v>
      </c>
      <c r="B3" s="16"/>
      <c r="C3" s="16"/>
      <c r="D3" s="16"/>
      <c r="E3" s="16"/>
      <c r="F3" s="16"/>
      <c r="G3" s="16"/>
    </row>
    <row r="4" spans="1:7">
      <c r="A4" s="15" t="s">
        <v>185</v>
      </c>
      <c r="B4" s="16"/>
      <c r="C4" s="16"/>
      <c r="D4" s="16"/>
      <c r="E4" s="16"/>
      <c r="F4" s="16"/>
      <c r="G4" s="16"/>
    </row>
    <row r="5" spans="1:7">
      <c r="A5" s="15" t="s">
        <v>186</v>
      </c>
      <c r="B5" s="16"/>
      <c r="C5" s="16"/>
      <c r="D5" s="16"/>
      <c r="E5" s="16"/>
      <c r="F5" s="16"/>
      <c r="G5" s="16"/>
    </row>
    <row r="6" spans="1:7">
      <c r="A6" s="16"/>
      <c r="B6" s="16"/>
      <c r="C6" s="16"/>
      <c r="D6" s="16"/>
      <c r="E6" s="16"/>
      <c r="F6" s="16"/>
      <c r="G6" s="16"/>
    </row>
    <row r="7" spans="1:7">
      <c r="A7" s="16"/>
      <c r="B7" s="16"/>
      <c r="C7" s="16"/>
      <c r="D7" s="16"/>
      <c r="E7" s="16"/>
      <c r="F7" s="16"/>
      <c r="G7" s="16"/>
    </row>
    <row r="8" spans="1:7">
      <c r="A8" s="17" t="s">
        <v>187</v>
      </c>
      <c r="B8" s="16"/>
      <c r="C8" s="16"/>
      <c r="D8" s="16"/>
      <c r="E8" s="16"/>
      <c r="F8" s="16"/>
      <c r="G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 1 - Attendance Report</vt:lpstr>
      <vt:lpstr>Class 2 - Attendance Report</vt:lpstr>
      <vt:lpstr>Class 3 - Attendance Report</vt:lpstr>
      <vt:lpstr>Database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dyane</dc:creator>
  <cp:lastModifiedBy>dyane</cp:lastModifiedBy>
  <dcterms:created xsi:type="dcterms:W3CDTF">2021-05-15T05:51:43Z</dcterms:created>
  <dcterms:modified xsi:type="dcterms:W3CDTF">2021-05-15T08:57:47Z</dcterms:modified>
</cp:coreProperties>
</file>