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62xur\Documents\FMU models\HeatGenerator\LaboratoryModels\Data\NeoTower2\"/>
    </mc:Choice>
  </mc:AlternateContent>
  <xr:revisionPtr revIDLastSave="0" documentId="13_ncr:1_{547297FB-EDC3-4504-8290-7D856F6925A0}" xr6:coauthVersionLast="36" xr6:coauthVersionMax="36" xr10:uidLastSave="{00000000-0000-0000-0000-000000000000}"/>
  <bookViews>
    <workbookView xWindow="0" yWindow="0" windowWidth="30720" windowHeight="12852" xr2:uid="{F3C9FD61-841F-4BB7-BA53-24EE64EC4000}"/>
  </bookViews>
  <sheets>
    <sheet name="StartUp" sheetId="1" r:id="rId1"/>
    <sheet name="CoolDown" sheetId="2" r:id="rId2"/>
    <sheet name="Efficienc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11" i="3" l="1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B12" i="1"/>
  <c r="B13" i="1"/>
  <c r="B14" i="1"/>
  <c r="B15" i="1"/>
  <c r="D28" i="1"/>
  <c r="D29" i="1"/>
  <c r="D30" i="1"/>
  <c r="D31" i="1"/>
  <c r="D32" i="1"/>
  <c r="D33" i="1"/>
  <c r="D34" i="1"/>
  <c r="D35" i="1"/>
  <c r="D37" i="1"/>
  <c r="D38" i="1"/>
  <c r="D39" i="1"/>
  <c r="D4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33" i="1"/>
  <c r="C34" i="1"/>
  <c r="B5" i="1"/>
  <c r="B6" i="1"/>
  <c r="B7" i="1"/>
  <c r="B8" i="1"/>
  <c r="B9" i="1"/>
  <c r="B10" i="1"/>
  <c r="B11" i="1"/>
  <c r="B16" i="1"/>
  <c r="B17" i="1"/>
  <c r="B18" i="1"/>
  <c r="B19" i="1"/>
  <c r="B20" i="1"/>
  <c r="B21" i="1"/>
  <c r="B22" i="1"/>
  <c r="C5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Zinsmeister, Daniel</author>
  </authors>
  <commentList>
    <comment ref="B1" authorId="0" shapeId="0" xr:uid="{D84DD15D-992A-4353-B5DB-86EB21628576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den maximalen Wert der gemessenen el. Leistung, sobald diese erreicht ist, sind alle Werte danach 1</t>
        </r>
      </text>
    </comment>
    <comment ref="C1" authorId="0" shapeId="0" xr:uid="{477EAC13-CE4C-4CF1-A5C4-B75FDFA3B983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den finalen Wert, alle Werte um 1 werden zu 1 gesetzt</t>
        </r>
      </text>
    </comment>
    <comment ref="D1" authorId="0" shapeId="0" xr:uid="{E60A4B3A-0671-409B-9B8F-67DA6D61D3FD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8 kW</t>
        </r>
      </text>
    </comment>
    <comment ref="E1" authorId="0" shapeId="0" xr:uid="{78DE7905-9B1A-4800-88D1-5E6C21AD6F0F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ca. 7 kW, Kurve geglättet</t>
        </r>
      </text>
    </comment>
  </commentList>
</comments>
</file>

<file path=xl/sharedStrings.xml><?xml version="1.0" encoding="utf-8"?>
<sst xmlns="http://schemas.openxmlformats.org/spreadsheetml/2006/main" count="17" uniqueCount="13">
  <si>
    <t>#1</t>
  </si>
  <si>
    <t>Pel</t>
  </si>
  <si>
    <t>Qel</t>
  </si>
  <si>
    <t>Pheat</t>
  </si>
  <si>
    <t>Pgas</t>
  </si>
  <si>
    <t>Tsup</t>
  </si>
  <si>
    <t>Pel_Data</t>
  </si>
  <si>
    <t>Qel_Data</t>
  </si>
  <si>
    <t>Pgas_Data</t>
  </si>
  <si>
    <t>Pheat_Data</t>
  </si>
  <si>
    <t>qv_norm</t>
  </si>
  <si>
    <t>double StartUp(39,6)</t>
  </si>
  <si>
    <t>double CoolDown(15,5)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</si>
</sst>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B0D7-3008-4A51-91AB-7D56F90EF0D9}">
  <dimension ref="A1:K251"/>
  <sheetViews>
    <sheetView tabSelected="1" topLeftCell="A3" workbookViewId="0">
      <selection activeCell="A2" sqref="A2:F42"/>
    </sheetView>
  </sheetViews>
  <sheetFormatPr baseColWidth="10" defaultRowHeight="14.4" x14ac:dyDescent="0.3"/>
  <cols>
    <col min="1" max="1" width="11.5546875" style="2"/>
    <col min="2" max="2" width="12.109375" style="2" bestFit="1" customWidth="1"/>
    <col min="3" max="16384" width="11.5546875" style="2"/>
  </cols>
  <sheetData>
    <row r="1" spans="1:11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</row>
    <row r="2" spans="1:11" x14ac:dyDescent="0.3">
      <c r="A2" s="2" t="s">
        <v>0</v>
      </c>
    </row>
    <row r="3" spans="1:11" x14ac:dyDescent="0.3">
      <c r="A3" s="2" t="s">
        <v>11</v>
      </c>
    </row>
    <row r="4" spans="1:11" x14ac:dyDescent="0.3">
      <c r="A4" s="2">
        <v>0</v>
      </c>
      <c r="B4" s="3">
        <f>G4/MAX(G:G)</f>
        <v>-2.2919409473645902E-2</v>
      </c>
      <c r="C4" s="2">
        <v>0</v>
      </c>
      <c r="D4" s="2">
        <v>0</v>
      </c>
      <c r="E4" s="2">
        <v>0</v>
      </c>
      <c r="F4">
        <v>22.406269999999999</v>
      </c>
      <c r="G4">
        <v>-4.5788600000000006E-2</v>
      </c>
      <c r="H4">
        <v>-1.6797470000000002E-2</v>
      </c>
      <c r="I4">
        <v>0</v>
      </c>
      <c r="J4">
        <v>0</v>
      </c>
      <c r="K4"/>
    </row>
    <row r="5" spans="1:11" x14ac:dyDescent="0.3">
      <c r="A5" s="2">
        <v>1.02</v>
      </c>
      <c r="B5" s="3">
        <f>G5/MAX(G:G)</f>
        <v>-4.8691203891879774E-2</v>
      </c>
      <c r="C5" s="2">
        <f>H5/$H$42</f>
        <v>-5.0036791100632385</v>
      </c>
      <c r="D5" s="2">
        <v>0</v>
      </c>
      <c r="E5" s="2">
        <v>0</v>
      </c>
      <c r="F5">
        <v>22.396989999999999</v>
      </c>
      <c r="G5">
        <v>-9.727572000000001E-2</v>
      </c>
      <c r="H5">
        <v>-1.39606495</v>
      </c>
      <c r="I5">
        <v>0</v>
      </c>
      <c r="J5">
        <v>0</v>
      </c>
      <c r="K5"/>
    </row>
    <row r="6" spans="1:11" x14ac:dyDescent="0.3">
      <c r="A6" s="2">
        <v>43.02</v>
      </c>
      <c r="B6" s="3">
        <f>G6/MAX(G:G)</f>
        <v>-4.7657836781375029E-2</v>
      </c>
      <c r="C6" s="2">
        <f>H6/$H$42</f>
        <v>-4.9833642936508307</v>
      </c>
      <c r="D6" s="2">
        <v>0</v>
      </c>
      <c r="E6" s="2">
        <v>0</v>
      </c>
      <c r="F6">
        <v>22.435369999999999</v>
      </c>
      <c r="G6">
        <v>-9.5211250000000011E-2</v>
      </c>
      <c r="H6">
        <v>-1.3903969600000001</v>
      </c>
      <c r="I6">
        <v>0</v>
      </c>
      <c r="J6">
        <v>0</v>
      </c>
      <c r="K6"/>
    </row>
    <row r="7" spans="1:11" x14ac:dyDescent="0.3">
      <c r="A7" s="2">
        <v>44.04</v>
      </c>
      <c r="B7" s="3">
        <f>G7/MAX(G:G)</f>
        <v>-0.85283187922944925</v>
      </c>
      <c r="C7" s="2">
        <f>H7/$H$42</f>
        <v>8.7390831772414579</v>
      </c>
      <c r="D7" s="2">
        <v>0</v>
      </c>
      <c r="E7" s="2">
        <v>0</v>
      </c>
      <c r="F7">
        <v>22.41461</v>
      </c>
      <c r="G7">
        <v>-1.7037951099999999</v>
      </c>
      <c r="H7">
        <v>2.43827141</v>
      </c>
      <c r="I7">
        <v>0</v>
      </c>
      <c r="J7">
        <v>0</v>
      </c>
      <c r="K7"/>
    </row>
    <row r="8" spans="1:11" x14ac:dyDescent="0.3">
      <c r="A8" s="2">
        <v>45</v>
      </c>
      <c r="B8" s="3">
        <f>G8/MAX(G:G)</f>
        <v>-1.5885146201346616</v>
      </c>
      <c r="C8" s="2">
        <f>H8/$H$42</f>
        <v>7.4059700289981265</v>
      </c>
      <c r="D8" s="2">
        <v>0</v>
      </c>
      <c r="E8" s="2">
        <v>0</v>
      </c>
      <c r="F8">
        <v>22.430969999999999</v>
      </c>
      <c r="G8">
        <v>-3.17354863</v>
      </c>
      <c r="H8">
        <v>2.0663225900000004</v>
      </c>
      <c r="I8">
        <v>0</v>
      </c>
      <c r="J8">
        <v>0</v>
      </c>
      <c r="K8"/>
    </row>
    <row r="9" spans="1:11" x14ac:dyDescent="0.3">
      <c r="A9" s="2">
        <v>46.02</v>
      </c>
      <c r="B9" s="3">
        <f>G9/MAX(G:G)</f>
        <v>-0.77991228179988736</v>
      </c>
      <c r="C9" s="2">
        <f>H9/$H$42</f>
        <v>1.2752185432595065</v>
      </c>
      <c r="D9" s="2">
        <v>0</v>
      </c>
      <c r="E9" s="2">
        <v>0</v>
      </c>
      <c r="F9">
        <v>22.43805</v>
      </c>
      <c r="G9">
        <v>-1.5581156900000002</v>
      </c>
      <c r="H9">
        <v>0.35579578000000001</v>
      </c>
      <c r="I9">
        <v>0</v>
      </c>
      <c r="J9">
        <v>0</v>
      </c>
      <c r="K9"/>
    </row>
    <row r="10" spans="1:11" x14ac:dyDescent="0.3">
      <c r="A10" s="2">
        <v>48</v>
      </c>
      <c r="B10" s="3">
        <f>G10/MAX(G:G)</f>
        <v>-0.79342478048538467</v>
      </c>
      <c r="C10" s="2">
        <f>H10/$H$42</f>
        <v>1.2926927211217725</v>
      </c>
      <c r="D10" s="2">
        <v>0</v>
      </c>
      <c r="E10" s="2">
        <v>0</v>
      </c>
      <c r="F10">
        <v>22.447009999999999</v>
      </c>
      <c r="G10">
        <v>-1.5851110799999999</v>
      </c>
      <c r="H10">
        <v>0.36067120999999996</v>
      </c>
      <c r="I10">
        <v>0</v>
      </c>
      <c r="J10">
        <v>0</v>
      </c>
      <c r="K10"/>
    </row>
    <row r="11" spans="1:11" x14ac:dyDescent="0.3">
      <c r="A11" s="2">
        <v>49.02</v>
      </c>
      <c r="B11" s="3">
        <f>G11/MAX(G:G)</f>
        <v>-0.86670211483541859</v>
      </c>
      <c r="C11" s="2">
        <f>H11/$H$42</f>
        <v>1.4551650888188778</v>
      </c>
      <c r="D11" s="2">
        <v>0</v>
      </c>
      <c r="E11" s="2">
        <v>0</v>
      </c>
      <c r="F11">
        <v>22.430969999999999</v>
      </c>
      <c r="G11">
        <v>-1.73150519</v>
      </c>
      <c r="H11">
        <v>0.40600225000000001</v>
      </c>
      <c r="I11">
        <v>0</v>
      </c>
      <c r="J11">
        <v>0</v>
      </c>
      <c r="K11"/>
    </row>
    <row r="12" spans="1:11" x14ac:dyDescent="0.3">
      <c r="A12" s="2">
        <v>53.04</v>
      </c>
      <c r="B12" s="3">
        <f>G12/MAX(G:G)</f>
        <v>-0.84406538505292172</v>
      </c>
      <c r="C12" s="2">
        <f>H12/$H$42</f>
        <v>1.4137810681848946</v>
      </c>
      <c r="D12" s="2">
        <v>0</v>
      </c>
      <c r="E12" s="2">
        <v>0</v>
      </c>
      <c r="F12">
        <v>22.454409999999999</v>
      </c>
      <c r="G12">
        <v>-1.6862813300000001</v>
      </c>
      <c r="H12">
        <v>0.39445578999999997</v>
      </c>
      <c r="I12">
        <v>0</v>
      </c>
      <c r="J12">
        <v>0</v>
      </c>
      <c r="K12"/>
    </row>
    <row r="13" spans="1:11" x14ac:dyDescent="0.3">
      <c r="A13" s="2">
        <v>54</v>
      </c>
      <c r="B13" s="3">
        <f>G13/MAX(G:G)</f>
        <v>0.47623352001401892</v>
      </c>
      <c r="C13" s="2">
        <f>H13/$H$42</f>
        <v>1.0066777370903288</v>
      </c>
      <c r="D13" s="2">
        <v>0</v>
      </c>
      <c r="E13" s="2">
        <v>0.366666667</v>
      </c>
      <c r="F13">
        <v>22.444179999999999</v>
      </c>
      <c r="G13">
        <v>0.95142355999999995</v>
      </c>
      <c r="H13">
        <v>0.28087083000000002</v>
      </c>
      <c r="I13">
        <v>0</v>
      </c>
      <c r="J13">
        <v>0</v>
      </c>
      <c r="K13"/>
    </row>
    <row r="14" spans="1:11" x14ac:dyDescent="0.3">
      <c r="A14" s="2">
        <v>55.02</v>
      </c>
      <c r="B14" s="3">
        <f>G14/MAX(G:G)</f>
        <v>0.45715051853633504</v>
      </c>
      <c r="C14" s="2">
        <f>H14/$H$42</f>
        <v>0.99092175559748885</v>
      </c>
      <c r="D14" s="2">
        <v>0</v>
      </c>
      <c r="E14" s="2">
        <v>0.73333333300000003</v>
      </c>
      <c r="F14">
        <v>22.451260000000001</v>
      </c>
      <c r="G14">
        <v>0.91329936999999994</v>
      </c>
      <c r="H14">
        <v>0.27647478999999997</v>
      </c>
      <c r="I14">
        <v>0</v>
      </c>
      <c r="J14">
        <v>0</v>
      </c>
      <c r="K14"/>
    </row>
    <row r="15" spans="1:11" x14ac:dyDescent="0.3">
      <c r="A15" s="2">
        <v>56.04</v>
      </c>
      <c r="B15" s="3">
        <f>G15/MAX(G:G)</f>
        <v>0.49367720553090538</v>
      </c>
      <c r="C15" s="2">
        <f>H15/$H$42</f>
        <v>1.028808524954993</v>
      </c>
      <c r="D15" s="2">
        <v>0</v>
      </c>
      <c r="E15" s="2">
        <v>1.1000000000000001</v>
      </c>
      <c r="F15">
        <v>22.444019999999998</v>
      </c>
      <c r="G15">
        <v>0.98627270999999994</v>
      </c>
      <c r="H15">
        <v>0.28704548999999996</v>
      </c>
      <c r="I15">
        <v>0</v>
      </c>
      <c r="J15">
        <v>0</v>
      </c>
      <c r="K15"/>
    </row>
    <row r="16" spans="1:11" x14ac:dyDescent="0.3">
      <c r="A16" s="2">
        <v>159</v>
      </c>
      <c r="B16" s="3">
        <f>G16/MAX(G:G)</f>
        <v>0.50699351427953654</v>
      </c>
      <c r="C16" s="2">
        <f>H16/$H$42</f>
        <v>1.0337880651246565</v>
      </c>
      <c r="D16" s="2">
        <v>0</v>
      </c>
      <c r="E16" s="2">
        <v>1.1000000000000001</v>
      </c>
      <c r="F16">
        <v>22.418230000000001</v>
      </c>
      <c r="G16">
        <v>1.0128761500000001</v>
      </c>
      <c r="H16">
        <v>0.28843481999999998</v>
      </c>
      <c r="I16">
        <v>0</v>
      </c>
      <c r="J16">
        <v>7.3224</v>
      </c>
      <c r="K16"/>
    </row>
    <row r="17" spans="1:11" x14ac:dyDescent="0.3">
      <c r="A17" s="2">
        <v>180</v>
      </c>
      <c r="B17" s="3">
        <f>G17/MAX(G:G)</f>
        <v>0.52080155674950479</v>
      </c>
      <c r="C17" s="2">
        <f>H17/$H$42</f>
        <v>1.0519588904520873</v>
      </c>
      <c r="D17" s="2">
        <v>0</v>
      </c>
      <c r="E17" s="2">
        <v>1.25</v>
      </c>
      <c r="F17">
        <v>22.393689999999999</v>
      </c>
      <c r="G17">
        <v>1.0404619800000001</v>
      </c>
      <c r="H17">
        <v>0.29350461999999999</v>
      </c>
      <c r="I17">
        <v>0</v>
      </c>
      <c r="J17">
        <v>8.3209090909090921</v>
      </c>
      <c r="K17"/>
    </row>
    <row r="18" spans="1:11" x14ac:dyDescent="0.3">
      <c r="A18" s="2">
        <v>182.04</v>
      </c>
      <c r="B18" s="3">
        <f>G18/MAX(G:G)</f>
        <v>0.52571782779482978</v>
      </c>
      <c r="C18" s="2">
        <f>H18/$H$42</f>
        <v>1.0621153130223759</v>
      </c>
      <c r="D18" s="2">
        <v>0</v>
      </c>
      <c r="E18" s="2">
        <v>1.25</v>
      </c>
      <c r="F18">
        <v>22.450790000000001</v>
      </c>
      <c r="G18">
        <v>1.05028375</v>
      </c>
      <c r="H18">
        <v>0.29633834000000003</v>
      </c>
      <c r="I18">
        <v>0</v>
      </c>
      <c r="J18">
        <v>8.3209090909090921</v>
      </c>
      <c r="K18"/>
    </row>
    <row r="19" spans="1:11" x14ac:dyDescent="0.3">
      <c r="A19" s="2">
        <v>203.04</v>
      </c>
      <c r="B19" s="3">
        <f>G19/MAX(G:G)</f>
        <v>0.9264627859374478</v>
      </c>
      <c r="C19" s="2">
        <f>H19/$H$42</f>
        <v>1.8716459750625509</v>
      </c>
      <c r="D19" s="2">
        <v>0</v>
      </c>
      <c r="E19" s="2">
        <v>1.25</v>
      </c>
      <c r="F19">
        <v>22.44088</v>
      </c>
      <c r="G19">
        <v>1.8508955900000001</v>
      </c>
      <c r="H19">
        <v>0.52220361999999998</v>
      </c>
      <c r="I19">
        <v>0</v>
      </c>
      <c r="J19">
        <v>8.3209090909090921</v>
      </c>
      <c r="K19"/>
    </row>
    <row r="20" spans="1:11" x14ac:dyDescent="0.3">
      <c r="A20" s="2">
        <v>224.04</v>
      </c>
      <c r="B20" s="3">
        <f>G20/MAX(G:G)</f>
        <v>0.96594923050923065</v>
      </c>
      <c r="C20" s="2">
        <f>H20/$H$42</f>
        <v>1.9518301090554169</v>
      </c>
      <c r="D20" s="2">
        <v>0</v>
      </c>
      <c r="E20" s="2">
        <v>1.375</v>
      </c>
      <c r="F20">
        <v>22.462900000000001</v>
      </c>
      <c r="G20">
        <v>1.9297819600000001</v>
      </c>
      <c r="H20">
        <v>0.54457560999999999</v>
      </c>
      <c r="I20">
        <v>0</v>
      </c>
      <c r="J20">
        <v>9.3876923076923067</v>
      </c>
      <c r="K20"/>
    </row>
    <row r="21" spans="1:11" x14ac:dyDescent="0.3">
      <c r="A21" s="2">
        <v>335.04</v>
      </c>
      <c r="B21" s="3">
        <f>G21/MAX(G:G)</f>
        <v>0.98812391910018982</v>
      </c>
      <c r="C21" s="2">
        <f>H21/$H$42</f>
        <v>2.0040137603375734</v>
      </c>
      <c r="D21" s="2">
        <v>0</v>
      </c>
      <c r="E21" s="2">
        <v>1.375</v>
      </c>
      <c r="F21">
        <v>22.419799999999999</v>
      </c>
      <c r="G21">
        <v>1.97408275</v>
      </c>
      <c r="H21">
        <v>0.55913525000000008</v>
      </c>
      <c r="I21">
        <v>0</v>
      </c>
      <c r="J21">
        <v>9.3876923076923067</v>
      </c>
      <c r="K21"/>
    </row>
    <row r="22" spans="1:11" x14ac:dyDescent="0.3">
      <c r="A22" s="2">
        <v>336.06</v>
      </c>
      <c r="B22" s="3">
        <f>G22/MAX(G:G)</f>
        <v>1</v>
      </c>
      <c r="C22" s="2">
        <v>2</v>
      </c>
      <c r="D22" s="2">
        <v>0</v>
      </c>
      <c r="E22" s="2">
        <v>1.375</v>
      </c>
      <c r="F22">
        <v>22.39526</v>
      </c>
      <c r="G22">
        <v>1.9978088899999999</v>
      </c>
      <c r="H22">
        <v>0.56916834999999999</v>
      </c>
      <c r="I22">
        <v>0</v>
      </c>
      <c r="J22">
        <v>9.3876923076923067</v>
      </c>
      <c r="K22"/>
    </row>
    <row r="23" spans="1:11" x14ac:dyDescent="0.3">
      <c r="A23" s="2">
        <v>723.06</v>
      </c>
      <c r="B23" s="3">
        <v>1</v>
      </c>
      <c r="C23" s="2">
        <v>2</v>
      </c>
      <c r="D23" s="2">
        <v>0</v>
      </c>
      <c r="E23" s="2">
        <v>1.375</v>
      </c>
      <c r="F23">
        <v>21.98359</v>
      </c>
      <c r="G23">
        <v>1.87701999</v>
      </c>
      <c r="H23">
        <v>0.52207433000000003</v>
      </c>
      <c r="I23">
        <v>-1.2492805076080005</v>
      </c>
      <c r="J23">
        <v>8.9297560975609755</v>
      </c>
      <c r="K23"/>
    </row>
    <row r="24" spans="1:11" x14ac:dyDescent="0.3">
      <c r="A24" s="2">
        <v>724.08</v>
      </c>
      <c r="B24" s="3">
        <v>1</v>
      </c>
      <c r="C24" s="2">
        <f>H24/$H$42</f>
        <v>1.8434190111390834</v>
      </c>
      <c r="D24" s="2">
        <v>0</v>
      </c>
      <c r="E24" s="2">
        <v>1.3589398020000001</v>
      </c>
      <c r="F24">
        <v>22.27712</v>
      </c>
      <c r="G24">
        <v>1.8588197500000001</v>
      </c>
      <c r="H24">
        <v>0.51432807999999997</v>
      </c>
      <c r="I24">
        <v>-1.2137171813200001</v>
      </c>
      <c r="J24">
        <v>8.9297560975609755</v>
      </c>
      <c r="K24"/>
    </row>
    <row r="25" spans="1:11" x14ac:dyDescent="0.3">
      <c r="A25" s="2">
        <v>725.04</v>
      </c>
      <c r="B25" s="3">
        <v>1</v>
      </c>
      <c r="C25" s="2">
        <f>H25/$H$42</f>
        <v>1.8155176296395268</v>
      </c>
      <c r="D25" s="2">
        <v>0</v>
      </c>
      <c r="E25" s="2">
        <v>1.342879605</v>
      </c>
      <c r="F25">
        <v>23.1464</v>
      </c>
      <c r="G25">
        <v>1.8376618900000001</v>
      </c>
      <c r="H25">
        <v>0.50654337999999999</v>
      </c>
      <c r="I25">
        <v>-1.0784602035620001</v>
      </c>
      <c r="J25">
        <v>8.9297560975609755</v>
      </c>
      <c r="K25"/>
    </row>
    <row r="26" spans="1:11" x14ac:dyDescent="0.3">
      <c r="A26" s="2">
        <v>726.06</v>
      </c>
      <c r="B26" s="3">
        <v>1</v>
      </c>
      <c r="C26" s="2">
        <f>H26/$H$42</f>
        <v>1.7904231600211449</v>
      </c>
      <c r="D26" s="2">
        <v>0</v>
      </c>
      <c r="E26" s="2">
        <v>1.3268194069999999</v>
      </c>
      <c r="F26">
        <v>24.909179999999999</v>
      </c>
      <c r="G26">
        <v>1.8232798299999999</v>
      </c>
      <c r="H26">
        <v>0.49954183000000002</v>
      </c>
      <c r="I26">
        <v>-0.792945377427</v>
      </c>
      <c r="J26">
        <v>8.9297560975609755</v>
      </c>
      <c r="K26"/>
    </row>
    <row r="27" spans="1:11" x14ac:dyDescent="0.3">
      <c r="A27" s="2">
        <v>727.08</v>
      </c>
      <c r="B27" s="3">
        <v>1</v>
      </c>
      <c r="C27" s="2">
        <f>H27/$H$42</f>
        <v>1.7845564041621933</v>
      </c>
      <c r="D27" s="2">
        <v>0</v>
      </c>
      <c r="E27" s="2">
        <v>1.310759209</v>
      </c>
      <c r="F27">
        <v>27.187930000000001</v>
      </c>
      <c r="G27">
        <v>1.81042203</v>
      </c>
      <c r="H27">
        <v>0.49790496000000001</v>
      </c>
      <c r="I27">
        <v>-0.4018919294039997</v>
      </c>
      <c r="J27">
        <v>8.9297560975609755</v>
      </c>
      <c r="K27"/>
    </row>
    <row r="28" spans="1:11" x14ac:dyDescent="0.3">
      <c r="A28" s="2">
        <v>737.04</v>
      </c>
      <c r="B28" s="3">
        <v>1</v>
      </c>
      <c r="C28" s="2">
        <f>H28/$H$42</f>
        <v>1.5345274175059473</v>
      </c>
      <c r="D28" s="2">
        <f t="shared" ref="D28:D36" si="0">I28/8</f>
        <v>0.92133533550450009</v>
      </c>
      <c r="E28" s="2">
        <v>1.1501572330000001</v>
      </c>
      <c r="F28">
        <v>62.914999999999999</v>
      </c>
      <c r="G28">
        <v>1.6048835799999999</v>
      </c>
      <c r="H28">
        <v>0.42814494999999997</v>
      </c>
      <c r="I28">
        <v>7.3706826840360007</v>
      </c>
      <c r="J28">
        <v>6.9079245283018871</v>
      </c>
      <c r="K28"/>
    </row>
    <row r="29" spans="1:11" x14ac:dyDescent="0.3">
      <c r="A29" s="2">
        <v>738.06</v>
      </c>
      <c r="B29" s="3">
        <v>1</v>
      </c>
      <c r="C29" s="2">
        <f>H29/$H$42</f>
        <v>1.5168368298379158</v>
      </c>
      <c r="D29" s="2">
        <f t="shared" si="0"/>
        <v>0.85560223579950012</v>
      </c>
      <c r="E29" s="2">
        <v>1.1340970349999999</v>
      </c>
      <c r="F29">
        <v>62.062420000000003</v>
      </c>
      <c r="G29">
        <v>1.5889744399999999</v>
      </c>
      <c r="H29">
        <v>0.42320913999999998</v>
      </c>
      <c r="I29">
        <v>6.844817886396001</v>
      </c>
      <c r="J29">
        <v>6.9079245283018871</v>
      </c>
      <c r="K29"/>
    </row>
    <row r="30" spans="1:11" x14ac:dyDescent="0.3">
      <c r="A30" s="2">
        <v>739.08</v>
      </c>
      <c r="B30" s="3">
        <v>1</v>
      </c>
      <c r="C30" s="2">
        <f>H30/$H$42</f>
        <v>1.4874143791520584</v>
      </c>
      <c r="D30" s="2">
        <f t="shared" si="0"/>
        <v>0.57962060640925006</v>
      </c>
      <c r="E30" s="2">
        <v>1.118036837</v>
      </c>
      <c r="F30">
        <v>60.022289999999998</v>
      </c>
      <c r="G30">
        <v>1.56593648</v>
      </c>
      <c r="H30">
        <v>0.41500005000000001</v>
      </c>
      <c r="I30">
        <v>4.6369648512740005</v>
      </c>
      <c r="J30">
        <v>6.9079245283018871</v>
      </c>
      <c r="K30"/>
    </row>
    <row r="31" spans="1:11" x14ac:dyDescent="0.3">
      <c r="A31" s="2">
        <v>740.04</v>
      </c>
      <c r="B31" s="3">
        <v>1</v>
      </c>
      <c r="C31" s="2">
        <f>H31/$H$42</f>
        <v>1.4819723427694769</v>
      </c>
      <c r="D31" s="2">
        <f t="shared" si="0"/>
        <v>0.36367101478399999</v>
      </c>
      <c r="E31" s="2">
        <v>1.10197664</v>
      </c>
      <c r="F31">
        <v>58.70393</v>
      </c>
      <c r="G31">
        <v>1.5557765099999998</v>
      </c>
      <c r="H31">
        <v>0.41348167999999996</v>
      </c>
      <c r="I31">
        <v>2.9093681182719999</v>
      </c>
      <c r="J31">
        <v>6.9079245283018871</v>
      </c>
      <c r="K31"/>
    </row>
    <row r="32" spans="1:11" x14ac:dyDescent="0.3">
      <c r="A32" s="2">
        <v>741.06</v>
      </c>
      <c r="B32" s="3">
        <v>1</v>
      </c>
      <c r="C32" s="2">
        <f>H32/$H$42</f>
        <v>1.428736964203388</v>
      </c>
      <c r="D32" s="2">
        <f t="shared" si="0"/>
        <v>0.24783762726450007</v>
      </c>
      <c r="E32" s="2">
        <v>1.085916442</v>
      </c>
      <c r="F32">
        <v>58.079270000000001</v>
      </c>
      <c r="G32">
        <v>1.5114716800000001</v>
      </c>
      <c r="H32">
        <v>0.3986286</v>
      </c>
      <c r="I32">
        <v>1.9827010181160005</v>
      </c>
      <c r="J32">
        <v>6.9079245283018871</v>
      </c>
      <c r="K32"/>
    </row>
    <row r="33" spans="1:11" x14ac:dyDescent="0.3">
      <c r="A33" s="2">
        <v>742.08</v>
      </c>
      <c r="B33" s="3">
        <v>1</v>
      </c>
      <c r="C33" s="2">
        <f>H33/$H$42</f>
        <v>1.4111860501049269</v>
      </c>
      <c r="D33" s="2">
        <f t="shared" si="0"/>
        <v>0.19441632656249999</v>
      </c>
      <c r="E33" s="2">
        <v>1.0698562439999999</v>
      </c>
      <c r="F33">
        <v>57.371969999999997</v>
      </c>
      <c r="G33">
        <v>1.4903456900000001</v>
      </c>
      <c r="H33">
        <v>0.39373175999999999</v>
      </c>
      <c r="I33">
        <v>1.5553306124999999</v>
      </c>
      <c r="J33">
        <v>6.9079245283018871</v>
      </c>
      <c r="K33"/>
    </row>
    <row r="34" spans="1:11" x14ac:dyDescent="0.3">
      <c r="A34" s="2">
        <v>743.04</v>
      </c>
      <c r="B34" s="3">
        <v>1</v>
      </c>
      <c r="C34" s="2">
        <f>H34/$H$42</f>
        <v>1.3947842799601686</v>
      </c>
      <c r="D34" s="2">
        <f t="shared" si="0"/>
        <v>0.16996965460475</v>
      </c>
      <c r="E34" s="2">
        <v>1.0537960470000001</v>
      </c>
      <c r="F34">
        <v>57.08173</v>
      </c>
      <c r="G34">
        <v>1.48150805</v>
      </c>
      <c r="H34">
        <v>0.38915553999999997</v>
      </c>
      <c r="I34">
        <v>1.359757236838</v>
      </c>
      <c r="J34">
        <v>6.9079245283018871</v>
      </c>
      <c r="K34"/>
    </row>
    <row r="35" spans="1:11" x14ac:dyDescent="0.3">
      <c r="A35" s="2">
        <v>759.06</v>
      </c>
      <c r="B35" s="3">
        <v>1</v>
      </c>
      <c r="C35" s="2">
        <v>1</v>
      </c>
      <c r="D35" s="2">
        <f t="shared" si="0"/>
        <v>0.17826381773200001</v>
      </c>
      <c r="E35" s="2">
        <v>1.0377358489999999</v>
      </c>
      <c r="F35">
        <v>61.577649999999998</v>
      </c>
      <c r="G35">
        <v>1.03489981</v>
      </c>
      <c r="H35">
        <v>0.27920026000000003</v>
      </c>
      <c r="I35">
        <v>1.4261105418560001</v>
      </c>
      <c r="J35">
        <v>6.9079245283018871</v>
      </c>
      <c r="K35"/>
    </row>
    <row r="36" spans="1:11" x14ac:dyDescent="0.3">
      <c r="A36" s="2">
        <v>776.04</v>
      </c>
      <c r="B36" s="3">
        <v>1</v>
      </c>
      <c r="C36" s="2">
        <v>1</v>
      </c>
      <c r="D36" s="2">
        <f t="shared" si="0"/>
        <v>0.20629250514075004</v>
      </c>
      <c r="E36" s="2">
        <v>1.0377358489999999</v>
      </c>
      <c r="F36">
        <v>66.78237</v>
      </c>
      <c r="G36">
        <v>1.02576611</v>
      </c>
      <c r="H36">
        <v>0.27834070000000005</v>
      </c>
      <c r="I36">
        <v>1.6503400411260003</v>
      </c>
      <c r="J36">
        <v>6.9079245283018871</v>
      </c>
      <c r="K36"/>
    </row>
    <row r="37" spans="1:11" x14ac:dyDescent="0.3">
      <c r="A37" s="2">
        <v>797.1</v>
      </c>
      <c r="B37" s="3">
        <v>1</v>
      </c>
      <c r="C37" s="2">
        <v>1</v>
      </c>
      <c r="D37" s="2">
        <f t="shared" ref="D37:D40" si="1">I37/8</f>
        <v>0.21362709081525</v>
      </c>
      <c r="E37" s="2">
        <v>1</v>
      </c>
      <c r="F37">
        <v>69.091030000000003</v>
      </c>
      <c r="G37">
        <v>1.0225796</v>
      </c>
      <c r="H37">
        <v>0.27852015999999996</v>
      </c>
      <c r="I37">
        <v>1.709016726522</v>
      </c>
      <c r="J37">
        <v>6.6567272727272737</v>
      </c>
      <c r="K37"/>
    </row>
    <row r="38" spans="1:11" x14ac:dyDescent="0.3">
      <c r="A38" s="2">
        <v>809.1</v>
      </c>
      <c r="B38" s="3">
        <v>1</v>
      </c>
      <c r="C38" s="2">
        <v>1</v>
      </c>
      <c r="D38" s="2">
        <f t="shared" si="1"/>
        <v>0.21872992451450002</v>
      </c>
      <c r="E38" s="2">
        <v>1</v>
      </c>
      <c r="F38">
        <v>70.063929999999999</v>
      </c>
      <c r="G38">
        <v>1.0222391200000001</v>
      </c>
      <c r="H38">
        <v>0.27850779999999997</v>
      </c>
      <c r="I38">
        <v>1.7498393961160001</v>
      </c>
      <c r="J38">
        <v>6.6567272727272737</v>
      </c>
      <c r="K38"/>
    </row>
    <row r="39" spans="1:11" x14ac:dyDescent="0.3">
      <c r="A39" s="2">
        <v>810.06</v>
      </c>
      <c r="B39" s="3">
        <v>1</v>
      </c>
      <c r="C39" s="2">
        <v>1</v>
      </c>
      <c r="D39" s="2">
        <f t="shared" si="1"/>
        <v>0.29682330920200006</v>
      </c>
      <c r="E39" s="2">
        <v>1</v>
      </c>
      <c r="F39">
        <v>70.590720000000005</v>
      </c>
      <c r="G39">
        <v>1.0234182199999999</v>
      </c>
      <c r="H39">
        <v>0.27799473999999996</v>
      </c>
      <c r="I39">
        <v>2.3745864736160005</v>
      </c>
      <c r="J39">
        <v>6.6567272727272737</v>
      </c>
      <c r="K39"/>
    </row>
    <row r="40" spans="1:11" x14ac:dyDescent="0.3">
      <c r="A40" s="2">
        <v>811.08</v>
      </c>
      <c r="B40" s="3">
        <v>1</v>
      </c>
      <c r="C40" s="2">
        <v>1</v>
      </c>
      <c r="D40" s="2">
        <f t="shared" si="1"/>
        <v>0.72543695030450006</v>
      </c>
      <c r="E40" s="2">
        <v>1</v>
      </c>
      <c r="F40">
        <v>72.883049999999997</v>
      </c>
      <c r="G40">
        <v>1.0252833000000001</v>
      </c>
      <c r="H40">
        <v>0.27876530000000005</v>
      </c>
      <c r="I40">
        <v>5.8034956024360005</v>
      </c>
      <c r="J40">
        <v>6.6567272727272737</v>
      </c>
      <c r="K40"/>
    </row>
    <row r="41" spans="1:11" x14ac:dyDescent="0.3">
      <c r="A41" s="2">
        <v>812.1</v>
      </c>
      <c r="B41" s="3">
        <v>1</v>
      </c>
      <c r="C41" s="2">
        <v>1</v>
      </c>
      <c r="D41" s="2">
        <v>1</v>
      </c>
      <c r="E41" s="2">
        <v>1</v>
      </c>
      <c r="F41">
        <v>74.509910000000005</v>
      </c>
      <c r="G41">
        <v>1.0277628299999999</v>
      </c>
      <c r="H41">
        <v>0.27987632000000001</v>
      </c>
      <c r="I41">
        <v>8.3816892845280009</v>
      </c>
      <c r="J41">
        <v>6.6567272727272737</v>
      </c>
      <c r="K41"/>
    </row>
    <row r="42" spans="1:11" x14ac:dyDescent="0.3">
      <c r="A42" s="2">
        <v>825</v>
      </c>
      <c r="B42" s="3">
        <v>1</v>
      </c>
      <c r="C42" s="2">
        <v>1</v>
      </c>
      <c r="D42" s="2">
        <v>1</v>
      </c>
      <c r="E42" s="2">
        <v>1</v>
      </c>
      <c r="F42">
        <v>80</v>
      </c>
      <c r="G42">
        <v>1.0265909500000001</v>
      </c>
      <c r="H42">
        <v>0.27900769000000003</v>
      </c>
      <c r="I42">
        <v>13.132455563500001</v>
      </c>
      <c r="J42">
        <v>6.6567272727272737</v>
      </c>
      <c r="K42"/>
    </row>
    <row r="43" spans="1:11" x14ac:dyDescent="0.3">
      <c r="G43"/>
      <c r="H43"/>
      <c r="I43"/>
      <c r="J43"/>
      <c r="K43"/>
    </row>
    <row r="44" spans="1:11" x14ac:dyDescent="0.3">
      <c r="G44"/>
      <c r="H44"/>
      <c r="I44"/>
      <c r="J44"/>
      <c r="K44"/>
    </row>
    <row r="45" spans="1:11" x14ac:dyDescent="0.3">
      <c r="G45"/>
      <c r="H45"/>
      <c r="I45"/>
      <c r="J45"/>
      <c r="K45"/>
    </row>
    <row r="46" spans="1:11" x14ac:dyDescent="0.3">
      <c r="G46"/>
      <c r="H46"/>
      <c r="I46"/>
      <c r="J46"/>
      <c r="K46"/>
    </row>
    <row r="47" spans="1:11" x14ac:dyDescent="0.3">
      <c r="G47"/>
      <c r="H47"/>
      <c r="I47"/>
      <c r="J47"/>
      <c r="K47"/>
    </row>
    <row r="48" spans="1:11" x14ac:dyDescent="0.3">
      <c r="G48"/>
      <c r="H48"/>
      <c r="I48"/>
      <c r="J48"/>
      <c r="K48"/>
    </row>
    <row r="49" spans="7:11" x14ac:dyDescent="0.3">
      <c r="G49"/>
      <c r="H49"/>
      <c r="I49"/>
      <c r="J49"/>
      <c r="K49"/>
    </row>
    <row r="50" spans="7:11" x14ac:dyDescent="0.3">
      <c r="G50"/>
      <c r="H50"/>
      <c r="I50"/>
      <c r="J50"/>
      <c r="K50"/>
    </row>
    <row r="51" spans="7:11" x14ac:dyDescent="0.3">
      <c r="G51"/>
      <c r="H51"/>
      <c r="I51"/>
      <c r="J51"/>
      <c r="K51"/>
    </row>
    <row r="52" spans="7:11" x14ac:dyDescent="0.3">
      <c r="G52"/>
      <c r="H52"/>
      <c r="I52"/>
      <c r="J52"/>
      <c r="K52"/>
    </row>
    <row r="53" spans="7:11" x14ac:dyDescent="0.3">
      <c r="G53"/>
      <c r="H53"/>
      <c r="I53"/>
      <c r="J53"/>
      <c r="K53"/>
    </row>
    <row r="54" spans="7:11" x14ac:dyDescent="0.3">
      <c r="G54"/>
      <c r="H54"/>
      <c r="I54"/>
      <c r="J54"/>
      <c r="K54"/>
    </row>
    <row r="55" spans="7:11" x14ac:dyDescent="0.3">
      <c r="G55"/>
      <c r="H55"/>
      <c r="I55"/>
      <c r="J55"/>
      <c r="K55"/>
    </row>
    <row r="56" spans="7:11" x14ac:dyDescent="0.3">
      <c r="G56"/>
      <c r="H56"/>
      <c r="I56"/>
      <c r="J56"/>
      <c r="K56"/>
    </row>
    <row r="57" spans="7:11" x14ac:dyDescent="0.3">
      <c r="G57"/>
      <c r="H57"/>
      <c r="I57"/>
      <c r="J57"/>
      <c r="K57"/>
    </row>
    <row r="58" spans="7:11" x14ac:dyDescent="0.3">
      <c r="G58"/>
      <c r="H58"/>
      <c r="I58"/>
      <c r="J58"/>
      <c r="K58"/>
    </row>
    <row r="59" spans="7:11" x14ac:dyDescent="0.3">
      <c r="G59"/>
      <c r="H59"/>
      <c r="I59"/>
      <c r="J59"/>
      <c r="K59"/>
    </row>
    <row r="60" spans="7:11" x14ac:dyDescent="0.3">
      <c r="G60"/>
      <c r="H60"/>
      <c r="I60"/>
      <c r="J60"/>
      <c r="K60"/>
    </row>
    <row r="61" spans="7:11" x14ac:dyDescent="0.3">
      <c r="G61"/>
      <c r="H61"/>
      <c r="I61"/>
      <c r="J61"/>
      <c r="K61"/>
    </row>
    <row r="62" spans="7:11" x14ac:dyDescent="0.3">
      <c r="G62"/>
      <c r="H62"/>
      <c r="I62"/>
      <c r="J62"/>
      <c r="K62"/>
    </row>
    <row r="63" spans="7:11" x14ac:dyDescent="0.3">
      <c r="G63"/>
      <c r="H63"/>
      <c r="I63"/>
      <c r="J63"/>
      <c r="K63"/>
    </row>
    <row r="64" spans="7:11" x14ac:dyDescent="0.3">
      <c r="G64"/>
      <c r="H64"/>
      <c r="I64"/>
      <c r="J64"/>
      <c r="K64"/>
    </row>
    <row r="65" spans="7:11" x14ac:dyDescent="0.3">
      <c r="G65"/>
      <c r="H65"/>
      <c r="I65"/>
      <c r="J65"/>
      <c r="K65"/>
    </row>
    <row r="66" spans="7:11" x14ac:dyDescent="0.3">
      <c r="G66"/>
      <c r="H66"/>
      <c r="I66"/>
      <c r="J66"/>
      <c r="K66"/>
    </row>
    <row r="67" spans="7:11" x14ac:dyDescent="0.3">
      <c r="G67"/>
      <c r="H67"/>
      <c r="I67"/>
      <c r="J67"/>
      <c r="K67"/>
    </row>
    <row r="68" spans="7:11" x14ac:dyDescent="0.3">
      <c r="G68"/>
      <c r="H68"/>
      <c r="I68"/>
      <c r="J68"/>
      <c r="K68"/>
    </row>
    <row r="69" spans="7:11" x14ac:dyDescent="0.3">
      <c r="G69"/>
      <c r="H69"/>
      <c r="I69"/>
      <c r="J69"/>
      <c r="K69"/>
    </row>
    <row r="70" spans="7:11" x14ac:dyDescent="0.3">
      <c r="G70"/>
      <c r="H70"/>
      <c r="I70"/>
      <c r="J70"/>
      <c r="K70"/>
    </row>
    <row r="71" spans="7:11" x14ac:dyDescent="0.3">
      <c r="G71"/>
      <c r="H71"/>
      <c r="I71"/>
      <c r="J71"/>
      <c r="K71"/>
    </row>
    <row r="72" spans="7:11" x14ac:dyDescent="0.3">
      <c r="G72"/>
      <c r="H72"/>
      <c r="I72"/>
      <c r="J72"/>
      <c r="K72"/>
    </row>
    <row r="73" spans="7:11" x14ac:dyDescent="0.3">
      <c r="G73"/>
      <c r="H73"/>
      <c r="I73"/>
      <c r="J73"/>
      <c r="K73"/>
    </row>
    <row r="74" spans="7:11" x14ac:dyDescent="0.3">
      <c r="G74"/>
      <c r="H74"/>
      <c r="I74"/>
      <c r="J74"/>
      <c r="K74"/>
    </row>
    <row r="75" spans="7:11" x14ac:dyDescent="0.3">
      <c r="G75"/>
      <c r="H75"/>
      <c r="I75"/>
      <c r="J75"/>
      <c r="K75"/>
    </row>
    <row r="76" spans="7:11" x14ac:dyDescent="0.3">
      <c r="G76"/>
      <c r="H76"/>
      <c r="I76"/>
      <c r="J76"/>
      <c r="K76"/>
    </row>
    <row r="77" spans="7:11" x14ac:dyDescent="0.3">
      <c r="G77"/>
      <c r="H77"/>
      <c r="I77"/>
      <c r="J77"/>
      <c r="K77"/>
    </row>
    <row r="78" spans="7:11" x14ac:dyDescent="0.3">
      <c r="G78"/>
      <c r="H78"/>
      <c r="I78"/>
      <c r="J78"/>
      <c r="K78"/>
    </row>
    <row r="79" spans="7:11" x14ac:dyDescent="0.3">
      <c r="G79"/>
      <c r="H79"/>
      <c r="I79"/>
      <c r="J79"/>
      <c r="K79"/>
    </row>
    <row r="80" spans="7:11" x14ac:dyDescent="0.3">
      <c r="G80"/>
      <c r="H80"/>
      <c r="I80"/>
      <c r="J80"/>
      <c r="K80"/>
    </row>
    <row r="81" spans="7:11" x14ac:dyDescent="0.3">
      <c r="G81"/>
      <c r="H81"/>
      <c r="I81"/>
      <c r="J81"/>
      <c r="K81"/>
    </row>
    <row r="82" spans="7:11" x14ac:dyDescent="0.3">
      <c r="G82"/>
      <c r="H82"/>
      <c r="I82"/>
      <c r="J82"/>
      <c r="K82"/>
    </row>
    <row r="83" spans="7:11" x14ac:dyDescent="0.3">
      <c r="G83"/>
      <c r="H83"/>
      <c r="I83"/>
      <c r="J83"/>
      <c r="K83"/>
    </row>
    <row r="84" spans="7:11" x14ac:dyDescent="0.3">
      <c r="G84"/>
      <c r="H84"/>
      <c r="I84"/>
      <c r="J84"/>
      <c r="K84"/>
    </row>
    <row r="85" spans="7:11" x14ac:dyDescent="0.3">
      <c r="G85"/>
      <c r="H85"/>
      <c r="I85"/>
      <c r="J85"/>
      <c r="K85"/>
    </row>
    <row r="86" spans="7:11" x14ac:dyDescent="0.3">
      <c r="G86"/>
      <c r="H86"/>
      <c r="I86"/>
      <c r="J86"/>
      <c r="K86"/>
    </row>
    <row r="87" spans="7:11" x14ac:dyDescent="0.3">
      <c r="G87"/>
      <c r="H87"/>
      <c r="I87"/>
      <c r="J87"/>
      <c r="K87"/>
    </row>
    <row r="88" spans="7:11" x14ac:dyDescent="0.3">
      <c r="G88"/>
      <c r="H88"/>
      <c r="I88"/>
      <c r="J88"/>
      <c r="K88"/>
    </row>
    <row r="89" spans="7:11" x14ac:dyDescent="0.3">
      <c r="G89"/>
      <c r="H89"/>
      <c r="I89"/>
      <c r="J89"/>
      <c r="K89"/>
    </row>
    <row r="90" spans="7:11" x14ac:dyDescent="0.3">
      <c r="G90"/>
      <c r="H90"/>
      <c r="I90"/>
      <c r="J90"/>
      <c r="K90"/>
    </row>
    <row r="91" spans="7:11" x14ac:dyDescent="0.3">
      <c r="G91"/>
      <c r="H91"/>
      <c r="I91"/>
      <c r="J91"/>
      <c r="K91"/>
    </row>
    <row r="92" spans="7:11" x14ac:dyDescent="0.3">
      <c r="G92"/>
      <c r="H92"/>
      <c r="I92"/>
      <c r="J92"/>
      <c r="K92"/>
    </row>
    <row r="93" spans="7:11" x14ac:dyDescent="0.3">
      <c r="G93"/>
      <c r="H93"/>
      <c r="I93"/>
      <c r="J93"/>
      <c r="K93"/>
    </row>
    <row r="94" spans="7:11" x14ac:dyDescent="0.3">
      <c r="G94"/>
      <c r="H94"/>
      <c r="I94"/>
      <c r="J94"/>
      <c r="K94"/>
    </row>
    <row r="95" spans="7:11" x14ac:dyDescent="0.3">
      <c r="G95"/>
      <c r="H95"/>
      <c r="I95"/>
      <c r="J95"/>
      <c r="K95"/>
    </row>
    <row r="96" spans="7:11" x14ac:dyDescent="0.3">
      <c r="G96"/>
      <c r="H96"/>
      <c r="I96"/>
      <c r="J96"/>
      <c r="K96"/>
    </row>
    <row r="97" spans="7:11" x14ac:dyDescent="0.3">
      <c r="G97"/>
      <c r="H97"/>
      <c r="I97"/>
      <c r="J97"/>
      <c r="K97"/>
    </row>
    <row r="98" spans="7:11" x14ac:dyDescent="0.3">
      <c r="G98"/>
      <c r="H98"/>
      <c r="I98"/>
      <c r="J98"/>
      <c r="K98"/>
    </row>
    <row r="99" spans="7:11" x14ac:dyDescent="0.3">
      <c r="G99"/>
      <c r="H99"/>
      <c r="I99"/>
      <c r="J99"/>
      <c r="K99"/>
    </row>
    <row r="100" spans="7:11" x14ac:dyDescent="0.3">
      <c r="G100"/>
      <c r="H100"/>
      <c r="I100"/>
      <c r="J100"/>
      <c r="K100"/>
    </row>
    <row r="101" spans="7:11" x14ac:dyDescent="0.3">
      <c r="G101"/>
      <c r="H101"/>
      <c r="I101"/>
      <c r="J101"/>
      <c r="K101"/>
    </row>
    <row r="102" spans="7:11" x14ac:dyDescent="0.3">
      <c r="G102"/>
      <c r="H102"/>
      <c r="I102"/>
      <c r="J102"/>
      <c r="K102"/>
    </row>
    <row r="103" spans="7:11" x14ac:dyDescent="0.3">
      <c r="G103"/>
      <c r="H103"/>
      <c r="I103"/>
      <c r="J103"/>
      <c r="K103"/>
    </row>
    <row r="104" spans="7:11" x14ac:dyDescent="0.3">
      <c r="G104"/>
      <c r="H104"/>
      <c r="I104"/>
      <c r="J104"/>
      <c r="K104"/>
    </row>
    <row r="105" spans="7:11" x14ac:dyDescent="0.3">
      <c r="G105"/>
      <c r="H105"/>
      <c r="I105"/>
      <c r="J105"/>
      <c r="K105"/>
    </row>
    <row r="106" spans="7:11" x14ac:dyDescent="0.3">
      <c r="G106"/>
      <c r="H106"/>
      <c r="I106"/>
      <c r="J106"/>
      <c r="K106"/>
    </row>
    <row r="107" spans="7:11" x14ac:dyDescent="0.3">
      <c r="G107"/>
      <c r="H107"/>
      <c r="I107"/>
      <c r="J107"/>
      <c r="K107"/>
    </row>
    <row r="108" spans="7:11" x14ac:dyDescent="0.3">
      <c r="G108"/>
      <c r="H108"/>
      <c r="I108"/>
      <c r="J108"/>
      <c r="K108"/>
    </row>
    <row r="109" spans="7:11" x14ac:dyDescent="0.3">
      <c r="G109"/>
      <c r="H109"/>
      <c r="I109"/>
      <c r="J109"/>
      <c r="K109"/>
    </row>
    <row r="110" spans="7:11" x14ac:dyDescent="0.3">
      <c r="G110"/>
      <c r="H110"/>
      <c r="I110"/>
      <c r="J110"/>
      <c r="K110"/>
    </row>
    <row r="111" spans="7:11" x14ac:dyDescent="0.3">
      <c r="G111"/>
      <c r="H111"/>
      <c r="I111"/>
      <c r="J111"/>
      <c r="K111"/>
    </row>
    <row r="112" spans="7:11" x14ac:dyDescent="0.3">
      <c r="G112"/>
      <c r="H112"/>
      <c r="I112"/>
      <c r="J112"/>
      <c r="K112"/>
    </row>
    <row r="113" spans="7:11" x14ac:dyDescent="0.3">
      <c r="G113"/>
      <c r="H113"/>
      <c r="I113"/>
      <c r="J113"/>
      <c r="K113"/>
    </row>
    <row r="114" spans="7:11" x14ac:dyDescent="0.3">
      <c r="G114"/>
      <c r="H114"/>
      <c r="I114"/>
      <c r="J114"/>
      <c r="K114"/>
    </row>
    <row r="115" spans="7:11" x14ac:dyDescent="0.3">
      <c r="G115"/>
      <c r="H115"/>
      <c r="I115"/>
      <c r="J115"/>
      <c r="K115"/>
    </row>
    <row r="116" spans="7:11" x14ac:dyDescent="0.3">
      <c r="G116"/>
      <c r="H116"/>
      <c r="I116"/>
      <c r="J116"/>
      <c r="K116"/>
    </row>
    <row r="117" spans="7:11" x14ac:dyDescent="0.3">
      <c r="G117"/>
      <c r="H117"/>
      <c r="I117"/>
      <c r="J117"/>
      <c r="K117"/>
    </row>
    <row r="118" spans="7:11" x14ac:dyDescent="0.3">
      <c r="G118"/>
      <c r="H118"/>
      <c r="I118"/>
      <c r="J118"/>
      <c r="K118"/>
    </row>
    <row r="119" spans="7:11" x14ac:dyDescent="0.3">
      <c r="G119"/>
      <c r="H119"/>
      <c r="I119"/>
      <c r="J119"/>
      <c r="K119"/>
    </row>
    <row r="120" spans="7:11" x14ac:dyDescent="0.3">
      <c r="G120"/>
      <c r="H120"/>
      <c r="I120"/>
      <c r="J120"/>
      <c r="K120"/>
    </row>
    <row r="121" spans="7:11" x14ac:dyDescent="0.3">
      <c r="G121"/>
      <c r="H121"/>
      <c r="I121"/>
      <c r="J121"/>
      <c r="K121"/>
    </row>
    <row r="122" spans="7:11" x14ac:dyDescent="0.3">
      <c r="G122"/>
      <c r="H122"/>
      <c r="I122"/>
      <c r="J122"/>
      <c r="K122"/>
    </row>
    <row r="123" spans="7:11" x14ac:dyDescent="0.3">
      <c r="G123"/>
      <c r="H123"/>
      <c r="I123"/>
      <c r="J123"/>
      <c r="K123"/>
    </row>
    <row r="124" spans="7:11" x14ac:dyDescent="0.3">
      <c r="G124"/>
      <c r="H124"/>
      <c r="I124"/>
      <c r="J124"/>
      <c r="K124"/>
    </row>
    <row r="125" spans="7:11" x14ac:dyDescent="0.3">
      <c r="G125"/>
      <c r="H125"/>
      <c r="I125"/>
      <c r="J125"/>
      <c r="K125"/>
    </row>
    <row r="126" spans="7:11" x14ac:dyDescent="0.3">
      <c r="G126"/>
      <c r="H126"/>
      <c r="I126"/>
      <c r="J126"/>
      <c r="K126"/>
    </row>
    <row r="127" spans="7:11" x14ac:dyDescent="0.3">
      <c r="G127"/>
      <c r="H127"/>
      <c r="I127"/>
      <c r="J127"/>
      <c r="K127"/>
    </row>
    <row r="128" spans="7:11" x14ac:dyDescent="0.3">
      <c r="G128"/>
      <c r="H128"/>
      <c r="I128"/>
      <c r="J128"/>
      <c r="K128"/>
    </row>
    <row r="129" spans="7:11" x14ac:dyDescent="0.3">
      <c r="G129"/>
      <c r="H129"/>
      <c r="I129"/>
      <c r="J129"/>
      <c r="K129"/>
    </row>
    <row r="130" spans="7:11" x14ac:dyDescent="0.3">
      <c r="G130"/>
      <c r="H130"/>
      <c r="I130"/>
      <c r="J130"/>
      <c r="K130"/>
    </row>
    <row r="131" spans="7:11" x14ac:dyDescent="0.3">
      <c r="G131"/>
      <c r="H131"/>
      <c r="I131"/>
      <c r="J131"/>
      <c r="K131"/>
    </row>
    <row r="132" spans="7:11" x14ac:dyDescent="0.3">
      <c r="G132"/>
      <c r="H132"/>
      <c r="I132"/>
      <c r="J132"/>
      <c r="K132"/>
    </row>
    <row r="133" spans="7:11" x14ac:dyDescent="0.3">
      <c r="G133"/>
      <c r="H133"/>
      <c r="I133"/>
      <c r="J133"/>
      <c r="K133"/>
    </row>
    <row r="134" spans="7:11" x14ac:dyDescent="0.3">
      <c r="G134"/>
      <c r="H134"/>
      <c r="I134"/>
      <c r="J134"/>
      <c r="K134"/>
    </row>
    <row r="135" spans="7:11" x14ac:dyDescent="0.3">
      <c r="G135"/>
      <c r="H135"/>
      <c r="I135"/>
      <c r="J135"/>
      <c r="K135"/>
    </row>
    <row r="136" spans="7:11" x14ac:dyDescent="0.3">
      <c r="G136"/>
      <c r="H136"/>
      <c r="I136"/>
      <c r="J136"/>
      <c r="K136"/>
    </row>
    <row r="137" spans="7:11" x14ac:dyDescent="0.3">
      <c r="G137"/>
      <c r="H137"/>
      <c r="I137"/>
      <c r="J137"/>
      <c r="K137"/>
    </row>
    <row r="138" spans="7:11" x14ac:dyDescent="0.3">
      <c r="G138"/>
      <c r="H138"/>
      <c r="I138"/>
      <c r="J138"/>
      <c r="K138"/>
    </row>
    <row r="139" spans="7:11" x14ac:dyDescent="0.3">
      <c r="G139"/>
      <c r="H139"/>
      <c r="I139"/>
      <c r="J139"/>
      <c r="K139"/>
    </row>
    <row r="140" spans="7:11" x14ac:dyDescent="0.3">
      <c r="G140"/>
      <c r="H140"/>
      <c r="I140"/>
      <c r="J140"/>
      <c r="K140"/>
    </row>
    <row r="141" spans="7:11" x14ac:dyDescent="0.3">
      <c r="G141"/>
      <c r="H141"/>
      <c r="I141"/>
      <c r="J141"/>
      <c r="K141"/>
    </row>
    <row r="142" spans="7:11" x14ac:dyDescent="0.3">
      <c r="G142"/>
      <c r="H142"/>
      <c r="I142"/>
      <c r="J142"/>
      <c r="K142"/>
    </row>
    <row r="143" spans="7:11" x14ac:dyDescent="0.3">
      <c r="G143"/>
      <c r="H143"/>
      <c r="I143"/>
      <c r="J143"/>
      <c r="K143"/>
    </row>
    <row r="144" spans="7:11" x14ac:dyDescent="0.3">
      <c r="G144"/>
      <c r="H144"/>
      <c r="I144"/>
      <c r="J144"/>
      <c r="K144"/>
    </row>
    <row r="145" spans="7:11" x14ac:dyDescent="0.3">
      <c r="G145"/>
      <c r="H145"/>
      <c r="I145"/>
      <c r="J145"/>
      <c r="K145"/>
    </row>
    <row r="146" spans="7:11" x14ac:dyDescent="0.3">
      <c r="G146"/>
      <c r="H146"/>
      <c r="I146"/>
      <c r="J146"/>
      <c r="K146"/>
    </row>
    <row r="147" spans="7:11" x14ac:dyDescent="0.3">
      <c r="G147"/>
      <c r="H147"/>
      <c r="I147"/>
      <c r="J147"/>
      <c r="K147"/>
    </row>
    <row r="148" spans="7:11" x14ac:dyDescent="0.3">
      <c r="G148"/>
      <c r="H148"/>
      <c r="I148"/>
      <c r="J148"/>
      <c r="K148"/>
    </row>
    <row r="149" spans="7:11" x14ac:dyDescent="0.3">
      <c r="G149"/>
      <c r="H149"/>
      <c r="I149"/>
      <c r="J149"/>
      <c r="K149"/>
    </row>
    <row r="150" spans="7:11" x14ac:dyDescent="0.3">
      <c r="K150"/>
    </row>
    <row r="151" spans="7:11" x14ac:dyDescent="0.3">
      <c r="K151"/>
    </row>
    <row r="152" spans="7:11" x14ac:dyDescent="0.3">
      <c r="K152"/>
    </row>
    <row r="153" spans="7:11" x14ac:dyDescent="0.3">
      <c r="K153"/>
    </row>
    <row r="154" spans="7:11" x14ac:dyDescent="0.3">
      <c r="K154"/>
    </row>
    <row r="155" spans="7:11" x14ac:dyDescent="0.3">
      <c r="K155"/>
    </row>
    <row r="156" spans="7:11" x14ac:dyDescent="0.3">
      <c r="K156"/>
    </row>
    <row r="157" spans="7:11" x14ac:dyDescent="0.3">
      <c r="K157"/>
    </row>
    <row r="158" spans="7:11" x14ac:dyDescent="0.3">
      <c r="K158"/>
    </row>
    <row r="159" spans="7:11" x14ac:dyDescent="0.3">
      <c r="K159"/>
    </row>
    <row r="160" spans="7:11" x14ac:dyDescent="0.3">
      <c r="K160"/>
    </row>
    <row r="161" spans="11:11" x14ac:dyDescent="0.3">
      <c r="K161"/>
    </row>
    <row r="162" spans="11:11" x14ac:dyDescent="0.3">
      <c r="K162"/>
    </row>
    <row r="163" spans="11:11" x14ac:dyDescent="0.3">
      <c r="K163"/>
    </row>
    <row r="164" spans="11:11" x14ac:dyDescent="0.3">
      <c r="K164"/>
    </row>
    <row r="165" spans="11:11" x14ac:dyDescent="0.3">
      <c r="K165"/>
    </row>
    <row r="166" spans="11:11" x14ac:dyDescent="0.3">
      <c r="K166"/>
    </row>
    <row r="167" spans="11:11" x14ac:dyDescent="0.3">
      <c r="K167"/>
    </row>
    <row r="168" spans="11:11" x14ac:dyDescent="0.3">
      <c r="K168"/>
    </row>
    <row r="169" spans="11:11" x14ac:dyDescent="0.3">
      <c r="K169"/>
    </row>
    <row r="170" spans="11:11" x14ac:dyDescent="0.3">
      <c r="K170"/>
    </row>
    <row r="171" spans="11:11" x14ac:dyDescent="0.3">
      <c r="K171"/>
    </row>
    <row r="172" spans="11:11" x14ac:dyDescent="0.3">
      <c r="K172"/>
    </row>
    <row r="173" spans="11:11" x14ac:dyDescent="0.3">
      <c r="K173"/>
    </row>
    <row r="174" spans="11:11" x14ac:dyDescent="0.3">
      <c r="K174"/>
    </row>
    <row r="175" spans="11:11" x14ac:dyDescent="0.3">
      <c r="K175"/>
    </row>
    <row r="176" spans="11:11" x14ac:dyDescent="0.3">
      <c r="K176"/>
    </row>
    <row r="177" spans="11:11" x14ac:dyDescent="0.3">
      <c r="K177"/>
    </row>
    <row r="178" spans="11:11" x14ac:dyDescent="0.3">
      <c r="K178"/>
    </row>
    <row r="179" spans="11:11" x14ac:dyDescent="0.3">
      <c r="K179"/>
    </row>
    <row r="180" spans="11:11" x14ac:dyDescent="0.3">
      <c r="K180"/>
    </row>
    <row r="181" spans="11:11" x14ac:dyDescent="0.3">
      <c r="K181"/>
    </row>
    <row r="182" spans="11:11" x14ac:dyDescent="0.3">
      <c r="K182"/>
    </row>
    <row r="183" spans="11:11" x14ac:dyDescent="0.3">
      <c r="K183"/>
    </row>
    <row r="184" spans="11:11" x14ac:dyDescent="0.3">
      <c r="K184"/>
    </row>
    <row r="185" spans="11:11" x14ac:dyDescent="0.3">
      <c r="K185"/>
    </row>
    <row r="186" spans="11:11" x14ac:dyDescent="0.3">
      <c r="K186"/>
    </row>
    <row r="187" spans="11:11" x14ac:dyDescent="0.3">
      <c r="K187"/>
    </row>
    <row r="188" spans="11:11" x14ac:dyDescent="0.3">
      <c r="K188"/>
    </row>
    <row r="189" spans="11:11" x14ac:dyDescent="0.3">
      <c r="K189"/>
    </row>
    <row r="190" spans="11:11" x14ac:dyDescent="0.3">
      <c r="K190"/>
    </row>
    <row r="191" spans="11:11" x14ac:dyDescent="0.3">
      <c r="K191"/>
    </row>
    <row r="192" spans="11:11" x14ac:dyDescent="0.3">
      <c r="K192"/>
    </row>
    <row r="193" spans="11:11" x14ac:dyDescent="0.3">
      <c r="K193"/>
    </row>
    <row r="194" spans="11:11" x14ac:dyDescent="0.3">
      <c r="K194"/>
    </row>
    <row r="195" spans="11:11" x14ac:dyDescent="0.3">
      <c r="K195"/>
    </row>
    <row r="196" spans="11:11" x14ac:dyDescent="0.3">
      <c r="K196"/>
    </row>
    <row r="197" spans="11:11" x14ac:dyDescent="0.3">
      <c r="K197"/>
    </row>
    <row r="198" spans="11:11" x14ac:dyDescent="0.3">
      <c r="K198"/>
    </row>
    <row r="199" spans="11:11" x14ac:dyDescent="0.3">
      <c r="K199"/>
    </row>
    <row r="200" spans="11:11" x14ac:dyDescent="0.3">
      <c r="K200"/>
    </row>
    <row r="201" spans="11:11" x14ac:dyDescent="0.3">
      <c r="K201"/>
    </row>
    <row r="202" spans="11:11" x14ac:dyDescent="0.3">
      <c r="K202"/>
    </row>
    <row r="203" spans="11:11" x14ac:dyDescent="0.3">
      <c r="K203"/>
    </row>
    <row r="204" spans="11:11" x14ac:dyDescent="0.3">
      <c r="K204"/>
    </row>
    <row r="205" spans="11:11" x14ac:dyDescent="0.3">
      <c r="K205"/>
    </row>
    <row r="206" spans="11:11" x14ac:dyDescent="0.3">
      <c r="K206"/>
    </row>
    <row r="207" spans="11:11" x14ac:dyDescent="0.3">
      <c r="K207"/>
    </row>
    <row r="208" spans="11:11" x14ac:dyDescent="0.3">
      <c r="K208"/>
    </row>
    <row r="209" spans="11:11" x14ac:dyDescent="0.3">
      <c r="K209"/>
    </row>
    <row r="210" spans="11:11" x14ac:dyDescent="0.3">
      <c r="K210"/>
    </row>
    <row r="211" spans="11:11" x14ac:dyDescent="0.3">
      <c r="K211"/>
    </row>
    <row r="212" spans="11:11" x14ac:dyDescent="0.3">
      <c r="K212"/>
    </row>
    <row r="213" spans="11:11" x14ac:dyDescent="0.3">
      <c r="K213"/>
    </row>
    <row r="214" spans="11:11" x14ac:dyDescent="0.3">
      <c r="K214"/>
    </row>
    <row r="215" spans="11:11" x14ac:dyDescent="0.3">
      <c r="K215"/>
    </row>
    <row r="216" spans="11:11" x14ac:dyDescent="0.3">
      <c r="K216"/>
    </row>
    <row r="217" spans="11:11" x14ac:dyDescent="0.3">
      <c r="K217"/>
    </row>
    <row r="218" spans="11:11" x14ac:dyDescent="0.3">
      <c r="K218"/>
    </row>
    <row r="219" spans="11:11" x14ac:dyDescent="0.3">
      <c r="K219"/>
    </row>
    <row r="220" spans="11:11" x14ac:dyDescent="0.3">
      <c r="K220"/>
    </row>
    <row r="221" spans="11:11" x14ac:dyDescent="0.3">
      <c r="K221"/>
    </row>
    <row r="222" spans="11:11" x14ac:dyDescent="0.3">
      <c r="K222"/>
    </row>
    <row r="223" spans="11:11" x14ac:dyDescent="0.3">
      <c r="K223"/>
    </row>
    <row r="224" spans="11:11" x14ac:dyDescent="0.3">
      <c r="K224"/>
    </row>
    <row r="225" spans="11:11" x14ac:dyDescent="0.3">
      <c r="K225"/>
    </row>
    <row r="226" spans="11:11" x14ac:dyDescent="0.3">
      <c r="K226"/>
    </row>
    <row r="227" spans="11:11" x14ac:dyDescent="0.3">
      <c r="K227"/>
    </row>
    <row r="228" spans="11:11" x14ac:dyDescent="0.3">
      <c r="K228"/>
    </row>
    <row r="229" spans="11:11" x14ac:dyDescent="0.3">
      <c r="K229"/>
    </row>
    <row r="230" spans="11:11" x14ac:dyDescent="0.3">
      <c r="K230"/>
    </row>
    <row r="231" spans="11:11" x14ac:dyDescent="0.3">
      <c r="K231"/>
    </row>
    <row r="232" spans="11:11" x14ac:dyDescent="0.3">
      <c r="K232"/>
    </row>
    <row r="233" spans="11:11" x14ac:dyDescent="0.3">
      <c r="K233"/>
    </row>
    <row r="234" spans="11:11" x14ac:dyDescent="0.3">
      <c r="K234"/>
    </row>
    <row r="235" spans="11:11" x14ac:dyDescent="0.3">
      <c r="K235"/>
    </row>
    <row r="236" spans="11:11" x14ac:dyDescent="0.3">
      <c r="K236"/>
    </row>
    <row r="237" spans="11:11" x14ac:dyDescent="0.3">
      <c r="K237"/>
    </row>
    <row r="238" spans="11:11" x14ac:dyDescent="0.3">
      <c r="K238"/>
    </row>
    <row r="239" spans="11:11" x14ac:dyDescent="0.3">
      <c r="K239"/>
    </row>
    <row r="240" spans="11:11" x14ac:dyDescent="0.3">
      <c r="K240"/>
    </row>
    <row r="241" spans="11:11" x14ac:dyDescent="0.3">
      <c r="K241"/>
    </row>
    <row r="242" spans="11:11" x14ac:dyDescent="0.3">
      <c r="K242"/>
    </row>
    <row r="243" spans="11:11" x14ac:dyDescent="0.3">
      <c r="K243"/>
    </row>
    <row r="244" spans="11:11" x14ac:dyDescent="0.3">
      <c r="K244"/>
    </row>
    <row r="245" spans="11:11" x14ac:dyDescent="0.3">
      <c r="K245"/>
    </row>
    <row r="246" spans="11:11" x14ac:dyDescent="0.3">
      <c r="K246"/>
    </row>
    <row r="247" spans="11:11" x14ac:dyDescent="0.3">
      <c r="K247"/>
    </row>
    <row r="248" spans="11:11" x14ac:dyDescent="0.3">
      <c r="K248"/>
    </row>
    <row r="249" spans="11:11" x14ac:dyDescent="0.3">
      <c r="K249"/>
    </row>
    <row r="250" spans="11:11" x14ac:dyDescent="0.3">
      <c r="K250"/>
    </row>
    <row r="251" spans="11:11" x14ac:dyDescent="0.3">
      <c r="K251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AF40-E584-48D1-A3F3-C6900DBD1506}">
  <dimension ref="A1:G18"/>
  <sheetViews>
    <sheetView workbookViewId="0">
      <selection activeCell="E18" sqref="A2:E18"/>
    </sheetView>
  </sheetViews>
  <sheetFormatPr baseColWidth="10" defaultRowHeight="14.4" x14ac:dyDescent="0.3"/>
  <cols>
    <col min="1" max="16384" width="11.5546875" style="1"/>
  </cols>
  <sheetData>
    <row r="1" spans="1:7" x14ac:dyDescent="0.3">
      <c r="B1" s="1" t="s">
        <v>5</v>
      </c>
      <c r="C1" s="1" t="s">
        <v>10</v>
      </c>
      <c r="D1" s="1" t="s">
        <v>1</v>
      </c>
      <c r="E1" s="1" t="s">
        <v>2</v>
      </c>
    </row>
    <row r="2" spans="1:7" x14ac:dyDescent="0.3">
      <c r="A2" s="1" t="s">
        <v>0</v>
      </c>
    </row>
    <row r="3" spans="1:7" x14ac:dyDescent="0.3">
      <c r="A3" s="1" t="s">
        <v>12</v>
      </c>
    </row>
    <row r="4" spans="1:7" x14ac:dyDescent="0.3">
      <c r="A4" s="2">
        <v>0</v>
      </c>
      <c r="B4" s="2">
        <v>80</v>
      </c>
      <c r="C4" s="2">
        <v>1</v>
      </c>
      <c r="D4" s="2">
        <v>-981.29720999999995</v>
      </c>
      <c r="E4" s="2">
        <v>178.946</v>
      </c>
      <c r="F4"/>
      <c r="G4"/>
    </row>
    <row r="5" spans="1:7" x14ac:dyDescent="0.3">
      <c r="A5" s="2">
        <v>0.96</v>
      </c>
      <c r="B5" s="2">
        <v>80</v>
      </c>
      <c r="C5" s="2">
        <v>1</v>
      </c>
      <c r="D5" s="2">
        <v>-962.13162</v>
      </c>
      <c r="E5" s="2">
        <v>194.69937999999999</v>
      </c>
      <c r="F5"/>
      <c r="G5"/>
    </row>
    <row r="6" spans="1:7" x14ac:dyDescent="0.3">
      <c r="A6" s="2">
        <v>3</v>
      </c>
      <c r="B6" s="2">
        <v>80</v>
      </c>
      <c r="C6" s="2">
        <v>1</v>
      </c>
      <c r="D6" s="2">
        <v>-964.10306000000003</v>
      </c>
      <c r="E6" s="2">
        <v>192.24249</v>
      </c>
      <c r="F6"/>
      <c r="G6"/>
    </row>
    <row r="7" spans="1:7" x14ac:dyDescent="0.3">
      <c r="A7" s="2">
        <v>3.96</v>
      </c>
      <c r="B7" s="2">
        <v>80</v>
      </c>
      <c r="C7" s="2">
        <v>1</v>
      </c>
      <c r="D7" s="2">
        <v>-962.96194000000003</v>
      </c>
      <c r="E7" s="2">
        <v>360.88839999999999</v>
      </c>
      <c r="F7"/>
      <c r="G7"/>
    </row>
    <row r="8" spans="1:7" x14ac:dyDescent="0.3">
      <c r="A8" s="2">
        <v>4.9800000000000004</v>
      </c>
      <c r="B8" s="2">
        <v>80</v>
      </c>
      <c r="C8" s="2">
        <v>1</v>
      </c>
      <c r="D8" s="2">
        <v>-98.802350000000004</v>
      </c>
      <c r="E8" s="2">
        <v>-28.620539999999998</v>
      </c>
      <c r="F8"/>
      <c r="G8"/>
    </row>
    <row r="9" spans="1:7" x14ac:dyDescent="0.3">
      <c r="A9" s="2">
        <v>24</v>
      </c>
      <c r="B9" s="2">
        <v>80</v>
      </c>
      <c r="C9" s="2">
        <v>1</v>
      </c>
      <c r="D9" s="2">
        <v>-98.674580000000006</v>
      </c>
      <c r="E9" s="2">
        <v>-28.7074</v>
      </c>
      <c r="F9"/>
      <c r="G9"/>
    </row>
    <row r="10" spans="1:7" x14ac:dyDescent="0.3">
      <c r="A10" s="2">
        <v>24.96</v>
      </c>
      <c r="B10" s="2">
        <v>80</v>
      </c>
      <c r="C10" s="2">
        <v>1</v>
      </c>
      <c r="D10" s="2">
        <v>-94.591449999999995</v>
      </c>
      <c r="E10" s="2">
        <v>-28.75394</v>
      </c>
      <c r="F10"/>
      <c r="G10"/>
    </row>
    <row r="11" spans="1:7" x14ac:dyDescent="0.3">
      <c r="A11" s="2">
        <v>37.979999999999997</v>
      </c>
      <c r="B11" s="2">
        <v>80</v>
      </c>
      <c r="C11" s="2">
        <v>1</v>
      </c>
      <c r="D11" s="2">
        <v>-94.546750000000003</v>
      </c>
      <c r="E11" s="2">
        <v>-29.157019999999999</v>
      </c>
      <c r="F11"/>
      <c r="G11"/>
    </row>
    <row r="12" spans="1:7" x14ac:dyDescent="0.3">
      <c r="A12" s="2">
        <v>42</v>
      </c>
      <c r="B12" s="2">
        <v>79.866140000000001</v>
      </c>
      <c r="C12" s="2">
        <v>1</v>
      </c>
      <c r="D12" s="2">
        <v>-94.089230000000001</v>
      </c>
      <c r="E12" s="2">
        <v>-28.810310000000001</v>
      </c>
      <c r="F12"/>
      <c r="G12"/>
    </row>
    <row r="13" spans="1:7" x14ac:dyDescent="0.3">
      <c r="A13" s="2">
        <v>42.96</v>
      </c>
      <c r="B13" s="2">
        <v>79.874449999999996</v>
      </c>
      <c r="C13" s="2">
        <v>0.77583111120000003</v>
      </c>
      <c r="D13" s="2">
        <v>-94.208590000000001</v>
      </c>
      <c r="E13" s="2">
        <v>-29.076309999999999</v>
      </c>
      <c r="F13"/>
      <c r="G13"/>
    </row>
    <row r="14" spans="1:7" x14ac:dyDescent="0.3">
      <c r="A14" s="2">
        <v>43.98</v>
      </c>
      <c r="B14" s="2">
        <v>79.841859999999997</v>
      </c>
      <c r="C14" s="2">
        <v>0.59471999999999992</v>
      </c>
      <c r="D14" s="2">
        <v>-94.436239999999998</v>
      </c>
      <c r="E14" s="2">
        <v>-28.905159999999999</v>
      </c>
      <c r="F14"/>
      <c r="G14"/>
    </row>
    <row r="15" spans="1:7" x14ac:dyDescent="0.3">
      <c r="A15" s="2">
        <v>45</v>
      </c>
      <c r="B15" s="2">
        <v>79.774749999999997</v>
      </c>
      <c r="C15" s="2">
        <v>0.50611111119999996</v>
      </c>
      <c r="D15" s="2">
        <v>-94.478309999999993</v>
      </c>
      <c r="E15" s="2">
        <v>-28.995000000000001</v>
      </c>
      <c r="F15"/>
      <c r="G15"/>
    </row>
    <row r="16" spans="1:7" x14ac:dyDescent="0.3">
      <c r="A16" s="2">
        <v>48.96</v>
      </c>
      <c r="B16" s="2">
        <v>79.697100000000006</v>
      </c>
      <c r="C16" s="2">
        <v>0.42842666679999997</v>
      </c>
      <c r="D16" s="2">
        <v>-94.426060000000007</v>
      </c>
      <c r="E16" s="2">
        <v>-29.004380000000001</v>
      </c>
      <c r="F16"/>
      <c r="G16"/>
    </row>
    <row r="17" spans="1:7" x14ac:dyDescent="0.3">
      <c r="A17" s="2">
        <v>75.959999999999994</v>
      </c>
      <c r="B17" s="2">
        <v>79.168549999999996</v>
      </c>
      <c r="C17" s="2">
        <v>0.42796444439999998</v>
      </c>
      <c r="D17" s="2">
        <v>-93.249350000000007</v>
      </c>
      <c r="E17" s="2">
        <v>-29.256989999999998</v>
      </c>
      <c r="F17"/>
      <c r="G17"/>
    </row>
    <row r="18" spans="1:7" x14ac:dyDescent="0.3">
      <c r="A18" s="2">
        <v>84</v>
      </c>
      <c r="B18" s="2">
        <v>79.11327</v>
      </c>
      <c r="C18" s="2">
        <v>7.1666666800000001E-2</v>
      </c>
      <c r="D18" s="2">
        <v>-92.971890000000002</v>
      </c>
      <c r="E18" s="2">
        <v>-28.92794</v>
      </c>
      <c r="F18"/>
      <c r="G1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2740-695F-4C11-9A4E-C8C2AE338E71}">
  <dimension ref="A1:D11"/>
  <sheetViews>
    <sheetView workbookViewId="0">
      <selection activeCell="B2" sqref="B2"/>
    </sheetView>
  </sheetViews>
  <sheetFormatPr baseColWidth="10" defaultRowHeight="14.4" x14ac:dyDescent="0.3"/>
  <sheetData>
    <row r="1" spans="1:4" x14ac:dyDescent="0.3">
      <c r="B1" s="4">
        <v>-1</v>
      </c>
      <c r="C1">
        <v>0.55000000000000004</v>
      </c>
      <c r="D1">
        <v>1</v>
      </c>
    </row>
    <row r="2" spans="1:4" x14ac:dyDescent="0.3">
      <c r="A2" s="4">
        <v>25</v>
      </c>
      <c r="B2" s="4">
        <f>A2+273.15</f>
        <v>298.14999999999998</v>
      </c>
      <c r="C2">
        <f t="shared" ref="C2:C11" si="0">-0.00000000846938*A2^5+0.00000206563*A2^4-0.000196642*A2^3+0.00922892*A2^2-0.221947*A2+3.09805</f>
        <v>0.96909667968749957</v>
      </c>
      <c r="D2">
        <f t="shared" ref="D2:D11" si="1">-0.00000000168404*A2^5+0.000000441907*A2^4-0.0000440629*A2^3+0.00213574*A2^2-0.0563877*A2+1.54103</f>
        <v>0.93386640625000006</v>
      </c>
    </row>
    <row r="3" spans="1:4" x14ac:dyDescent="0.3">
      <c r="A3" s="4">
        <v>30</v>
      </c>
      <c r="B3" s="4">
        <f t="shared" ref="B3:B11" si="2">A3+273.15</f>
        <v>303.14999999999998</v>
      </c>
      <c r="C3">
        <f t="shared" si="0"/>
        <v>0.90368836600000035</v>
      </c>
      <c r="D3">
        <f t="shared" si="1"/>
        <v>0.898889198</v>
      </c>
    </row>
    <row r="4" spans="1:4" x14ac:dyDescent="0.3">
      <c r="A4" s="4">
        <v>35</v>
      </c>
      <c r="B4" s="4">
        <f t="shared" si="2"/>
        <v>308.14999999999998</v>
      </c>
      <c r="C4">
        <f t="shared" si="0"/>
        <v>0.85921455106249978</v>
      </c>
      <c r="D4">
        <f t="shared" si="1"/>
        <v>0.86923291599999986</v>
      </c>
    </row>
    <row r="5" spans="1:4" x14ac:dyDescent="0.3">
      <c r="A5" s="4">
        <v>40</v>
      </c>
      <c r="B5" s="4">
        <f t="shared" si="2"/>
        <v>313.14999999999998</v>
      </c>
      <c r="C5">
        <f t="shared" si="0"/>
        <v>0.82210228799999951</v>
      </c>
      <c r="D5">
        <f t="shared" si="1"/>
        <v>0.84151662400000005</v>
      </c>
    </row>
    <row r="6" spans="1:4" x14ac:dyDescent="0.3">
      <c r="A6" s="4">
        <v>45</v>
      </c>
      <c r="B6" s="4">
        <f t="shared" si="2"/>
        <v>318.14999999999998</v>
      </c>
      <c r="C6">
        <f t="shared" si="0"/>
        <v>0.78753095743750157</v>
      </c>
      <c r="D6">
        <f t="shared" si="1"/>
        <v>0.81456738574999954</v>
      </c>
    </row>
    <row r="7" spans="1:4" x14ac:dyDescent="0.3">
      <c r="A7" s="4">
        <v>50</v>
      </c>
      <c r="B7" s="4">
        <f t="shared" si="2"/>
        <v>323.14999999999998</v>
      </c>
      <c r="C7">
        <f t="shared" si="0"/>
        <v>0.75625624999999941</v>
      </c>
      <c r="D7">
        <f t="shared" si="1"/>
        <v>0.78878875000000037</v>
      </c>
    </row>
    <row r="8" spans="1:4" x14ac:dyDescent="0.3">
      <c r="A8" s="4">
        <v>55</v>
      </c>
      <c r="B8" s="4">
        <f t="shared" si="2"/>
        <v>328.15</v>
      </c>
      <c r="C8">
        <f t="shared" si="0"/>
        <v>0.73143414881250157</v>
      </c>
      <c r="D8">
        <f t="shared" si="1"/>
        <v>0.76552923550000007</v>
      </c>
    </row>
    <row r="9" spans="1:4" x14ac:dyDescent="0.3">
      <c r="A9" s="4">
        <v>60</v>
      </c>
      <c r="B9" s="4">
        <f t="shared" si="2"/>
        <v>333.15</v>
      </c>
      <c r="C9">
        <f t="shared" si="0"/>
        <v>0.71544491200000193</v>
      </c>
      <c r="D9">
        <f t="shared" si="1"/>
        <v>0.74645081599999874</v>
      </c>
    </row>
    <row r="10" spans="1:4" x14ac:dyDescent="0.3">
      <c r="A10" s="4">
        <v>65</v>
      </c>
      <c r="B10" s="4">
        <f t="shared" si="2"/>
        <v>338.15</v>
      </c>
      <c r="C10">
        <f t="shared" si="0"/>
        <v>0.70671705518750683</v>
      </c>
      <c r="D10">
        <f t="shared" si="1"/>
        <v>0.73289740524999814</v>
      </c>
    </row>
    <row r="11" spans="1:4" x14ac:dyDescent="0.3">
      <c r="A11" s="4">
        <v>70</v>
      </c>
      <c r="B11" s="4">
        <f t="shared" si="2"/>
        <v>343.15</v>
      </c>
      <c r="C11">
        <f t="shared" si="0"/>
        <v>0.69655133400000535</v>
      </c>
      <c r="D11">
        <f t="shared" si="1"/>
        <v>0.72526334199999876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StartUp</vt:lpstr>
      <vt:lpstr>CoolDown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Zinsmeister, Daniel</cp:lastModifiedBy>
  <dcterms:created xsi:type="dcterms:W3CDTF">2022-01-25T16:56:57Z</dcterms:created>
  <dcterms:modified xsi:type="dcterms:W3CDTF">2022-02-03T11:21:00Z</dcterms:modified>
</cp:coreProperties>
</file>