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<sst xmlns="http://schemas.openxmlformats.org/spreadsheetml/2006/main" count="78" uniqueCount="35">
  <si>
    <t>Sucker noraml/shear/torsion z w/o DPS</t>
  </si>
  <si>
    <t>robot</t>
  </si>
  <si>
    <t>scaling</t>
  </si>
  <si>
    <t>Sucker with DPS</t>
  </si>
  <si>
    <t>Sucker without DPS</t>
  </si>
  <si>
    <t>free</t>
  </si>
  <si>
    <t>strong</t>
  </si>
  <si>
    <t>全</t>
  </si>
  <si>
    <t>半</t>
  </si>
  <si>
    <t>六分之一</t>
  </si>
  <si>
    <t>少</t>
  </si>
  <si>
    <t>normal(-1.3N)</t>
  </si>
  <si>
    <t>shear</t>
  </si>
  <si>
    <t>torsion</t>
  </si>
  <si>
    <t>normal</t>
  </si>
  <si>
    <t>foward</t>
  </si>
  <si>
    <t>/</t>
  </si>
  <si>
    <t>turning</t>
  </si>
  <si>
    <t>反</t>
  </si>
  <si>
    <t>bending force</t>
  </si>
  <si>
    <t>f</t>
  </si>
  <si>
    <t>s</t>
  </si>
  <si>
    <t>无</t>
  </si>
  <si>
    <t>顺</t>
  </si>
  <si>
    <t>逆</t>
  </si>
  <si>
    <t>侧</t>
  </si>
  <si>
    <t>50kpa</t>
  </si>
  <si>
    <t>吸盘</t>
  </si>
  <si>
    <t>机器人</t>
  </si>
  <si>
    <t>√</t>
  </si>
  <si>
    <t>bending x</t>
  </si>
  <si>
    <t>bending y</t>
  </si>
  <si>
    <t>forward</t>
  </si>
  <si>
    <t>bendig_x</t>
  </si>
  <si>
    <t>bending_y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</si>
</sst>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"/>
  <sheetViews>
    <sheetView tabSelected="1" workbookViewId="0">
      <selection activeCell="T20" sqref="T20"/>
    </sheetView>
  </sheetViews>
  <sheetFormatPr defaultColWidth="9" defaultRowHeight="14.25"/>
  <cols>
    <col min="2" max="2" width="12.25" customWidth="1"/>
    <col min="3" max="4" width="12.625"/>
    <col min="5" max="5" width="12.75" customWidth="1"/>
    <col min="7" max="7" width="12.625"/>
    <col min="14" max="14" width="12.625"/>
    <col min="16" max="16" width="12.625"/>
  </cols>
  <sheetData>
    <row r="1" spans="1:18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 t="s">
        <v>2</v>
      </c>
      <c r="P1" s="1"/>
      <c r="Q1" s="1"/>
      <c r="R1" s="1"/>
    </row>
    <row r="2" spans="1:18">
      <c r="A2" s="1"/>
      <c r="B2" s="1" t="s">
        <v>3</v>
      </c>
      <c r="C2" s="1"/>
      <c r="D2" s="1"/>
      <c r="E2" s="1" t="s">
        <v>4</v>
      </c>
      <c r="F2" s="1"/>
      <c r="G2" s="1"/>
      <c r="H2" s="1"/>
      <c r="I2" s="1"/>
      <c r="J2" s="1" t="s">
        <v>5</v>
      </c>
      <c r="K2" s="1" t="s">
        <v>6</v>
      </c>
      <c r="L2" s="1"/>
      <c r="M2" s="1"/>
      <c r="N2" s="1"/>
      <c r="O2" s="1" t="s">
        <v>7</v>
      </c>
      <c r="P2" s="1" t="s">
        <v>8</v>
      </c>
      <c r="Q2" s="17" t="s">
        <v>9</v>
      </c>
      <c r="R2" s="1" t="s">
        <v>10</v>
      </c>
    </row>
    <row r="3" spans="1:21">
      <c r="A3" s="1"/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/>
      <c r="I3" s="1" t="s">
        <v>14</v>
      </c>
      <c r="J3" s="1">
        <v>25.8</v>
      </c>
      <c r="K3" s="1">
        <v>115.8</v>
      </c>
      <c r="L3" s="1"/>
      <c r="M3" s="1"/>
      <c r="N3" s="1"/>
      <c r="O3" s="1">
        <v>88.3</v>
      </c>
      <c r="P3" s="1">
        <v>91.6</v>
      </c>
      <c r="Q3" s="1">
        <v>68.1</v>
      </c>
      <c r="T3">
        <f>G48-B10</f>
        <v>26.28</v>
      </c>
      <c r="U3">
        <f>K3+T3</f>
        <v>142.08</v>
      </c>
    </row>
    <row r="4" spans="1:17">
      <c r="A4" s="1"/>
      <c r="B4" s="2">
        <v>91.9</v>
      </c>
      <c r="C4" s="1">
        <v>88.3</v>
      </c>
      <c r="D4" s="1">
        <v>28.3</v>
      </c>
      <c r="E4" s="1">
        <v>87.5</v>
      </c>
      <c r="F4" s="1">
        <v>53.1</v>
      </c>
      <c r="G4" s="1">
        <v>19.5</v>
      </c>
      <c r="H4" s="1"/>
      <c r="I4" s="1" t="s">
        <v>12</v>
      </c>
      <c r="J4" s="1">
        <v>41.3</v>
      </c>
      <c r="K4" s="1">
        <v>141.2</v>
      </c>
      <c r="L4" s="1"/>
      <c r="M4" s="1"/>
      <c r="N4" s="1"/>
      <c r="O4" s="1">
        <v>83.2</v>
      </c>
      <c r="P4" s="1">
        <v>91.8</v>
      </c>
      <c r="Q4" s="1">
        <v>53.2</v>
      </c>
    </row>
    <row r="5" spans="1:17">
      <c r="A5" s="1"/>
      <c r="B5" s="2">
        <v>85.6</v>
      </c>
      <c r="C5" s="1">
        <v>83.2</v>
      </c>
      <c r="D5" s="1">
        <v>29</v>
      </c>
      <c r="E5" s="1">
        <v>91.5</v>
      </c>
      <c r="F5" s="1">
        <v>53.4</v>
      </c>
      <c r="G5" s="1">
        <v>18.9</v>
      </c>
      <c r="H5" s="1"/>
      <c r="I5" s="1" t="s">
        <v>13</v>
      </c>
      <c r="J5" s="1">
        <v>17.6</v>
      </c>
      <c r="K5" s="1">
        <v>36.4</v>
      </c>
      <c r="L5" s="1">
        <v>2.112</v>
      </c>
      <c r="M5">
        <v>4.368</v>
      </c>
      <c r="N5" s="1"/>
      <c r="O5" s="1">
        <v>84</v>
      </c>
      <c r="P5" s="1"/>
      <c r="Q5" s="1">
        <v>53.4</v>
      </c>
    </row>
    <row r="6" spans="1:17">
      <c r="A6" s="1"/>
      <c r="B6" s="2">
        <v>90.8</v>
      </c>
      <c r="C6" s="1">
        <v>84</v>
      </c>
      <c r="D6" s="1">
        <v>29</v>
      </c>
      <c r="E6" s="1">
        <v>89</v>
      </c>
      <c r="F6" s="1">
        <v>53.7</v>
      </c>
      <c r="G6" s="1">
        <v>18.6</v>
      </c>
      <c r="H6" s="1"/>
      <c r="I6" s="1" t="s">
        <v>15</v>
      </c>
      <c r="J6" s="1">
        <v>17.7</v>
      </c>
      <c r="K6" s="1" t="s">
        <v>16</v>
      </c>
      <c r="L6" s="1"/>
      <c r="M6" s="1"/>
      <c r="N6" s="1"/>
      <c r="O6" s="1">
        <v>89.9</v>
      </c>
      <c r="P6" s="1"/>
      <c r="Q6" s="1"/>
    </row>
    <row r="7" spans="1:17">
      <c r="A7" s="1"/>
      <c r="B7" s="2">
        <v>90</v>
      </c>
      <c r="C7" s="1">
        <v>89.9</v>
      </c>
      <c r="D7" s="1">
        <v>30.1</v>
      </c>
      <c r="E7" s="1">
        <v>84.4</v>
      </c>
      <c r="F7" s="1">
        <v>53.6</v>
      </c>
      <c r="G7" s="1">
        <v>19.4</v>
      </c>
      <c r="H7" s="1"/>
      <c r="I7" s="1" t="s">
        <v>17</v>
      </c>
      <c r="J7" s="1">
        <v>19.7</v>
      </c>
      <c r="K7" s="1">
        <v>26.1</v>
      </c>
      <c r="L7" s="1">
        <v>2.364</v>
      </c>
      <c r="M7" s="1">
        <v>3.132</v>
      </c>
      <c r="N7" s="1"/>
      <c r="O7" s="1">
        <v>92.5</v>
      </c>
      <c r="P7" s="1"/>
      <c r="Q7" s="1"/>
    </row>
    <row r="8" spans="1:16">
      <c r="A8" s="1"/>
      <c r="B8" s="2">
        <v>89.4</v>
      </c>
      <c r="C8" s="1">
        <v>92.5</v>
      </c>
      <c r="D8" s="1">
        <v>30.3</v>
      </c>
      <c r="E8" s="1">
        <v>83.1</v>
      </c>
      <c r="F8" s="1">
        <v>50.5</v>
      </c>
      <c r="G8" s="1">
        <v>19.3</v>
      </c>
      <c r="H8" s="1"/>
      <c r="I8" s="1"/>
      <c r="J8" s="1"/>
      <c r="K8" s="1"/>
      <c r="L8" s="1"/>
      <c r="M8" s="1"/>
      <c r="N8" s="1"/>
      <c r="P8" t="s">
        <v>18</v>
      </c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>
        <v>89</v>
      </c>
    </row>
    <row r="10" spans="1:16">
      <c r="A10" s="1"/>
      <c r="B10" s="1">
        <f>AVERAGE(B28:B32)</f>
        <v>89.54</v>
      </c>
      <c r="C10" s="1">
        <f>AVERAGE(C4:C8)</f>
        <v>87.58</v>
      </c>
      <c r="D10" s="1">
        <f>D4*0.12</f>
        <v>3.396</v>
      </c>
      <c r="E10" s="1">
        <f>AVERAGE(E4:E8)</f>
        <v>87.1</v>
      </c>
      <c r="F10" s="1">
        <f>AVERAGE(F4:F8)</f>
        <v>52.86</v>
      </c>
      <c r="G10" s="1">
        <f>G4*0.12</f>
        <v>2.34</v>
      </c>
      <c r="H10" s="1"/>
      <c r="I10" s="1">
        <f>14.4*9.8</f>
        <v>141.12</v>
      </c>
      <c r="J10" s="1">
        <f>J5*0.12</f>
        <v>2.112</v>
      </c>
      <c r="K10">
        <f>K5*0.12</f>
        <v>4.368</v>
      </c>
      <c r="L10" s="1"/>
      <c r="M10" s="1"/>
      <c r="N10" s="1"/>
      <c r="P10">
        <v>87.9</v>
      </c>
    </row>
    <row r="11" spans="1:14">
      <c r="A11" s="1"/>
      <c r="B11" s="1"/>
      <c r="C11" s="1"/>
      <c r="D11" s="1">
        <f>D5*0.12</f>
        <v>3.48</v>
      </c>
      <c r="E11" s="1"/>
      <c r="F11" s="1"/>
      <c r="G11" s="1">
        <f>G5*0.12</f>
        <v>2.268</v>
      </c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>
        <f>D6*0.12</f>
        <v>3.48</v>
      </c>
      <c r="E12" s="1"/>
      <c r="F12" s="1"/>
      <c r="G12" s="1">
        <f>G6*0.12</f>
        <v>2.232</v>
      </c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>
        <f>D7*0.12</f>
        <v>3.612</v>
      </c>
      <c r="E13" s="1"/>
      <c r="F13" s="1"/>
      <c r="G13" s="1">
        <f>G7*0.12</f>
        <v>2.328</v>
      </c>
      <c r="H13" s="1"/>
      <c r="I13" s="1"/>
      <c r="J13" s="1">
        <f>J7*0.12</f>
        <v>2.364</v>
      </c>
      <c r="K13" s="1">
        <f>K7*0.12</f>
        <v>3.132</v>
      </c>
      <c r="L13" s="1"/>
      <c r="M13" s="1"/>
      <c r="N13" s="1"/>
    </row>
    <row r="14" spans="1:14">
      <c r="A14" s="1"/>
      <c r="B14" s="1"/>
      <c r="C14" s="1"/>
      <c r="D14" s="1">
        <f>D8*0.12</f>
        <v>3.636</v>
      </c>
      <c r="E14" s="1"/>
      <c r="F14" s="1"/>
      <c r="G14" s="1">
        <f>G8*0.12</f>
        <v>2.316</v>
      </c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6">
      <c r="A16" s="1"/>
      <c r="B16" s="1"/>
      <c r="C16" s="1"/>
      <c r="D16" s="1">
        <f>AVERAGE(D4:D8)</f>
        <v>29.34</v>
      </c>
      <c r="E16" s="1"/>
      <c r="F16" s="1"/>
      <c r="G16" s="1">
        <f>AVERAGE(G4:G8)</f>
        <v>19.14</v>
      </c>
      <c r="H16" s="1"/>
      <c r="I16" s="1"/>
      <c r="J16" s="1"/>
      <c r="K16" s="1"/>
      <c r="L16" s="1"/>
      <c r="M16" s="10" t="s">
        <v>19</v>
      </c>
      <c r="N16" s="10"/>
      <c r="O16" s="10"/>
      <c r="P16" s="10"/>
    </row>
    <row r="17" spans="1:16">
      <c r="A17" s="1"/>
      <c r="B17" s="1"/>
      <c r="C17" s="1"/>
      <c r="D17" s="1">
        <f>AVERAGE(D10:D14)</f>
        <v>3.5208</v>
      </c>
      <c r="E17" s="1"/>
      <c r="F17" s="1"/>
      <c r="G17" s="1">
        <f>AVERAGE(G10:G14)</f>
        <v>2.2968</v>
      </c>
      <c r="H17" s="1"/>
      <c r="I17" s="1"/>
      <c r="J17" s="1"/>
      <c r="K17" s="1"/>
      <c r="L17" s="1"/>
      <c r="M17" s="10" t="s">
        <v>20</v>
      </c>
      <c r="N17" s="10">
        <f>J3*22.09/61.44</f>
        <v>9.27607421875</v>
      </c>
      <c r="O17" s="11"/>
      <c r="P17" s="11">
        <f>J3*40.315/61.44</f>
        <v>16.929150390625</v>
      </c>
    </row>
    <row r="18" spans="1:16">
      <c r="A18" s="1"/>
      <c r="B18" s="1"/>
      <c r="C18" s="1">
        <f>C10*G52</f>
        <v>113.284739781103</v>
      </c>
      <c r="D18" s="1"/>
      <c r="E18" s="1"/>
      <c r="F18" s="1"/>
      <c r="G18" s="1"/>
      <c r="H18" s="1"/>
      <c r="I18" s="1"/>
      <c r="J18" s="1"/>
      <c r="K18" s="1"/>
      <c r="L18" s="1"/>
      <c r="M18" s="10" t="s">
        <v>21</v>
      </c>
      <c r="N18" s="10">
        <f>U3*22.09/61.44</f>
        <v>51.083125</v>
      </c>
      <c r="O18" s="11"/>
      <c r="P18" s="11">
        <f>U3*40.315/61.44</f>
        <v>93.2284375</v>
      </c>
    </row>
    <row r="19" spans="1:14">
      <c r="A19" s="1"/>
      <c r="B19" s="1"/>
      <c r="C19" s="1">
        <f>C18-C10</f>
        <v>25.7047397811034</v>
      </c>
      <c r="D19" s="1">
        <f>D17*G52</f>
        <v>4.55415519320974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>
        <f>D19-D17</f>
        <v>1.03335519320974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>
        <f>D16*3</f>
        <v>88.02</v>
      </c>
      <c r="F21" s="1"/>
      <c r="G21" s="1"/>
      <c r="H21" s="1">
        <f>G16*3</f>
        <v>57.42</v>
      </c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2"/>
      <c r="B26" s="3" t="s">
        <v>7</v>
      </c>
      <c r="C26" s="3"/>
      <c r="D26" s="4" t="s">
        <v>8</v>
      </c>
      <c r="E26" s="4"/>
      <c r="F26" s="4"/>
      <c r="G26" s="4"/>
      <c r="H26" s="5" t="s">
        <v>9</v>
      </c>
      <c r="I26" s="12"/>
      <c r="J26" s="12"/>
      <c r="K26" s="13"/>
      <c r="L26" s="14" t="s">
        <v>22</v>
      </c>
      <c r="M26" s="14"/>
      <c r="N26" s="1"/>
    </row>
    <row r="27" spans="1:14">
      <c r="A27" s="2"/>
      <c r="B27" s="3" t="s">
        <v>14</v>
      </c>
      <c r="C27" s="3" t="s">
        <v>12</v>
      </c>
      <c r="D27" s="4" t="s">
        <v>14</v>
      </c>
      <c r="E27" s="4" t="s">
        <v>23</v>
      </c>
      <c r="F27" s="4" t="s">
        <v>24</v>
      </c>
      <c r="G27" s="4" t="s">
        <v>25</v>
      </c>
      <c r="H27" s="6" t="s">
        <v>14</v>
      </c>
      <c r="I27" s="6" t="s">
        <v>23</v>
      </c>
      <c r="J27" s="6" t="s">
        <v>24</v>
      </c>
      <c r="K27" s="6" t="s">
        <v>25</v>
      </c>
      <c r="L27" s="14" t="s">
        <v>14</v>
      </c>
      <c r="M27" s="14" t="s">
        <v>12</v>
      </c>
      <c r="N27" s="1"/>
    </row>
    <row r="28" spans="1:14">
      <c r="A28" s="2"/>
      <c r="B28" s="2">
        <v>91.9</v>
      </c>
      <c r="C28" s="2">
        <v>88.3</v>
      </c>
      <c r="D28" s="4">
        <v>111.8</v>
      </c>
      <c r="E28" s="4"/>
      <c r="F28" s="4"/>
      <c r="G28" s="4"/>
      <c r="H28" s="6">
        <v>114.4</v>
      </c>
      <c r="I28" s="6">
        <v>98.6</v>
      </c>
      <c r="J28" s="6"/>
      <c r="K28" s="6"/>
      <c r="L28" s="2">
        <v>87.5</v>
      </c>
      <c r="M28" s="2">
        <v>53.1</v>
      </c>
      <c r="N28" s="1"/>
    </row>
    <row r="29" spans="1:14">
      <c r="A29" s="2"/>
      <c r="B29" s="2">
        <v>85.6</v>
      </c>
      <c r="C29" s="2">
        <v>83.2</v>
      </c>
      <c r="D29" s="7">
        <v>109</v>
      </c>
      <c r="E29" s="4"/>
      <c r="F29" s="4"/>
      <c r="G29" s="4"/>
      <c r="H29" s="6">
        <v>113.9</v>
      </c>
      <c r="I29" s="6">
        <v>100.4</v>
      </c>
      <c r="J29" s="6"/>
      <c r="K29" s="6"/>
      <c r="L29" s="2">
        <v>91.5</v>
      </c>
      <c r="M29" s="2">
        <v>53.4</v>
      </c>
      <c r="N29" s="1"/>
    </row>
    <row r="30" spans="1:14">
      <c r="A30" s="2"/>
      <c r="B30" s="2">
        <v>90.8</v>
      </c>
      <c r="C30" s="2">
        <v>84</v>
      </c>
      <c r="D30" s="4">
        <v>107.6</v>
      </c>
      <c r="E30" s="4"/>
      <c r="F30" s="4"/>
      <c r="G30" s="4"/>
      <c r="H30" s="6">
        <v>116.9</v>
      </c>
      <c r="I30" s="6">
        <v>108.5</v>
      </c>
      <c r="J30" s="6"/>
      <c r="K30" s="6"/>
      <c r="L30" s="2">
        <v>89</v>
      </c>
      <c r="M30" s="2">
        <v>53.7</v>
      </c>
      <c r="N30" s="1"/>
    </row>
    <row r="31" spans="1:14">
      <c r="A31" s="2"/>
      <c r="B31" s="2">
        <v>90</v>
      </c>
      <c r="C31" s="2">
        <v>89.9</v>
      </c>
      <c r="D31" s="4">
        <v>113.5</v>
      </c>
      <c r="E31" s="4"/>
      <c r="F31" s="4"/>
      <c r="G31" s="4"/>
      <c r="H31" s="6">
        <v>118.9</v>
      </c>
      <c r="I31" s="6">
        <v>109.1</v>
      </c>
      <c r="J31" s="6"/>
      <c r="K31" s="6"/>
      <c r="L31" s="2">
        <v>84.4</v>
      </c>
      <c r="M31" s="2">
        <v>53.6</v>
      </c>
      <c r="N31" s="1"/>
    </row>
    <row r="32" spans="1:14">
      <c r="A32" s="2"/>
      <c r="B32" s="2">
        <v>89.4</v>
      </c>
      <c r="C32" s="2">
        <v>92.5</v>
      </c>
      <c r="D32" s="4">
        <v>114.5</v>
      </c>
      <c r="E32" s="4"/>
      <c r="F32" s="4"/>
      <c r="G32" s="4"/>
      <c r="H32" s="6">
        <v>117.1</v>
      </c>
      <c r="I32" s="6"/>
      <c r="J32" s="6"/>
      <c r="K32" s="6"/>
      <c r="L32" s="2">
        <v>83.1</v>
      </c>
      <c r="M32" s="2">
        <v>50.5</v>
      </c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 t="s">
        <v>26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7">
      <c r="A39" s="1"/>
      <c r="B39" s="8" t="s">
        <v>27</v>
      </c>
      <c r="C39" s="8"/>
      <c r="D39" s="8" t="s">
        <v>28</v>
      </c>
      <c r="E39" s="8"/>
      <c r="F39" s="8"/>
      <c r="G39" s="8" t="s">
        <v>27</v>
      </c>
      <c r="H39" s="8"/>
      <c r="I39" s="8"/>
      <c r="J39" s="1"/>
      <c r="K39" s="1" t="s">
        <v>1</v>
      </c>
      <c r="L39" s="1"/>
      <c r="M39" s="1"/>
      <c r="N39" s="1"/>
      <c r="O39" s="1"/>
      <c r="P39" s="1"/>
      <c r="Q39" s="1"/>
    </row>
    <row r="40" spans="1:17">
      <c r="A40" s="1"/>
      <c r="B40" s="8" t="s">
        <v>14</v>
      </c>
      <c r="C40" s="8" t="s">
        <v>29</v>
      </c>
      <c r="D40" s="8" t="s">
        <v>14</v>
      </c>
      <c r="E40" s="8" t="s">
        <v>29</v>
      </c>
      <c r="F40" s="8"/>
      <c r="G40" s="9" t="s">
        <v>14</v>
      </c>
      <c r="H40" s="9" t="s">
        <v>12</v>
      </c>
      <c r="I40" s="1" t="s">
        <v>13</v>
      </c>
      <c r="J40" s="1"/>
      <c r="K40" s="15" t="s">
        <v>14</v>
      </c>
      <c r="L40" s="15" t="s">
        <v>12</v>
      </c>
      <c r="M40" s="1" t="s">
        <v>13</v>
      </c>
      <c r="N40" s="15" t="s">
        <v>30</v>
      </c>
      <c r="O40" s="16" t="s">
        <v>31</v>
      </c>
      <c r="P40" s="16" t="s">
        <v>32</v>
      </c>
      <c r="Q40" t="s">
        <v>17</v>
      </c>
    </row>
    <row r="41" spans="1:14">
      <c r="A41" s="1"/>
      <c r="B41" s="8" t="s">
        <v>12</v>
      </c>
      <c r="C41" s="8" t="s">
        <v>29</v>
      </c>
      <c r="D41" s="8" t="s">
        <v>12</v>
      </c>
      <c r="E41" s="8" t="s">
        <v>29</v>
      </c>
      <c r="F41" s="8"/>
      <c r="G41" s="8"/>
      <c r="H41" s="8"/>
      <c r="I41" s="1"/>
      <c r="J41" s="1"/>
      <c r="K41" s="1"/>
      <c r="L41" s="1"/>
      <c r="M41" s="1"/>
      <c r="N41" s="1"/>
    </row>
    <row r="42" spans="2:8">
      <c r="B42" s="8" t="s">
        <v>13</v>
      </c>
      <c r="C42" s="8" t="s">
        <v>29</v>
      </c>
      <c r="D42" s="8" t="s">
        <v>13</v>
      </c>
      <c r="E42" s="8" t="s">
        <v>29</v>
      </c>
      <c r="F42" s="8"/>
      <c r="G42" s="8">
        <v>112.6</v>
      </c>
      <c r="H42" s="8"/>
    </row>
    <row r="43" spans="2:8">
      <c r="B43" s="8"/>
      <c r="C43" s="8"/>
      <c r="D43" s="8" t="s">
        <v>33</v>
      </c>
      <c r="E43" s="8" t="s">
        <v>29</v>
      </c>
      <c r="F43" s="8"/>
      <c r="G43" s="8">
        <v>119.2</v>
      </c>
      <c r="H43" s="8"/>
    </row>
    <row r="44" spans="2:8">
      <c r="B44" s="8"/>
      <c r="C44" s="8"/>
      <c r="D44" s="8" t="s">
        <v>34</v>
      </c>
      <c r="E44" s="8" t="s">
        <v>29</v>
      </c>
      <c r="F44" s="8"/>
      <c r="G44" s="8">
        <v>121.8</v>
      </c>
      <c r="H44" s="8"/>
    </row>
    <row r="45" spans="2:8">
      <c r="B45" s="8"/>
      <c r="C45" s="8"/>
      <c r="D45" s="8"/>
      <c r="E45" s="8"/>
      <c r="F45" s="8"/>
      <c r="G45" s="8">
        <v>115</v>
      </c>
      <c r="H45" s="8"/>
    </row>
    <row r="46" spans="2:8">
      <c r="B46" s="8"/>
      <c r="C46" s="8"/>
      <c r="D46" s="8" t="s">
        <v>32</v>
      </c>
      <c r="E46" s="8" t="s">
        <v>29</v>
      </c>
      <c r="F46" s="8"/>
      <c r="G46" s="8">
        <v>110.5</v>
      </c>
      <c r="H46" s="8"/>
    </row>
    <row r="47" spans="2:8">
      <c r="B47" s="8"/>
      <c r="C47" s="8"/>
      <c r="D47" s="8" t="s">
        <v>17</v>
      </c>
      <c r="E47" s="8" t="s">
        <v>29</v>
      </c>
      <c r="F47" s="8"/>
      <c r="G47" s="8"/>
      <c r="H47" s="8"/>
    </row>
    <row r="48" spans="2:8">
      <c r="B48" s="8"/>
      <c r="C48" s="8"/>
      <c r="D48" s="8"/>
      <c r="E48" s="8"/>
      <c r="F48" s="8"/>
      <c r="G48" s="8">
        <f>AVERAGE(G42:G46)</f>
        <v>115.82</v>
      </c>
      <c r="H48" s="8"/>
    </row>
    <row r="49" spans="2:8">
      <c r="B49" s="8"/>
      <c r="C49" s="8"/>
      <c r="D49" s="8"/>
      <c r="E49" s="8"/>
      <c r="F49" s="8"/>
      <c r="G49" s="8"/>
      <c r="H49" s="8"/>
    </row>
    <row r="50" spans="2:8">
      <c r="B50" s="8"/>
      <c r="C50" s="8"/>
      <c r="D50" s="8"/>
      <c r="E50" s="8"/>
      <c r="F50" s="8"/>
      <c r="G50" s="8"/>
      <c r="H50" s="8"/>
    </row>
    <row r="51" spans="2:8">
      <c r="B51" s="8"/>
      <c r="C51" s="8"/>
      <c r="D51" s="8"/>
      <c r="E51" s="8"/>
      <c r="F51" s="8"/>
      <c r="G51" s="8"/>
      <c r="H51" s="8"/>
    </row>
    <row r="52" spans="2:8">
      <c r="B52" s="8"/>
      <c r="C52" s="8"/>
      <c r="D52" s="8"/>
      <c r="E52" s="8">
        <f>B28*G52</f>
        <v>118.872660263569</v>
      </c>
      <c r="F52" s="8"/>
      <c r="G52" s="8">
        <f>G48/B10</f>
        <v>1.29350011168193</v>
      </c>
      <c r="H52" s="8"/>
    </row>
    <row r="53" spans="2:8">
      <c r="B53" s="8"/>
      <c r="C53" s="8"/>
      <c r="D53" s="8"/>
      <c r="E53" s="8">
        <f>B29*G52</f>
        <v>110.723609559973</v>
      </c>
      <c r="F53" s="8"/>
      <c r="G53" s="8"/>
      <c r="H53" s="8"/>
    </row>
    <row r="54" spans="2:8">
      <c r="B54" s="8"/>
      <c r="C54" s="8"/>
      <c r="D54" s="8"/>
      <c r="E54" s="8">
        <f>B30*G52</f>
        <v>117.449810140719</v>
      </c>
      <c r="F54" s="8"/>
      <c r="G54" s="8"/>
      <c r="H54" s="8"/>
    </row>
    <row r="55" spans="2:8">
      <c r="B55" s="8"/>
      <c r="C55" s="8"/>
      <c r="D55" s="8"/>
      <c r="E55" s="8">
        <f>B31*G52</f>
        <v>116.415010051374</v>
      </c>
      <c r="F55" s="8"/>
      <c r="G55" s="8"/>
      <c r="H55" s="8"/>
    </row>
    <row r="56" spans="2:8">
      <c r="B56" s="8"/>
      <c r="C56" s="8"/>
      <c r="D56" s="8"/>
      <c r="E56" s="8">
        <f>B32*G52</f>
        <v>115.638909984365</v>
      </c>
      <c r="F56" s="8"/>
      <c r="G56" s="8"/>
      <c r="H56" s="8"/>
    </row>
    <row r="57" spans="2:8">
      <c r="B57" s="8"/>
      <c r="C57" s="8"/>
      <c r="D57" s="8"/>
      <c r="E57" s="8"/>
      <c r="F57" s="8"/>
      <c r="G57" s="8"/>
      <c r="H57" s="8"/>
    </row>
    <row r="58" spans="2:8">
      <c r="B58" s="8"/>
      <c r="C58" s="8"/>
      <c r="D58" s="8"/>
      <c r="E58" s="8"/>
      <c r="F58" s="8"/>
      <c r="G58" s="8"/>
      <c r="H58" s="8"/>
    </row>
    <row r="59" spans="2:8">
      <c r="B59" s="8"/>
      <c r="C59" s="8"/>
      <c r="D59" s="8"/>
      <c r="E59" s="8"/>
      <c r="F59" s="8"/>
      <c r="G59" s="8"/>
      <c r="H59" s="8"/>
    </row>
    <row r="60" spans="2:8">
      <c r="B60" s="8"/>
      <c r="C60" s="8"/>
      <c r="D60" s="8"/>
      <c r="E60" s="8"/>
      <c r="F60" s="8"/>
      <c r="G60" s="8"/>
      <c r="H60" s="8"/>
    </row>
  </sheetData>
  <mergeCells count="12">
    <mergeCell ref="B1:G1"/>
    <mergeCell ref="I1:K1"/>
    <mergeCell ref="O1:R1"/>
    <mergeCell ref="B2:D2"/>
    <mergeCell ref="E2:G2"/>
    <mergeCell ref="M16:P16"/>
    <mergeCell ref="B26:C26"/>
    <mergeCell ref="D26:G26"/>
    <mergeCell ref="H26:K26"/>
    <mergeCell ref="L26:M26"/>
    <mergeCell ref="G39:I39"/>
    <mergeCell ref="K39:Q3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zhao</dc:creator>
  <cp:lastModifiedBy>_梅佑谦</cp:lastModifiedBy>
  <dcterms:created xsi:type="dcterms:W3CDTF">2015-06-05T18:19:00Z</dcterms:created>
  <dcterms:modified xsi:type="dcterms:W3CDTF">2023-05-14T13:06:36Z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FBF579A116F04B24A516EFA78616EE76</vt:lpwstr>
  </property>
  <property fmtid="{D5CDD505-2E9C-101B-9397-08002B2CF9AE}" pid="3" name="KSOProductBuildVer">
    <vt:lpwstr>2052-11.1.0.14309</vt:lpwstr>
  </property>
</Properties>
</file>