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amia\Downloads\"/>
    </mc:Choice>
  </mc:AlternateContent>
  <xr:revisionPtr revIDLastSave="0" documentId="13_ncr:1_{1E27BAB2-B4DF-4DAD-848E-786CB251602D}" xr6:coauthVersionLast="47" xr6:coauthVersionMax="47" xr10:uidLastSave="{00000000-0000-0000-0000-000000000000}"/>
  <bookViews>
    <workbookView xWindow="-120" yWindow="-120" windowWidth="29040" windowHeight="15720" xr2:uid="{FFC252A7-214A-4386-BF0F-51E35695E1BC}"/>
  </bookViews>
  <sheets>
    <sheet name="PREGUNTA 1" sheetId="1" r:id="rId1"/>
    <sheet name="PREGUNTA 2" sheetId="6" r:id="rId2"/>
    <sheet name="PREGUNTA 3" sheetId="7" r:id="rId3"/>
    <sheet name="PREGUNTA 4" sheetId="8" r:id="rId4"/>
    <sheet name="PREGUNTA 5" sheetId="9" r:id="rId5"/>
    <sheet name="Artistas" sheetId="3" r:id="rId6"/>
    <sheet name="Canciones" sheetId="2" r:id="rId7"/>
    <sheet name="genero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3" i="6"/>
  <c r="G2" i="6" s="1"/>
  <c r="B6" i="8"/>
  <c r="A6" i="8" s="1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7" i="7"/>
  <c r="B5" i="1"/>
  <c r="B9" i="7" s="1"/>
  <c r="B6" i="1"/>
  <c r="B10" i="7" s="1"/>
  <c r="B7" i="1"/>
  <c r="B11" i="7" s="1"/>
  <c r="B8" i="1"/>
  <c r="B12" i="7" s="1"/>
  <c r="B9" i="1"/>
  <c r="B13" i="7" s="1"/>
  <c r="B10" i="1"/>
  <c r="B14" i="7" s="1"/>
  <c r="B11" i="1"/>
  <c r="B15" i="7" s="1"/>
  <c r="B12" i="1"/>
  <c r="B16" i="7" s="1"/>
  <c r="B13" i="1"/>
  <c r="B17" i="7" s="1"/>
  <c r="B14" i="1"/>
  <c r="B18" i="7" s="1"/>
  <c r="B15" i="1"/>
  <c r="B19" i="7" s="1"/>
  <c r="B16" i="1"/>
  <c r="B20" i="7" s="1"/>
  <c r="B17" i="1"/>
  <c r="B21" i="7" s="1"/>
  <c r="B18" i="1"/>
  <c r="B22" i="7" s="1"/>
  <c r="B19" i="1"/>
  <c r="B23" i="7" s="1"/>
  <c r="B20" i="1"/>
  <c r="B24" i="7" s="1"/>
  <c r="B21" i="1"/>
  <c r="B25" i="7" s="1"/>
  <c r="B22" i="1"/>
  <c r="B26" i="7" s="1"/>
  <c r="B23" i="1"/>
  <c r="B27" i="7" s="1"/>
  <c r="B24" i="1"/>
  <c r="B28" i="7" s="1"/>
  <c r="B25" i="1"/>
  <c r="B29" i="7" s="1"/>
  <c r="B26" i="1"/>
  <c r="B30" i="7" s="1"/>
  <c r="B27" i="1"/>
  <c r="B31" i="7" s="1"/>
  <c r="B28" i="1"/>
  <c r="B32" i="7" s="1"/>
  <c r="B29" i="1"/>
  <c r="B33" i="7" s="1"/>
  <c r="B30" i="1"/>
  <c r="B34" i="7" s="1"/>
  <c r="B31" i="1"/>
  <c r="B35" i="7" s="1"/>
  <c r="B32" i="1"/>
  <c r="B36" i="7" s="1"/>
  <c r="B33" i="1"/>
  <c r="B37" i="7" s="1"/>
  <c r="B34" i="1"/>
  <c r="B38" i="7" s="1"/>
  <c r="B35" i="1"/>
  <c r="B39" i="7" s="1"/>
  <c r="B36" i="1"/>
  <c r="B40" i="7" s="1"/>
  <c r="B4" i="1"/>
  <c r="B8" i="7" s="1"/>
  <c r="B3" i="1"/>
  <c r="B7" i="7" s="1"/>
  <c r="C13" i="9" l="1"/>
  <c r="C14" i="9"/>
  <c r="C9" i="9"/>
  <c r="C8" i="9"/>
  <c r="B41" i="7"/>
  <c r="C30" i="7" s="1"/>
  <c r="C10" i="9"/>
  <c r="C12" i="9"/>
  <c r="C11" i="9"/>
  <c r="F2" i="6"/>
  <c r="C15" i="7" l="1"/>
  <c r="C21" i="7"/>
  <c r="C17" i="7"/>
  <c r="C11" i="7"/>
  <c r="C38" i="7"/>
  <c r="C32" i="7"/>
  <c r="C37" i="7"/>
  <c r="C24" i="7"/>
  <c r="C8" i="7"/>
  <c r="C40" i="7"/>
  <c r="C18" i="7"/>
  <c r="C7" i="7"/>
  <c r="C16" i="7"/>
  <c r="C29" i="7"/>
  <c r="C26" i="7"/>
  <c r="C27" i="7"/>
  <c r="C33" i="7"/>
  <c r="C35" i="7"/>
  <c r="C23" i="7"/>
  <c r="C31" i="7"/>
  <c r="C39" i="7"/>
  <c r="C14" i="7"/>
  <c r="C19" i="7"/>
  <c r="C12" i="7"/>
  <c r="C28" i="7"/>
  <c r="C36" i="7"/>
  <c r="C34" i="7"/>
  <c r="C10" i="7"/>
  <c r="C13" i="7"/>
  <c r="C20" i="7"/>
  <c r="C22" i="7"/>
  <c r="C9" i="7"/>
  <c r="C25" i="7"/>
  <c r="G4" i="7" l="1"/>
  <c r="G5" i="7" s="1"/>
</calcChain>
</file>

<file path=xl/sharedStrings.xml><?xml version="1.0" encoding="utf-8"?>
<sst xmlns="http://schemas.openxmlformats.org/spreadsheetml/2006/main" count="476" uniqueCount="234">
  <si>
    <t>Nombre de la canción</t>
  </si>
  <si>
    <t>Artista</t>
  </si>
  <si>
    <t>Género</t>
  </si>
  <si>
    <t>Pop</t>
  </si>
  <si>
    <t>Rock</t>
  </si>
  <si>
    <t>Jazz</t>
  </si>
  <si>
    <t>Hip-hop</t>
  </si>
  <si>
    <t>Nombre del artista</t>
  </si>
  <si>
    <t>Electrónica</t>
  </si>
  <si>
    <t>Artistas</t>
  </si>
  <si>
    <t>Canciones</t>
  </si>
  <si>
    <t>codigo</t>
  </si>
  <si>
    <t>ca</t>
  </si>
  <si>
    <t>cb</t>
  </si>
  <si>
    <t>cc</t>
  </si>
  <si>
    <t>cd</t>
  </si>
  <si>
    <t>ce</t>
  </si>
  <si>
    <t>Shape of You</t>
  </si>
  <si>
    <t>Ed Sheeran</t>
  </si>
  <si>
    <t>Smells Like Teen Spirit</t>
  </si>
  <si>
    <t>Nirvana</t>
  </si>
  <si>
    <t>Take Five</t>
  </si>
  <si>
    <t>Dave Brubeck</t>
  </si>
  <si>
    <t>Blinding Lights</t>
  </si>
  <si>
    <t>The Weeknd</t>
  </si>
  <si>
    <t>Lose Yourself</t>
  </si>
  <si>
    <t>Eminem</t>
  </si>
  <si>
    <t>cf</t>
  </si>
  <si>
    <t>Rolling in the Deep</t>
  </si>
  <si>
    <t>Adele</t>
  </si>
  <si>
    <t>cg</t>
  </si>
  <si>
    <t>Bohemian Rhapsody</t>
  </si>
  <si>
    <t>Queen</t>
  </si>
  <si>
    <t>ch</t>
  </si>
  <si>
    <t>Hotel California</t>
  </si>
  <si>
    <t>Eagles</t>
  </si>
  <si>
    <t>ci</t>
  </si>
  <si>
    <t>No Woman, No Cry</t>
  </si>
  <si>
    <t>Bob Marley</t>
  </si>
  <si>
    <t>Reggae</t>
  </si>
  <si>
    <t>cj</t>
  </si>
  <si>
    <t>Billie Jean</t>
  </si>
  <si>
    <t>Michael Jackson</t>
  </si>
  <si>
    <t>ck</t>
  </si>
  <si>
    <t>Imagine</t>
  </si>
  <si>
    <t>John Lennon</t>
  </si>
  <si>
    <t>cl</t>
  </si>
  <si>
    <t>Respect</t>
  </si>
  <si>
    <t>Aretha Franklin</t>
  </si>
  <si>
    <t>Soul</t>
  </si>
  <si>
    <t>cm</t>
  </si>
  <si>
    <t>Sweet Child O' Mine</t>
  </si>
  <si>
    <t>Guns N' Roses</t>
  </si>
  <si>
    <t>cn</t>
  </si>
  <si>
    <t>Stairway to Heaven</t>
  </si>
  <si>
    <t>Led Zeppelin</t>
  </si>
  <si>
    <t>co</t>
  </si>
  <si>
    <t>What a Wonderful World</t>
  </si>
  <si>
    <t>Louis Armstrong</t>
  </si>
  <si>
    <t>fecha</t>
  </si>
  <si>
    <t>cp</t>
  </si>
  <si>
    <t>Perfect</t>
  </si>
  <si>
    <t>cq</t>
  </si>
  <si>
    <t>Come As You Are</t>
  </si>
  <si>
    <t>cr</t>
  </si>
  <si>
    <t>Unsquare Dance</t>
  </si>
  <si>
    <t>cs</t>
  </si>
  <si>
    <t>Can't Feel My Face</t>
  </si>
  <si>
    <t>ct</t>
  </si>
  <si>
    <t>Stan</t>
  </si>
  <si>
    <t>cu</t>
  </si>
  <si>
    <t>Someone Like You</t>
  </si>
  <si>
    <t>cv</t>
  </si>
  <si>
    <t>We Will Rock You</t>
  </si>
  <si>
    <t>cw</t>
  </si>
  <si>
    <t>Desperado</t>
  </si>
  <si>
    <t>cx</t>
  </si>
  <si>
    <t>Buffalo Soldier</t>
  </si>
  <si>
    <t>cy</t>
  </si>
  <si>
    <t>Thriller</t>
  </si>
  <si>
    <t>cz</t>
  </si>
  <si>
    <t>Jealous Guy</t>
  </si>
  <si>
    <t>da</t>
  </si>
  <si>
    <t>Think</t>
  </si>
  <si>
    <t>db</t>
  </si>
  <si>
    <t>November Rain</t>
  </si>
  <si>
    <t>dc</t>
  </si>
  <si>
    <t>Kashmir</t>
  </si>
  <si>
    <t>dd</t>
  </si>
  <si>
    <t>La Vie En Rose</t>
  </si>
  <si>
    <t>de</t>
  </si>
  <si>
    <t>Photograph</t>
  </si>
  <si>
    <t>df</t>
  </si>
  <si>
    <t>The Man Who Sold the World</t>
  </si>
  <si>
    <t>dg</t>
  </si>
  <si>
    <t>Blue Rondo à la Turk</t>
  </si>
  <si>
    <t>dh</t>
  </si>
  <si>
    <t>In the Night</t>
  </si>
  <si>
    <t>di</t>
  </si>
  <si>
    <t>Mockingbird</t>
  </si>
  <si>
    <t>dj</t>
  </si>
  <si>
    <t>Set Fire to the Rain</t>
  </si>
  <si>
    <t>dk</t>
  </si>
  <si>
    <t>Radio Ga Ga</t>
  </si>
  <si>
    <t>dl</t>
  </si>
  <si>
    <t>Take It Easy</t>
  </si>
  <si>
    <t>dm</t>
  </si>
  <si>
    <t>Redemption Song</t>
  </si>
  <si>
    <t>dn</t>
  </si>
  <si>
    <t>Bad</t>
  </si>
  <si>
    <t>do</t>
  </si>
  <si>
    <t>Working Class Hero</t>
  </si>
  <si>
    <t>dp</t>
  </si>
  <si>
    <t>Chain of Fools</t>
  </si>
  <si>
    <t>dq</t>
  </si>
  <si>
    <t>Patience</t>
  </si>
  <si>
    <t>dr</t>
  </si>
  <si>
    <t>Whole Lotta Love</t>
  </si>
  <si>
    <t>ds</t>
  </si>
  <si>
    <t>What a Wonderful World (Live)</t>
  </si>
  <si>
    <t>dt</t>
  </si>
  <si>
    <t>Galway Girl</t>
  </si>
  <si>
    <t>du</t>
  </si>
  <si>
    <t>Heart-Shaped Box</t>
  </si>
  <si>
    <t>dv</t>
  </si>
  <si>
    <t>Three to Get Ready</t>
  </si>
  <si>
    <t>dw</t>
  </si>
  <si>
    <t>Starboy</t>
  </si>
  <si>
    <t>dx</t>
  </si>
  <si>
    <t>The Real Slim Shady</t>
  </si>
  <si>
    <t>dy</t>
  </si>
  <si>
    <t>Sun Is Shining</t>
  </si>
  <si>
    <t>dz</t>
  </si>
  <si>
    <t>Could You Be Loved</t>
  </si>
  <si>
    <t>ea</t>
  </si>
  <si>
    <t>One Love</t>
  </si>
  <si>
    <t>eb</t>
  </si>
  <si>
    <t>Jamming</t>
  </si>
  <si>
    <t>ec</t>
  </si>
  <si>
    <t>Three Little Birds</t>
  </si>
  <si>
    <t>ed</t>
  </si>
  <si>
    <t>Exodus</t>
  </si>
  <si>
    <t>ee</t>
  </si>
  <si>
    <t>I Shot the Sheriff</t>
  </si>
  <si>
    <t>ef</t>
  </si>
  <si>
    <t>Is This Love</t>
  </si>
  <si>
    <t>eg</t>
  </si>
  <si>
    <t>Red Red Wine</t>
  </si>
  <si>
    <t>eh</t>
  </si>
  <si>
    <t>Get Up, Stand Up</t>
  </si>
  <si>
    <t>ei</t>
  </si>
  <si>
    <t>Don't Worry, Be Happy</t>
  </si>
  <si>
    <t>ej</t>
  </si>
  <si>
    <t>Candle in the Wind</t>
  </si>
  <si>
    <t>Elton John</t>
  </si>
  <si>
    <t>ek</t>
  </si>
  <si>
    <t>Rockstar</t>
  </si>
  <si>
    <t>Post Malone</t>
  </si>
  <si>
    <t>el</t>
  </si>
  <si>
    <t>Sorry</t>
  </si>
  <si>
    <t>Justin Bieber</t>
  </si>
  <si>
    <t>em</t>
  </si>
  <si>
    <t>All of Me</t>
  </si>
  <si>
    <t>John Legend</t>
  </si>
  <si>
    <t>en</t>
  </si>
  <si>
    <t>Stay</t>
  </si>
  <si>
    <t>Rihanna</t>
  </si>
  <si>
    <t>eo</t>
  </si>
  <si>
    <t>Happier</t>
  </si>
  <si>
    <t>Marshmello &amp; Bastille</t>
  </si>
  <si>
    <t>ep</t>
  </si>
  <si>
    <t>Old Town Road</t>
  </si>
  <si>
    <t>Lil Nas X</t>
  </si>
  <si>
    <t>eq</t>
  </si>
  <si>
    <t>Senorita</t>
  </si>
  <si>
    <t>Shawn Mendes &amp; Camila Cabello</t>
  </si>
  <si>
    <t>er</t>
  </si>
  <si>
    <t>Sicko Mode</t>
  </si>
  <si>
    <t>Travis Scott</t>
  </si>
  <si>
    <t>es</t>
  </si>
  <si>
    <t>Halo</t>
  </si>
  <si>
    <t>Beyoncé</t>
  </si>
  <si>
    <t>et</t>
  </si>
  <si>
    <t>God's Plan</t>
  </si>
  <si>
    <t>Drake</t>
  </si>
  <si>
    <t>eu</t>
  </si>
  <si>
    <t>Thank U, Next</t>
  </si>
  <si>
    <t>Ariana Grande</t>
  </si>
  <si>
    <t>ev</t>
  </si>
  <si>
    <t>Uptown Funk</t>
  </si>
  <si>
    <t>Mark Ronson ft. Bruno Mars</t>
  </si>
  <si>
    <t>ew</t>
  </si>
  <si>
    <t>Shallow</t>
  </si>
  <si>
    <t>Lady Gaga &amp; Bradley Cooper</t>
  </si>
  <si>
    <t>ex</t>
  </si>
  <si>
    <t>Lean On</t>
  </si>
  <si>
    <t>Major Lazer &amp; DJ Snake</t>
  </si>
  <si>
    <t>ey</t>
  </si>
  <si>
    <t>Lucid Dreams</t>
  </si>
  <si>
    <t>Juice WRLD</t>
  </si>
  <si>
    <t>ez</t>
  </si>
  <si>
    <t>Faded</t>
  </si>
  <si>
    <t>Alan Walker</t>
  </si>
  <si>
    <t>fa</t>
  </si>
  <si>
    <t>Closer</t>
  </si>
  <si>
    <t>The Chainsmokers ft. Halsey</t>
  </si>
  <si>
    <t>fb</t>
  </si>
  <si>
    <t>Stressed Out</t>
  </si>
  <si>
    <t>Twenty One Pilots</t>
  </si>
  <si>
    <t>Love</t>
  </si>
  <si>
    <t>palabras con love</t>
  </si>
  <si>
    <t>sin love</t>
  </si>
  <si>
    <t>a) INFORMAR QUE PORCENTAJE DE REPRODUCCIONES TOTALES CORRESPONDE A CADA ARTISTA</t>
  </si>
  <si>
    <t>b) Escribir en la celda G4 el nombre del cantante de mayor porcentaje</t>
  </si>
  <si>
    <r>
      <t xml:space="preserve">a) INFORMA cuantas canciones contienen la palabra </t>
    </r>
    <r>
      <rPr>
        <b/>
        <sz val="11"/>
        <color rgb="FFFF0000"/>
        <rFont val="Aptos Narrow"/>
        <family val="2"/>
        <scheme val="minor"/>
      </rPr>
      <t>love</t>
    </r>
    <r>
      <rPr>
        <b/>
        <sz val="11"/>
        <color theme="1"/>
        <rFont val="Aptos Narrow"/>
        <family val="2"/>
        <scheme val="minor"/>
      </rPr>
      <t xml:space="preserve"> y cuantas </t>
    </r>
    <r>
      <rPr>
        <b/>
        <sz val="11"/>
        <color rgb="FFFF0000"/>
        <rFont val="Aptos Narrow"/>
        <family val="2"/>
        <scheme val="minor"/>
      </rPr>
      <t>no</t>
    </r>
  </si>
  <si>
    <t>a) Informar por artista, cuantas reproducciones tiene cada uno EN TOTAL</t>
  </si>
  <si>
    <t>c) informar en la celda G5 el genero al cual pertenece</t>
  </si>
  <si>
    <t>genero</t>
  </si>
  <si>
    <t>cantante</t>
  </si>
  <si>
    <t>siglo XX</t>
  </si>
  <si>
    <t>siglo XXI</t>
  </si>
  <si>
    <t>d) informar en la columna D, que codigo de genero posee cada cantante</t>
  </si>
  <si>
    <t>porcentaje de reproducciones</t>
  </si>
  <si>
    <t>codigo de genero</t>
  </si>
  <si>
    <t>total de reproducciones</t>
  </si>
  <si>
    <t>a) Indicar por genero, la cantidad de reproducciones en Total</t>
  </si>
  <si>
    <t>Número de reproducciones en Millar</t>
  </si>
  <si>
    <t>Sabiendo que el  El siglo XX abarca desde el año 1901 hasta el 2000, y el siglo XXI va desde el 2001 hasta el 2100</t>
  </si>
  <si>
    <t>a) informe cuantos temas se realizaron en el siglo XX y cuantos en el siglo XXI</t>
  </si>
  <si>
    <t>b) realizar un grafico de torta que exprese esta tabla</t>
  </si>
  <si>
    <t>total reproducciones por millar</t>
  </si>
  <si>
    <t>b) armar un grafico de barras para visualizar esta tabla, aquí en la misma hoja</t>
  </si>
  <si>
    <r>
      <t>c) Armar un formato condicional para que por medio de lista desplegable de genero, que se encuentra en</t>
    </r>
    <r>
      <rPr>
        <b/>
        <sz val="11"/>
        <color rgb="FFFF0000"/>
        <rFont val="Aptos Narrow"/>
        <family val="2"/>
        <scheme val="minor"/>
      </rPr>
      <t xml:space="preserve"> </t>
    </r>
    <r>
      <rPr>
        <sz val="11"/>
        <color rgb="FFFF0000"/>
        <rFont val="Aptos Narrow"/>
        <family val="2"/>
        <scheme val="minor"/>
      </rPr>
      <t>I5</t>
    </r>
    <r>
      <rPr>
        <b/>
        <sz val="11"/>
        <color theme="1"/>
        <rFont val="Aptos Narrow"/>
        <family val="2"/>
        <scheme val="minor"/>
      </rPr>
      <t>, señale la fila en rojo.</t>
    </r>
  </si>
  <si>
    <t>PALABRA A BUSCAR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</si>
</sst>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0" xfId="0" applyFont="1"/>
    <xf numFmtId="0" fontId="6" fillId="0" borderId="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14" xfId="0" applyBorder="1"/>
    <xf numFmtId="0" fontId="0" fillId="0" borderId="7" xfId="0" applyBorder="1" applyAlignment="1">
      <alignment horizontal="center" vertical="center" wrapText="1"/>
    </xf>
    <xf numFmtId="0" fontId="3" fillId="0" borderId="0" xfId="0" applyFont="1"/>
    <xf numFmtId="0" fontId="0" fillId="0" borderId="14" xfId="0" applyBorder="1" applyAlignment="1">
      <alignment horizontal="center"/>
    </xf>
    <xf numFmtId="0" fontId="0" fillId="4" borderId="7" xfId="0" applyFill="1" applyBorder="1" applyAlignment="1">
      <alignment vertical="center" wrapText="1"/>
    </xf>
    <xf numFmtId="0" fontId="0" fillId="4" borderId="7" xfId="0" applyFill="1" applyBorder="1"/>
    <xf numFmtId="0" fontId="0" fillId="0" borderId="15" xfId="0" applyBorder="1"/>
    <xf numFmtId="0" fontId="0" fillId="0" borderId="16" xfId="0" applyBorder="1"/>
    <xf numFmtId="0" fontId="5" fillId="0" borderId="7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43" fontId="0" fillId="0" borderId="7" xfId="1" applyFont="1" applyBorder="1"/>
    <xf numFmtId="0" fontId="0" fillId="0" borderId="0" xfId="0" applyAlignment="1">
      <alignment horizontal="center" vertical="center" wrapText="1"/>
    </xf>
    <xf numFmtId="43" fontId="0" fillId="0" borderId="0" xfId="0" applyNumberFormat="1"/>
    <xf numFmtId="0" fontId="0" fillId="6" borderId="0" xfId="0" applyFill="1"/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0" fillId="5" borderId="7" xfId="0" applyFill="1" applyBorder="1"/>
    <xf numFmtId="0" fontId="5" fillId="5" borderId="7" xfId="0" applyFont="1" applyFill="1" applyBorder="1" applyAlignment="1">
      <alignment horizontal="center" vertical="center" wrapText="1"/>
    </xf>
    <xf numFmtId="43" fontId="0" fillId="0" borderId="0" xfId="0" applyNumberFormat="1" applyAlignment="1">
      <alignment horizontal="center" vertical="center" wrapText="1"/>
    </xf>
    <xf numFmtId="0" fontId="0" fillId="3" borderId="11" xfId="0" applyFill="1" applyBorder="1" applyAlignment="1">
      <alignment vertical="center" wrapText="1"/>
    </xf>
    <xf numFmtId="43" fontId="0" fillId="0" borderId="11" xfId="1" applyFont="1" applyBorder="1"/>
    <xf numFmtId="0" fontId="0" fillId="8" borderId="7" xfId="0" applyFill="1" applyBorder="1" applyAlignment="1">
      <alignment horizontal="center" vertical="center" wrapText="1"/>
    </xf>
    <xf numFmtId="9" fontId="0" fillId="0" borderId="7" xfId="2" applyFont="1" applyBorder="1" applyAlignment="1">
      <alignment horizontal="center" vertical="center"/>
    </xf>
    <xf numFmtId="0" fontId="0" fillId="6" borderId="7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9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21"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theme="8" tint="0.79998168889431442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</font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medium">
          <color rgb="FF000000"/>
        </top>
      </border>
    </dxf>
    <dxf>
      <border outline="0">
        <right style="medium">
          <color rgb="FF000000"/>
        </right>
        <top style="medium">
          <color indexed="64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Distribución</a:t>
            </a:r>
            <a:r>
              <a:rPr lang="es-AR" baseline="0"/>
              <a:t> de canciones entre Siglo XX y Siglo XXI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D6-4F79-A5A3-83DC493AB1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D6-4F79-A5A3-83DC493AB105}"/>
              </c:ext>
            </c:extLst>
          </c:dPt>
          <c:cat>
            <c:strRef>
              <c:f>'PREGUNTA 4'!$A$5:$B$5</c:f>
              <c:strCache>
                <c:ptCount val="2"/>
                <c:pt idx="0">
                  <c:v>siglo XX</c:v>
                </c:pt>
                <c:pt idx="1">
                  <c:v>siglo XXI</c:v>
                </c:pt>
              </c:strCache>
            </c:strRef>
          </c:cat>
          <c:val>
            <c:numRef>
              <c:f>'PREGUNTA 4'!$A$6:$B$6</c:f>
              <c:numCache>
                <c:formatCode>General</c:formatCode>
                <c:ptCount val="2"/>
                <c:pt idx="0">
                  <c:v>49</c:v>
                </c:pt>
                <c:pt idx="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F-4A60-A135-198D4D56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'PREGUNTA 5'!$C$7</c:f>
              <c:strCache>
                <c:ptCount val="1"/>
                <c:pt idx="0">
                  <c:v>total de reproducciones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'PREGUNTA 5'!$A$8:$B$14</c:f>
              <c:multiLvlStrCache>
                <c:ptCount val="7"/>
                <c:lvl>
                  <c:pt idx="0">
                    <c:v>Pop</c:v>
                  </c:pt>
                  <c:pt idx="1">
                    <c:v>Rock</c:v>
                  </c:pt>
                  <c:pt idx="2">
                    <c:v>Jazz</c:v>
                  </c:pt>
                  <c:pt idx="3">
                    <c:v>Hip-hop</c:v>
                  </c:pt>
                  <c:pt idx="4">
                    <c:v>Electrónica</c:v>
                  </c:pt>
                  <c:pt idx="5">
                    <c:v>Reggae</c:v>
                  </c:pt>
                  <c:pt idx="6">
                    <c:v>Soul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'PREGUNTA 5'!$C$8:$C$14</c:f>
              <c:numCache>
                <c:formatCode>General</c:formatCode>
                <c:ptCount val="7"/>
                <c:pt idx="0">
                  <c:v>37.900000000000006</c:v>
                </c:pt>
                <c:pt idx="1">
                  <c:v>22.9</c:v>
                </c:pt>
                <c:pt idx="2">
                  <c:v>11.25</c:v>
                </c:pt>
                <c:pt idx="3">
                  <c:v>16.400000000000002</c:v>
                </c:pt>
                <c:pt idx="4">
                  <c:v>13.3</c:v>
                </c:pt>
                <c:pt idx="5">
                  <c:v>19.999999999999996</c:v>
                </c:pt>
                <c:pt idx="6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7-411D-83BB-DE08B6DC9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058591"/>
        <c:axId val="451059007"/>
      </c:barChart>
      <c:catAx>
        <c:axId val="45105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1059007"/>
        <c:crosses val="autoZero"/>
        <c:auto val="1"/>
        <c:lblAlgn val="ctr"/>
        <c:lblOffset val="100"/>
        <c:noMultiLvlLbl val="0"/>
      </c:catAx>
      <c:valAx>
        <c:axId val="4510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105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823912</xdr:colOff>
      <xdr:row>4</xdr:row>
      <xdr:rowOff>19050</xdr:rowOff>
    </xdr:from>
    <xdr:to>
      <xdr:col>9</xdr:col>
      <xdr:colOff>819150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6FA178-8E37-46B7-8E71-1B3EE90D7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5</xdr:row>
      <xdr:rowOff>76200</xdr:rowOff>
    </xdr:from>
    <xdr:to>
      <xdr:col>10</xdr:col>
      <xdr:colOff>704849</xdr:colOff>
      <xdr:row>22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B5EABD-B9A4-48A9-B5EC-7C169C623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167F61-A045-4E27-BBA9-0CA5AA81DE0E}" name="Tabla_artistas" displayName="Tabla_artistas" ref="A2:C36" totalsRowShown="0" headerRowDxfId="20" headerRowBorderDxfId="19" tableBorderDxfId="18" totalsRowBorderDxfId="17">
  <autoFilter ref="A2:C36" xr:uid="{F9167F61-A045-4E27-BBA9-0CA5AA81DE0E}"/>
  <tableColumns count="3">
    <tableColumn id="1" xr3:uid="{4AA15E4D-4993-4C6D-A76F-F9E3E77B8C67}" name="codigo" dataDxfId="16"/>
    <tableColumn id="2" xr3:uid="{356F54A1-0AEF-41F8-85D0-8BFBA60C6D3B}" name="Nombre del artista" dataDxfId="15"/>
    <tableColumn id="3" xr3:uid="{B6663042-A9C0-423C-B532-D43E65D33903}" name="Género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724788-BD7C-440F-ABB0-8C3C12122E43}" name="Tabla_canciones" displayName="Tabla_canciones" ref="A2:E82" totalsRowShown="0" headerRowDxfId="13" headerRowBorderDxfId="12" tableBorderDxfId="11" totalsRowBorderDxfId="10">
  <autoFilter ref="A2:E82" xr:uid="{12724788-BD7C-440F-ABB0-8C3C12122E43}"/>
  <tableColumns count="5">
    <tableColumn id="1" xr3:uid="{F49A2EFD-DB2E-4ADB-AEDA-5686FD04CEED}" name="codigo" dataDxfId="9"/>
    <tableColumn id="2" xr3:uid="{D2C1ECF1-9356-4D74-A45F-27B6CFF68213}" name="Nombre de la canción" dataDxfId="8"/>
    <tableColumn id="3" xr3:uid="{B3A16EBC-C99D-4D66-8BD7-A7FB68A1E320}" name="Artista" dataDxfId="7"/>
    <tableColumn id="5" xr3:uid="{7903CB00-6C66-4158-B972-C5BDCE799B7B}" name="fecha" dataDxfId="6"/>
    <tableColumn id="6" xr3:uid="{CD8A4794-AAE6-40BE-8C81-D033A9290CE7}" name="Número de reproducciones en Millar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330987-D706-4C95-B91B-5A95B5302DE6}" name="Tabla_genero" displayName="Tabla_genero" ref="A1:B8" totalsRowShown="0" headerRowDxfId="4" dataDxfId="3">
  <autoFilter ref="A1:B8" xr:uid="{92330987-D706-4C95-B91B-5A95B5302DE6}"/>
  <tableColumns count="2">
    <tableColumn id="1" xr3:uid="{A4E67081-0946-44CC-A5E3-4386B034DD4C}" name="codigo" dataDxfId="2"/>
    <tableColumn id="2" xr3:uid="{B85CF570-58C9-4809-B62D-277B5DCF6545}" name="Género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50B0D-94C7-4F3C-B463-AE8C09D470D3}">
  <sheetPr>
    <tabColor rgb="FF00B050"/>
  </sheetPr>
  <dimension ref="A1:B36"/>
  <sheetViews>
    <sheetView tabSelected="1" topLeftCell="A22" workbookViewId="0">
      <selection activeCell="E14" sqref="E14"/>
    </sheetView>
  </sheetViews>
  <sheetFormatPr baseColWidth="10" defaultRowHeight="15" x14ac:dyDescent="0.25"/>
  <cols>
    <col min="1" max="1" width="34.85546875" customWidth="1"/>
  </cols>
  <sheetData>
    <row r="1" spans="1:2" x14ac:dyDescent="0.25">
      <c r="A1" s="20" t="s">
        <v>215</v>
      </c>
    </row>
    <row r="3" spans="1:2" ht="20.100000000000001" customHeight="1" x14ac:dyDescent="0.25">
      <c r="A3" s="28" t="s">
        <v>18</v>
      </c>
      <c r="B3" s="30">
        <f>SUMIFS(Tabla_canciones[Número de reproducciones en Millar],Tabla_canciones[Artista],'PREGUNTA 1'!A3)</f>
        <v>5.9</v>
      </c>
    </row>
    <row r="4" spans="1:2" ht="20.100000000000001" customHeight="1" x14ac:dyDescent="0.25">
      <c r="A4" s="17" t="s">
        <v>20</v>
      </c>
      <c r="B4" s="30">
        <f>SUMIFS(Tabla_canciones[Número de reproducciones en Millar],Tabla_canciones[Artista],'PREGUNTA 1'!A4)</f>
        <v>5</v>
      </c>
    </row>
    <row r="5" spans="1:2" ht="20.100000000000001" customHeight="1" x14ac:dyDescent="0.25">
      <c r="A5" s="28" t="s">
        <v>22</v>
      </c>
      <c r="B5" s="30">
        <f>SUMIFS(Tabla_canciones[Número de reproducciones en Millar],Tabla_canciones[Artista],'PREGUNTA 1'!A5)</f>
        <v>3.45</v>
      </c>
    </row>
    <row r="6" spans="1:2" ht="20.100000000000001" customHeight="1" x14ac:dyDescent="0.25">
      <c r="A6" s="17" t="s">
        <v>24</v>
      </c>
      <c r="B6" s="30">
        <f>SUMIFS(Tabla_canciones[Número de reproducciones en Millar],Tabla_canciones[Artista],'PREGUNTA 1'!A6)</f>
        <v>7</v>
      </c>
    </row>
    <row r="7" spans="1:2" ht="20.100000000000001" customHeight="1" x14ac:dyDescent="0.25">
      <c r="A7" s="28" t="s">
        <v>26</v>
      </c>
      <c r="B7" s="30">
        <f>SUMIFS(Tabla_canciones[Número de reproducciones en Millar],Tabla_canciones[Artista],'PREGUNTA 1'!A7)</f>
        <v>6.7000000000000011</v>
      </c>
    </row>
    <row r="8" spans="1:2" ht="20.100000000000001" customHeight="1" x14ac:dyDescent="0.25">
      <c r="A8" s="17" t="s">
        <v>29</v>
      </c>
      <c r="B8" s="30">
        <f>SUMIFS(Tabla_canciones[Número de reproducciones en Millar],Tabla_canciones[Artista],'PREGUNTA 1'!A8)</f>
        <v>5.7</v>
      </c>
    </row>
    <row r="9" spans="1:2" ht="20.100000000000001" customHeight="1" x14ac:dyDescent="0.25">
      <c r="A9" s="28" t="s">
        <v>32</v>
      </c>
      <c r="B9" s="30">
        <f>SUMIFS(Tabla_canciones[Número de reproducciones en Millar],Tabla_canciones[Artista],'PREGUNTA 1'!A9)</f>
        <v>5.5</v>
      </c>
    </row>
    <row r="10" spans="1:2" ht="20.100000000000001" customHeight="1" x14ac:dyDescent="0.25">
      <c r="A10" s="17" t="s">
        <v>35</v>
      </c>
      <c r="B10" s="30">
        <f>SUMIFS(Tabla_canciones[Número de reproducciones en Millar],Tabla_canciones[Artista],'PREGUNTA 1'!A10)</f>
        <v>4.8</v>
      </c>
    </row>
    <row r="11" spans="1:2" ht="20.100000000000001" customHeight="1" x14ac:dyDescent="0.25">
      <c r="A11" s="28" t="s">
        <v>38</v>
      </c>
      <c r="B11" s="30">
        <f>SUMIFS(Tabla_canciones[Número de reproducciones en Millar],Tabla_canciones[Artista],'PREGUNTA 1'!A11)</f>
        <v>19.999999999999996</v>
      </c>
    </row>
    <row r="12" spans="1:2" ht="20.100000000000001" customHeight="1" x14ac:dyDescent="0.25">
      <c r="A12" s="17" t="s">
        <v>42</v>
      </c>
      <c r="B12" s="30">
        <f>SUMIFS(Tabla_canciones[Número de reproducciones en Millar],Tabla_canciones[Artista],'PREGUNTA 1'!A12)</f>
        <v>4.5999999999999996</v>
      </c>
    </row>
    <row r="13" spans="1:2" ht="20.100000000000001" customHeight="1" x14ac:dyDescent="0.25">
      <c r="A13" s="28" t="s">
        <v>45</v>
      </c>
      <c r="B13" s="30">
        <f>SUMIFS(Tabla_canciones[Número de reproducciones en Millar],Tabla_canciones[Artista],'PREGUNTA 1'!A13)</f>
        <v>4.3</v>
      </c>
    </row>
    <row r="14" spans="1:2" ht="20.100000000000001" customHeight="1" x14ac:dyDescent="0.25">
      <c r="A14" s="17" t="s">
        <v>48</v>
      </c>
      <c r="B14" s="30">
        <f>SUMIFS(Tabla_canciones[Número de reproducciones en Millar],Tabla_canciones[Artista],'PREGUNTA 1'!A14)</f>
        <v>4.5</v>
      </c>
    </row>
    <row r="15" spans="1:2" ht="20.100000000000001" customHeight="1" x14ac:dyDescent="0.25">
      <c r="A15" s="28" t="s">
        <v>52</v>
      </c>
      <c r="B15" s="30">
        <f>SUMIFS(Tabla_canciones[Número de reproducciones en Millar],Tabla_canciones[Artista],'PREGUNTA 1'!A15)</f>
        <v>5.8999999999999995</v>
      </c>
    </row>
    <row r="16" spans="1:2" ht="20.100000000000001" customHeight="1" x14ac:dyDescent="0.25">
      <c r="A16" s="17" t="s">
        <v>55</v>
      </c>
      <c r="B16" s="30">
        <f>SUMIFS(Tabla_canciones[Número de reproducciones en Millar],Tabla_canciones[Artista],'PREGUNTA 1'!A16)</f>
        <v>5.8</v>
      </c>
    </row>
    <row r="17" spans="1:2" ht="20.100000000000001" customHeight="1" x14ac:dyDescent="0.25">
      <c r="A17" s="28" t="s">
        <v>58</v>
      </c>
      <c r="B17" s="30">
        <f>SUMIFS(Tabla_canciones[Número de reproducciones en Millar],Tabla_canciones[Artista],'PREGUNTA 1'!A17)</f>
        <v>3.5</v>
      </c>
    </row>
    <row r="18" spans="1:2" ht="20.100000000000001" customHeight="1" x14ac:dyDescent="0.25">
      <c r="A18" s="26" t="s">
        <v>154</v>
      </c>
      <c r="B18" s="30">
        <f>SUMIFS(Tabla_canciones[Número de reproducciones en Millar],Tabla_canciones[Artista],'PREGUNTA 1'!A18)</f>
        <v>1.9</v>
      </c>
    </row>
    <row r="19" spans="1:2" ht="20.100000000000001" customHeight="1" x14ac:dyDescent="0.25">
      <c r="A19" s="29" t="s">
        <v>157</v>
      </c>
      <c r="B19" s="30">
        <f>SUMIFS(Tabla_canciones[Número de reproducciones en Millar],Tabla_canciones[Artista],'PREGUNTA 1'!A19)</f>
        <v>1.8</v>
      </c>
    </row>
    <row r="20" spans="1:2" ht="20.100000000000001" customHeight="1" x14ac:dyDescent="0.25">
      <c r="A20" s="26" t="s">
        <v>160</v>
      </c>
      <c r="B20" s="30">
        <f>SUMIFS(Tabla_canciones[Número de reproducciones en Millar],Tabla_canciones[Artista],'PREGUNTA 1'!A20)</f>
        <v>2</v>
      </c>
    </row>
    <row r="21" spans="1:2" ht="20.100000000000001" customHeight="1" x14ac:dyDescent="0.25">
      <c r="A21" s="29" t="s">
        <v>163</v>
      </c>
      <c r="B21" s="30">
        <f>SUMIFS(Tabla_canciones[Número de reproducciones en Millar],Tabla_canciones[Artista],'PREGUNTA 1'!A21)</f>
        <v>1.9</v>
      </c>
    </row>
    <row r="22" spans="1:2" ht="20.100000000000001" customHeight="1" x14ac:dyDescent="0.25">
      <c r="A22" s="26" t="s">
        <v>166</v>
      </c>
      <c r="B22" s="30">
        <f>SUMIFS(Tabla_canciones[Número de reproducciones en Millar],Tabla_canciones[Artista],'PREGUNTA 1'!A22)</f>
        <v>1.7</v>
      </c>
    </row>
    <row r="23" spans="1:2" ht="20.100000000000001" customHeight="1" x14ac:dyDescent="0.25">
      <c r="A23" s="29" t="s">
        <v>169</v>
      </c>
      <c r="B23" s="30">
        <f>SUMIFS(Tabla_canciones[Número de reproducciones en Millar],Tabla_canciones[Artista],'PREGUNTA 1'!A23)</f>
        <v>1.6</v>
      </c>
    </row>
    <row r="24" spans="1:2" ht="20.100000000000001" customHeight="1" x14ac:dyDescent="0.25">
      <c r="A24" s="26" t="s">
        <v>172</v>
      </c>
      <c r="B24" s="30">
        <f>SUMIFS(Tabla_canciones[Número de reproducciones en Millar],Tabla_canciones[Artista],'PREGUNTA 1'!A24)</f>
        <v>2.1</v>
      </c>
    </row>
    <row r="25" spans="1:2" ht="20.100000000000001" customHeight="1" x14ac:dyDescent="0.25">
      <c r="A25" s="29" t="s">
        <v>175</v>
      </c>
      <c r="B25" s="30">
        <f>SUMIFS(Tabla_canciones[Número de reproducciones en Millar],Tabla_canciones[Artista],'PREGUNTA 1'!A25)</f>
        <v>1.8</v>
      </c>
    </row>
    <row r="26" spans="1:2" ht="20.100000000000001" customHeight="1" x14ac:dyDescent="0.25">
      <c r="A26" s="26" t="s">
        <v>178</v>
      </c>
      <c r="B26" s="30">
        <f>SUMIFS(Tabla_canciones[Número de reproducciones en Millar],Tabla_canciones[Artista],'PREGUNTA 1'!A26)</f>
        <v>2</v>
      </c>
    </row>
    <row r="27" spans="1:2" ht="20.100000000000001" customHeight="1" x14ac:dyDescent="0.25">
      <c r="A27" s="29" t="s">
        <v>181</v>
      </c>
      <c r="B27" s="30">
        <f>SUMIFS(Tabla_canciones[Número de reproducciones en Millar],Tabla_canciones[Artista],'PREGUNTA 1'!A27)</f>
        <v>1.7</v>
      </c>
    </row>
    <row r="28" spans="1:2" ht="20.100000000000001" customHeight="1" x14ac:dyDescent="0.25">
      <c r="A28" s="26" t="s">
        <v>184</v>
      </c>
      <c r="B28" s="30">
        <f>SUMIFS(Tabla_canciones[Número de reproducciones en Millar],Tabla_canciones[Artista],'PREGUNTA 1'!A28)</f>
        <v>1.9</v>
      </c>
    </row>
    <row r="29" spans="1:2" ht="20.100000000000001" customHeight="1" x14ac:dyDescent="0.25">
      <c r="A29" s="29" t="s">
        <v>187</v>
      </c>
      <c r="B29" s="30">
        <f>SUMIFS(Tabla_canciones[Número de reproducciones en Millar],Tabla_canciones[Artista],'PREGUNTA 1'!A29)</f>
        <v>1.8</v>
      </c>
    </row>
    <row r="30" spans="1:2" ht="20.100000000000001" customHeight="1" x14ac:dyDescent="0.25">
      <c r="A30" s="26" t="s">
        <v>190</v>
      </c>
      <c r="B30" s="30">
        <f>SUMIFS(Tabla_canciones[Número de reproducciones en Millar],Tabla_canciones[Artista],'PREGUNTA 1'!A30)</f>
        <v>2.1</v>
      </c>
    </row>
    <row r="31" spans="1:2" ht="20.100000000000001" customHeight="1" x14ac:dyDescent="0.25">
      <c r="A31" s="29" t="s">
        <v>193</v>
      </c>
      <c r="B31" s="30">
        <f>SUMIFS(Tabla_canciones[Número de reproducciones en Millar],Tabla_canciones[Artista],'PREGUNTA 1'!A31)</f>
        <v>1.7</v>
      </c>
    </row>
    <row r="32" spans="1:2" ht="20.100000000000001" customHeight="1" x14ac:dyDescent="0.25">
      <c r="A32" s="26" t="s">
        <v>196</v>
      </c>
      <c r="B32" s="30">
        <f>SUMIFS(Tabla_canciones[Número de reproducciones en Millar],Tabla_canciones[Artista],'PREGUNTA 1'!A32)</f>
        <v>1.8</v>
      </c>
    </row>
    <row r="33" spans="1:2" ht="20.100000000000001" customHeight="1" x14ac:dyDescent="0.25">
      <c r="A33" s="29" t="s">
        <v>199</v>
      </c>
      <c r="B33" s="30">
        <f>SUMIFS(Tabla_canciones[Número de reproducciones en Millar],Tabla_canciones[Artista],'PREGUNTA 1'!A33)</f>
        <v>1.9</v>
      </c>
    </row>
    <row r="34" spans="1:2" ht="20.100000000000001" customHeight="1" x14ac:dyDescent="0.25">
      <c r="A34" s="26" t="s">
        <v>202</v>
      </c>
      <c r="B34" s="30">
        <f>SUMIFS(Tabla_canciones[Número de reproducciones en Millar],Tabla_canciones[Artista],'PREGUNTA 1'!A34)</f>
        <v>2</v>
      </c>
    </row>
    <row r="35" spans="1:2" ht="20.100000000000001" customHeight="1" x14ac:dyDescent="0.25">
      <c r="A35" s="29" t="s">
        <v>205</v>
      </c>
      <c r="B35" s="30">
        <f>SUMIFS(Tabla_canciones[Número de reproducciones en Millar],Tabla_canciones[Artista],'PREGUNTA 1'!A35)</f>
        <v>2.1</v>
      </c>
    </row>
    <row r="36" spans="1:2" ht="20.100000000000001" customHeight="1" x14ac:dyDescent="0.25">
      <c r="A36" s="26" t="s">
        <v>208</v>
      </c>
      <c r="B36" s="30">
        <f>SUMIFS(Tabla_canciones[Número de reproducciones en Millar],Tabla_canciones[Artista],'PREGUNTA 1'!A36)</f>
        <v>1.7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ECFD-0E80-4B03-8713-02DB5D28DFED}">
  <sheetPr>
    <tabColor rgb="FF00B050"/>
  </sheetPr>
  <dimension ref="A1:G82"/>
  <sheetViews>
    <sheetView workbookViewId="0">
      <selection activeCell="E14" sqref="E14"/>
    </sheetView>
  </sheetViews>
  <sheetFormatPr baseColWidth="10" defaultRowHeight="15" x14ac:dyDescent="0.25"/>
  <cols>
    <col min="1" max="1" width="44.85546875" customWidth="1"/>
    <col min="2" max="3" width="12.5703125" bestFit="1" customWidth="1"/>
    <col min="5" max="5" width="12.85546875" customWidth="1"/>
  </cols>
  <sheetData>
    <row r="1" spans="1:7" ht="30" x14ac:dyDescent="0.25">
      <c r="A1" s="20" t="s">
        <v>214</v>
      </c>
      <c r="E1" s="31" t="s">
        <v>233</v>
      </c>
      <c r="F1" s="19" t="s">
        <v>210</v>
      </c>
      <c r="G1" s="4" t="s">
        <v>211</v>
      </c>
    </row>
    <row r="2" spans="1:7" x14ac:dyDescent="0.25">
      <c r="E2" s="45" t="s">
        <v>209</v>
      </c>
      <c r="F2" s="44">
        <f>COUNTIF(B3:B82,"FALSO")</f>
        <v>4</v>
      </c>
      <c r="G2" s="44">
        <f>COUNTIF(B3:B82,"VERDADERO")</f>
        <v>76</v>
      </c>
    </row>
    <row r="3" spans="1:7" ht="20.100000000000001" customHeight="1" x14ac:dyDescent="0.25">
      <c r="A3" s="22" t="s">
        <v>17</v>
      </c>
      <c r="B3" s="1" t="b">
        <f>ISERROR(SEARCH($E$2,A3))</f>
        <v>1</v>
      </c>
    </row>
    <row r="4" spans="1:7" ht="20.100000000000001" customHeight="1" x14ac:dyDescent="0.25">
      <c r="A4" s="17" t="s">
        <v>19</v>
      </c>
      <c r="B4" s="1" t="b">
        <f t="shared" ref="B4:B67" si="0">ISERROR(SEARCH($E$2,A4))</f>
        <v>1</v>
      </c>
    </row>
    <row r="5" spans="1:7" ht="20.100000000000001" customHeight="1" x14ac:dyDescent="0.25">
      <c r="A5" s="22" t="s">
        <v>21</v>
      </c>
      <c r="B5" s="1" t="b">
        <f t="shared" si="0"/>
        <v>1</v>
      </c>
    </row>
    <row r="6" spans="1:7" ht="20.100000000000001" customHeight="1" x14ac:dyDescent="0.25">
      <c r="A6" s="17" t="s">
        <v>23</v>
      </c>
      <c r="B6" s="1" t="b">
        <f t="shared" si="0"/>
        <v>1</v>
      </c>
    </row>
    <row r="7" spans="1:7" ht="20.100000000000001" customHeight="1" x14ac:dyDescent="0.25">
      <c r="A7" s="22" t="s">
        <v>25</v>
      </c>
      <c r="B7" s="1" t="b">
        <f t="shared" si="0"/>
        <v>1</v>
      </c>
    </row>
    <row r="8" spans="1:7" ht="20.100000000000001" customHeight="1" x14ac:dyDescent="0.25">
      <c r="A8" s="17" t="s">
        <v>28</v>
      </c>
      <c r="B8" s="1" t="b">
        <f t="shared" si="0"/>
        <v>1</v>
      </c>
    </row>
    <row r="9" spans="1:7" ht="20.100000000000001" customHeight="1" x14ac:dyDescent="0.25">
      <c r="A9" s="22" t="s">
        <v>31</v>
      </c>
      <c r="B9" s="1" t="b">
        <f t="shared" si="0"/>
        <v>1</v>
      </c>
    </row>
    <row r="10" spans="1:7" ht="20.100000000000001" customHeight="1" x14ac:dyDescent="0.25">
      <c r="A10" s="17" t="s">
        <v>34</v>
      </c>
      <c r="B10" s="1" t="b">
        <f t="shared" si="0"/>
        <v>1</v>
      </c>
    </row>
    <row r="11" spans="1:7" ht="20.100000000000001" customHeight="1" x14ac:dyDescent="0.25">
      <c r="A11" s="22" t="s">
        <v>37</v>
      </c>
      <c r="B11" s="1" t="b">
        <f t="shared" si="0"/>
        <v>1</v>
      </c>
    </row>
    <row r="12" spans="1:7" ht="20.100000000000001" customHeight="1" x14ac:dyDescent="0.25">
      <c r="A12" s="17" t="s">
        <v>41</v>
      </c>
      <c r="B12" s="1" t="b">
        <f t="shared" si="0"/>
        <v>1</v>
      </c>
    </row>
    <row r="13" spans="1:7" ht="20.100000000000001" customHeight="1" x14ac:dyDescent="0.25">
      <c r="A13" s="22" t="s">
        <v>44</v>
      </c>
      <c r="B13" s="1" t="b">
        <f t="shared" si="0"/>
        <v>1</v>
      </c>
    </row>
    <row r="14" spans="1:7" ht="20.100000000000001" customHeight="1" x14ac:dyDescent="0.25">
      <c r="A14" s="17" t="s">
        <v>47</v>
      </c>
      <c r="B14" s="1" t="b">
        <f t="shared" si="0"/>
        <v>1</v>
      </c>
    </row>
    <row r="15" spans="1:7" ht="20.100000000000001" customHeight="1" x14ac:dyDescent="0.25">
      <c r="A15" s="22" t="s">
        <v>51</v>
      </c>
      <c r="B15" s="1" t="b">
        <f t="shared" si="0"/>
        <v>1</v>
      </c>
    </row>
    <row r="16" spans="1:7" ht="20.100000000000001" customHeight="1" x14ac:dyDescent="0.25">
      <c r="A16" s="17" t="s">
        <v>54</v>
      </c>
      <c r="B16" s="1" t="b">
        <f t="shared" si="0"/>
        <v>1</v>
      </c>
    </row>
    <row r="17" spans="1:2" ht="20.100000000000001" customHeight="1" x14ac:dyDescent="0.25">
      <c r="A17" s="22" t="s">
        <v>57</v>
      </c>
      <c r="B17" s="1" t="b">
        <f t="shared" si="0"/>
        <v>1</v>
      </c>
    </row>
    <row r="18" spans="1:2" ht="20.100000000000001" customHeight="1" x14ac:dyDescent="0.25">
      <c r="A18" s="17" t="s">
        <v>61</v>
      </c>
      <c r="B18" s="1" t="b">
        <f t="shared" si="0"/>
        <v>1</v>
      </c>
    </row>
    <row r="19" spans="1:2" ht="20.100000000000001" customHeight="1" x14ac:dyDescent="0.25">
      <c r="A19" s="22" t="s">
        <v>63</v>
      </c>
      <c r="B19" s="1" t="b">
        <f t="shared" si="0"/>
        <v>1</v>
      </c>
    </row>
    <row r="20" spans="1:2" ht="20.100000000000001" customHeight="1" x14ac:dyDescent="0.25">
      <c r="A20" s="17" t="s">
        <v>65</v>
      </c>
      <c r="B20" s="1" t="b">
        <f t="shared" si="0"/>
        <v>1</v>
      </c>
    </row>
    <row r="21" spans="1:2" ht="20.100000000000001" customHeight="1" x14ac:dyDescent="0.25">
      <c r="A21" s="22" t="s">
        <v>67</v>
      </c>
      <c r="B21" s="1" t="b">
        <f t="shared" si="0"/>
        <v>1</v>
      </c>
    </row>
    <row r="22" spans="1:2" ht="20.100000000000001" customHeight="1" x14ac:dyDescent="0.25">
      <c r="A22" s="17" t="s">
        <v>69</v>
      </c>
      <c r="B22" s="1" t="b">
        <f t="shared" si="0"/>
        <v>1</v>
      </c>
    </row>
    <row r="23" spans="1:2" ht="20.100000000000001" customHeight="1" x14ac:dyDescent="0.25">
      <c r="A23" s="22" t="s">
        <v>71</v>
      </c>
      <c r="B23" s="1" t="b">
        <f t="shared" si="0"/>
        <v>1</v>
      </c>
    </row>
    <row r="24" spans="1:2" ht="20.100000000000001" customHeight="1" x14ac:dyDescent="0.25">
      <c r="A24" s="17" t="s">
        <v>73</v>
      </c>
      <c r="B24" s="1" t="b">
        <f t="shared" si="0"/>
        <v>1</v>
      </c>
    </row>
    <row r="25" spans="1:2" ht="20.100000000000001" customHeight="1" x14ac:dyDescent="0.25">
      <c r="A25" s="22" t="s">
        <v>75</v>
      </c>
      <c r="B25" s="1" t="b">
        <f t="shared" si="0"/>
        <v>1</v>
      </c>
    </row>
    <row r="26" spans="1:2" ht="20.100000000000001" customHeight="1" x14ac:dyDescent="0.25">
      <c r="A26" s="17" t="s">
        <v>77</v>
      </c>
      <c r="B26" s="1" t="b">
        <f t="shared" si="0"/>
        <v>1</v>
      </c>
    </row>
    <row r="27" spans="1:2" ht="20.100000000000001" customHeight="1" x14ac:dyDescent="0.25">
      <c r="A27" s="22" t="s">
        <v>79</v>
      </c>
      <c r="B27" s="1" t="b">
        <f t="shared" si="0"/>
        <v>1</v>
      </c>
    </row>
    <row r="28" spans="1:2" ht="20.100000000000001" customHeight="1" x14ac:dyDescent="0.25">
      <c r="A28" s="17" t="s">
        <v>81</v>
      </c>
      <c r="B28" s="1" t="b">
        <f t="shared" si="0"/>
        <v>1</v>
      </c>
    </row>
    <row r="29" spans="1:2" ht="20.100000000000001" customHeight="1" x14ac:dyDescent="0.25">
      <c r="A29" s="22" t="s">
        <v>83</v>
      </c>
      <c r="B29" s="1" t="b">
        <f t="shared" si="0"/>
        <v>1</v>
      </c>
    </row>
    <row r="30" spans="1:2" ht="20.100000000000001" customHeight="1" x14ac:dyDescent="0.25">
      <c r="A30" s="17" t="s">
        <v>85</v>
      </c>
      <c r="B30" s="1" t="b">
        <f t="shared" si="0"/>
        <v>1</v>
      </c>
    </row>
    <row r="31" spans="1:2" ht="20.100000000000001" customHeight="1" x14ac:dyDescent="0.25">
      <c r="A31" s="22" t="s">
        <v>87</v>
      </c>
      <c r="B31" s="1" t="b">
        <f t="shared" si="0"/>
        <v>1</v>
      </c>
    </row>
    <row r="32" spans="1:2" ht="20.100000000000001" customHeight="1" x14ac:dyDescent="0.25">
      <c r="A32" s="17" t="s">
        <v>89</v>
      </c>
      <c r="B32" s="1" t="b">
        <f t="shared" si="0"/>
        <v>1</v>
      </c>
    </row>
    <row r="33" spans="1:2" ht="20.100000000000001" customHeight="1" x14ac:dyDescent="0.25">
      <c r="A33" s="23" t="s">
        <v>91</v>
      </c>
      <c r="B33" s="1" t="b">
        <f t="shared" si="0"/>
        <v>1</v>
      </c>
    </row>
    <row r="34" spans="1:2" ht="20.100000000000001" customHeight="1" x14ac:dyDescent="0.25">
      <c r="A34" s="2" t="s">
        <v>93</v>
      </c>
      <c r="B34" s="1" t="b">
        <f t="shared" si="0"/>
        <v>1</v>
      </c>
    </row>
    <row r="35" spans="1:2" ht="20.100000000000001" customHeight="1" x14ac:dyDescent="0.25">
      <c r="A35" s="23" t="s">
        <v>95</v>
      </c>
      <c r="B35" s="1" t="b">
        <f t="shared" si="0"/>
        <v>1</v>
      </c>
    </row>
    <row r="36" spans="1:2" ht="20.100000000000001" customHeight="1" x14ac:dyDescent="0.25">
      <c r="A36" s="2" t="s">
        <v>97</v>
      </c>
      <c r="B36" s="1" t="b">
        <f t="shared" si="0"/>
        <v>1</v>
      </c>
    </row>
    <row r="37" spans="1:2" ht="20.100000000000001" customHeight="1" x14ac:dyDescent="0.25">
      <c r="A37" s="23" t="s">
        <v>99</v>
      </c>
      <c r="B37" s="1" t="b">
        <f t="shared" si="0"/>
        <v>1</v>
      </c>
    </row>
    <row r="38" spans="1:2" ht="20.100000000000001" customHeight="1" x14ac:dyDescent="0.25">
      <c r="A38" s="2" t="s">
        <v>101</v>
      </c>
      <c r="B38" s="1" t="b">
        <f t="shared" si="0"/>
        <v>1</v>
      </c>
    </row>
    <row r="39" spans="1:2" ht="20.100000000000001" customHeight="1" x14ac:dyDescent="0.25">
      <c r="A39" s="23" t="s">
        <v>103</v>
      </c>
      <c r="B39" s="1" t="b">
        <f t="shared" si="0"/>
        <v>1</v>
      </c>
    </row>
    <row r="40" spans="1:2" ht="20.100000000000001" customHeight="1" x14ac:dyDescent="0.25">
      <c r="A40" s="2" t="s">
        <v>105</v>
      </c>
      <c r="B40" s="1" t="b">
        <f t="shared" si="0"/>
        <v>1</v>
      </c>
    </row>
    <row r="41" spans="1:2" ht="20.100000000000001" customHeight="1" x14ac:dyDescent="0.25">
      <c r="A41" s="23" t="s">
        <v>107</v>
      </c>
      <c r="B41" s="1" t="b">
        <f t="shared" si="0"/>
        <v>1</v>
      </c>
    </row>
    <row r="42" spans="1:2" ht="20.100000000000001" customHeight="1" x14ac:dyDescent="0.25">
      <c r="A42" s="2" t="s">
        <v>109</v>
      </c>
      <c r="B42" s="1" t="b">
        <f t="shared" si="0"/>
        <v>1</v>
      </c>
    </row>
    <row r="43" spans="1:2" ht="20.100000000000001" customHeight="1" x14ac:dyDescent="0.25">
      <c r="A43" s="23" t="s">
        <v>111</v>
      </c>
      <c r="B43" s="1" t="b">
        <f t="shared" si="0"/>
        <v>1</v>
      </c>
    </row>
    <row r="44" spans="1:2" ht="20.100000000000001" customHeight="1" x14ac:dyDescent="0.25">
      <c r="A44" s="2" t="s">
        <v>113</v>
      </c>
      <c r="B44" s="1" t="b">
        <f t="shared" si="0"/>
        <v>1</v>
      </c>
    </row>
    <row r="45" spans="1:2" ht="20.100000000000001" customHeight="1" x14ac:dyDescent="0.25">
      <c r="A45" s="23" t="s">
        <v>115</v>
      </c>
      <c r="B45" s="1" t="b">
        <f t="shared" si="0"/>
        <v>1</v>
      </c>
    </row>
    <row r="46" spans="1:2" ht="20.100000000000001" customHeight="1" x14ac:dyDescent="0.25">
      <c r="A46" s="2" t="s">
        <v>117</v>
      </c>
      <c r="B46" s="1" t="b">
        <f t="shared" si="0"/>
        <v>0</v>
      </c>
    </row>
    <row r="47" spans="1:2" ht="20.100000000000001" customHeight="1" x14ac:dyDescent="0.25">
      <c r="A47" s="23" t="s">
        <v>119</v>
      </c>
      <c r="B47" s="1" t="b">
        <f t="shared" si="0"/>
        <v>1</v>
      </c>
    </row>
    <row r="48" spans="1:2" ht="20.100000000000001" customHeight="1" x14ac:dyDescent="0.25">
      <c r="A48" s="2" t="s">
        <v>121</v>
      </c>
      <c r="B48" s="1" t="b">
        <f t="shared" si="0"/>
        <v>1</v>
      </c>
    </row>
    <row r="49" spans="1:2" ht="20.100000000000001" customHeight="1" x14ac:dyDescent="0.25">
      <c r="A49" s="23" t="s">
        <v>123</v>
      </c>
      <c r="B49" s="1" t="b">
        <f t="shared" si="0"/>
        <v>1</v>
      </c>
    </row>
    <row r="50" spans="1:2" ht="20.100000000000001" customHeight="1" x14ac:dyDescent="0.25">
      <c r="A50" s="2" t="s">
        <v>125</v>
      </c>
      <c r="B50" s="1" t="b">
        <f t="shared" si="0"/>
        <v>1</v>
      </c>
    </row>
    <row r="51" spans="1:2" ht="20.100000000000001" customHeight="1" x14ac:dyDescent="0.25">
      <c r="A51" s="23" t="s">
        <v>127</v>
      </c>
      <c r="B51" s="1" t="b">
        <f t="shared" si="0"/>
        <v>1</v>
      </c>
    </row>
    <row r="52" spans="1:2" ht="20.100000000000001" customHeight="1" x14ac:dyDescent="0.25">
      <c r="A52" s="24" t="s">
        <v>129</v>
      </c>
      <c r="B52" s="1" t="b">
        <f t="shared" si="0"/>
        <v>1</v>
      </c>
    </row>
    <row r="53" spans="1:2" ht="20.100000000000001" customHeight="1" x14ac:dyDescent="0.25">
      <c r="A53" s="23" t="s">
        <v>131</v>
      </c>
      <c r="B53" s="1" t="b">
        <f t="shared" si="0"/>
        <v>1</v>
      </c>
    </row>
    <row r="54" spans="1:2" ht="20.100000000000001" customHeight="1" x14ac:dyDescent="0.25">
      <c r="A54" s="2" t="s">
        <v>133</v>
      </c>
      <c r="B54" s="1" t="b">
        <f t="shared" si="0"/>
        <v>0</v>
      </c>
    </row>
    <row r="55" spans="1:2" ht="20.100000000000001" customHeight="1" x14ac:dyDescent="0.25">
      <c r="A55" s="23" t="s">
        <v>135</v>
      </c>
      <c r="B55" s="1" t="b">
        <f t="shared" si="0"/>
        <v>0</v>
      </c>
    </row>
    <row r="56" spans="1:2" ht="20.100000000000001" customHeight="1" x14ac:dyDescent="0.25">
      <c r="A56" s="2" t="s">
        <v>137</v>
      </c>
      <c r="B56" s="1" t="b">
        <f t="shared" si="0"/>
        <v>1</v>
      </c>
    </row>
    <row r="57" spans="1:2" ht="20.100000000000001" customHeight="1" x14ac:dyDescent="0.25">
      <c r="A57" s="23" t="s">
        <v>139</v>
      </c>
      <c r="B57" s="1" t="b">
        <f t="shared" si="0"/>
        <v>1</v>
      </c>
    </row>
    <row r="58" spans="1:2" ht="20.100000000000001" customHeight="1" x14ac:dyDescent="0.25">
      <c r="A58" s="2" t="s">
        <v>141</v>
      </c>
      <c r="B58" s="1" t="b">
        <f t="shared" si="0"/>
        <v>1</v>
      </c>
    </row>
    <row r="59" spans="1:2" ht="20.100000000000001" customHeight="1" x14ac:dyDescent="0.25">
      <c r="A59" s="23" t="s">
        <v>143</v>
      </c>
      <c r="B59" s="1" t="b">
        <f t="shared" si="0"/>
        <v>1</v>
      </c>
    </row>
    <row r="60" spans="1:2" ht="20.100000000000001" customHeight="1" x14ac:dyDescent="0.25">
      <c r="A60" s="2" t="s">
        <v>145</v>
      </c>
      <c r="B60" s="1" t="b">
        <f t="shared" si="0"/>
        <v>0</v>
      </c>
    </row>
    <row r="61" spans="1:2" ht="20.100000000000001" customHeight="1" x14ac:dyDescent="0.25">
      <c r="A61" s="23" t="s">
        <v>147</v>
      </c>
      <c r="B61" s="1" t="b">
        <f t="shared" si="0"/>
        <v>1</v>
      </c>
    </row>
    <row r="62" spans="1:2" ht="20.100000000000001" customHeight="1" x14ac:dyDescent="0.25">
      <c r="A62" s="2" t="s">
        <v>149</v>
      </c>
      <c r="B62" s="1" t="b">
        <f t="shared" si="0"/>
        <v>1</v>
      </c>
    </row>
    <row r="63" spans="1:2" ht="20.100000000000001" customHeight="1" x14ac:dyDescent="0.25">
      <c r="A63" s="23" t="s">
        <v>151</v>
      </c>
      <c r="B63" s="1" t="b">
        <f t="shared" si="0"/>
        <v>1</v>
      </c>
    </row>
    <row r="64" spans="1:2" ht="20.100000000000001" customHeight="1" x14ac:dyDescent="0.25">
      <c r="A64" s="2" t="s">
        <v>153</v>
      </c>
      <c r="B64" s="1" t="b">
        <f t="shared" si="0"/>
        <v>1</v>
      </c>
    </row>
    <row r="65" spans="1:2" ht="20.100000000000001" customHeight="1" x14ac:dyDescent="0.25">
      <c r="A65" s="23" t="s">
        <v>156</v>
      </c>
      <c r="B65" s="1" t="b">
        <f t="shared" si="0"/>
        <v>1</v>
      </c>
    </row>
    <row r="66" spans="1:2" ht="20.100000000000001" customHeight="1" x14ac:dyDescent="0.25">
      <c r="A66" s="2" t="s">
        <v>159</v>
      </c>
      <c r="B66" s="1" t="b">
        <f t="shared" si="0"/>
        <v>1</v>
      </c>
    </row>
    <row r="67" spans="1:2" ht="20.100000000000001" customHeight="1" x14ac:dyDescent="0.25">
      <c r="A67" s="23" t="s">
        <v>162</v>
      </c>
      <c r="B67" s="1" t="b">
        <f t="shared" si="0"/>
        <v>1</v>
      </c>
    </row>
    <row r="68" spans="1:2" ht="20.100000000000001" customHeight="1" x14ac:dyDescent="0.25">
      <c r="A68" s="2" t="s">
        <v>165</v>
      </c>
      <c r="B68" s="1" t="b">
        <f t="shared" ref="B68:B82" si="1">ISERROR(SEARCH($E$2,A68))</f>
        <v>1</v>
      </c>
    </row>
    <row r="69" spans="1:2" ht="20.100000000000001" customHeight="1" x14ac:dyDescent="0.25">
      <c r="A69" s="23" t="s">
        <v>168</v>
      </c>
      <c r="B69" s="1" t="b">
        <f t="shared" si="1"/>
        <v>1</v>
      </c>
    </row>
    <row r="70" spans="1:2" ht="20.100000000000001" customHeight="1" x14ac:dyDescent="0.25">
      <c r="A70" s="2" t="s">
        <v>171</v>
      </c>
      <c r="B70" s="1" t="b">
        <f t="shared" si="1"/>
        <v>1</v>
      </c>
    </row>
    <row r="71" spans="1:2" ht="20.100000000000001" customHeight="1" x14ac:dyDescent="0.25">
      <c r="A71" s="23" t="s">
        <v>174</v>
      </c>
      <c r="B71" s="1" t="b">
        <f t="shared" si="1"/>
        <v>1</v>
      </c>
    </row>
    <row r="72" spans="1:2" ht="20.100000000000001" customHeight="1" x14ac:dyDescent="0.25">
      <c r="A72" s="2" t="s">
        <v>177</v>
      </c>
      <c r="B72" s="1" t="b">
        <f t="shared" si="1"/>
        <v>1</v>
      </c>
    </row>
    <row r="73" spans="1:2" ht="20.100000000000001" customHeight="1" x14ac:dyDescent="0.25">
      <c r="A73" s="23" t="s">
        <v>180</v>
      </c>
      <c r="B73" s="1" t="b">
        <f t="shared" si="1"/>
        <v>1</v>
      </c>
    </row>
    <row r="74" spans="1:2" ht="20.100000000000001" customHeight="1" x14ac:dyDescent="0.25">
      <c r="A74" s="2" t="s">
        <v>183</v>
      </c>
      <c r="B74" s="1" t="b">
        <f t="shared" si="1"/>
        <v>1</v>
      </c>
    </row>
    <row r="75" spans="1:2" ht="20.100000000000001" customHeight="1" x14ac:dyDescent="0.25">
      <c r="A75" s="23" t="s">
        <v>186</v>
      </c>
      <c r="B75" s="1" t="b">
        <f t="shared" si="1"/>
        <v>1</v>
      </c>
    </row>
    <row r="76" spans="1:2" ht="20.100000000000001" customHeight="1" x14ac:dyDescent="0.25">
      <c r="A76" s="2" t="s">
        <v>189</v>
      </c>
      <c r="B76" s="1" t="b">
        <f t="shared" si="1"/>
        <v>1</v>
      </c>
    </row>
    <row r="77" spans="1:2" ht="20.100000000000001" customHeight="1" x14ac:dyDescent="0.25">
      <c r="A77" s="23" t="s">
        <v>192</v>
      </c>
      <c r="B77" s="1" t="b">
        <f t="shared" si="1"/>
        <v>1</v>
      </c>
    </row>
    <row r="78" spans="1:2" ht="20.100000000000001" customHeight="1" x14ac:dyDescent="0.25">
      <c r="A78" s="2" t="s">
        <v>195</v>
      </c>
      <c r="B78" s="1" t="b">
        <f t="shared" si="1"/>
        <v>1</v>
      </c>
    </row>
    <row r="79" spans="1:2" ht="20.100000000000001" customHeight="1" x14ac:dyDescent="0.25">
      <c r="A79" s="23" t="s">
        <v>198</v>
      </c>
      <c r="B79" s="1" t="b">
        <f t="shared" si="1"/>
        <v>1</v>
      </c>
    </row>
    <row r="80" spans="1:2" ht="20.100000000000001" customHeight="1" x14ac:dyDescent="0.25">
      <c r="A80" s="2" t="s">
        <v>201</v>
      </c>
      <c r="B80" s="1" t="b">
        <f t="shared" si="1"/>
        <v>1</v>
      </c>
    </row>
    <row r="81" spans="1:2" ht="20.100000000000001" customHeight="1" x14ac:dyDescent="0.25">
      <c r="A81" s="23" t="s">
        <v>204</v>
      </c>
      <c r="B81" s="1" t="b">
        <f t="shared" si="1"/>
        <v>1</v>
      </c>
    </row>
    <row r="82" spans="1:2" ht="20.100000000000001" customHeight="1" thickBot="1" x14ac:dyDescent="0.3">
      <c r="A82" s="25" t="s">
        <v>207</v>
      </c>
      <c r="B82" s="1" t="b">
        <f t="shared" si="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2276-2DA6-4B36-8B33-30EE46AEA630}">
  <sheetPr>
    <tabColor rgb="FF00B050"/>
  </sheetPr>
  <dimension ref="A1:G41"/>
  <sheetViews>
    <sheetView workbookViewId="0">
      <selection activeCell="G10" sqref="G10"/>
    </sheetView>
  </sheetViews>
  <sheetFormatPr baseColWidth="10" defaultRowHeight="15" x14ac:dyDescent="0.25"/>
  <cols>
    <col min="1" max="1" width="31.42578125" customWidth="1"/>
    <col min="2" max="2" width="14.28515625" customWidth="1"/>
    <col min="3" max="3" width="16.5703125" customWidth="1"/>
    <col min="7" max="7" width="31.5703125" customWidth="1"/>
  </cols>
  <sheetData>
    <row r="1" spans="1:7" x14ac:dyDescent="0.25">
      <c r="A1" s="20" t="s">
        <v>212</v>
      </c>
    </row>
    <row r="2" spans="1:7" x14ac:dyDescent="0.25">
      <c r="A2" s="20" t="s">
        <v>213</v>
      </c>
    </row>
    <row r="3" spans="1:7" x14ac:dyDescent="0.25">
      <c r="A3" s="20" t="s">
        <v>216</v>
      </c>
      <c r="G3" s="32"/>
    </row>
    <row r="4" spans="1:7" x14ac:dyDescent="0.25">
      <c r="A4" s="20" t="s">
        <v>221</v>
      </c>
      <c r="F4" t="s">
        <v>218</v>
      </c>
      <c r="G4" s="34" t="str">
        <f>INDEX(A7:D40,MATCH(MAX(C7:C40),C7:C40,0),1)</f>
        <v>Bob Marley</v>
      </c>
    </row>
    <row r="5" spans="1:7" x14ac:dyDescent="0.25">
      <c r="F5" t="s">
        <v>217</v>
      </c>
      <c r="G5" s="35" t="str">
        <f>INDEX(Tabla_genero[],MATCH(INDEX(A7:D40,MATCH(G4,A7:A40,0),4),Tabla_genero[codigo],0),2)</f>
        <v>Reggae</v>
      </c>
    </row>
    <row r="6" spans="1:7" s="31" customFormat="1" ht="46.5" customHeight="1" x14ac:dyDescent="0.25">
      <c r="A6" s="42" t="s">
        <v>218</v>
      </c>
      <c r="B6" s="42" t="s">
        <v>230</v>
      </c>
      <c r="C6" s="42" t="s">
        <v>222</v>
      </c>
      <c r="D6" s="42" t="s">
        <v>223</v>
      </c>
      <c r="G6" s="39"/>
    </row>
    <row r="7" spans="1:7" ht="20.100000000000001" customHeight="1" x14ac:dyDescent="0.25">
      <c r="A7" s="40" t="s">
        <v>18</v>
      </c>
      <c r="B7" s="41">
        <f>INDEX('PREGUNTA 1'!A3:B36,MATCH('PREGUNTA 3'!A7,'PREGUNTA 3'!A7,0),2)</f>
        <v>5.9</v>
      </c>
      <c r="C7" s="43">
        <f>B7/$B$41</f>
        <v>4.6039797112758497E-2</v>
      </c>
      <c r="D7" s="3">
        <f>INDEX(Tabla_artistas[],MATCH('PREGUNTA 3'!A7,Tabla_artistas[Nombre del artista],0),3)</f>
        <v>1</v>
      </c>
    </row>
    <row r="8" spans="1:7" ht="20.100000000000001" customHeight="1" x14ac:dyDescent="0.25">
      <c r="A8" s="17" t="s">
        <v>20</v>
      </c>
      <c r="B8" s="41">
        <f>INDEX('PREGUNTA 1'!A4:B37,MATCH('PREGUNTA 3'!A8,'PREGUNTA 3'!A8,0),2)</f>
        <v>5</v>
      </c>
      <c r="C8" s="43">
        <f t="shared" ref="C8:C40" si="0">B8/$B$41</f>
        <v>3.9016777214202117E-2</v>
      </c>
      <c r="D8" s="3">
        <f>INDEX(Tabla_artistas[],MATCH('PREGUNTA 3'!A8,Tabla_artistas[Nombre del artista],0),3)</f>
        <v>2</v>
      </c>
    </row>
    <row r="9" spans="1:7" ht="20.100000000000001" customHeight="1" x14ac:dyDescent="0.25">
      <c r="A9" s="28" t="s">
        <v>22</v>
      </c>
      <c r="B9" s="41">
        <f>INDEX('PREGUNTA 1'!A5:B38,MATCH('PREGUNTA 3'!A9,'PREGUNTA 3'!A9,0),2)</f>
        <v>3.45</v>
      </c>
      <c r="C9" s="43">
        <f t="shared" si="0"/>
        <v>2.692157627779946E-2</v>
      </c>
      <c r="D9" s="3">
        <f>INDEX(Tabla_artistas[],MATCH('PREGUNTA 3'!A9,Tabla_artistas[Nombre del artista],0),3)</f>
        <v>3</v>
      </c>
    </row>
    <row r="10" spans="1:7" ht="20.100000000000001" customHeight="1" x14ac:dyDescent="0.25">
      <c r="A10" s="17" t="s">
        <v>24</v>
      </c>
      <c r="B10" s="41">
        <f>INDEX('PREGUNTA 1'!A6:B39,MATCH('PREGUNTA 3'!A10,'PREGUNTA 3'!A10,0),2)</f>
        <v>7</v>
      </c>
      <c r="C10" s="43">
        <f t="shared" si="0"/>
        <v>5.4623488099882961E-2</v>
      </c>
      <c r="D10" s="3">
        <f>INDEX(Tabla_artistas[],MATCH('PREGUNTA 3'!A10,Tabla_artistas[Nombre del artista],0),3)</f>
        <v>1</v>
      </c>
    </row>
    <row r="11" spans="1:7" ht="20.100000000000001" customHeight="1" x14ac:dyDescent="0.25">
      <c r="A11" s="28" t="s">
        <v>26</v>
      </c>
      <c r="B11" s="41">
        <f>INDEX('PREGUNTA 1'!A7:B40,MATCH('PREGUNTA 3'!A11,'PREGUNTA 3'!A11,0),2)</f>
        <v>6.7000000000000011</v>
      </c>
      <c r="C11" s="43">
        <f t="shared" si="0"/>
        <v>5.2282481467030843E-2</v>
      </c>
      <c r="D11" s="3">
        <f>INDEX(Tabla_artistas[],MATCH('PREGUNTA 3'!A11,Tabla_artistas[Nombre del artista],0),3)</f>
        <v>4</v>
      </c>
    </row>
    <row r="12" spans="1:7" ht="20.100000000000001" customHeight="1" x14ac:dyDescent="0.25">
      <c r="A12" s="17" t="s">
        <v>29</v>
      </c>
      <c r="B12" s="41">
        <f>INDEX('PREGUNTA 1'!A8:B41,MATCH('PREGUNTA 3'!A12,'PREGUNTA 3'!A12,0),2)</f>
        <v>5.7</v>
      </c>
      <c r="C12" s="43">
        <f t="shared" si="0"/>
        <v>4.4479126024190414E-2</v>
      </c>
      <c r="D12" s="3">
        <f>INDEX(Tabla_artistas[],MATCH('PREGUNTA 3'!A12,Tabla_artistas[Nombre del artista],0),3)</f>
        <v>1</v>
      </c>
    </row>
    <row r="13" spans="1:7" ht="20.100000000000001" customHeight="1" x14ac:dyDescent="0.25">
      <c r="A13" s="28" t="s">
        <v>32</v>
      </c>
      <c r="B13" s="41">
        <f>INDEX('PREGUNTA 1'!A9:B42,MATCH('PREGUNTA 3'!A13,'PREGUNTA 3'!A13,0),2)</f>
        <v>5.5</v>
      </c>
      <c r="C13" s="43">
        <f t="shared" si="0"/>
        <v>4.2918454935622324E-2</v>
      </c>
      <c r="D13" s="3">
        <f>INDEX(Tabla_artistas[],MATCH('PREGUNTA 3'!A13,Tabla_artistas[Nombre del artista],0),3)</f>
        <v>2</v>
      </c>
    </row>
    <row r="14" spans="1:7" ht="20.100000000000001" customHeight="1" x14ac:dyDescent="0.25">
      <c r="A14" s="17" t="s">
        <v>35</v>
      </c>
      <c r="B14" s="41">
        <f>INDEX('PREGUNTA 1'!A10:B43,MATCH('PREGUNTA 3'!A14,'PREGUNTA 3'!A14,0),2)</f>
        <v>4.8</v>
      </c>
      <c r="C14" s="43">
        <f t="shared" si="0"/>
        <v>3.7456106125634027E-2</v>
      </c>
      <c r="D14" s="3">
        <f>INDEX(Tabla_artistas[],MATCH('PREGUNTA 3'!A14,Tabla_artistas[Nombre del artista],0),3)</f>
        <v>2</v>
      </c>
    </row>
    <row r="15" spans="1:7" ht="20.100000000000001" customHeight="1" x14ac:dyDescent="0.25">
      <c r="A15" s="28" t="s">
        <v>38</v>
      </c>
      <c r="B15" s="41">
        <f>INDEX('PREGUNTA 1'!A11:B44,MATCH('PREGUNTA 3'!A15,'PREGUNTA 3'!A15,0),2)</f>
        <v>19.999999999999996</v>
      </c>
      <c r="C15" s="43">
        <f t="shared" si="0"/>
        <v>0.15606710885680844</v>
      </c>
      <c r="D15" s="3">
        <f>INDEX(Tabla_artistas[],MATCH('PREGUNTA 3'!A15,Tabla_artistas[Nombre del artista],0),3)</f>
        <v>6</v>
      </c>
    </row>
    <row r="16" spans="1:7" ht="20.100000000000001" customHeight="1" x14ac:dyDescent="0.25">
      <c r="A16" s="17" t="s">
        <v>42</v>
      </c>
      <c r="B16" s="41">
        <f>INDEX('PREGUNTA 1'!A12:B45,MATCH('PREGUNTA 3'!A16,'PREGUNTA 3'!A16,0),2)</f>
        <v>4.5999999999999996</v>
      </c>
      <c r="C16" s="43">
        <f t="shared" si="0"/>
        <v>3.5895435037065944E-2</v>
      </c>
      <c r="D16" s="3">
        <f>INDEX(Tabla_artistas[],MATCH('PREGUNTA 3'!A16,Tabla_artistas[Nombre del artista],0),3)</f>
        <v>1</v>
      </c>
    </row>
    <row r="17" spans="1:4" ht="20.100000000000001" customHeight="1" x14ac:dyDescent="0.25">
      <c r="A17" s="28" t="s">
        <v>45</v>
      </c>
      <c r="B17" s="41">
        <f>INDEX('PREGUNTA 1'!A13:B46,MATCH('PREGUNTA 3'!A17,'PREGUNTA 3'!A17,0),2)</f>
        <v>4.3</v>
      </c>
      <c r="C17" s="43">
        <f t="shared" si="0"/>
        <v>3.3554428404213819E-2</v>
      </c>
      <c r="D17" s="3">
        <f>INDEX(Tabla_artistas[],MATCH('PREGUNTA 3'!A17,Tabla_artistas[Nombre del artista],0),3)</f>
        <v>3</v>
      </c>
    </row>
    <row r="18" spans="1:4" ht="20.100000000000001" customHeight="1" x14ac:dyDescent="0.25">
      <c r="A18" s="17" t="s">
        <v>48</v>
      </c>
      <c r="B18" s="41">
        <f>INDEX('PREGUNTA 1'!A14:B47,MATCH('PREGUNTA 3'!A18,'PREGUNTA 3'!A18,0),2)</f>
        <v>4.5</v>
      </c>
      <c r="C18" s="43">
        <f t="shared" si="0"/>
        <v>3.5115099492781902E-2</v>
      </c>
      <c r="D18" s="3">
        <f>INDEX(Tabla_artistas[],MATCH('PREGUNTA 3'!A18,Tabla_artistas[Nombre del artista],0),3)</f>
        <v>7</v>
      </c>
    </row>
    <row r="19" spans="1:4" ht="20.100000000000001" customHeight="1" x14ac:dyDescent="0.25">
      <c r="A19" s="28" t="s">
        <v>52</v>
      </c>
      <c r="B19" s="41">
        <f>INDEX('PREGUNTA 1'!A15:B48,MATCH('PREGUNTA 3'!A19,'PREGUNTA 3'!A19,0),2)</f>
        <v>5.8999999999999995</v>
      </c>
      <c r="C19" s="43">
        <f t="shared" si="0"/>
        <v>4.603979711275849E-2</v>
      </c>
      <c r="D19" s="3">
        <f>INDEX(Tabla_artistas[],MATCH('PREGUNTA 3'!A19,Tabla_artistas[Nombre del artista],0),3)</f>
        <v>2</v>
      </c>
    </row>
    <row r="20" spans="1:4" ht="20.100000000000001" customHeight="1" x14ac:dyDescent="0.25">
      <c r="A20" s="17" t="s">
        <v>55</v>
      </c>
      <c r="B20" s="41">
        <f>INDEX('PREGUNTA 1'!A16:B49,MATCH('PREGUNTA 3'!A20,'PREGUNTA 3'!A20,0),2)</f>
        <v>5.8</v>
      </c>
      <c r="C20" s="43">
        <f t="shared" si="0"/>
        <v>4.5259461568474449E-2</v>
      </c>
      <c r="D20" s="3">
        <f>INDEX(Tabla_artistas[],MATCH('PREGUNTA 3'!A20,Tabla_artistas[Nombre del artista],0),3)</f>
        <v>5</v>
      </c>
    </row>
    <row r="21" spans="1:4" ht="20.100000000000001" customHeight="1" x14ac:dyDescent="0.25">
      <c r="A21" s="28" t="s">
        <v>58</v>
      </c>
      <c r="B21" s="41">
        <f>INDEX('PREGUNTA 1'!A17:B50,MATCH('PREGUNTA 3'!A21,'PREGUNTA 3'!A21,0),2)</f>
        <v>3.5</v>
      </c>
      <c r="C21" s="43">
        <f t="shared" si="0"/>
        <v>2.731174404994148E-2</v>
      </c>
      <c r="D21" s="3">
        <f>INDEX(Tabla_artistas[],MATCH('PREGUNTA 3'!A21,Tabla_artistas[Nombre del artista],0),3)</f>
        <v>3</v>
      </c>
    </row>
    <row r="22" spans="1:4" ht="20.100000000000001" customHeight="1" x14ac:dyDescent="0.25">
      <c r="A22" s="26" t="s">
        <v>154</v>
      </c>
      <c r="B22" s="41">
        <f>INDEX('PREGUNTA 1'!A18:B51,MATCH('PREGUNTA 3'!A22,'PREGUNTA 3'!A22,0),2)</f>
        <v>1.9</v>
      </c>
      <c r="C22" s="43">
        <f t="shared" si="0"/>
        <v>1.4826375341396802E-2</v>
      </c>
      <c r="D22" s="3">
        <f>INDEX(Tabla_artistas[],MATCH('PREGUNTA 3'!A22,Tabla_artistas[Nombre del artista],0),3)</f>
        <v>1</v>
      </c>
    </row>
    <row r="23" spans="1:4" ht="20.100000000000001" customHeight="1" x14ac:dyDescent="0.25">
      <c r="A23" s="29" t="s">
        <v>157</v>
      </c>
      <c r="B23" s="41">
        <f>INDEX('PREGUNTA 1'!A19:B52,MATCH('PREGUNTA 3'!A23,'PREGUNTA 3'!A23,0),2)</f>
        <v>1.8</v>
      </c>
      <c r="C23" s="43">
        <f t="shared" si="0"/>
        <v>1.4046039797112761E-2</v>
      </c>
      <c r="D23" s="3">
        <f>INDEX(Tabla_artistas[],MATCH('PREGUNTA 3'!A23,Tabla_artistas[Nombre del artista],0),3)</f>
        <v>4</v>
      </c>
    </row>
    <row r="24" spans="1:4" ht="20.100000000000001" customHeight="1" x14ac:dyDescent="0.25">
      <c r="A24" s="26" t="s">
        <v>160</v>
      </c>
      <c r="B24" s="41">
        <f>INDEX('PREGUNTA 1'!A20:B53,MATCH('PREGUNTA 3'!A24,'PREGUNTA 3'!A24,0),2)</f>
        <v>2</v>
      </c>
      <c r="C24" s="43">
        <f t="shared" si="0"/>
        <v>1.5606710885680846E-2</v>
      </c>
      <c r="D24" s="3">
        <f>INDEX(Tabla_artistas[],MATCH('PREGUNTA 3'!A24,Tabla_artistas[Nombre del artista],0),3)</f>
        <v>1</v>
      </c>
    </row>
    <row r="25" spans="1:4" ht="20.100000000000001" customHeight="1" x14ac:dyDescent="0.25">
      <c r="A25" s="29" t="s">
        <v>163</v>
      </c>
      <c r="B25" s="41">
        <f>INDEX('PREGUNTA 1'!A21:B54,MATCH('PREGUNTA 3'!A25,'PREGUNTA 3'!A25,0),2)</f>
        <v>1.9</v>
      </c>
      <c r="C25" s="43">
        <f t="shared" si="0"/>
        <v>1.4826375341396802E-2</v>
      </c>
      <c r="D25" s="3">
        <f>INDEX(Tabla_artistas[],MATCH('PREGUNTA 3'!A25,Tabla_artistas[Nombre del artista],0),3)</f>
        <v>7</v>
      </c>
    </row>
    <row r="26" spans="1:4" ht="20.100000000000001" customHeight="1" x14ac:dyDescent="0.25">
      <c r="A26" s="26" t="s">
        <v>166</v>
      </c>
      <c r="B26" s="41">
        <f>INDEX('PREGUNTA 1'!A22:B55,MATCH('PREGUNTA 3'!A26,'PREGUNTA 3'!A26,0),2)</f>
        <v>1.7</v>
      </c>
      <c r="C26" s="43">
        <f t="shared" si="0"/>
        <v>1.3265704252828718E-2</v>
      </c>
      <c r="D26" s="3">
        <f>INDEX(Tabla_artistas[],MATCH('PREGUNTA 3'!A26,Tabla_artistas[Nombre del artista],0),3)</f>
        <v>1</v>
      </c>
    </row>
    <row r="27" spans="1:4" ht="20.100000000000001" customHeight="1" x14ac:dyDescent="0.25">
      <c r="A27" s="29" t="s">
        <v>169</v>
      </c>
      <c r="B27" s="41">
        <f>INDEX('PREGUNTA 1'!A23:B56,MATCH('PREGUNTA 3'!A27,'PREGUNTA 3'!A27,0),2)</f>
        <v>1.6</v>
      </c>
      <c r="C27" s="43">
        <f t="shared" si="0"/>
        <v>1.2485368708544678E-2</v>
      </c>
      <c r="D27" s="3">
        <f>INDEX(Tabla_artistas[],MATCH('PREGUNTA 3'!A27,Tabla_artistas[Nombre del artista],0),3)</f>
        <v>5</v>
      </c>
    </row>
    <row r="28" spans="1:4" ht="20.100000000000001" customHeight="1" x14ac:dyDescent="0.25">
      <c r="A28" s="26" t="s">
        <v>172</v>
      </c>
      <c r="B28" s="41">
        <f>INDEX('PREGUNTA 1'!A24:B57,MATCH('PREGUNTA 3'!A28,'PREGUNTA 3'!A28,0),2)</f>
        <v>2.1</v>
      </c>
      <c r="C28" s="43">
        <f t="shared" si="0"/>
        <v>1.6387046429964889E-2</v>
      </c>
      <c r="D28" s="3">
        <f>INDEX(Tabla_artistas[],MATCH('PREGUNTA 3'!A28,Tabla_artistas[Nombre del artista],0),3)</f>
        <v>4</v>
      </c>
    </row>
    <row r="29" spans="1:4" ht="20.100000000000001" customHeight="1" x14ac:dyDescent="0.25">
      <c r="A29" s="29" t="s">
        <v>175</v>
      </c>
      <c r="B29" s="41">
        <f>INDEX('PREGUNTA 1'!A25:B58,MATCH('PREGUNTA 3'!A29,'PREGUNTA 3'!A29,0),2)</f>
        <v>1.8</v>
      </c>
      <c r="C29" s="43">
        <f t="shared" si="0"/>
        <v>1.4046039797112761E-2</v>
      </c>
      <c r="D29" s="3">
        <f>INDEX(Tabla_artistas[],MATCH('PREGUNTA 3'!A29,Tabla_artistas[Nombre del artista],0),3)</f>
        <v>1</v>
      </c>
    </row>
    <row r="30" spans="1:4" ht="20.100000000000001" customHeight="1" x14ac:dyDescent="0.25">
      <c r="A30" s="26" t="s">
        <v>178</v>
      </c>
      <c r="B30" s="41">
        <f>INDEX('PREGUNTA 1'!A26:B59,MATCH('PREGUNTA 3'!A30,'PREGUNTA 3'!A30,0),2)</f>
        <v>2</v>
      </c>
      <c r="C30" s="43">
        <f t="shared" si="0"/>
        <v>1.5606710885680846E-2</v>
      </c>
      <c r="D30" s="3">
        <f>INDEX(Tabla_artistas[],MATCH('PREGUNTA 3'!A30,Tabla_artistas[Nombre del artista],0),3)</f>
        <v>4</v>
      </c>
    </row>
    <row r="31" spans="1:4" ht="20.100000000000001" customHeight="1" x14ac:dyDescent="0.25">
      <c r="A31" s="29" t="s">
        <v>181</v>
      </c>
      <c r="B31" s="41">
        <f>INDEX('PREGUNTA 1'!A27:B60,MATCH('PREGUNTA 3'!A31,'PREGUNTA 3'!A31,0),2)</f>
        <v>1.7</v>
      </c>
      <c r="C31" s="43">
        <f t="shared" si="0"/>
        <v>1.3265704252828718E-2</v>
      </c>
      <c r="D31" s="3">
        <f>INDEX(Tabla_artistas[],MATCH('PREGUNTA 3'!A31,Tabla_artistas[Nombre del artista],0),3)</f>
        <v>1</v>
      </c>
    </row>
    <row r="32" spans="1:4" ht="20.100000000000001" customHeight="1" x14ac:dyDescent="0.25">
      <c r="A32" s="26" t="s">
        <v>184</v>
      </c>
      <c r="B32" s="41">
        <f>INDEX('PREGUNTA 1'!A28:B61,MATCH('PREGUNTA 3'!A32,'PREGUNTA 3'!A32,0),2)</f>
        <v>1.9</v>
      </c>
      <c r="C32" s="43">
        <f t="shared" si="0"/>
        <v>1.4826375341396802E-2</v>
      </c>
      <c r="D32" s="3">
        <f>INDEX(Tabla_artistas[],MATCH('PREGUNTA 3'!A32,Tabla_artistas[Nombre del artista],0),3)</f>
        <v>4</v>
      </c>
    </row>
    <row r="33" spans="1:4" ht="20.100000000000001" customHeight="1" x14ac:dyDescent="0.25">
      <c r="A33" s="29" t="s">
        <v>187</v>
      </c>
      <c r="B33" s="41">
        <f>INDEX('PREGUNTA 1'!A29:B62,MATCH('PREGUNTA 3'!A33,'PREGUNTA 3'!A33,0),2)</f>
        <v>1.8</v>
      </c>
      <c r="C33" s="43">
        <f t="shared" si="0"/>
        <v>1.4046039797112761E-2</v>
      </c>
      <c r="D33" s="3">
        <f>INDEX(Tabla_artistas[],MATCH('PREGUNTA 3'!A33,Tabla_artistas[Nombre del artista],0),3)</f>
        <v>1</v>
      </c>
    </row>
    <row r="34" spans="1:4" ht="20.100000000000001" customHeight="1" x14ac:dyDescent="0.25">
      <c r="A34" s="26" t="s">
        <v>190</v>
      </c>
      <c r="B34" s="41">
        <f>INDEX('PREGUNTA 1'!A30:B63,MATCH('PREGUNTA 3'!A34,'PREGUNTA 3'!A34,0),2)</f>
        <v>2.1</v>
      </c>
      <c r="C34" s="43">
        <f t="shared" si="0"/>
        <v>1.6387046429964889E-2</v>
      </c>
      <c r="D34" s="3">
        <f>INDEX(Tabla_artistas[],MATCH('PREGUNTA 3'!A34,Tabla_artistas[Nombre del artista],0),3)</f>
        <v>1</v>
      </c>
    </row>
    <row r="35" spans="1:4" ht="20.100000000000001" customHeight="1" x14ac:dyDescent="0.25">
      <c r="A35" s="29" t="s">
        <v>193</v>
      </c>
      <c r="B35" s="41">
        <f>INDEX('PREGUNTA 1'!A31:B64,MATCH('PREGUNTA 3'!A35,'PREGUNTA 3'!A35,0),2)</f>
        <v>1.7</v>
      </c>
      <c r="C35" s="43">
        <f t="shared" si="0"/>
        <v>1.3265704252828718E-2</v>
      </c>
      <c r="D35" s="3">
        <f>INDEX(Tabla_artistas[],MATCH('PREGUNTA 3'!A35,Tabla_artistas[Nombre del artista],0),3)</f>
        <v>1</v>
      </c>
    </row>
    <row r="36" spans="1:4" ht="20.100000000000001" customHeight="1" x14ac:dyDescent="0.25">
      <c r="A36" s="26" t="s">
        <v>196</v>
      </c>
      <c r="B36" s="41">
        <f>INDEX('PREGUNTA 1'!A32:B65,MATCH('PREGUNTA 3'!A36,'PREGUNTA 3'!A36,0),2)</f>
        <v>1.8</v>
      </c>
      <c r="C36" s="43">
        <f t="shared" si="0"/>
        <v>1.4046039797112761E-2</v>
      </c>
      <c r="D36" s="3">
        <f>INDEX(Tabla_artistas[],MATCH('PREGUNTA 3'!A36,Tabla_artistas[Nombre del artista],0),3)</f>
        <v>5</v>
      </c>
    </row>
    <row r="37" spans="1:4" ht="20.100000000000001" customHeight="1" x14ac:dyDescent="0.25">
      <c r="A37" s="29" t="s">
        <v>199</v>
      </c>
      <c r="B37" s="41">
        <f>INDEX('PREGUNTA 1'!A33:B66,MATCH('PREGUNTA 3'!A37,'PREGUNTA 3'!A37,0),2)</f>
        <v>1.9</v>
      </c>
      <c r="C37" s="43">
        <f t="shared" si="0"/>
        <v>1.4826375341396802E-2</v>
      </c>
      <c r="D37" s="3">
        <f>INDEX(Tabla_artistas[],MATCH('PREGUNTA 3'!A37,Tabla_artistas[Nombre del artista],0),3)</f>
        <v>4</v>
      </c>
    </row>
    <row r="38" spans="1:4" ht="20.100000000000001" customHeight="1" x14ac:dyDescent="0.25">
      <c r="A38" s="26" t="s">
        <v>202</v>
      </c>
      <c r="B38" s="41">
        <f>INDEX('PREGUNTA 1'!A34:B67,MATCH('PREGUNTA 3'!A38,'PREGUNTA 3'!A38,0),2)</f>
        <v>2</v>
      </c>
      <c r="C38" s="43">
        <f t="shared" si="0"/>
        <v>1.5606710885680846E-2</v>
      </c>
      <c r="D38" s="3">
        <f>INDEX(Tabla_artistas[],MATCH('PREGUNTA 3'!A38,Tabla_artistas[Nombre del artista],0),3)</f>
        <v>5</v>
      </c>
    </row>
    <row r="39" spans="1:4" ht="20.100000000000001" customHeight="1" x14ac:dyDescent="0.25">
      <c r="A39" s="29" t="s">
        <v>205</v>
      </c>
      <c r="B39" s="41">
        <f>INDEX('PREGUNTA 1'!A35:B68,MATCH('PREGUNTA 3'!A39,'PREGUNTA 3'!A39,0),2)</f>
        <v>2.1</v>
      </c>
      <c r="C39" s="43">
        <f t="shared" si="0"/>
        <v>1.6387046429964889E-2</v>
      </c>
      <c r="D39" s="3">
        <f>INDEX(Tabla_artistas[],MATCH('PREGUNTA 3'!A39,Tabla_artistas[Nombre del artista],0),3)</f>
        <v>5</v>
      </c>
    </row>
    <row r="40" spans="1:4" ht="20.100000000000001" customHeight="1" x14ac:dyDescent="0.25">
      <c r="A40" s="26" t="s">
        <v>208</v>
      </c>
      <c r="B40" s="41">
        <f>INDEX('PREGUNTA 1'!A36:B69,MATCH('PREGUNTA 3'!A40,'PREGUNTA 3'!A40,0),2)</f>
        <v>1.7</v>
      </c>
      <c r="C40" s="43">
        <f t="shared" si="0"/>
        <v>1.3265704252828718E-2</v>
      </c>
      <c r="D40" s="3">
        <f>INDEX(Tabla_artistas[],MATCH('PREGUNTA 3'!A40,Tabla_artistas[Nombre del artista],0),3)</f>
        <v>2</v>
      </c>
    </row>
    <row r="41" spans="1:4" x14ac:dyDescent="0.25">
      <c r="B41" s="32">
        <f>SUM(B7:B40)</f>
        <v>128.14999999999998</v>
      </c>
      <c r="C41" s="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EF89-EA76-42F2-8A60-96225F542DBD}">
  <sheetPr>
    <tabColor rgb="FF00B050"/>
  </sheetPr>
  <dimension ref="A1:B6"/>
  <sheetViews>
    <sheetView workbookViewId="0">
      <selection activeCell="B8" sqref="B8"/>
    </sheetView>
  </sheetViews>
  <sheetFormatPr baseColWidth="10" defaultRowHeight="15" x14ac:dyDescent="0.25"/>
  <sheetData>
    <row r="1" spans="1:2" x14ac:dyDescent="0.25">
      <c r="A1" s="20" t="s">
        <v>227</v>
      </c>
    </row>
    <row r="2" spans="1:2" x14ac:dyDescent="0.25">
      <c r="A2" s="20" t="s">
        <v>228</v>
      </c>
    </row>
    <row r="3" spans="1:2" x14ac:dyDescent="0.25">
      <c r="A3" s="20" t="s">
        <v>229</v>
      </c>
    </row>
    <row r="5" spans="1:2" x14ac:dyDescent="0.25">
      <c r="A5" s="36" t="s">
        <v>219</v>
      </c>
      <c r="B5" s="36" t="s">
        <v>220</v>
      </c>
    </row>
    <row r="6" spans="1:2" x14ac:dyDescent="0.25">
      <c r="A6" s="46">
        <f>COUNTIF(Tabla_canciones[fecha],"&gt;=1901")-B6</f>
        <v>49</v>
      </c>
      <c r="B6" s="46">
        <f>COUNTIF(Tabla_canciones[fecha],"&gt;=2001")</f>
        <v>31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7F3E-602C-45FE-8184-75370F6188A9}">
  <sheetPr>
    <tabColor rgb="FF00B050"/>
  </sheetPr>
  <dimension ref="A1:I14"/>
  <sheetViews>
    <sheetView workbookViewId="0">
      <selection activeCell="C21" sqref="C21"/>
    </sheetView>
  </sheetViews>
  <sheetFormatPr baseColWidth="10" defaultRowHeight="15" x14ac:dyDescent="0.25"/>
  <cols>
    <col min="3" max="3" width="13.85546875" bestFit="1" customWidth="1"/>
    <col min="9" max="9" width="14.140625" customWidth="1"/>
  </cols>
  <sheetData>
    <row r="1" spans="1:9" x14ac:dyDescent="0.25">
      <c r="A1" s="20" t="s">
        <v>225</v>
      </c>
    </row>
    <row r="2" spans="1:9" x14ac:dyDescent="0.25">
      <c r="A2" s="20" t="s">
        <v>231</v>
      </c>
    </row>
    <row r="3" spans="1:9" x14ac:dyDescent="0.25">
      <c r="A3" s="20" t="s">
        <v>232</v>
      </c>
    </row>
    <row r="4" spans="1:9" x14ac:dyDescent="0.25">
      <c r="A4" s="20"/>
    </row>
    <row r="5" spans="1:9" x14ac:dyDescent="0.25">
      <c r="I5" s="33" t="s">
        <v>49</v>
      </c>
    </row>
    <row r="7" spans="1:9" ht="45" x14ac:dyDescent="0.25">
      <c r="A7" s="19" t="s">
        <v>11</v>
      </c>
      <c r="B7" s="19" t="s">
        <v>217</v>
      </c>
      <c r="C7" s="19" t="s">
        <v>224</v>
      </c>
    </row>
    <row r="8" spans="1:9" x14ac:dyDescent="0.25">
      <c r="A8" s="37">
        <v>1</v>
      </c>
      <c r="B8" s="38" t="s">
        <v>3</v>
      </c>
      <c r="C8" s="2">
        <f>SUMIFS('PREGUNTA 3'!$B$7:$B$40,'PREGUNTA 3'!$D$7:$D$40,'PREGUNTA 5'!A8)</f>
        <v>37.900000000000006</v>
      </c>
    </row>
    <row r="9" spans="1:9" x14ac:dyDescent="0.25">
      <c r="A9" s="2">
        <v>2</v>
      </c>
      <c r="B9" s="6" t="s">
        <v>4</v>
      </c>
      <c r="C9" s="2">
        <f>SUMIFS('PREGUNTA 3'!$B$7:$B$40,'PREGUNTA 3'!$D$7:$D$40,'PREGUNTA 5'!A9)</f>
        <v>22.9</v>
      </c>
    </row>
    <row r="10" spans="1:9" x14ac:dyDescent="0.25">
      <c r="A10" s="37">
        <v>3</v>
      </c>
      <c r="B10" s="38" t="s">
        <v>5</v>
      </c>
      <c r="C10" s="2">
        <f>SUMIFS('PREGUNTA 3'!$B$7:$B$40,'PREGUNTA 3'!$D$7:$D$40,'PREGUNTA 5'!A10)</f>
        <v>11.25</v>
      </c>
    </row>
    <row r="11" spans="1:9" x14ac:dyDescent="0.25">
      <c r="A11" s="2">
        <v>4</v>
      </c>
      <c r="B11" s="6" t="s">
        <v>6</v>
      </c>
      <c r="C11" s="2">
        <f>SUMIFS('PREGUNTA 3'!$B$7:$B$40,'PREGUNTA 3'!$D$7:$D$40,'PREGUNTA 5'!A11)</f>
        <v>16.400000000000002</v>
      </c>
    </row>
    <row r="12" spans="1:9" x14ac:dyDescent="0.25">
      <c r="A12" s="37">
        <v>5</v>
      </c>
      <c r="B12" s="38" t="s">
        <v>8</v>
      </c>
      <c r="C12" s="2">
        <f>SUMIFS('PREGUNTA 3'!$B$7:$B$40,'PREGUNTA 3'!$D$7:$D$40,'PREGUNTA 5'!A12)</f>
        <v>13.3</v>
      </c>
    </row>
    <row r="13" spans="1:9" x14ac:dyDescent="0.25">
      <c r="A13" s="2">
        <v>6</v>
      </c>
      <c r="B13" s="6" t="s">
        <v>39</v>
      </c>
      <c r="C13" s="2">
        <f>SUMIFS('PREGUNTA 3'!$B$7:$B$40,'PREGUNTA 3'!$D$7:$D$40,'PREGUNTA 5'!A13)</f>
        <v>19.999999999999996</v>
      </c>
    </row>
    <row r="14" spans="1:9" x14ac:dyDescent="0.25">
      <c r="A14" s="37">
        <v>7</v>
      </c>
      <c r="B14" s="38" t="s">
        <v>49</v>
      </c>
      <c r="C14" s="2">
        <f>SUMIFS('PREGUNTA 3'!$B$7:$B$40,'PREGUNTA 3'!$D$7:$D$40,'PREGUNTA 5'!A14)</f>
        <v>6.4</v>
      </c>
    </row>
  </sheetData>
  <conditionalFormatting sqref="A8:C14">
    <cfRule type="expression" dxfId="0" priority="1">
      <formula>$B8=$I$5</formula>
    </cfRule>
  </conditionalFormatting>
  <dataValidations count="1">
    <dataValidation type="list" allowBlank="1" showInputMessage="1" showErrorMessage="1" sqref="I5" xr:uid="{FA429076-3C5C-4DCC-95D8-FC252083302D}">
      <formula1>$B$8:$B$14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4A38C-5E16-4AA7-9475-7CC3049495D1}">
  <dimension ref="A1:E82"/>
  <sheetViews>
    <sheetView workbookViewId="0">
      <selection activeCell="C3" sqref="C3"/>
    </sheetView>
  </sheetViews>
  <sheetFormatPr baseColWidth="10" defaultRowHeight="15" x14ac:dyDescent="0.25"/>
  <cols>
    <col min="1" max="1" width="10.85546875" style="1"/>
    <col min="2" max="2" width="31.140625" bestFit="1" customWidth="1"/>
    <col min="3" max="3" width="12.85546875" bestFit="1" customWidth="1"/>
  </cols>
  <sheetData>
    <row r="1" spans="1:5" x14ac:dyDescent="0.25">
      <c r="A1" s="47" t="s">
        <v>9</v>
      </c>
      <c r="B1" s="48"/>
      <c r="C1" s="48"/>
    </row>
    <row r="2" spans="1:5" ht="28.5" customHeight="1" x14ac:dyDescent="0.25">
      <c r="A2" s="10" t="s">
        <v>11</v>
      </c>
      <c r="B2" s="11" t="s">
        <v>7</v>
      </c>
      <c r="C2" s="11" t="s">
        <v>2</v>
      </c>
    </row>
    <row r="3" spans="1:5" ht="20.100000000000001" customHeight="1" x14ac:dyDescent="0.25">
      <c r="A3" s="9">
        <v>1</v>
      </c>
      <c r="B3" s="17" t="s">
        <v>18</v>
      </c>
      <c r="C3" s="6">
        <v>1</v>
      </c>
      <c r="E3" s="20"/>
    </row>
    <row r="4" spans="1:5" ht="20.100000000000001" customHeight="1" x14ac:dyDescent="0.25">
      <c r="A4" s="9">
        <v>2</v>
      </c>
      <c r="B4" s="17" t="s">
        <v>20</v>
      </c>
      <c r="C4" s="6">
        <v>2</v>
      </c>
      <c r="E4" s="20"/>
    </row>
    <row r="5" spans="1:5" ht="20.100000000000001" customHeight="1" x14ac:dyDescent="0.25">
      <c r="A5" s="9">
        <v>3</v>
      </c>
      <c r="B5" s="17" t="s">
        <v>22</v>
      </c>
      <c r="C5" s="6">
        <v>3</v>
      </c>
      <c r="E5" s="20"/>
    </row>
    <row r="6" spans="1:5" ht="20.100000000000001" customHeight="1" x14ac:dyDescent="0.25">
      <c r="A6" s="9">
        <v>4</v>
      </c>
      <c r="B6" s="17" t="s">
        <v>24</v>
      </c>
      <c r="C6" s="6">
        <v>1</v>
      </c>
      <c r="E6" s="20"/>
    </row>
    <row r="7" spans="1:5" ht="20.100000000000001" customHeight="1" x14ac:dyDescent="0.25">
      <c r="A7" s="9">
        <v>5</v>
      </c>
      <c r="B7" s="17" t="s">
        <v>26</v>
      </c>
      <c r="C7" s="6">
        <v>4</v>
      </c>
      <c r="E7" s="20"/>
    </row>
    <row r="8" spans="1:5" ht="20.100000000000001" customHeight="1" x14ac:dyDescent="0.25">
      <c r="A8" s="9">
        <v>6</v>
      </c>
      <c r="B8" s="17" t="s">
        <v>29</v>
      </c>
      <c r="C8" s="6">
        <v>1</v>
      </c>
      <c r="E8" s="20"/>
    </row>
    <row r="9" spans="1:5" ht="20.100000000000001" customHeight="1" x14ac:dyDescent="0.25">
      <c r="A9" s="9">
        <v>7</v>
      </c>
      <c r="B9" s="17" t="s">
        <v>32</v>
      </c>
      <c r="C9" s="6">
        <v>2</v>
      </c>
      <c r="E9" s="20"/>
    </row>
    <row r="10" spans="1:5" ht="20.100000000000001" customHeight="1" x14ac:dyDescent="0.25">
      <c r="A10" s="9">
        <v>8</v>
      </c>
      <c r="B10" s="17" t="s">
        <v>35</v>
      </c>
      <c r="C10" s="6">
        <v>2</v>
      </c>
      <c r="E10" s="20"/>
    </row>
    <row r="11" spans="1:5" ht="20.100000000000001" customHeight="1" x14ac:dyDescent="0.25">
      <c r="A11" s="9">
        <v>9</v>
      </c>
      <c r="B11" s="17" t="s">
        <v>38</v>
      </c>
      <c r="C11" s="6">
        <v>6</v>
      </c>
      <c r="E11" s="20"/>
    </row>
    <row r="12" spans="1:5" ht="20.100000000000001" customHeight="1" x14ac:dyDescent="0.25">
      <c r="A12" s="9">
        <v>10</v>
      </c>
      <c r="B12" s="17" t="s">
        <v>42</v>
      </c>
      <c r="C12" s="6">
        <v>1</v>
      </c>
      <c r="E12" s="20"/>
    </row>
    <row r="13" spans="1:5" ht="20.100000000000001" customHeight="1" x14ac:dyDescent="0.25">
      <c r="A13" s="9">
        <v>11</v>
      </c>
      <c r="B13" s="17" t="s">
        <v>45</v>
      </c>
      <c r="C13" s="6">
        <v>3</v>
      </c>
      <c r="E13" s="20"/>
    </row>
    <row r="14" spans="1:5" ht="20.100000000000001" customHeight="1" x14ac:dyDescent="0.25">
      <c r="A14" s="9">
        <v>12</v>
      </c>
      <c r="B14" s="17" t="s">
        <v>48</v>
      </c>
      <c r="C14" s="6">
        <v>7</v>
      </c>
      <c r="E14" s="20"/>
    </row>
    <row r="15" spans="1:5" ht="20.100000000000001" customHeight="1" x14ac:dyDescent="0.25">
      <c r="A15" s="9">
        <v>13</v>
      </c>
      <c r="B15" s="17" t="s">
        <v>52</v>
      </c>
      <c r="C15" s="6">
        <v>2</v>
      </c>
      <c r="E15" s="20"/>
    </row>
    <row r="16" spans="1:5" ht="20.100000000000001" customHeight="1" x14ac:dyDescent="0.25">
      <c r="A16" s="9">
        <v>14</v>
      </c>
      <c r="B16" s="17" t="s">
        <v>55</v>
      </c>
      <c r="C16" s="6">
        <v>5</v>
      </c>
      <c r="E16" s="20"/>
    </row>
    <row r="17" spans="1:5" ht="20.100000000000001" customHeight="1" x14ac:dyDescent="0.25">
      <c r="A17" s="12">
        <v>15</v>
      </c>
      <c r="B17" s="17" t="s">
        <v>58</v>
      </c>
      <c r="C17" s="13">
        <v>3</v>
      </c>
      <c r="E17" s="20"/>
    </row>
    <row r="18" spans="1:5" ht="20.100000000000001" customHeight="1" x14ac:dyDescent="0.25">
      <c r="A18" s="9">
        <v>16</v>
      </c>
      <c r="B18" s="26" t="s">
        <v>154</v>
      </c>
      <c r="C18" s="6">
        <v>1</v>
      </c>
    </row>
    <row r="19" spans="1:5" ht="20.100000000000001" customHeight="1" x14ac:dyDescent="0.25">
      <c r="A19" s="12">
        <v>17</v>
      </c>
      <c r="B19" s="26" t="s">
        <v>157</v>
      </c>
      <c r="C19" s="6">
        <v>4</v>
      </c>
    </row>
    <row r="20" spans="1:5" ht="20.100000000000001" customHeight="1" x14ac:dyDescent="0.25">
      <c r="A20" s="9">
        <v>18</v>
      </c>
      <c r="B20" s="26" t="s">
        <v>160</v>
      </c>
      <c r="C20" s="6">
        <v>1</v>
      </c>
    </row>
    <row r="21" spans="1:5" ht="20.100000000000001" customHeight="1" x14ac:dyDescent="0.25">
      <c r="A21" s="12">
        <v>19</v>
      </c>
      <c r="B21" s="26" t="s">
        <v>163</v>
      </c>
      <c r="C21" s="6">
        <v>7</v>
      </c>
    </row>
    <row r="22" spans="1:5" ht="20.100000000000001" customHeight="1" x14ac:dyDescent="0.25">
      <c r="A22" s="9">
        <v>20</v>
      </c>
      <c r="B22" s="26" t="s">
        <v>166</v>
      </c>
      <c r="C22" s="6">
        <v>1</v>
      </c>
    </row>
    <row r="23" spans="1:5" ht="20.100000000000001" customHeight="1" x14ac:dyDescent="0.25">
      <c r="A23" s="12">
        <v>21</v>
      </c>
      <c r="B23" s="26" t="s">
        <v>169</v>
      </c>
      <c r="C23" s="6">
        <v>5</v>
      </c>
    </row>
    <row r="24" spans="1:5" ht="20.100000000000001" customHeight="1" x14ac:dyDescent="0.25">
      <c r="A24" s="9">
        <v>22</v>
      </c>
      <c r="B24" s="26" t="s">
        <v>172</v>
      </c>
      <c r="C24" s="6">
        <v>4</v>
      </c>
    </row>
    <row r="25" spans="1:5" ht="20.100000000000001" customHeight="1" x14ac:dyDescent="0.25">
      <c r="A25" s="12">
        <v>23</v>
      </c>
      <c r="B25" s="26" t="s">
        <v>175</v>
      </c>
      <c r="C25" s="6">
        <v>1</v>
      </c>
    </row>
    <row r="26" spans="1:5" ht="20.100000000000001" customHeight="1" x14ac:dyDescent="0.25">
      <c r="A26" s="9">
        <v>24</v>
      </c>
      <c r="B26" s="26" t="s">
        <v>178</v>
      </c>
      <c r="C26" s="6">
        <v>4</v>
      </c>
    </row>
    <row r="27" spans="1:5" ht="20.100000000000001" customHeight="1" x14ac:dyDescent="0.25">
      <c r="A27" s="12">
        <v>25</v>
      </c>
      <c r="B27" s="26" t="s">
        <v>181</v>
      </c>
      <c r="C27" s="6">
        <v>1</v>
      </c>
    </row>
    <row r="28" spans="1:5" ht="20.100000000000001" customHeight="1" x14ac:dyDescent="0.25">
      <c r="A28" s="9">
        <v>26</v>
      </c>
      <c r="B28" s="26" t="s">
        <v>184</v>
      </c>
      <c r="C28" s="6">
        <v>4</v>
      </c>
    </row>
    <row r="29" spans="1:5" ht="20.100000000000001" customHeight="1" x14ac:dyDescent="0.25">
      <c r="A29" s="12">
        <v>27</v>
      </c>
      <c r="B29" s="26" t="s">
        <v>187</v>
      </c>
      <c r="C29" s="6">
        <v>1</v>
      </c>
    </row>
    <row r="30" spans="1:5" ht="20.100000000000001" customHeight="1" x14ac:dyDescent="0.25">
      <c r="A30" s="9">
        <v>28</v>
      </c>
      <c r="B30" s="26" t="s">
        <v>190</v>
      </c>
      <c r="C30" s="6">
        <v>1</v>
      </c>
    </row>
    <row r="31" spans="1:5" ht="20.100000000000001" customHeight="1" x14ac:dyDescent="0.25">
      <c r="A31" s="12">
        <v>29</v>
      </c>
      <c r="B31" s="26" t="s">
        <v>193</v>
      </c>
      <c r="C31" s="6">
        <v>1</v>
      </c>
    </row>
    <row r="32" spans="1:5" ht="20.100000000000001" customHeight="1" x14ac:dyDescent="0.25">
      <c r="A32" s="9">
        <v>30</v>
      </c>
      <c r="B32" s="26" t="s">
        <v>196</v>
      </c>
      <c r="C32" s="6">
        <v>5</v>
      </c>
    </row>
    <row r="33" spans="1:3" ht="20.100000000000001" customHeight="1" x14ac:dyDescent="0.25">
      <c r="A33" s="12">
        <v>31</v>
      </c>
      <c r="B33" s="26" t="s">
        <v>199</v>
      </c>
      <c r="C33" s="6">
        <v>4</v>
      </c>
    </row>
    <row r="34" spans="1:3" ht="20.100000000000001" customHeight="1" x14ac:dyDescent="0.25">
      <c r="A34" s="9">
        <v>32</v>
      </c>
      <c r="B34" s="26" t="s">
        <v>202</v>
      </c>
      <c r="C34" s="6">
        <v>5</v>
      </c>
    </row>
    <row r="35" spans="1:3" ht="20.100000000000001" customHeight="1" x14ac:dyDescent="0.25">
      <c r="A35" s="12">
        <v>33</v>
      </c>
      <c r="B35" s="26" t="s">
        <v>205</v>
      </c>
      <c r="C35" s="6">
        <v>5</v>
      </c>
    </row>
    <row r="36" spans="1:3" ht="20.100000000000001" customHeight="1" x14ac:dyDescent="0.25">
      <c r="A36" s="9">
        <v>34</v>
      </c>
      <c r="B36" s="27" t="s">
        <v>208</v>
      </c>
      <c r="C36" s="13">
        <v>2</v>
      </c>
    </row>
    <row r="37" spans="1:3" ht="20.100000000000001" customHeight="1" x14ac:dyDescent="0.25"/>
    <row r="38" spans="1:3" ht="20.100000000000001" customHeight="1" x14ac:dyDescent="0.25"/>
    <row r="39" spans="1:3" ht="20.100000000000001" customHeight="1" x14ac:dyDescent="0.25"/>
    <row r="40" spans="1:3" ht="20.100000000000001" customHeight="1" x14ac:dyDescent="0.25"/>
    <row r="41" spans="1:3" ht="20.100000000000001" customHeight="1" x14ac:dyDescent="0.25"/>
    <row r="42" spans="1:3" ht="20.100000000000001" customHeight="1" x14ac:dyDescent="0.25"/>
    <row r="43" spans="1:3" ht="20.100000000000001" customHeight="1" x14ac:dyDescent="0.25"/>
    <row r="44" spans="1:3" ht="20.100000000000001" customHeight="1" x14ac:dyDescent="0.25"/>
    <row r="45" spans="1:3" ht="20.100000000000001" customHeight="1" x14ac:dyDescent="0.25"/>
    <row r="46" spans="1:3" ht="20.100000000000001" customHeight="1" x14ac:dyDescent="0.25"/>
    <row r="47" spans="1:3" ht="20.100000000000001" customHeight="1" x14ac:dyDescent="0.25"/>
    <row r="48" spans="1:3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</sheetData>
  <mergeCells count="1">
    <mergeCell ref="A1:C1"/>
  </mergeCells>
  <phoneticPr fontId="7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03DC-9EA8-490D-B606-E2F67BE87A6A}">
  <dimension ref="A1:E82"/>
  <sheetViews>
    <sheetView workbookViewId="0">
      <selection activeCell="J7" sqref="J7"/>
    </sheetView>
  </sheetViews>
  <sheetFormatPr baseColWidth="10" defaultRowHeight="15" x14ac:dyDescent="0.25"/>
  <cols>
    <col min="2" max="2" width="28.5703125" customWidth="1"/>
    <col min="3" max="3" width="28.7109375" bestFit="1" customWidth="1"/>
    <col min="4" max="4" width="10.85546875" style="1"/>
    <col min="5" max="5" width="30" bestFit="1" customWidth="1"/>
    <col min="7" max="7" width="12" bestFit="1" customWidth="1"/>
  </cols>
  <sheetData>
    <row r="1" spans="1:5" ht="15.75" thickBot="1" x14ac:dyDescent="0.3">
      <c r="A1" s="49" t="s">
        <v>10</v>
      </c>
      <c r="B1" s="50"/>
      <c r="C1" s="50"/>
      <c r="D1" s="50"/>
      <c r="E1" s="50"/>
    </row>
    <row r="2" spans="1:5" ht="36.950000000000003" customHeight="1" x14ac:dyDescent="0.25">
      <c r="A2" s="5" t="s">
        <v>11</v>
      </c>
      <c r="B2" s="14" t="s">
        <v>0</v>
      </c>
      <c r="C2" s="15" t="s">
        <v>1</v>
      </c>
      <c r="D2" s="15" t="s">
        <v>59</v>
      </c>
      <c r="E2" s="16" t="s">
        <v>226</v>
      </c>
    </row>
    <row r="3" spans="1:5" ht="20.100000000000001" customHeight="1" x14ac:dyDescent="0.25">
      <c r="A3" s="17" t="s">
        <v>12</v>
      </c>
      <c r="B3" s="17" t="s">
        <v>17</v>
      </c>
      <c r="C3" s="17" t="s">
        <v>18</v>
      </c>
      <c r="D3" s="19">
        <v>2017</v>
      </c>
      <c r="E3" s="17">
        <v>1.5</v>
      </c>
    </row>
    <row r="4" spans="1:5" ht="20.100000000000001" customHeight="1" x14ac:dyDescent="0.25">
      <c r="A4" s="17" t="s">
        <v>13</v>
      </c>
      <c r="B4" s="17" t="s">
        <v>19</v>
      </c>
      <c r="C4" s="17" t="s">
        <v>20</v>
      </c>
      <c r="D4" s="19">
        <v>1991</v>
      </c>
      <c r="E4" s="17">
        <v>1.2</v>
      </c>
    </row>
    <row r="5" spans="1:5" ht="20.100000000000001" customHeight="1" x14ac:dyDescent="0.25">
      <c r="A5" s="17" t="s">
        <v>14</v>
      </c>
      <c r="B5" s="17" t="s">
        <v>21</v>
      </c>
      <c r="C5" s="17" t="s">
        <v>22</v>
      </c>
      <c r="D5" s="19">
        <v>1959</v>
      </c>
      <c r="E5" s="17">
        <v>0.9</v>
      </c>
    </row>
    <row r="6" spans="1:5" ht="20.100000000000001" customHeight="1" x14ac:dyDescent="0.25">
      <c r="A6" s="17" t="s">
        <v>15</v>
      </c>
      <c r="B6" s="17" t="s">
        <v>23</v>
      </c>
      <c r="C6" s="17" t="s">
        <v>24</v>
      </c>
      <c r="D6" s="19">
        <v>2019</v>
      </c>
      <c r="E6" s="17">
        <v>1.8</v>
      </c>
    </row>
    <row r="7" spans="1:5" ht="20.100000000000001" customHeight="1" x14ac:dyDescent="0.25">
      <c r="A7" s="17" t="s">
        <v>16</v>
      </c>
      <c r="B7" s="17" t="s">
        <v>25</v>
      </c>
      <c r="C7" s="17" t="s">
        <v>26</v>
      </c>
      <c r="D7" s="19">
        <v>2002</v>
      </c>
      <c r="E7" s="17">
        <v>1.6</v>
      </c>
    </row>
    <row r="8" spans="1:5" ht="20.100000000000001" customHeight="1" x14ac:dyDescent="0.25">
      <c r="A8" s="17" t="s">
        <v>27</v>
      </c>
      <c r="B8" s="17" t="s">
        <v>28</v>
      </c>
      <c r="C8" s="17" t="s">
        <v>29</v>
      </c>
      <c r="D8" s="19">
        <v>2010</v>
      </c>
      <c r="E8" s="17">
        <v>2</v>
      </c>
    </row>
    <row r="9" spans="1:5" ht="20.100000000000001" customHeight="1" x14ac:dyDescent="0.25">
      <c r="A9" s="17" t="s">
        <v>30</v>
      </c>
      <c r="B9" s="17" t="s">
        <v>31</v>
      </c>
      <c r="C9" s="17" t="s">
        <v>32</v>
      </c>
      <c r="D9" s="19">
        <v>1975</v>
      </c>
      <c r="E9" s="17">
        <v>1.9</v>
      </c>
    </row>
    <row r="10" spans="1:5" ht="20.100000000000001" customHeight="1" x14ac:dyDescent="0.25">
      <c r="A10" s="17" t="s">
        <v>33</v>
      </c>
      <c r="B10" s="17" t="s">
        <v>34</v>
      </c>
      <c r="C10" s="17" t="s">
        <v>35</v>
      </c>
      <c r="D10" s="19">
        <v>1976</v>
      </c>
      <c r="E10" s="17">
        <v>1.7</v>
      </c>
    </row>
    <row r="11" spans="1:5" ht="20.100000000000001" customHeight="1" x14ac:dyDescent="0.25">
      <c r="A11" s="17" t="s">
        <v>36</v>
      </c>
      <c r="B11" s="17" t="s">
        <v>37</v>
      </c>
      <c r="C11" s="17" t="s">
        <v>38</v>
      </c>
      <c r="D11" s="19">
        <v>1974</v>
      </c>
      <c r="E11" s="17">
        <v>1.4</v>
      </c>
    </row>
    <row r="12" spans="1:5" ht="20.100000000000001" customHeight="1" x14ac:dyDescent="0.25">
      <c r="A12" s="17" t="s">
        <v>40</v>
      </c>
      <c r="B12" s="17" t="s">
        <v>41</v>
      </c>
      <c r="C12" s="17" t="s">
        <v>42</v>
      </c>
      <c r="D12" s="19">
        <v>1982</v>
      </c>
      <c r="E12" s="17">
        <v>1.3</v>
      </c>
    </row>
    <row r="13" spans="1:5" ht="20.100000000000001" customHeight="1" x14ac:dyDescent="0.25">
      <c r="A13" s="17" t="s">
        <v>43</v>
      </c>
      <c r="B13" s="17" t="s">
        <v>44</v>
      </c>
      <c r="C13" s="17" t="s">
        <v>45</v>
      </c>
      <c r="D13" s="19">
        <v>1971</v>
      </c>
      <c r="E13" s="17">
        <v>1.6</v>
      </c>
    </row>
    <row r="14" spans="1:5" ht="20.100000000000001" customHeight="1" x14ac:dyDescent="0.25">
      <c r="A14" s="17" t="s">
        <v>46</v>
      </c>
      <c r="B14" s="17" t="s">
        <v>47</v>
      </c>
      <c r="C14" s="17" t="s">
        <v>48</v>
      </c>
      <c r="D14" s="19">
        <v>1967</v>
      </c>
      <c r="E14" s="17">
        <v>1.5</v>
      </c>
    </row>
    <row r="15" spans="1:5" ht="20.100000000000001" customHeight="1" x14ac:dyDescent="0.25">
      <c r="A15" s="17" t="s">
        <v>50</v>
      </c>
      <c r="B15" s="17" t="s">
        <v>51</v>
      </c>
      <c r="C15" s="17" t="s">
        <v>52</v>
      </c>
      <c r="D15" s="19">
        <v>1987</v>
      </c>
      <c r="E15" s="17">
        <v>2.1</v>
      </c>
    </row>
    <row r="16" spans="1:5" ht="20.100000000000001" customHeight="1" x14ac:dyDescent="0.25">
      <c r="A16" s="17" t="s">
        <v>53</v>
      </c>
      <c r="B16" s="17" t="s">
        <v>54</v>
      </c>
      <c r="C16" s="17" t="s">
        <v>55</v>
      </c>
      <c r="D16" s="19">
        <v>1971</v>
      </c>
      <c r="E16" s="17">
        <v>1.9</v>
      </c>
    </row>
    <row r="17" spans="1:5" ht="20.100000000000001" customHeight="1" x14ac:dyDescent="0.25">
      <c r="A17" s="17" t="s">
        <v>56</v>
      </c>
      <c r="B17" s="17" t="s">
        <v>57</v>
      </c>
      <c r="C17" s="17" t="s">
        <v>58</v>
      </c>
      <c r="D17" s="19">
        <v>1967</v>
      </c>
      <c r="E17" s="17">
        <v>1.2</v>
      </c>
    </row>
    <row r="18" spans="1:5" ht="20.100000000000001" customHeight="1" x14ac:dyDescent="0.25">
      <c r="A18" s="17" t="s">
        <v>60</v>
      </c>
      <c r="B18" s="17" t="s">
        <v>61</v>
      </c>
      <c r="C18" s="17" t="s">
        <v>18</v>
      </c>
      <c r="D18" s="19">
        <v>2017</v>
      </c>
      <c r="E18" s="17">
        <v>1.5</v>
      </c>
    </row>
    <row r="19" spans="1:5" ht="20.100000000000001" customHeight="1" x14ac:dyDescent="0.25">
      <c r="A19" s="17" t="s">
        <v>62</v>
      </c>
      <c r="B19" s="17" t="s">
        <v>63</v>
      </c>
      <c r="C19" s="17" t="s">
        <v>20</v>
      </c>
      <c r="D19" s="19">
        <v>1991</v>
      </c>
      <c r="E19" s="17">
        <v>1.1000000000000001</v>
      </c>
    </row>
    <row r="20" spans="1:5" ht="20.100000000000001" customHeight="1" x14ac:dyDescent="0.25">
      <c r="A20" s="17" t="s">
        <v>64</v>
      </c>
      <c r="B20" s="17" t="s">
        <v>65</v>
      </c>
      <c r="C20" s="17" t="s">
        <v>22</v>
      </c>
      <c r="D20" s="19">
        <v>1961</v>
      </c>
      <c r="E20" s="17">
        <v>0.9</v>
      </c>
    </row>
    <row r="21" spans="1:5" ht="20.100000000000001" customHeight="1" x14ac:dyDescent="0.25">
      <c r="A21" s="17" t="s">
        <v>66</v>
      </c>
      <c r="B21" s="17" t="s">
        <v>67</v>
      </c>
      <c r="C21" s="17" t="s">
        <v>24</v>
      </c>
      <c r="D21" s="19">
        <v>2015</v>
      </c>
      <c r="E21" s="17">
        <v>1.7</v>
      </c>
    </row>
    <row r="22" spans="1:5" ht="20.100000000000001" customHeight="1" x14ac:dyDescent="0.25">
      <c r="A22" s="17" t="s">
        <v>68</v>
      </c>
      <c r="B22" s="17" t="s">
        <v>69</v>
      </c>
      <c r="C22" s="17" t="s">
        <v>26</v>
      </c>
      <c r="D22" s="19">
        <v>2000</v>
      </c>
      <c r="E22" s="17">
        <v>1.8</v>
      </c>
    </row>
    <row r="23" spans="1:5" ht="20.100000000000001" customHeight="1" x14ac:dyDescent="0.25">
      <c r="A23" s="17" t="s">
        <v>70</v>
      </c>
      <c r="B23" s="17" t="s">
        <v>71</v>
      </c>
      <c r="C23" s="17" t="s">
        <v>29</v>
      </c>
      <c r="D23" s="19">
        <v>2011</v>
      </c>
      <c r="E23" s="17">
        <v>1.9</v>
      </c>
    </row>
    <row r="24" spans="1:5" ht="20.100000000000001" customHeight="1" x14ac:dyDescent="0.25">
      <c r="A24" s="17" t="s">
        <v>72</v>
      </c>
      <c r="B24" s="17" t="s">
        <v>73</v>
      </c>
      <c r="C24" s="17" t="s">
        <v>32</v>
      </c>
      <c r="D24" s="19">
        <v>1977</v>
      </c>
      <c r="E24" s="17">
        <v>1.9</v>
      </c>
    </row>
    <row r="25" spans="1:5" ht="20.100000000000001" customHeight="1" x14ac:dyDescent="0.25">
      <c r="A25" s="17" t="s">
        <v>74</v>
      </c>
      <c r="B25" s="17" t="s">
        <v>75</v>
      </c>
      <c r="C25" s="17" t="s">
        <v>35</v>
      </c>
      <c r="D25" s="19">
        <v>1973</v>
      </c>
      <c r="E25" s="17">
        <v>1.6</v>
      </c>
    </row>
    <row r="26" spans="1:5" ht="20.100000000000001" customHeight="1" x14ac:dyDescent="0.25">
      <c r="A26" s="17" t="s">
        <v>76</v>
      </c>
      <c r="B26" s="17" t="s">
        <v>77</v>
      </c>
      <c r="C26" s="17" t="s">
        <v>38</v>
      </c>
      <c r="D26" s="19">
        <v>1983</v>
      </c>
      <c r="E26" s="17">
        <v>1.3</v>
      </c>
    </row>
    <row r="27" spans="1:5" ht="20.100000000000001" customHeight="1" x14ac:dyDescent="0.25">
      <c r="A27" s="17" t="s">
        <v>78</v>
      </c>
      <c r="B27" s="17" t="s">
        <v>79</v>
      </c>
      <c r="C27" s="17" t="s">
        <v>42</v>
      </c>
      <c r="D27" s="19">
        <v>1982</v>
      </c>
      <c r="E27" s="17">
        <v>1.8</v>
      </c>
    </row>
    <row r="28" spans="1:5" ht="20.100000000000001" customHeight="1" x14ac:dyDescent="0.25">
      <c r="A28" s="17" t="s">
        <v>80</v>
      </c>
      <c r="B28" s="17" t="s">
        <v>81</v>
      </c>
      <c r="C28" s="17" t="s">
        <v>45</v>
      </c>
      <c r="D28" s="19">
        <v>1971</v>
      </c>
      <c r="E28" s="17">
        <v>1.4</v>
      </c>
    </row>
    <row r="29" spans="1:5" ht="20.100000000000001" customHeight="1" x14ac:dyDescent="0.25">
      <c r="A29" s="17" t="s">
        <v>82</v>
      </c>
      <c r="B29" s="17" t="s">
        <v>83</v>
      </c>
      <c r="C29" s="17" t="s">
        <v>48</v>
      </c>
      <c r="D29" s="19">
        <v>1968</v>
      </c>
      <c r="E29" s="17">
        <v>1.4</v>
      </c>
    </row>
    <row r="30" spans="1:5" ht="20.100000000000001" customHeight="1" x14ac:dyDescent="0.25">
      <c r="A30" s="17" t="s">
        <v>84</v>
      </c>
      <c r="B30" s="17" t="s">
        <v>85</v>
      </c>
      <c r="C30" s="17" t="s">
        <v>52</v>
      </c>
      <c r="D30" s="19">
        <v>1991</v>
      </c>
      <c r="E30" s="17">
        <v>2</v>
      </c>
    </row>
    <row r="31" spans="1:5" ht="20.100000000000001" customHeight="1" x14ac:dyDescent="0.25">
      <c r="A31" s="17" t="s">
        <v>86</v>
      </c>
      <c r="B31" s="17" t="s">
        <v>87</v>
      </c>
      <c r="C31" s="17" t="s">
        <v>55</v>
      </c>
      <c r="D31" s="19">
        <v>1975</v>
      </c>
      <c r="E31" s="17">
        <v>1.9</v>
      </c>
    </row>
    <row r="32" spans="1:5" ht="20.100000000000001" customHeight="1" x14ac:dyDescent="0.25">
      <c r="A32" s="17" t="s">
        <v>88</v>
      </c>
      <c r="B32" s="17" t="s">
        <v>89</v>
      </c>
      <c r="C32" s="17" t="s">
        <v>58</v>
      </c>
      <c r="D32" s="19">
        <v>1950</v>
      </c>
      <c r="E32" s="17">
        <v>1.2</v>
      </c>
    </row>
    <row r="33" spans="1:5" ht="20.100000000000001" customHeight="1" x14ac:dyDescent="0.25">
      <c r="A33" s="2" t="s">
        <v>90</v>
      </c>
      <c r="B33" s="2" t="s">
        <v>91</v>
      </c>
      <c r="C33" s="2" t="s">
        <v>18</v>
      </c>
      <c r="D33" s="3">
        <v>2014</v>
      </c>
      <c r="E33" s="2">
        <v>1.4</v>
      </c>
    </row>
    <row r="34" spans="1:5" ht="20.100000000000001" customHeight="1" x14ac:dyDescent="0.25">
      <c r="A34" s="2" t="s">
        <v>92</v>
      </c>
      <c r="B34" s="2" t="s">
        <v>93</v>
      </c>
      <c r="C34" s="2" t="s">
        <v>20</v>
      </c>
      <c r="D34" s="3">
        <v>1994</v>
      </c>
      <c r="E34" s="2">
        <v>1.3</v>
      </c>
    </row>
    <row r="35" spans="1:5" ht="20.100000000000001" customHeight="1" x14ac:dyDescent="0.25">
      <c r="A35" s="2" t="s">
        <v>94</v>
      </c>
      <c r="B35" s="2" t="s">
        <v>95</v>
      </c>
      <c r="C35" s="2" t="s">
        <v>22</v>
      </c>
      <c r="D35" s="3">
        <v>1959</v>
      </c>
      <c r="E35" s="2">
        <v>0.8</v>
      </c>
    </row>
    <row r="36" spans="1:5" ht="20.100000000000001" customHeight="1" x14ac:dyDescent="0.25">
      <c r="A36" s="2" t="s">
        <v>96</v>
      </c>
      <c r="B36" s="2" t="s">
        <v>97</v>
      </c>
      <c r="C36" s="2" t="s">
        <v>24</v>
      </c>
      <c r="D36" s="3">
        <v>2015</v>
      </c>
      <c r="E36" s="2">
        <v>1.6</v>
      </c>
    </row>
    <row r="37" spans="1:5" ht="20.100000000000001" customHeight="1" x14ac:dyDescent="0.25">
      <c r="A37" s="2" t="s">
        <v>98</v>
      </c>
      <c r="B37" s="2" t="s">
        <v>99</v>
      </c>
      <c r="C37" s="2" t="s">
        <v>26</v>
      </c>
      <c r="D37" s="3">
        <v>2004</v>
      </c>
      <c r="E37" s="2">
        <v>1.7</v>
      </c>
    </row>
    <row r="38" spans="1:5" ht="20.100000000000001" customHeight="1" x14ac:dyDescent="0.25">
      <c r="A38" s="2" t="s">
        <v>100</v>
      </c>
      <c r="B38" s="2" t="s">
        <v>101</v>
      </c>
      <c r="C38" s="2" t="s">
        <v>29</v>
      </c>
      <c r="D38" s="3">
        <v>2011</v>
      </c>
      <c r="E38" s="2">
        <v>1.8</v>
      </c>
    </row>
    <row r="39" spans="1:5" ht="20.100000000000001" customHeight="1" x14ac:dyDescent="0.25">
      <c r="A39" s="2" t="s">
        <v>102</v>
      </c>
      <c r="B39" s="2" t="s">
        <v>103</v>
      </c>
      <c r="C39" s="2" t="s">
        <v>32</v>
      </c>
      <c r="D39" s="3">
        <v>1984</v>
      </c>
      <c r="E39" s="2">
        <v>1.7</v>
      </c>
    </row>
    <row r="40" spans="1:5" ht="20.100000000000001" customHeight="1" x14ac:dyDescent="0.25">
      <c r="A40" s="2" t="s">
        <v>104</v>
      </c>
      <c r="B40" s="2" t="s">
        <v>105</v>
      </c>
      <c r="C40" s="2" t="s">
        <v>35</v>
      </c>
      <c r="D40" s="3">
        <v>1972</v>
      </c>
      <c r="E40" s="2">
        <v>1.5</v>
      </c>
    </row>
    <row r="41" spans="1:5" ht="20.100000000000001" customHeight="1" x14ac:dyDescent="0.25">
      <c r="A41" s="2" t="s">
        <v>106</v>
      </c>
      <c r="B41" s="2" t="s">
        <v>107</v>
      </c>
      <c r="C41" s="2" t="s">
        <v>38</v>
      </c>
      <c r="D41" s="3">
        <v>1980</v>
      </c>
      <c r="E41" s="2">
        <v>1.4</v>
      </c>
    </row>
    <row r="42" spans="1:5" ht="20.100000000000001" customHeight="1" x14ac:dyDescent="0.25">
      <c r="A42" s="2" t="s">
        <v>108</v>
      </c>
      <c r="B42" s="2" t="s">
        <v>109</v>
      </c>
      <c r="C42" s="2" t="s">
        <v>42</v>
      </c>
      <c r="D42" s="3">
        <v>1987</v>
      </c>
      <c r="E42" s="2">
        <v>1.5</v>
      </c>
    </row>
    <row r="43" spans="1:5" ht="20.100000000000001" customHeight="1" x14ac:dyDescent="0.25">
      <c r="A43" s="2" t="s">
        <v>110</v>
      </c>
      <c r="B43" s="2" t="s">
        <v>111</v>
      </c>
      <c r="C43" s="2" t="s">
        <v>45</v>
      </c>
      <c r="D43" s="3">
        <v>1970</v>
      </c>
      <c r="E43" s="2">
        <v>1.3</v>
      </c>
    </row>
    <row r="44" spans="1:5" ht="20.100000000000001" customHeight="1" x14ac:dyDescent="0.25">
      <c r="A44" s="2" t="s">
        <v>112</v>
      </c>
      <c r="B44" s="2" t="s">
        <v>113</v>
      </c>
      <c r="C44" s="2" t="s">
        <v>48</v>
      </c>
      <c r="D44" s="3">
        <v>1967</v>
      </c>
      <c r="E44" s="2">
        <v>1.6</v>
      </c>
    </row>
    <row r="45" spans="1:5" ht="20.100000000000001" customHeight="1" x14ac:dyDescent="0.25">
      <c r="A45" s="2" t="s">
        <v>114</v>
      </c>
      <c r="B45" s="2" t="s">
        <v>115</v>
      </c>
      <c r="C45" s="2" t="s">
        <v>52</v>
      </c>
      <c r="D45" s="3">
        <v>1989</v>
      </c>
      <c r="E45" s="2">
        <v>1.8</v>
      </c>
    </row>
    <row r="46" spans="1:5" ht="20.100000000000001" customHeight="1" x14ac:dyDescent="0.25">
      <c r="A46" s="2" t="s">
        <v>116</v>
      </c>
      <c r="B46" s="2" t="s">
        <v>117</v>
      </c>
      <c r="C46" s="2" t="s">
        <v>55</v>
      </c>
      <c r="D46" s="3">
        <v>1969</v>
      </c>
      <c r="E46" s="2">
        <v>2</v>
      </c>
    </row>
    <row r="47" spans="1:5" ht="20.100000000000001" customHeight="1" x14ac:dyDescent="0.25">
      <c r="A47" s="2" t="s">
        <v>118</v>
      </c>
      <c r="B47" s="2" t="s">
        <v>119</v>
      </c>
      <c r="C47" s="2" t="s">
        <v>58</v>
      </c>
      <c r="D47" s="3">
        <v>1968</v>
      </c>
      <c r="E47" s="2">
        <v>1.1000000000000001</v>
      </c>
    </row>
    <row r="48" spans="1:5" ht="20.100000000000001" customHeight="1" x14ac:dyDescent="0.25">
      <c r="A48" s="2" t="s">
        <v>120</v>
      </c>
      <c r="B48" s="2" t="s">
        <v>121</v>
      </c>
      <c r="C48" s="2" t="s">
        <v>18</v>
      </c>
      <c r="D48" s="3">
        <v>2017</v>
      </c>
      <c r="E48" s="2">
        <v>1.5</v>
      </c>
    </row>
    <row r="49" spans="1:5" ht="20.100000000000001" customHeight="1" x14ac:dyDescent="0.25">
      <c r="A49" s="2" t="s">
        <v>122</v>
      </c>
      <c r="B49" s="2" t="s">
        <v>123</v>
      </c>
      <c r="C49" s="2" t="s">
        <v>20</v>
      </c>
      <c r="D49" s="3">
        <v>1993</v>
      </c>
      <c r="E49" s="2">
        <v>1.4</v>
      </c>
    </row>
    <row r="50" spans="1:5" ht="20.100000000000001" customHeight="1" x14ac:dyDescent="0.25">
      <c r="A50" s="2" t="s">
        <v>124</v>
      </c>
      <c r="B50" s="2" t="s">
        <v>125</v>
      </c>
      <c r="C50" s="2" t="s">
        <v>22</v>
      </c>
      <c r="D50" s="3">
        <v>1960</v>
      </c>
      <c r="E50" s="2">
        <v>0.85</v>
      </c>
    </row>
    <row r="51" spans="1:5" ht="20.100000000000001" customHeight="1" x14ac:dyDescent="0.25">
      <c r="A51" s="2" t="s">
        <v>126</v>
      </c>
      <c r="B51" s="2" t="s">
        <v>127</v>
      </c>
      <c r="C51" s="2" t="s">
        <v>24</v>
      </c>
      <c r="D51" s="3">
        <v>2016</v>
      </c>
      <c r="E51" s="2">
        <v>1.9</v>
      </c>
    </row>
    <row r="52" spans="1:5" ht="20.100000000000001" customHeight="1" x14ac:dyDescent="0.25">
      <c r="A52" s="18" t="s">
        <v>128</v>
      </c>
      <c r="B52" s="18" t="s">
        <v>129</v>
      </c>
      <c r="C52" s="18" t="s">
        <v>26</v>
      </c>
      <c r="D52" s="21">
        <v>2000</v>
      </c>
      <c r="E52" s="18">
        <v>1.6</v>
      </c>
    </row>
    <row r="53" spans="1:5" ht="20.100000000000001" customHeight="1" x14ac:dyDescent="0.25">
      <c r="A53" s="2" t="s">
        <v>130</v>
      </c>
      <c r="B53" s="2" t="s">
        <v>131</v>
      </c>
      <c r="C53" s="2" t="s">
        <v>38</v>
      </c>
      <c r="D53" s="3">
        <v>1971</v>
      </c>
      <c r="E53" s="2">
        <v>1.2</v>
      </c>
    </row>
    <row r="54" spans="1:5" ht="20.100000000000001" customHeight="1" x14ac:dyDescent="0.25">
      <c r="A54" s="2" t="s">
        <v>132</v>
      </c>
      <c r="B54" s="2" t="s">
        <v>133</v>
      </c>
      <c r="C54" s="2" t="s">
        <v>38</v>
      </c>
      <c r="D54" s="3">
        <v>1980</v>
      </c>
      <c r="E54" s="2">
        <v>1.3</v>
      </c>
    </row>
    <row r="55" spans="1:5" ht="20.100000000000001" customHeight="1" x14ac:dyDescent="0.25">
      <c r="A55" s="2" t="s">
        <v>134</v>
      </c>
      <c r="B55" s="2" t="s">
        <v>135</v>
      </c>
      <c r="C55" s="2" t="s">
        <v>38</v>
      </c>
      <c r="D55" s="3">
        <v>1977</v>
      </c>
      <c r="E55" s="2">
        <v>1.4</v>
      </c>
    </row>
    <row r="56" spans="1:5" ht="20.100000000000001" customHeight="1" x14ac:dyDescent="0.25">
      <c r="A56" s="2" t="s">
        <v>136</v>
      </c>
      <c r="B56" s="2" t="s">
        <v>137</v>
      </c>
      <c r="C56" s="2" t="s">
        <v>38</v>
      </c>
      <c r="D56" s="3">
        <v>1977</v>
      </c>
      <c r="E56" s="2">
        <v>1.5</v>
      </c>
    </row>
    <row r="57" spans="1:5" ht="20.100000000000001" customHeight="1" x14ac:dyDescent="0.25">
      <c r="A57" s="2" t="s">
        <v>138</v>
      </c>
      <c r="B57" s="2" t="s">
        <v>139</v>
      </c>
      <c r="C57" s="2" t="s">
        <v>38</v>
      </c>
      <c r="D57" s="3">
        <v>1977</v>
      </c>
      <c r="E57" s="2">
        <v>1.6</v>
      </c>
    </row>
    <row r="58" spans="1:5" ht="20.100000000000001" customHeight="1" x14ac:dyDescent="0.25">
      <c r="A58" s="2" t="s">
        <v>140</v>
      </c>
      <c r="B58" s="2" t="s">
        <v>141</v>
      </c>
      <c r="C58" s="2" t="s">
        <v>38</v>
      </c>
      <c r="D58" s="3">
        <v>1977</v>
      </c>
      <c r="E58" s="2">
        <v>1.3</v>
      </c>
    </row>
    <row r="59" spans="1:5" ht="20.100000000000001" customHeight="1" x14ac:dyDescent="0.25">
      <c r="A59" s="2" t="s">
        <v>142</v>
      </c>
      <c r="B59" s="2" t="s">
        <v>143</v>
      </c>
      <c r="C59" s="2" t="s">
        <v>38</v>
      </c>
      <c r="D59" s="3">
        <v>1973</v>
      </c>
      <c r="E59" s="2">
        <v>1.7</v>
      </c>
    </row>
    <row r="60" spans="1:5" ht="20.100000000000001" customHeight="1" x14ac:dyDescent="0.25">
      <c r="A60" s="2" t="s">
        <v>144</v>
      </c>
      <c r="B60" s="2" t="s">
        <v>145</v>
      </c>
      <c r="C60" s="2" t="s">
        <v>38</v>
      </c>
      <c r="D60" s="3">
        <v>1978</v>
      </c>
      <c r="E60" s="2">
        <v>1.8</v>
      </c>
    </row>
    <row r="61" spans="1:5" ht="20.100000000000001" customHeight="1" x14ac:dyDescent="0.25">
      <c r="A61" s="2" t="s">
        <v>146</v>
      </c>
      <c r="B61" s="2" t="s">
        <v>147</v>
      </c>
      <c r="C61" s="2" t="s">
        <v>38</v>
      </c>
      <c r="D61" s="3">
        <v>1969</v>
      </c>
      <c r="E61" s="2">
        <v>1.5</v>
      </c>
    </row>
    <row r="62" spans="1:5" ht="20.100000000000001" customHeight="1" x14ac:dyDescent="0.25">
      <c r="A62" s="2" t="s">
        <v>148</v>
      </c>
      <c r="B62" s="2" t="s">
        <v>149</v>
      </c>
      <c r="C62" s="2" t="s">
        <v>38</v>
      </c>
      <c r="D62" s="3">
        <v>1973</v>
      </c>
      <c r="E62" s="2">
        <v>1.4</v>
      </c>
    </row>
    <row r="63" spans="1:5" ht="20.100000000000001" customHeight="1" x14ac:dyDescent="0.25">
      <c r="A63" s="2" t="s">
        <v>150</v>
      </c>
      <c r="B63" s="2" t="s">
        <v>151</v>
      </c>
      <c r="C63" s="2" t="s">
        <v>38</v>
      </c>
      <c r="D63" s="3">
        <v>1988</v>
      </c>
      <c r="E63" s="2">
        <v>1.2</v>
      </c>
    </row>
    <row r="64" spans="1:5" ht="20.100000000000001" customHeight="1" x14ac:dyDescent="0.25">
      <c r="A64" s="2" t="s">
        <v>152</v>
      </c>
      <c r="B64" s="2" t="s">
        <v>153</v>
      </c>
      <c r="C64" s="2" t="s">
        <v>154</v>
      </c>
      <c r="D64" s="3">
        <v>1973</v>
      </c>
      <c r="E64" s="2">
        <v>1.9</v>
      </c>
    </row>
    <row r="65" spans="1:5" ht="20.100000000000001" customHeight="1" x14ac:dyDescent="0.25">
      <c r="A65" s="2" t="s">
        <v>155</v>
      </c>
      <c r="B65" s="2" t="s">
        <v>156</v>
      </c>
      <c r="C65" s="2" t="s">
        <v>157</v>
      </c>
      <c r="D65" s="3">
        <v>2017</v>
      </c>
      <c r="E65" s="2">
        <v>1.8</v>
      </c>
    </row>
    <row r="66" spans="1:5" ht="20.100000000000001" customHeight="1" x14ac:dyDescent="0.25">
      <c r="A66" s="2" t="s">
        <v>158</v>
      </c>
      <c r="B66" s="2" t="s">
        <v>159</v>
      </c>
      <c r="C66" s="2" t="s">
        <v>160</v>
      </c>
      <c r="D66" s="3">
        <v>2015</v>
      </c>
      <c r="E66" s="2">
        <v>2</v>
      </c>
    </row>
    <row r="67" spans="1:5" ht="20.100000000000001" customHeight="1" x14ac:dyDescent="0.25">
      <c r="A67" s="2" t="s">
        <v>161</v>
      </c>
      <c r="B67" s="2" t="s">
        <v>162</v>
      </c>
      <c r="C67" s="2" t="s">
        <v>163</v>
      </c>
      <c r="D67" s="3">
        <v>2013</v>
      </c>
      <c r="E67" s="2">
        <v>1.9</v>
      </c>
    </row>
    <row r="68" spans="1:5" ht="20.100000000000001" customHeight="1" x14ac:dyDescent="0.25">
      <c r="A68" s="2" t="s">
        <v>164</v>
      </c>
      <c r="B68" s="2" t="s">
        <v>165</v>
      </c>
      <c r="C68" s="2" t="s">
        <v>166</v>
      </c>
      <c r="D68" s="3">
        <v>2012</v>
      </c>
      <c r="E68" s="2">
        <v>1.7</v>
      </c>
    </row>
    <row r="69" spans="1:5" ht="20.100000000000001" customHeight="1" x14ac:dyDescent="0.25">
      <c r="A69" s="2" t="s">
        <v>167</v>
      </c>
      <c r="B69" s="2" t="s">
        <v>168</v>
      </c>
      <c r="C69" s="2" t="s">
        <v>169</v>
      </c>
      <c r="D69" s="3">
        <v>2018</v>
      </c>
      <c r="E69" s="2">
        <v>1.6</v>
      </c>
    </row>
    <row r="70" spans="1:5" ht="20.100000000000001" customHeight="1" x14ac:dyDescent="0.25">
      <c r="A70" s="2" t="s">
        <v>170</v>
      </c>
      <c r="B70" s="2" t="s">
        <v>171</v>
      </c>
      <c r="C70" s="2" t="s">
        <v>172</v>
      </c>
      <c r="D70" s="3">
        <v>2019</v>
      </c>
      <c r="E70" s="2">
        <v>2.1</v>
      </c>
    </row>
    <row r="71" spans="1:5" ht="20.100000000000001" customHeight="1" x14ac:dyDescent="0.25">
      <c r="A71" s="2" t="s">
        <v>173</v>
      </c>
      <c r="B71" s="2" t="s">
        <v>174</v>
      </c>
      <c r="C71" s="2" t="s">
        <v>175</v>
      </c>
      <c r="D71" s="3">
        <v>2019</v>
      </c>
      <c r="E71" s="2">
        <v>1.8</v>
      </c>
    </row>
    <row r="72" spans="1:5" ht="20.100000000000001" customHeight="1" x14ac:dyDescent="0.25">
      <c r="A72" s="2" t="s">
        <v>176</v>
      </c>
      <c r="B72" s="2" t="s">
        <v>177</v>
      </c>
      <c r="C72" s="2" t="s">
        <v>178</v>
      </c>
      <c r="D72" s="3">
        <v>2018</v>
      </c>
      <c r="E72" s="2">
        <v>2</v>
      </c>
    </row>
    <row r="73" spans="1:5" ht="20.100000000000001" customHeight="1" x14ac:dyDescent="0.25">
      <c r="A73" s="2" t="s">
        <v>179</v>
      </c>
      <c r="B73" s="2" t="s">
        <v>180</v>
      </c>
      <c r="C73" s="2" t="s">
        <v>181</v>
      </c>
      <c r="D73" s="3">
        <v>2008</v>
      </c>
      <c r="E73" s="2">
        <v>1.7</v>
      </c>
    </row>
    <row r="74" spans="1:5" ht="20.100000000000001" customHeight="1" x14ac:dyDescent="0.25">
      <c r="A74" s="2" t="s">
        <v>182</v>
      </c>
      <c r="B74" s="2" t="s">
        <v>183</v>
      </c>
      <c r="C74" s="2" t="s">
        <v>184</v>
      </c>
      <c r="D74" s="3">
        <v>2018</v>
      </c>
      <c r="E74" s="2">
        <v>1.9</v>
      </c>
    </row>
    <row r="75" spans="1:5" ht="20.100000000000001" customHeight="1" x14ac:dyDescent="0.25">
      <c r="A75" s="2" t="s">
        <v>185</v>
      </c>
      <c r="B75" s="2" t="s">
        <v>186</v>
      </c>
      <c r="C75" s="2" t="s">
        <v>187</v>
      </c>
      <c r="D75" s="3">
        <v>2019</v>
      </c>
      <c r="E75" s="2">
        <v>1.8</v>
      </c>
    </row>
    <row r="76" spans="1:5" ht="20.100000000000001" customHeight="1" x14ac:dyDescent="0.25">
      <c r="A76" s="2" t="s">
        <v>188</v>
      </c>
      <c r="B76" s="2" t="s">
        <v>189</v>
      </c>
      <c r="C76" s="2" t="s">
        <v>190</v>
      </c>
      <c r="D76" s="3">
        <v>2014</v>
      </c>
      <c r="E76" s="2">
        <v>2.1</v>
      </c>
    </row>
    <row r="77" spans="1:5" ht="20.100000000000001" customHeight="1" x14ac:dyDescent="0.25">
      <c r="A77" s="2" t="s">
        <v>191</v>
      </c>
      <c r="B77" s="2" t="s">
        <v>192</v>
      </c>
      <c r="C77" s="2" t="s">
        <v>193</v>
      </c>
      <c r="D77" s="3">
        <v>2018</v>
      </c>
      <c r="E77" s="2">
        <v>1.7</v>
      </c>
    </row>
    <row r="78" spans="1:5" ht="20.100000000000001" customHeight="1" x14ac:dyDescent="0.25">
      <c r="A78" s="2" t="s">
        <v>194</v>
      </c>
      <c r="B78" s="2" t="s">
        <v>195</v>
      </c>
      <c r="C78" s="2" t="s">
        <v>196</v>
      </c>
      <c r="D78" s="3">
        <v>2015</v>
      </c>
      <c r="E78" s="2">
        <v>1.8</v>
      </c>
    </row>
    <row r="79" spans="1:5" ht="20.100000000000001" customHeight="1" x14ac:dyDescent="0.25">
      <c r="A79" s="2" t="s">
        <v>197</v>
      </c>
      <c r="B79" s="2" t="s">
        <v>198</v>
      </c>
      <c r="C79" s="2" t="s">
        <v>199</v>
      </c>
      <c r="D79" s="3">
        <v>2018</v>
      </c>
      <c r="E79" s="2">
        <v>1.9</v>
      </c>
    </row>
    <row r="80" spans="1:5" ht="20.100000000000001" customHeight="1" x14ac:dyDescent="0.25">
      <c r="A80" s="2" t="s">
        <v>200</v>
      </c>
      <c r="B80" s="2" t="s">
        <v>201</v>
      </c>
      <c r="C80" s="2" t="s">
        <v>202</v>
      </c>
      <c r="D80" s="3">
        <v>2015</v>
      </c>
      <c r="E80" s="2">
        <v>2</v>
      </c>
    </row>
    <row r="81" spans="1:5" ht="20.100000000000001" customHeight="1" x14ac:dyDescent="0.25">
      <c r="A81" s="2" t="s">
        <v>203</v>
      </c>
      <c r="B81" s="2" t="s">
        <v>204</v>
      </c>
      <c r="C81" s="2" t="s">
        <v>205</v>
      </c>
      <c r="D81" s="3">
        <v>2016</v>
      </c>
      <c r="E81" s="2">
        <v>2.1</v>
      </c>
    </row>
    <row r="82" spans="1:5" ht="20.100000000000001" customHeight="1" x14ac:dyDescent="0.25">
      <c r="A82" s="18" t="s">
        <v>206</v>
      </c>
      <c r="B82" s="18" t="s">
        <v>207</v>
      </c>
      <c r="C82" s="18" t="s">
        <v>208</v>
      </c>
      <c r="D82" s="21">
        <v>2015</v>
      </c>
      <c r="E82" s="18">
        <v>1.7</v>
      </c>
    </row>
  </sheetData>
  <mergeCells count="1">
    <mergeCell ref="A1:E1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85706-F13E-4492-960C-A9F49BD1303B}">
  <dimension ref="A1:B8"/>
  <sheetViews>
    <sheetView workbookViewId="0">
      <selection activeCell="E7" sqref="E7"/>
    </sheetView>
  </sheetViews>
  <sheetFormatPr baseColWidth="10" defaultRowHeight="15" x14ac:dyDescent="0.25"/>
  <cols>
    <col min="2" max="2" width="15.28515625" customWidth="1"/>
  </cols>
  <sheetData>
    <row r="1" spans="1:2" x14ac:dyDescent="0.25">
      <c r="A1" s="7" t="s">
        <v>11</v>
      </c>
      <c r="B1" s="8" t="s">
        <v>2</v>
      </c>
    </row>
    <row r="2" spans="1:2" x14ac:dyDescent="0.25">
      <c r="A2" s="2">
        <v>1</v>
      </c>
      <c r="B2" s="6" t="s">
        <v>3</v>
      </c>
    </row>
    <row r="3" spans="1:2" x14ac:dyDescent="0.25">
      <c r="A3" s="2">
        <v>2</v>
      </c>
      <c r="B3" s="6" t="s">
        <v>4</v>
      </c>
    </row>
    <row r="4" spans="1:2" x14ac:dyDescent="0.25">
      <c r="A4" s="2">
        <v>3</v>
      </c>
      <c r="B4" s="6" t="s">
        <v>5</v>
      </c>
    </row>
    <row r="5" spans="1:2" x14ac:dyDescent="0.25">
      <c r="A5" s="2">
        <v>4</v>
      </c>
      <c r="B5" s="6" t="s">
        <v>6</v>
      </c>
    </row>
    <row r="6" spans="1:2" x14ac:dyDescent="0.25">
      <c r="A6" s="2">
        <v>5</v>
      </c>
      <c r="B6" s="6" t="s">
        <v>8</v>
      </c>
    </row>
    <row r="7" spans="1:2" x14ac:dyDescent="0.25">
      <c r="A7" s="2">
        <v>6</v>
      </c>
      <c r="B7" s="6" t="s">
        <v>39</v>
      </c>
    </row>
    <row r="8" spans="1:2" x14ac:dyDescent="0.25">
      <c r="A8" s="2">
        <v>7</v>
      </c>
      <c r="B8" s="6" t="s">
        <v>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4FD52A83EA6F42B24A8CC4AC0D895F" ma:contentTypeVersion="39" ma:contentTypeDescription="Crear nuevo documento." ma:contentTypeScope="" ma:versionID="e96cc3eb67aa646f1bb5d364219c2b04">
  <xsd:schema xmlns:xsd="http://www.w3.org/2001/XMLSchema" xmlns:xs="http://www.w3.org/2001/XMLSchema" xmlns:p="http://schemas.microsoft.com/office/2006/metadata/properties" xmlns:ns3="fa31e3e4-dd04-430e-ab11-9f2e36e54c96" xmlns:ns4="dcd687b3-ff2a-4cef-8a8e-ae79212dfc5f" targetNamespace="http://schemas.microsoft.com/office/2006/metadata/properties" ma:root="true" ma:fieldsID="576fc06f3bbf39fb940cca0bf252bac3" ns3:_="" ns4:_="">
    <xsd:import namespace="fa31e3e4-dd04-430e-ab11-9f2e36e54c96"/>
    <xsd:import namespace="dcd687b3-ff2a-4cef-8a8e-ae79212dfc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Templat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TeamsChannelId" minOccurs="0"/>
                <xsd:element ref="ns4:Math_Settings" minOccurs="0"/>
                <xsd:element ref="ns4:Distribution_Groups" minOccurs="0"/>
                <xsd:element ref="ns4:LMS_Mappings" minOccurs="0"/>
                <xsd:element ref="ns4:IsNotebookLocked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Teams_Channel_Section_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1e3e4-dd04-430e-ab11-9f2e36e54c9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687b3-ff2a-4cef-8a8e-ae79212dfc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Owner" ma:index="1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7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chers" ma:index="2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7" nillable="true" ma:displayName="Is Collaboration Space Locked" ma:internalName="Is_Collaboration_Space_Locked">
      <xsd:simpleType>
        <xsd:restriction base="dms:Boolean"/>
      </xsd:simpleType>
    </xsd:element>
    <xsd:element name="TeamsChannelId" ma:index="28" nillable="true" ma:displayName="Teams Channel Id" ma:internalName="TeamsChannelId">
      <xsd:simpleType>
        <xsd:restriction base="dms:Text"/>
      </xsd:simpleType>
    </xsd:element>
    <xsd:element name="Math_Settings" ma:index="29" nillable="true" ma:displayName="Math Settings" ma:internalName="Math_Settings">
      <xsd:simpleType>
        <xsd:restriction base="dms:Text"/>
      </xsd:simpleType>
    </xsd:element>
    <xsd:element name="Distribution_Groups" ma:index="3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1" nillable="true" ma:displayName="LMS Mappings" ma:internalName="LMS_Mappings">
      <xsd:simpleType>
        <xsd:restriction base="dms:Note">
          <xsd:maxLength value="255"/>
        </xsd:restriction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3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40" nillable="true" ma:displayName="Location" ma:internalName="MediaServiceLocation" ma:readOnly="true">
      <xsd:simpleType>
        <xsd:restriction base="dms:Text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4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_Channel_Section_Location xmlns="dcd687b3-ff2a-4cef-8a8e-ae79212dfc5f" xsi:nil="true"/>
    <Templates xmlns="dcd687b3-ff2a-4cef-8a8e-ae79212dfc5f" xsi:nil="true"/>
    <NotebookType xmlns="dcd687b3-ff2a-4cef-8a8e-ae79212dfc5f" xsi:nil="true"/>
    <CultureName xmlns="dcd687b3-ff2a-4cef-8a8e-ae79212dfc5f" xsi:nil="true"/>
    <TeamsChannelId xmlns="dcd687b3-ff2a-4cef-8a8e-ae79212dfc5f" xsi:nil="true"/>
    <_activity xmlns="dcd687b3-ff2a-4cef-8a8e-ae79212dfc5f" xsi:nil="true"/>
    <Owner xmlns="dcd687b3-ff2a-4cef-8a8e-ae79212dfc5f">
      <UserInfo>
        <DisplayName/>
        <AccountId xsi:nil="true"/>
        <AccountType/>
      </UserInfo>
    </Owner>
    <Students xmlns="dcd687b3-ff2a-4cef-8a8e-ae79212dfc5f">
      <UserInfo>
        <DisplayName/>
        <AccountId xsi:nil="true"/>
        <AccountType/>
      </UserInfo>
    </Students>
    <Student_Groups xmlns="dcd687b3-ff2a-4cef-8a8e-ae79212dfc5f">
      <UserInfo>
        <DisplayName/>
        <AccountId xsi:nil="true"/>
        <AccountType/>
      </UserInfo>
    </Student_Groups>
    <Distribution_Groups xmlns="dcd687b3-ff2a-4cef-8a8e-ae79212dfc5f" xsi:nil="true"/>
    <AppVersion xmlns="dcd687b3-ff2a-4cef-8a8e-ae79212dfc5f" xsi:nil="true"/>
    <Invited_Teachers xmlns="dcd687b3-ff2a-4cef-8a8e-ae79212dfc5f" xsi:nil="true"/>
    <LMS_Mappings xmlns="dcd687b3-ff2a-4cef-8a8e-ae79212dfc5f" xsi:nil="true"/>
    <IsNotebookLocked xmlns="dcd687b3-ff2a-4cef-8a8e-ae79212dfc5f" xsi:nil="true"/>
    <DefaultSectionNames xmlns="dcd687b3-ff2a-4cef-8a8e-ae79212dfc5f" xsi:nil="true"/>
    <Math_Settings xmlns="dcd687b3-ff2a-4cef-8a8e-ae79212dfc5f" xsi:nil="true"/>
    <Invited_Students xmlns="dcd687b3-ff2a-4cef-8a8e-ae79212dfc5f" xsi:nil="true"/>
    <Self_Registration_Enabled xmlns="dcd687b3-ff2a-4cef-8a8e-ae79212dfc5f" xsi:nil="true"/>
    <Has_Teacher_Only_SectionGroup xmlns="dcd687b3-ff2a-4cef-8a8e-ae79212dfc5f" xsi:nil="true"/>
    <FolderType xmlns="dcd687b3-ff2a-4cef-8a8e-ae79212dfc5f" xsi:nil="true"/>
    <Is_Collaboration_Space_Locked xmlns="dcd687b3-ff2a-4cef-8a8e-ae79212dfc5f" xsi:nil="true"/>
    <Teachers xmlns="dcd687b3-ff2a-4cef-8a8e-ae79212dfc5f">
      <UserInfo>
        <DisplayName/>
        <AccountId xsi:nil="true"/>
        <AccountType/>
      </UserInfo>
    </Teachers>
  </documentManagement>
</p:properties>
</file>

<file path=customXml/itemProps1.xml><?xml version="1.0" encoding="utf-8"?>
<ds:datastoreItem xmlns:ds="http://schemas.openxmlformats.org/officeDocument/2006/customXml" ds:itemID="{55681BA1-F51A-414C-8AE4-11106160EA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6F975C-7B4D-402E-9BE7-49CB8F5E61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31e3e4-dd04-430e-ab11-9f2e36e54c96"/>
    <ds:schemaRef ds:uri="dcd687b3-ff2a-4cef-8a8e-ae79212dfc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0250A5-83CF-4F8D-8118-EA306ACACD92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dcd687b3-ff2a-4cef-8a8e-ae79212dfc5f"/>
    <ds:schemaRef ds:uri="fa31e3e4-dd04-430e-ab11-9f2e36e54c96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PREGUNTA 1</vt:lpstr>
      <vt:lpstr>PREGUNTA 2</vt:lpstr>
      <vt:lpstr>PREGUNTA 3</vt:lpstr>
      <vt:lpstr>PREGUNTA 4</vt:lpstr>
      <vt:lpstr>PREGUNTA 5</vt:lpstr>
      <vt:lpstr>Artistas</vt:lpstr>
      <vt:lpstr>Canciones</vt:lpstr>
      <vt:lpstr>genero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Behringer</dc:creator>
  <cp:lastModifiedBy>Damian Agustin Baluja</cp:lastModifiedBy>
  <dcterms:created xsi:type="dcterms:W3CDTF">2024-10-24T21:30:45Z</dcterms:created>
  <dcterms:modified xsi:type="dcterms:W3CDTF">2024-10-29T02:17:54Z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0x010100674FD52A83EA6F42B24A8CC4AC0D895F</vt:lpwstr>
  </property>
</Properties>
</file>