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ha\Desktop\Github_Repositories\Thesis\Generating Results\"/>
    </mc:Choice>
  </mc:AlternateContent>
  <xr:revisionPtr revIDLastSave="0" documentId="13_ncr:1_{39E09D96-5B83-4D45-827E-F08A1C7590C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33" i="1" l="1"/>
  <c r="W133" i="1"/>
  <c r="T133" i="1"/>
  <c r="H133" i="1"/>
  <c r="H134" i="1"/>
  <c r="E133" i="1"/>
  <c r="E134" i="1"/>
  <c r="B133" i="1"/>
  <c r="B134" i="1"/>
  <c r="Z134" i="1" l="1"/>
  <c r="W134" i="1"/>
  <c r="T134" i="1"/>
  <c r="AB136" i="1" l="1"/>
  <c r="Y136" i="1"/>
  <c r="V136" i="1"/>
  <c r="S136" i="1"/>
  <c r="P136" i="1"/>
  <c r="M136" i="1"/>
  <c r="J136" i="1"/>
  <c r="G136" i="1"/>
  <c r="D136" i="1"/>
  <c r="A136" i="1"/>
  <c r="B38" i="1"/>
  <c r="B88" i="1"/>
  <c r="B130" i="1"/>
</calcChain>
</file>

<file path=xl/sharedStrings.xml><?xml version="1.0" encoding="utf-8"?>
<sst xmlns="http://schemas.openxmlformats.org/spreadsheetml/2006/main" count="290" uniqueCount="167">
  <si>
    <t>X Rate Error</t>
  </si>
  <si>
    <t>X STD</t>
  </si>
  <si>
    <t>X % Error</t>
  </si>
  <si>
    <t>Y Rate Error</t>
  </si>
  <si>
    <t>Y STD</t>
  </si>
  <si>
    <t>Y % Error</t>
  </si>
  <si>
    <t>Z Rate Error</t>
  </si>
  <si>
    <t>Z STD</t>
  </si>
  <si>
    <t>Z % Error</t>
  </si>
  <si>
    <t>OBS X Rate Error</t>
  </si>
  <si>
    <t>OBS X STD</t>
  </si>
  <si>
    <t>OBS X % Error</t>
  </si>
  <si>
    <t>OBS Y Rate Error</t>
  </si>
  <si>
    <t>OBS Y STD</t>
  </si>
  <si>
    <t>OBS Y % Error</t>
  </si>
  <si>
    <t>OBS Z Rate Error</t>
  </si>
  <si>
    <t>OBS Z STD</t>
  </si>
  <si>
    <t>OBS Z % Error</t>
  </si>
  <si>
    <t>YY Inertia Error</t>
  </si>
  <si>
    <t>YY Inertia Error STD</t>
  </si>
  <si>
    <t>YY Inertia  % Error</t>
  </si>
  <si>
    <t>ZZ Inertia Error</t>
  </si>
  <si>
    <t>ZZ Inertia Error STD</t>
  </si>
  <si>
    <t>ZZ Inertia  % Error</t>
  </si>
  <si>
    <t>Mean X KF Update</t>
  </si>
  <si>
    <t>KF X Update STD</t>
  </si>
  <si>
    <t>Mean Y KF Update</t>
  </si>
  <si>
    <t>KF Y Update STD</t>
  </si>
  <si>
    <t>Mean Z KF Update</t>
  </si>
  <si>
    <t>KF Z Update STD</t>
  </si>
  <si>
    <t>2020-02-13 15-17-45.252128_0</t>
  </si>
  <si>
    <t>2020-02-13 15-17-45.252128_1</t>
  </si>
  <si>
    <t>2020-02-13 15-17-45.252128_2</t>
  </si>
  <si>
    <t>2020-03-15 15-17-05.252128_0</t>
  </si>
  <si>
    <t>2020-03-15 15-17-05.252128_1</t>
  </si>
  <si>
    <t>2020-03-15 15-17-05.252128_2</t>
  </si>
  <si>
    <t>2020-04-15 02-13-14.252128_0</t>
  </si>
  <si>
    <t>2020-04-15 02-13-14.252128_1</t>
  </si>
  <si>
    <t>2020-04-15 02-13-14.252128_2</t>
  </si>
  <si>
    <t>2020-05-16 02-11-17.252128_0</t>
  </si>
  <si>
    <t>2020-05-16 02-11-17.252128_1</t>
  </si>
  <si>
    <t>2020-05-16 02-11-17.252128_2</t>
  </si>
  <si>
    <t>2020-06-16 15-13-02.252128_0</t>
  </si>
  <si>
    <t>2020-06-16 15-13-02.252128_1</t>
  </si>
  <si>
    <t>2020-06-16 15-13-02.252128_2</t>
  </si>
  <si>
    <t>2020-07-17 15-08-57.252128_0</t>
  </si>
  <si>
    <t>2020-07-17 15-08-57.252128_1</t>
  </si>
  <si>
    <t>2020-07-17 15-08-57.252128_2</t>
  </si>
  <si>
    <t>2020-08-17 15-02-33.252128_0</t>
  </si>
  <si>
    <t>2020-08-17 15-02-33.252128_1</t>
  </si>
  <si>
    <t>2020-08-17 15-02-33.252128_2</t>
  </si>
  <si>
    <t>2020-09-17 14-56-51.252128_0</t>
  </si>
  <si>
    <t>2020-09-17 14-56-51.252128_1</t>
  </si>
  <si>
    <t>2020-09-17 14-56-51.252128_2</t>
  </si>
  <si>
    <t>2020-10-18 14-50-26.252128_0</t>
  </si>
  <si>
    <t>2020-10-18 14-50-26.252128_1</t>
  </si>
  <si>
    <t>2020-10-18 14-50-26.252128_2</t>
  </si>
  <si>
    <t>2020-11-18 14-43-28.252128_0</t>
  </si>
  <si>
    <t>2020-11-18 14-43-28.252128_1</t>
  </si>
  <si>
    <t>2020-11-18 14-43-28.252128_2</t>
  </si>
  <si>
    <t>2020-12-19 14-35-20.252128_0</t>
  </si>
  <si>
    <t>2020-12-19 14-35-20.252128_1</t>
  </si>
  <si>
    <t>2020-12-19 14-35-20.252128_2</t>
  </si>
  <si>
    <t>2021-01-19 01-31-46.252128_0</t>
  </si>
  <si>
    <t>2021-01-19 01-31-46.252128_1</t>
  </si>
  <si>
    <t>2021-01-19 01-31-46.252128_2</t>
  </si>
  <si>
    <t>LEO</t>
  </si>
  <si>
    <t>2020-02-13 04-19-02.719359_0</t>
  </si>
  <si>
    <t>2020-02-13 04-19-02.719359_1</t>
  </si>
  <si>
    <t>2020-02-13 04-19-02.719359_2</t>
  </si>
  <si>
    <t>2020-03-14 23-29-28.719359_0</t>
  </si>
  <si>
    <t>2020-03-14 23-29-28.719359_1</t>
  </si>
  <si>
    <t>2020-03-14 23-29-28.719359_2</t>
  </si>
  <si>
    <t>2020-04-14 07-12-57.719359_0</t>
  </si>
  <si>
    <t>2020-04-14 07-12-57.719359_1</t>
  </si>
  <si>
    <t>2020-04-14 07-12-57.719359_2</t>
  </si>
  <si>
    <t>2020-05-14 11-19-19.719359_0</t>
  </si>
  <si>
    <t>2020-05-14 11-19-19.719359_1</t>
  </si>
  <si>
    <t>2020-05-14 11-19-19.719359_2</t>
  </si>
  <si>
    <t>2020-06-13 12-10-54.719359_0</t>
  </si>
  <si>
    <t>2020-06-13 12-10-54.719359_1</t>
  </si>
  <si>
    <t>2020-06-13 12-10-54.719359_2</t>
  </si>
  <si>
    <t>2020-07-13 12-49-26.719359_0</t>
  </si>
  <si>
    <t>2020-07-13 12-49-26.719359_1</t>
  </si>
  <si>
    <t>2020-07-13 12-49-26.719359_2</t>
  </si>
  <si>
    <t>2020-08-13 04-15-07.719359_0</t>
  </si>
  <si>
    <t>2020-08-13 04-15-07.719359_1</t>
  </si>
  <si>
    <t>2020-08-13 04-15-07.719359_2</t>
  </si>
  <si>
    <t>2020-09-12 23-17-34.719359_0</t>
  </si>
  <si>
    <t>2020-09-12 23-17-34.719359_1</t>
  </si>
  <si>
    <t>2020-09-12 23-17-34.719359_2</t>
  </si>
  <si>
    <t>2020-10-13 03-02-23.719359_0</t>
  </si>
  <si>
    <t>2020-10-13 03-02-23.719359_1</t>
  </si>
  <si>
    <t>2020-10-13 03-02-23.719359_2</t>
  </si>
  <si>
    <t>2020-11-13 03-22-14.719359_0</t>
  </si>
  <si>
    <t>2020-11-13 03-22-14.719359_1</t>
  </si>
  <si>
    <t>2020-11-13 03-22-14.719359_2</t>
  </si>
  <si>
    <t>2020-12-13 19-02-57.719359_0</t>
  </si>
  <si>
    <t>2020-12-13 19-02-57.719359_1</t>
  </si>
  <si>
    <t>2020-12-13 19-02-57.719359_2</t>
  </si>
  <si>
    <t>2021-01-13 14-00-43.719359_0</t>
  </si>
  <si>
    <t>2021-01-13 14-00-43.719359_1</t>
  </si>
  <si>
    <t>2021-01-13 14-00-43.719359_2</t>
  </si>
  <si>
    <t>2021-02-12 14-18-22.719359_0</t>
  </si>
  <si>
    <t>2021-02-12 14-18-22.719359_1</t>
  </si>
  <si>
    <t>2021-02-12 14-18-22.719359_2</t>
  </si>
  <si>
    <t>2021-03-15 02-29-49.719359_0</t>
  </si>
  <si>
    <t>2021-03-15 02-29-49.719359_1</t>
  </si>
  <si>
    <t>2021-03-15 02-29-49.719359_2</t>
  </si>
  <si>
    <t>2021-04-14 02-52-44.719359_0</t>
  </si>
  <si>
    <t>2021-04-14 02-52-44.719359_1</t>
  </si>
  <si>
    <t>2021-04-14 02-52-44.719359_2</t>
  </si>
  <si>
    <t>2020-04-14 08-08-43.681983_0</t>
  </si>
  <si>
    <t>2020-04-14 08-08-43.681983_1</t>
  </si>
  <si>
    <t>2020-04-14 08-08-43.681983_2</t>
  </si>
  <si>
    <t>2020-05-14 10-42-49.681983_0</t>
  </si>
  <si>
    <t>2020-05-14 10-42-49.681983_1</t>
  </si>
  <si>
    <t>2020-05-14 10-42-49.681983_2</t>
  </si>
  <si>
    <t>2020-06-13 10-44-27.681983_0</t>
  </si>
  <si>
    <t>2020-06-13 10-44-27.681983_1</t>
  </si>
  <si>
    <t>2020-06-13 10-44-27.681983_2</t>
  </si>
  <si>
    <t>2020-07-13 10-56-16.681983_0</t>
  </si>
  <si>
    <t>2020-07-13 10-56-16.681983_1</t>
  </si>
  <si>
    <t>2020-07-13 10-56-16.681983_2</t>
  </si>
  <si>
    <t>2020-08-12 11-11-29.681983_0</t>
  </si>
  <si>
    <t>2020-08-12 11-11-29.681983_1</t>
  </si>
  <si>
    <t>2020-08-12 11-11-29.681983_2</t>
  </si>
  <si>
    <t>2020-09-11 11-21-52.681983_0</t>
  </si>
  <si>
    <t>2020-09-11 11-21-52.681983_1</t>
  </si>
  <si>
    <t>2020-09-11 11-21-52.681983_2</t>
  </si>
  <si>
    <t>2020-10-11 11-27-11.681983_0</t>
  </si>
  <si>
    <t>2020-10-11 11-27-11.681983_1</t>
  </si>
  <si>
    <t>2020-10-11 11-27-11.681983_2</t>
  </si>
  <si>
    <t>2020-11-10 11-34-01.681983_0</t>
  </si>
  <si>
    <t>2020-11-10 11-34-01.681983_1</t>
  </si>
  <si>
    <t>2020-11-10 11-34-01.681983_2</t>
  </si>
  <si>
    <t>2020-12-10 11-50-50.681983_0</t>
  </si>
  <si>
    <t>2020-12-10 11-50-50.681983_1</t>
  </si>
  <si>
    <t>2020-12-10 11-50-50.681983_2</t>
  </si>
  <si>
    <t>2021-01-09 12-22-28.681983_0</t>
  </si>
  <si>
    <t>2021-01-09 12-22-28.681983_1</t>
  </si>
  <si>
    <t>2021-01-09 12-22-28.681983_2</t>
  </si>
  <si>
    <t>2021-02-08 13-02-51.681983_0</t>
  </si>
  <si>
    <t>2021-02-08 13-02-51.681983_1</t>
  </si>
  <si>
    <t>2021-02-08 13-02-51.681983_2</t>
  </si>
  <si>
    <t>2021-03-10 13-38-25.681983_0</t>
  </si>
  <si>
    <t>2021-03-10 13-38-25.681983_1</t>
  </si>
  <si>
    <t>2021-03-10 13-38-25.681983_2</t>
  </si>
  <si>
    <t>GEO</t>
  </si>
  <si>
    <t>MEO</t>
  </si>
  <si>
    <t>Mear</t>
  </si>
  <si>
    <t>STD Err</t>
  </si>
  <si>
    <t>ECI X Rate Error</t>
  </si>
  <si>
    <t>ECI X STD</t>
  </si>
  <si>
    <t>ECI X % Error</t>
  </si>
  <si>
    <t>ECI Y Rate Error</t>
  </si>
  <si>
    <t>ECI Y STD</t>
  </si>
  <si>
    <t>ECI Y % Error</t>
  </si>
  <si>
    <t>ECI Z Rate Error</t>
  </si>
  <si>
    <t>ECI Z STD</t>
  </si>
  <si>
    <t>ECI Z % Error</t>
  </si>
  <si>
    <t>Mean Residual</t>
  </si>
  <si>
    <t>Residual STD</t>
  </si>
  <si>
    <t>Residual % Error</t>
  </si>
  <si>
    <t>% Success</t>
  </si>
  <si>
    <t>%Success</t>
  </si>
  <si>
    <t>Success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</si>
</sst>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34" borderId="0" xfId="0" applyFill="1"/>
    <xf numFmtId="0" fontId="0" fillId="35" borderId="0" xfId="0" applyFill="1"/>
    <xf numFmtId="11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36"/>
  <sheetViews>
    <sheetView tabSelected="1" topLeftCell="A124" workbookViewId="0">
      <pane xSplit="1" topLeftCell="O1" activePane="topRight" state="frozen"/>
      <selection pane="topRight" activeCell="Z135" sqref="Z135"/>
    </sheetView>
  </sheetViews>
  <sheetFormatPr defaultRowHeight="14.4" x14ac:dyDescent="0.3"/>
  <cols>
    <col min="26" max="26" width="12" bestFit="1" customWidth="1"/>
  </cols>
  <sheetData>
    <row r="1" spans="1:43" x14ac:dyDescent="0.3">
      <c r="A1" t="s">
        <v>66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152</v>
      </c>
      <c r="L1" t="s">
        <v>153</v>
      </c>
      <c r="M1" t="s">
        <v>154</v>
      </c>
      <c r="N1" t="s">
        <v>155</v>
      </c>
      <c r="O1" t="s">
        <v>156</v>
      </c>
      <c r="P1" t="s">
        <v>157</v>
      </c>
      <c r="Q1" t="s">
        <v>158</v>
      </c>
      <c r="R1" t="s">
        <v>159</v>
      </c>
      <c r="S1" t="s">
        <v>160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161</v>
      </c>
      <c r="AP1" t="s">
        <v>162</v>
      </c>
      <c r="AQ1" t="s">
        <v>163</v>
      </c>
    </row>
    <row r="2" spans="1:43" x14ac:dyDescent="0.3">
      <c r="A2" t="s">
        <v>30</v>
      </c>
      <c r="B2">
        <v>7.8233975018367305E-2</v>
      </c>
      <c r="C2">
        <v>2.4044692560447601E-2</v>
      </c>
      <c r="D2">
        <v>74.031630864000903</v>
      </c>
      <c r="E2">
        <v>8.8006593081833298E-2</v>
      </c>
      <c r="F2">
        <v>5.2526673718653702E-2</v>
      </c>
      <c r="G2">
        <v>73.834258375768201</v>
      </c>
      <c r="H2">
        <v>0.33281831939325102</v>
      </c>
      <c r="I2">
        <v>1.1761617595053E-2</v>
      </c>
      <c r="J2">
        <v>309.77370136178598</v>
      </c>
      <c r="K2">
        <v>0.115444495692009</v>
      </c>
      <c r="L2">
        <v>2.0387156759163701E-2</v>
      </c>
      <c r="M2">
        <v>303.86337482478598</v>
      </c>
      <c r="N2">
        <v>6.2287723202596901E-2</v>
      </c>
      <c r="O2">
        <v>1.54750563974309E-2</v>
      </c>
      <c r="P2">
        <v>39.068725542803598</v>
      </c>
      <c r="Q2">
        <v>0.254065055496211</v>
      </c>
      <c r="R2">
        <v>1.0514253231212601E-2</v>
      </c>
      <c r="S2">
        <v>253.35191382616199</v>
      </c>
      <c r="T2">
        <v>0.26564893156423403</v>
      </c>
      <c r="U2">
        <v>1.3293704626693501E-2</v>
      </c>
      <c r="V2">
        <v>175.73335000786699</v>
      </c>
      <c r="W2">
        <v>4.5631948903737202E-2</v>
      </c>
      <c r="X2">
        <v>1.37256381966584E-2</v>
      </c>
      <c r="Y2">
        <v>43.194543868159897</v>
      </c>
      <c r="Z2">
        <v>9.6084081240062805E-2</v>
      </c>
      <c r="AA2">
        <v>1.6523060477661899E-2</v>
      </c>
      <c r="AB2">
        <v>178.65335661804099</v>
      </c>
      <c r="AI2">
        <v>1.1144045450073301E-4</v>
      </c>
      <c r="AJ2">
        <v>1.73704473378604E-4</v>
      </c>
      <c r="AK2">
        <v>1.20511224581034E-4</v>
      </c>
      <c r="AL2">
        <v>1.7669487720734899E-4</v>
      </c>
      <c r="AM2" s="1">
        <v>8.9835546798450305E-5</v>
      </c>
      <c r="AN2">
        <v>1.3917839355959399E-4</v>
      </c>
      <c r="AO2">
        <v>6177.9001686102501</v>
      </c>
      <c r="AP2">
        <v>40711.107468824201</v>
      </c>
      <c r="AQ2">
        <v>8.1882587003152194E-3</v>
      </c>
    </row>
    <row r="3" spans="1:43" x14ac:dyDescent="0.3">
      <c r="A3" t="s">
        <v>31</v>
      </c>
      <c r="B3">
        <v>8.4401555132620903E-2</v>
      </c>
      <c r="C3">
        <v>9.4490431182957399E-2</v>
      </c>
      <c r="D3">
        <v>67.047127389968594</v>
      </c>
      <c r="E3">
        <v>9.7499682973683097E-2</v>
      </c>
      <c r="F3">
        <v>7.61369712301566E-2</v>
      </c>
      <c r="G3">
        <v>81.907812481856595</v>
      </c>
      <c r="H3">
        <v>0.112566142206815</v>
      </c>
      <c r="I3">
        <v>0.17278395913203101</v>
      </c>
      <c r="J3">
        <v>110.371853719469</v>
      </c>
      <c r="K3">
        <v>7.48423264923022E-2</v>
      </c>
      <c r="L3">
        <v>0.124362721536163</v>
      </c>
      <c r="M3">
        <v>241.68605004231</v>
      </c>
      <c r="N3">
        <v>9.8608520606946803E-2</v>
      </c>
      <c r="O3">
        <v>0.121564655542189</v>
      </c>
      <c r="P3">
        <v>112.36517644617101</v>
      </c>
      <c r="Q3">
        <v>0.15039575523839399</v>
      </c>
      <c r="R3">
        <v>0.13903018349962401</v>
      </c>
      <c r="S3">
        <v>84.394022248489193</v>
      </c>
      <c r="T3">
        <v>0.122205666947863</v>
      </c>
      <c r="U3">
        <v>9.4117650847127601E-2</v>
      </c>
      <c r="V3">
        <v>71.740104678840694</v>
      </c>
      <c r="W3">
        <v>9.31745845129376E-2</v>
      </c>
      <c r="X3">
        <v>0.103916550823454</v>
      </c>
      <c r="Y3">
        <v>98.839047010584494</v>
      </c>
      <c r="Z3">
        <v>0.11101496283781</v>
      </c>
      <c r="AA3">
        <v>0.17338297465785599</v>
      </c>
      <c r="AB3">
        <v>222.296631355127</v>
      </c>
      <c r="AI3">
        <v>5.0354939082300704E-3</v>
      </c>
      <c r="AJ3">
        <v>1.5567700262623E-2</v>
      </c>
      <c r="AK3">
        <v>4.5121230126174503E-3</v>
      </c>
      <c r="AL3">
        <v>1.5083313634237301E-2</v>
      </c>
      <c r="AM3">
        <v>2.0278089612187E-3</v>
      </c>
      <c r="AN3">
        <v>1.1220037171303199E-2</v>
      </c>
      <c r="AO3">
        <v>5105.2776130331604</v>
      </c>
      <c r="AP3">
        <v>19325.241578535701</v>
      </c>
      <c r="AQ3">
        <v>2.5528273891656801E-2</v>
      </c>
    </row>
    <row r="4" spans="1:43" x14ac:dyDescent="0.3">
      <c r="A4" t="s">
        <v>32</v>
      </c>
      <c r="B4">
        <v>0.21696174655015099</v>
      </c>
      <c r="C4">
        <v>4.3267428148300403E-2</v>
      </c>
      <c r="D4">
        <v>84.426153669174397</v>
      </c>
      <c r="E4">
        <v>0.18629084103383001</v>
      </c>
      <c r="F4">
        <v>8.4174706890718695E-2</v>
      </c>
      <c r="G4">
        <v>150.95276610413299</v>
      </c>
      <c r="H4">
        <v>0.79243908101832305</v>
      </c>
      <c r="I4">
        <v>1.24190228294245E-2</v>
      </c>
      <c r="J4">
        <v>495.19104349439198</v>
      </c>
      <c r="K4">
        <v>0.66733456939942004</v>
      </c>
      <c r="L4">
        <v>3.7963484245756803E-2</v>
      </c>
      <c r="M4">
        <v>604.35598266990996</v>
      </c>
      <c r="N4">
        <v>0.34034818148715801</v>
      </c>
      <c r="O4">
        <v>3.3484558907075801E-2</v>
      </c>
      <c r="P4">
        <v>124.725913607688</v>
      </c>
      <c r="Q4">
        <v>0.34027392973508103</v>
      </c>
      <c r="R4">
        <v>1.74263861462872E-2</v>
      </c>
      <c r="S4">
        <v>239.26838016329501</v>
      </c>
      <c r="T4">
        <v>8.2707989653966293E-2</v>
      </c>
      <c r="U4">
        <v>4.0763628243681703E-2</v>
      </c>
      <c r="V4">
        <v>30.738965756732799</v>
      </c>
      <c r="W4">
        <v>0.80099233518755297</v>
      </c>
      <c r="X4">
        <v>1.05725130872704E-2</v>
      </c>
      <c r="Y4">
        <v>579.34198020267399</v>
      </c>
      <c r="Z4">
        <v>0.168615968962846</v>
      </c>
      <c r="AA4">
        <v>3.4505813687263603E-2</v>
      </c>
      <c r="AB4">
        <v>136.209955263474</v>
      </c>
      <c r="AI4">
        <v>2.9100038435634598E-4</v>
      </c>
      <c r="AJ4">
        <v>4.0677347940972403E-4</v>
      </c>
      <c r="AK4">
        <v>2.8593021118956702E-4</v>
      </c>
      <c r="AL4">
        <v>3.92467030785354E-4</v>
      </c>
      <c r="AM4">
        <v>1.9706548977832099E-4</v>
      </c>
      <c r="AN4">
        <v>3.3126164938884197E-4</v>
      </c>
      <c r="AO4">
        <v>5933.2375281658396</v>
      </c>
      <c r="AP4">
        <v>28281.691422827502</v>
      </c>
      <c r="AQ4">
        <v>1.5733093376151499E-2</v>
      </c>
    </row>
    <row r="5" spans="1:43" s="2" customFormat="1" x14ac:dyDescent="0.3">
      <c r="A5" s="2" t="s">
        <v>33</v>
      </c>
      <c r="B5" s="2">
        <v>3.19631474453708E-2</v>
      </c>
      <c r="C5" s="2">
        <v>1.7005984995391101E-4</v>
      </c>
      <c r="D5" s="2">
        <v>15.084227100367499</v>
      </c>
      <c r="E5" s="2">
        <v>0.191405628988261</v>
      </c>
      <c r="F5" s="2">
        <v>2.0339531446288801E-4</v>
      </c>
      <c r="G5" s="2">
        <v>143.10942424030699</v>
      </c>
      <c r="H5" s="2">
        <v>0.41786697876550399</v>
      </c>
      <c r="I5" s="2">
        <v>2.6147814175990898E-4</v>
      </c>
      <c r="J5" s="2">
        <v>199.98997937857601</v>
      </c>
      <c r="K5" s="2">
        <v>1.6664577417176E-4</v>
      </c>
      <c r="L5" s="2">
        <v>2.2073969348145701E-4</v>
      </c>
      <c r="M5" s="2">
        <v>0.20649948873500201</v>
      </c>
      <c r="N5" s="2">
        <v>1.47859201641984E-4</v>
      </c>
      <c r="O5" s="2">
        <v>1.8987247886127499E-4</v>
      </c>
      <c r="P5" s="2">
        <v>0.149472637311932</v>
      </c>
      <c r="Q5" s="2">
        <v>1.69895747515846E-4</v>
      </c>
      <c r="R5" s="2">
        <v>2.2456711345980701E-4</v>
      </c>
      <c r="S5" s="2">
        <v>5.6585128106933703E-2</v>
      </c>
      <c r="T5" s="2">
        <v>1.77711489446169E-4</v>
      </c>
      <c r="U5" s="2">
        <v>2.1421671576274401E-4</v>
      </c>
      <c r="V5" s="2">
        <v>8.0429013164157098E-2</v>
      </c>
      <c r="W5" s="2">
        <v>1.57951158585117E-4</v>
      </c>
      <c r="X5" s="2">
        <v>1.9967967520230899E-4</v>
      </c>
      <c r="Y5" s="2">
        <v>8.5228116393391895E-2</v>
      </c>
      <c r="Z5" s="2">
        <v>1.59112857188699E-4</v>
      </c>
      <c r="AA5" s="2">
        <v>2.22519903785842E-4</v>
      </c>
      <c r="AB5" s="2">
        <v>0.10441991081988999</v>
      </c>
      <c r="AI5" s="3">
        <v>2.11321919183943E-5</v>
      </c>
      <c r="AJ5" s="3">
        <v>3.0929022223163801E-5</v>
      </c>
      <c r="AK5" s="3">
        <v>2.0929937324751801E-5</v>
      </c>
      <c r="AL5" s="3">
        <v>3.0403687227247101E-5</v>
      </c>
      <c r="AM5" s="3">
        <v>1.7830559328107698E-5</v>
      </c>
      <c r="AN5" s="3">
        <v>3.0754932777127203E-5</v>
      </c>
      <c r="AO5">
        <v>785.60881210059904</v>
      </c>
      <c r="AP5">
        <v>7471.9297674356303</v>
      </c>
      <c r="AQ5">
        <v>2.38877745207951E-3</v>
      </c>
    </row>
    <row r="6" spans="1:43" x14ac:dyDescent="0.3">
      <c r="A6" t="s">
        <v>34</v>
      </c>
      <c r="B6">
        <v>0.142128168475537</v>
      </c>
      <c r="C6">
        <v>4.9352093676293403E-2</v>
      </c>
      <c r="D6">
        <v>106.135424445019</v>
      </c>
      <c r="E6">
        <v>0.103851514704372</v>
      </c>
      <c r="F6">
        <v>5.1122444676955703E-2</v>
      </c>
      <c r="G6">
        <v>89.656644123623096</v>
      </c>
      <c r="H6">
        <v>0.40289527285465998</v>
      </c>
      <c r="I6">
        <v>2.44457089747055E-2</v>
      </c>
      <c r="J6">
        <v>287.79842397827798</v>
      </c>
      <c r="K6">
        <v>0.488660902651187</v>
      </c>
      <c r="L6">
        <v>5.2599192702195603E-2</v>
      </c>
      <c r="M6">
        <v>1034.05438261678</v>
      </c>
      <c r="N6">
        <v>6.6600891267193194E-2</v>
      </c>
      <c r="O6">
        <v>7.1384176834174404E-2</v>
      </c>
      <c r="P6">
        <v>34.507105226091902</v>
      </c>
      <c r="Q6">
        <v>0.104934976837484</v>
      </c>
      <c r="R6">
        <v>1.53064074203312E-2</v>
      </c>
      <c r="S6">
        <v>98.011104422232094</v>
      </c>
      <c r="T6">
        <v>0.113495332645397</v>
      </c>
      <c r="U6">
        <v>6.7697527995309398E-2</v>
      </c>
      <c r="V6">
        <v>53.179314370272898</v>
      </c>
      <c r="W6">
        <v>0.48375583493267499</v>
      </c>
      <c r="X6">
        <v>3.0425606416213901E-2</v>
      </c>
      <c r="Y6">
        <v>1022.45055878355</v>
      </c>
      <c r="Z6">
        <v>7.0589691733151605E-2</v>
      </c>
      <c r="AA6">
        <v>5.2821561968902898E-2</v>
      </c>
      <c r="AB6">
        <v>126.141046290191</v>
      </c>
      <c r="AI6">
        <v>1.7147970434542201E-4</v>
      </c>
      <c r="AJ6">
        <v>2.4220229749150599E-4</v>
      </c>
      <c r="AK6">
        <v>1.6864886347891199E-4</v>
      </c>
      <c r="AL6">
        <v>2.3358923562443601E-4</v>
      </c>
      <c r="AM6">
        <v>1.42529972075378E-4</v>
      </c>
      <c r="AN6">
        <v>2.24223966885571E-4</v>
      </c>
      <c r="AO6">
        <v>4128.7353160353196</v>
      </c>
      <c r="AP6">
        <v>26585.3199450055</v>
      </c>
      <c r="AQ6">
        <v>7.9737582346288E-3</v>
      </c>
    </row>
    <row r="7" spans="1:43" x14ac:dyDescent="0.3">
      <c r="A7" t="s">
        <v>35</v>
      </c>
      <c r="B7">
        <v>7.6657354894589497E-2</v>
      </c>
      <c r="C7">
        <v>5.46562306753604E-2</v>
      </c>
      <c r="D7">
        <v>70.761290705619999</v>
      </c>
      <c r="E7">
        <v>0.19256422599783099</v>
      </c>
      <c r="F7">
        <v>4.7548418881020099E-2</v>
      </c>
      <c r="G7">
        <v>184.85826351514601</v>
      </c>
      <c r="H7">
        <v>0.221496626709241</v>
      </c>
      <c r="I7">
        <v>9.41399788905425E-2</v>
      </c>
      <c r="J7">
        <v>207.73538687759401</v>
      </c>
      <c r="K7">
        <v>0.158825051270165</v>
      </c>
      <c r="L7">
        <v>0.120498653760875</v>
      </c>
      <c r="M7">
        <v>160.37467564707501</v>
      </c>
      <c r="N7">
        <v>0.173235315493246</v>
      </c>
      <c r="O7">
        <v>9.9209618245045497E-2</v>
      </c>
      <c r="P7">
        <v>159.670202274942</v>
      </c>
      <c r="Q7">
        <v>9.0557929314121197E-2</v>
      </c>
      <c r="R7">
        <v>9.5634515969056505E-2</v>
      </c>
      <c r="S7">
        <v>81.399771729279706</v>
      </c>
      <c r="T7">
        <v>0.216211454428758</v>
      </c>
      <c r="U7">
        <v>0.14682347999179901</v>
      </c>
      <c r="V7">
        <v>216.11330638430599</v>
      </c>
      <c r="W7">
        <v>7.4985620413203696E-2</v>
      </c>
      <c r="X7">
        <v>9.2897993764372494E-2</v>
      </c>
      <c r="Y7">
        <v>48.5534725272042</v>
      </c>
      <c r="Z7">
        <v>8.1294952701183407E-2</v>
      </c>
      <c r="AA7">
        <v>6.3179877061784101E-2</v>
      </c>
      <c r="AB7">
        <v>903.21236849035404</v>
      </c>
      <c r="AI7">
        <v>1.4775481075777299E-3</v>
      </c>
      <c r="AJ7">
        <v>9.2579988771841603E-3</v>
      </c>
      <c r="AK7">
        <v>1.8674316305026899E-3</v>
      </c>
      <c r="AL7">
        <v>9.9574258070060304E-3</v>
      </c>
      <c r="AM7">
        <v>1.3525307068656899E-3</v>
      </c>
      <c r="AN7">
        <v>1.37056918923186E-2</v>
      </c>
      <c r="AO7">
        <v>5452.8043635245504</v>
      </c>
      <c r="AP7">
        <v>33283.783761327599</v>
      </c>
      <c r="AQ7">
        <v>1.2137295303146301E-2</v>
      </c>
    </row>
    <row r="8" spans="1:43" x14ac:dyDescent="0.3">
      <c r="A8" t="s">
        <v>36</v>
      </c>
      <c r="B8">
        <v>0.11014405700279201</v>
      </c>
      <c r="C8">
        <v>0.128740183015563</v>
      </c>
      <c r="D8">
        <v>89.637325611688098</v>
      </c>
      <c r="E8">
        <v>8.8969919021339799E-2</v>
      </c>
      <c r="F8">
        <v>0.111829362892407</v>
      </c>
      <c r="G8">
        <v>65.069623714596901</v>
      </c>
      <c r="H8">
        <v>0.21286900242058501</v>
      </c>
      <c r="I8">
        <v>0.24368769152794201</v>
      </c>
      <c r="J8">
        <v>147.36372776347301</v>
      </c>
      <c r="K8">
        <v>0.207854144228726</v>
      </c>
      <c r="L8">
        <v>0.266866232303546</v>
      </c>
      <c r="M8">
        <v>197.96217407631099</v>
      </c>
      <c r="N8">
        <v>0.1184385127628</v>
      </c>
      <c r="O8">
        <v>9.5786031891074694E-2</v>
      </c>
      <c r="P8">
        <v>74.325106631947506</v>
      </c>
      <c r="Q8">
        <v>0.129320557044875</v>
      </c>
      <c r="R8">
        <v>0.15826327669899601</v>
      </c>
      <c r="S8">
        <v>95.746071748983695</v>
      </c>
      <c r="T8">
        <v>0.15754543300110399</v>
      </c>
      <c r="U8">
        <v>0.174468627946789</v>
      </c>
      <c r="V8">
        <v>91.849567771408203</v>
      </c>
      <c r="W8">
        <v>0.209763675426966</v>
      </c>
      <c r="X8">
        <v>0.25957928808707997</v>
      </c>
      <c r="Y8">
        <v>146.937299567829</v>
      </c>
      <c r="Z8">
        <v>7.2532686730845605E-2</v>
      </c>
      <c r="AA8">
        <v>8.8119421858802394E-2</v>
      </c>
      <c r="AB8">
        <v>104.698477690225</v>
      </c>
      <c r="AI8">
        <v>7.2671646864969804E-3</v>
      </c>
      <c r="AJ8">
        <v>3.0281429005501698E-2</v>
      </c>
      <c r="AK8">
        <v>6.6039700239549299E-3</v>
      </c>
      <c r="AL8">
        <v>2.9917133023979098E-2</v>
      </c>
      <c r="AM8">
        <v>4.3443026860768997E-3</v>
      </c>
      <c r="AN8">
        <v>2.46427473111673E-2</v>
      </c>
      <c r="AO8">
        <v>4657.7096742302801</v>
      </c>
      <c r="AP8">
        <v>18422.665365494398</v>
      </c>
      <c r="AQ8">
        <v>2.8214062928469098E-2</v>
      </c>
    </row>
    <row r="9" spans="1:43" x14ac:dyDescent="0.3">
      <c r="A9" t="s">
        <v>37</v>
      </c>
      <c r="B9">
        <v>7.9258798963471405E-2</v>
      </c>
      <c r="C9">
        <v>8.9238704201983501E-2</v>
      </c>
      <c r="D9">
        <v>74.420626736736395</v>
      </c>
      <c r="E9">
        <v>4.9645617868032503E-2</v>
      </c>
      <c r="F9">
        <v>6.5988462900733499E-2</v>
      </c>
      <c r="G9">
        <v>47.961100777851897</v>
      </c>
      <c r="H9">
        <v>0.16243192548548599</v>
      </c>
      <c r="I9">
        <v>0.10223352250742999</v>
      </c>
      <c r="J9">
        <v>132.19433303790399</v>
      </c>
      <c r="K9">
        <v>9.5491013957294604E-2</v>
      </c>
      <c r="L9">
        <v>0.123309541674304</v>
      </c>
      <c r="M9">
        <v>128.794247942352</v>
      </c>
      <c r="N9">
        <v>6.5747917700797298E-2</v>
      </c>
      <c r="O9">
        <v>8.8357192326755304E-2</v>
      </c>
      <c r="P9">
        <v>78.885484814726794</v>
      </c>
      <c r="Q9">
        <v>0.14442291967170501</v>
      </c>
      <c r="R9">
        <v>7.4936204703284395E-2</v>
      </c>
      <c r="S9">
        <v>91.872617095897397</v>
      </c>
      <c r="T9">
        <v>0.10162189458375701</v>
      </c>
      <c r="U9">
        <v>0.100486034784395</v>
      </c>
      <c r="V9">
        <v>208.71254475437399</v>
      </c>
      <c r="W9">
        <v>9.6422672019446307E-2</v>
      </c>
      <c r="X9">
        <v>0.10521419660393599</v>
      </c>
      <c r="Y9">
        <v>77.380379508321397</v>
      </c>
      <c r="Z9">
        <v>0.114936499319165</v>
      </c>
      <c r="AA9">
        <v>8.6229783056591305E-2</v>
      </c>
      <c r="AB9">
        <v>82.973155248595603</v>
      </c>
      <c r="AI9">
        <v>5.50714768018994E-4</v>
      </c>
      <c r="AJ9">
        <v>7.0905439497467001E-3</v>
      </c>
      <c r="AK9">
        <v>3.9723232760095599E-4</v>
      </c>
      <c r="AL9">
        <v>3.1296441505342101E-3</v>
      </c>
      <c r="AM9">
        <v>4.5475338610677E-4</v>
      </c>
      <c r="AN9">
        <v>7.9242140846084996E-3</v>
      </c>
      <c r="AO9">
        <v>370.54975139910999</v>
      </c>
      <c r="AP9">
        <v>509.66944417688899</v>
      </c>
      <c r="AQ9">
        <v>4.3404407831593404E-3</v>
      </c>
    </row>
    <row r="10" spans="1:43" s="2" customFormat="1" x14ac:dyDescent="0.3">
      <c r="A10" s="2" t="s">
        <v>38</v>
      </c>
      <c r="B10" s="2">
        <v>0.214314808238979</v>
      </c>
      <c r="C10" s="2">
        <v>1.43474793150816E-3</v>
      </c>
      <c r="D10" s="2">
        <v>114.229861543193</v>
      </c>
      <c r="E10" s="2">
        <v>7.3808899108221707E-2</v>
      </c>
      <c r="F10" s="2">
        <v>7.7114575448055701E-4</v>
      </c>
      <c r="G10" s="2">
        <v>35.439584866102003</v>
      </c>
      <c r="H10" s="2">
        <v>0.23442373018717699</v>
      </c>
      <c r="I10" s="2">
        <v>1.53139709439437E-3</v>
      </c>
      <c r="J10" s="2">
        <v>201.197419190006</v>
      </c>
      <c r="K10" s="2">
        <v>0.26520111708482003</v>
      </c>
      <c r="L10" s="2">
        <v>1.48222787895386E-3</v>
      </c>
      <c r="M10" s="2">
        <v>1497.3158866792701</v>
      </c>
      <c r="N10" s="2">
        <v>7.9219176856179505E-2</v>
      </c>
      <c r="O10" s="2">
        <v>6.0216978134731104E-3</v>
      </c>
      <c r="P10" s="2">
        <v>64.971072825009102</v>
      </c>
      <c r="Q10" s="2">
        <v>0.166830244076904</v>
      </c>
      <c r="R10" s="2">
        <v>7.1633813347370999E-3</v>
      </c>
      <c r="S10" s="2">
        <v>60.1330715884176</v>
      </c>
      <c r="T10" s="2">
        <v>0.23118480959145701</v>
      </c>
      <c r="U10" s="2">
        <v>5.5897302571189097E-3</v>
      </c>
      <c r="V10" s="2">
        <v>92.4093177592828</v>
      </c>
      <c r="W10" s="2">
        <v>0.225940635226097</v>
      </c>
      <c r="X10" s="2">
        <v>9.4929748014864002E-4</v>
      </c>
      <c r="Y10" s="2">
        <v>795.63570309980798</v>
      </c>
      <c r="Z10" s="2">
        <v>1.2225240560827899E-3</v>
      </c>
      <c r="AA10" s="2">
        <v>4.3017720032100399E-4</v>
      </c>
      <c r="AB10" s="2">
        <v>0.72279896373641805</v>
      </c>
      <c r="AI10" s="3">
        <v>2.2117283873931399E-5</v>
      </c>
      <c r="AJ10" s="3">
        <v>3.6944151157014298E-5</v>
      </c>
      <c r="AK10" s="3">
        <v>2.3344592351985901E-5</v>
      </c>
      <c r="AL10" s="3">
        <v>3.6690181886507899E-5</v>
      </c>
      <c r="AM10" s="3">
        <v>1.8979091623650801E-5</v>
      </c>
      <c r="AN10" s="3">
        <v>4.1532852781258798E-5</v>
      </c>
      <c r="AO10">
        <v>240.64104270062299</v>
      </c>
      <c r="AP10">
        <v>840.28404790611603</v>
      </c>
      <c r="AQ10">
        <v>2.72144541900426E-3</v>
      </c>
    </row>
    <row r="11" spans="1:43" x14ac:dyDescent="0.3">
      <c r="A11" t="s">
        <v>39</v>
      </c>
      <c r="B11">
        <v>0.15357183711863701</v>
      </c>
      <c r="C11">
        <v>0.16782388490460201</v>
      </c>
      <c r="D11">
        <v>133.068184308539</v>
      </c>
      <c r="E11">
        <v>0.22118681103981699</v>
      </c>
      <c r="F11">
        <v>0.20254309976782101</v>
      </c>
      <c r="G11">
        <v>106.29858317245601</v>
      </c>
      <c r="H11">
        <v>0.29596885319834498</v>
      </c>
      <c r="I11">
        <v>0.25306441431438098</v>
      </c>
      <c r="J11">
        <v>154.493459155317</v>
      </c>
      <c r="K11">
        <v>0.26454712438032701</v>
      </c>
      <c r="L11">
        <v>0.287345226763488</v>
      </c>
      <c r="M11">
        <v>217.98837143392501</v>
      </c>
      <c r="N11">
        <v>0.22242129978365199</v>
      </c>
      <c r="O11">
        <v>0.26553144704211001</v>
      </c>
      <c r="P11">
        <v>97.850039407263196</v>
      </c>
      <c r="Q11">
        <v>0.19455485891826901</v>
      </c>
      <c r="R11">
        <v>0.24769377196942299</v>
      </c>
      <c r="S11">
        <v>118.577644429597</v>
      </c>
      <c r="T11">
        <v>0.32071866156114898</v>
      </c>
      <c r="U11">
        <v>0.36804104520783998</v>
      </c>
      <c r="V11">
        <v>1102.4671011514999</v>
      </c>
      <c r="W11">
        <v>0.147447139625134</v>
      </c>
      <c r="X11">
        <v>0.18385168545220101</v>
      </c>
      <c r="Y11">
        <v>50.319186334322801</v>
      </c>
      <c r="Z11">
        <v>0.164784385602359</v>
      </c>
      <c r="AA11">
        <v>0.209569291024291</v>
      </c>
      <c r="AB11">
        <v>205.38697083407001</v>
      </c>
      <c r="AI11">
        <v>3.1914769594832602E-2</v>
      </c>
      <c r="AJ11">
        <v>6.6878494451679496E-2</v>
      </c>
      <c r="AK11">
        <v>3.1228143168279002E-2</v>
      </c>
      <c r="AL11">
        <v>6.9589381648553897E-2</v>
      </c>
      <c r="AM11">
        <v>1.81679370480721E-2</v>
      </c>
      <c r="AN11">
        <v>5.6931467931221599E-2</v>
      </c>
      <c r="AO11">
        <v>15878.882466364699</v>
      </c>
      <c r="AP11">
        <v>34098.455900174202</v>
      </c>
      <c r="AQ11">
        <v>6.7648764665686506E-2</v>
      </c>
    </row>
    <row r="12" spans="1:43" s="2" customFormat="1" x14ac:dyDescent="0.3">
      <c r="A12" s="2" t="s">
        <v>40</v>
      </c>
      <c r="B12" s="2">
        <v>1.13458610933328E-3</v>
      </c>
      <c r="C12" s="2">
        <v>1.1135365467725999E-3</v>
      </c>
      <c r="D12" s="2">
        <v>0.972691486113896</v>
      </c>
      <c r="E12" s="2">
        <v>5.0926286743630204E-3</v>
      </c>
      <c r="F12" s="2">
        <v>1.02125687606404E-3</v>
      </c>
      <c r="G12" s="2">
        <v>4.6254803459952001</v>
      </c>
      <c r="H12" s="2">
        <v>0.248541972774696</v>
      </c>
      <c r="I12" s="2">
        <v>1.56760364732421E-3</v>
      </c>
      <c r="J12" s="2">
        <v>198.39443967578401</v>
      </c>
      <c r="K12" s="2">
        <v>3.9289946078619404E-3</v>
      </c>
      <c r="L12" s="2">
        <v>6.4828095659639996E-4</v>
      </c>
      <c r="M12" s="2">
        <v>2.2139245998085899</v>
      </c>
      <c r="N12" s="2">
        <v>1.45623014144064E-2</v>
      </c>
      <c r="O12" s="2">
        <v>5.6020351429852703E-3</v>
      </c>
      <c r="P12" s="2">
        <v>55.235695631531101</v>
      </c>
      <c r="Q12" s="2">
        <v>2.4617723774813202E-3</v>
      </c>
      <c r="R12" s="2">
        <v>1.0658324161210099E-3</v>
      </c>
      <c r="S12" s="2">
        <v>2.56209279113894</v>
      </c>
      <c r="T12" s="2">
        <v>7.8516507423645795E-3</v>
      </c>
      <c r="U12" s="2">
        <v>4.0788264398981498E-3</v>
      </c>
      <c r="V12" s="2">
        <v>5.5673137378212099</v>
      </c>
      <c r="W12" s="2">
        <v>1.28339546985211E-2</v>
      </c>
      <c r="X12" s="2">
        <v>4.0745014488986599E-3</v>
      </c>
      <c r="Y12" s="2">
        <v>8.9945466551197395</v>
      </c>
      <c r="Z12" s="2">
        <v>2.5668223313261699E-3</v>
      </c>
      <c r="AA12" s="2">
        <v>5.5788205213302803E-4</v>
      </c>
      <c r="AB12" s="2">
        <v>7.6895917315391404</v>
      </c>
      <c r="AI12" s="3">
        <v>2.1815088187343201E-5</v>
      </c>
      <c r="AJ12" s="3">
        <v>4.51420514682034E-5</v>
      </c>
      <c r="AK12" s="3">
        <v>2.2338890243644501E-5</v>
      </c>
      <c r="AL12" s="3">
        <v>4.5078469794667298E-5</v>
      </c>
      <c r="AM12" s="3">
        <v>1.9178994209674201E-5</v>
      </c>
      <c r="AN12" s="3">
        <v>4.4986705808945597E-5</v>
      </c>
      <c r="AO12">
        <v>26.2473397066248</v>
      </c>
      <c r="AP12">
        <v>34.083495456156903</v>
      </c>
      <c r="AQ12">
        <v>3.0278984869527999E-4</v>
      </c>
    </row>
    <row r="13" spans="1:43" s="2" customFormat="1" x14ac:dyDescent="0.3">
      <c r="A13" s="2" t="s">
        <v>41</v>
      </c>
      <c r="B13" s="2">
        <v>4.2698664162661597E-2</v>
      </c>
      <c r="C13" s="2">
        <v>1.5193534000171199E-4</v>
      </c>
      <c r="D13" s="2">
        <v>29.146626835573102</v>
      </c>
      <c r="E13" s="2">
        <v>8.5009947178996098E-2</v>
      </c>
      <c r="F13" s="2">
        <v>1.2614032263584299E-4</v>
      </c>
      <c r="G13" s="2">
        <v>66.973627205721002</v>
      </c>
      <c r="H13" s="2">
        <v>0.29671061146517302</v>
      </c>
      <c r="I13" s="2">
        <v>1.8351637836429001E-4</v>
      </c>
      <c r="J13" s="2">
        <v>200.03072106270599</v>
      </c>
      <c r="K13" s="2">
        <v>1.4365503950928101E-4</v>
      </c>
      <c r="L13" s="2">
        <v>1.76208499581409E-4</v>
      </c>
      <c r="M13" s="2">
        <v>0.20722604793257399</v>
      </c>
      <c r="N13" s="2">
        <v>1.12044416601503E-4</v>
      </c>
      <c r="O13" s="2">
        <v>1.49748341100667E-4</v>
      </c>
      <c r="P13" s="2">
        <v>5.0875434979970803E-2</v>
      </c>
      <c r="Q13" s="2">
        <v>1.1518651277360901E-4</v>
      </c>
      <c r="R13" s="2">
        <v>1.44990126470619E-4</v>
      </c>
      <c r="S13" s="2">
        <v>0.14550504923313101</v>
      </c>
      <c r="T13" s="2">
        <v>1.38400159374808E-4</v>
      </c>
      <c r="U13" s="2">
        <v>1.7411207862043799E-4</v>
      </c>
      <c r="V13" s="2">
        <v>0.30903844962016602</v>
      </c>
      <c r="W13" s="2">
        <v>1.33407644010321E-4</v>
      </c>
      <c r="X13" s="2">
        <v>1.62372575189691E-4</v>
      </c>
      <c r="Y13" s="2">
        <v>5.67258607786508E-2</v>
      </c>
      <c r="Z13" s="2">
        <v>1.01068622497287E-4</v>
      </c>
      <c r="AA13" s="2">
        <v>1.3344798765597201E-4</v>
      </c>
      <c r="AB13" s="2">
        <v>0.21763800666053301</v>
      </c>
      <c r="AI13" s="3">
        <v>1.9712491157645202E-5</v>
      </c>
      <c r="AJ13" s="3">
        <v>3.0003946366248601E-5</v>
      </c>
      <c r="AK13" s="3">
        <v>2.0890062261165799E-5</v>
      </c>
      <c r="AL13" s="3">
        <v>3.2183787846006201E-5</v>
      </c>
      <c r="AM13" s="3">
        <v>1.47710262142947E-5</v>
      </c>
      <c r="AN13" s="3">
        <v>3.00056841128682E-5</v>
      </c>
      <c r="AO13">
        <v>175.367644591203</v>
      </c>
      <c r="AP13">
        <v>415.90825131046302</v>
      </c>
      <c r="AQ13">
        <v>1.5610049315427899E-3</v>
      </c>
    </row>
    <row r="14" spans="1:43" s="2" customFormat="1" x14ac:dyDescent="0.3">
      <c r="A14" s="2" t="s">
        <v>42</v>
      </c>
      <c r="B14" s="2">
        <v>2.0613639263244402E-2</v>
      </c>
      <c r="C14" s="2">
        <v>9.5833128891911995E-4</v>
      </c>
      <c r="D14" s="2">
        <v>15.339109313897699</v>
      </c>
      <c r="E14" s="2">
        <v>1.9330554150875701E-2</v>
      </c>
      <c r="F14" s="2">
        <v>1.1897365935421001E-3</v>
      </c>
      <c r="G14" s="2">
        <v>9.8785089290917707</v>
      </c>
      <c r="H14" s="2">
        <v>0.28224766732116602</v>
      </c>
      <c r="I14" s="2">
        <v>1.6710194652607899E-3</v>
      </c>
      <c r="J14" s="2">
        <v>198.88323680225801</v>
      </c>
      <c r="K14" s="2">
        <v>2.7102919390535E-2</v>
      </c>
      <c r="L14" s="2">
        <v>7.0251327723975304E-3</v>
      </c>
      <c r="M14" s="2">
        <v>977.61146522059801</v>
      </c>
      <c r="N14" s="2">
        <v>1.2965589488515099E-2</v>
      </c>
      <c r="O14" s="2">
        <v>5.0942629004769903E-3</v>
      </c>
      <c r="P14" s="2">
        <v>14.057209975728</v>
      </c>
      <c r="Q14" s="2">
        <v>1.0162732262839E-2</v>
      </c>
      <c r="R14" s="2">
        <v>2.73723453620394E-3</v>
      </c>
      <c r="S14" s="2">
        <v>3.8978951944626901</v>
      </c>
      <c r="T14" s="2">
        <v>1.6496676903441799E-2</v>
      </c>
      <c r="U14" s="2">
        <v>3.6018405033730301E-3</v>
      </c>
      <c r="V14" s="2">
        <v>8.1747965096592399</v>
      </c>
      <c r="W14" s="2">
        <v>2.7104315503183402E-2</v>
      </c>
      <c r="X14" s="2">
        <v>8.2931045190129202E-3</v>
      </c>
      <c r="Y14" s="2">
        <v>36.5311893983801</v>
      </c>
      <c r="Z14" s="2">
        <v>3.9010132226925101E-4</v>
      </c>
      <c r="AA14" s="2">
        <v>4.4624888470281199E-4</v>
      </c>
      <c r="AB14" s="2">
        <v>0.22435680263803501</v>
      </c>
      <c r="AI14" s="3">
        <v>2.1494915254137E-5</v>
      </c>
      <c r="AJ14" s="3">
        <v>3.2767259245609998E-5</v>
      </c>
      <c r="AK14" s="3">
        <v>2.1595022311882301E-5</v>
      </c>
      <c r="AL14" s="3">
        <v>3.5890493256957201E-5</v>
      </c>
      <c r="AM14" s="3">
        <v>1.9575422378853401E-5</v>
      </c>
      <c r="AN14" s="3">
        <v>3.4415945590417302E-5</v>
      </c>
      <c r="AO14">
        <v>2422.0659334529801</v>
      </c>
      <c r="AP14">
        <v>14800.942102230199</v>
      </c>
      <c r="AQ14">
        <v>7.1652330777583597E-3</v>
      </c>
    </row>
    <row r="15" spans="1:43" s="2" customFormat="1" x14ac:dyDescent="0.3">
      <c r="A15" s="2" t="s">
        <v>43</v>
      </c>
      <c r="B15" s="2">
        <v>0.15470235769464499</v>
      </c>
      <c r="C15" s="2">
        <v>2.0655671319109799E-4</v>
      </c>
      <c r="D15" s="2">
        <v>123.317203947232</v>
      </c>
      <c r="E15" s="2">
        <v>3.3057461650311599E-2</v>
      </c>
      <c r="F15" s="2">
        <v>1.8426589865490201E-4</v>
      </c>
      <c r="G15" s="2">
        <v>15.822880129649</v>
      </c>
      <c r="H15" s="2">
        <v>2.27504015286222E-4</v>
      </c>
      <c r="I15" s="2">
        <v>2.62819405720239E-4</v>
      </c>
      <c r="J15" s="2">
        <v>9.5660146565683099E-2</v>
      </c>
      <c r="K15" s="2">
        <v>1.6196391147572001E-4</v>
      </c>
      <c r="L15" s="2">
        <v>2.1369432341790401E-4</v>
      </c>
      <c r="M15" s="2">
        <v>0.24531338337710501</v>
      </c>
      <c r="N15" s="2">
        <v>2.4036495081857599E-4</v>
      </c>
      <c r="O15" s="2">
        <v>2.7686451077776702E-4</v>
      </c>
      <c r="P15" s="2">
        <v>9.6062068554277097E-2</v>
      </c>
      <c r="Q15" s="2">
        <v>1.6192312319877501E-4</v>
      </c>
      <c r="R15" s="2">
        <v>2.0904506550258701E-4</v>
      </c>
      <c r="S15" s="2">
        <v>7.3165234560726794E-2</v>
      </c>
      <c r="T15" s="2">
        <v>2.16610745198209E-4</v>
      </c>
      <c r="U15" s="2">
        <v>2.5470888011548302E-4</v>
      </c>
      <c r="V15" s="2">
        <v>9.9406387931200907E-2</v>
      </c>
      <c r="W15" s="2">
        <v>2.08593141606024E-4</v>
      </c>
      <c r="X15" s="2">
        <v>2.4982192172017198E-4</v>
      </c>
      <c r="Y15" s="2">
        <v>8.8162535292622496E-2</v>
      </c>
      <c r="Z15" s="2">
        <v>1.52032610434244E-4</v>
      </c>
      <c r="AA15" s="2">
        <v>1.9687780403312199E-4</v>
      </c>
      <c r="AB15" s="2">
        <v>0.13609113850306501</v>
      </c>
      <c r="AI15" s="3">
        <v>2.0053917408893E-5</v>
      </c>
      <c r="AJ15" s="3">
        <v>3.0369028595352499E-5</v>
      </c>
      <c r="AK15" s="3">
        <v>2.02863219223111E-5</v>
      </c>
      <c r="AL15" s="3">
        <v>2.9467085292214E-5</v>
      </c>
      <c r="AM15" s="3">
        <v>2.0027840457988601E-5</v>
      </c>
      <c r="AN15" s="3">
        <v>3.0849389633959498E-5</v>
      </c>
      <c r="AO15">
        <v>2016.0186228544601</v>
      </c>
      <c r="AP15">
        <v>15168.3328489738</v>
      </c>
      <c r="AQ15">
        <v>6.1928296594780498E-3</v>
      </c>
    </row>
    <row r="16" spans="1:43" x14ac:dyDescent="0.3">
      <c r="A16" t="s">
        <v>44</v>
      </c>
      <c r="B16">
        <v>0.12894682657936199</v>
      </c>
      <c r="C16">
        <v>0.123833011572527</v>
      </c>
      <c r="D16">
        <v>98.596714739873207</v>
      </c>
      <c r="E16">
        <v>0.111413141145652</v>
      </c>
      <c r="F16">
        <v>0.103543454795716</v>
      </c>
      <c r="G16">
        <v>101.69617903450001</v>
      </c>
      <c r="H16">
        <v>0.34891422242325199</v>
      </c>
      <c r="I16">
        <v>0.410481767697703</v>
      </c>
      <c r="J16">
        <v>184.77561059135101</v>
      </c>
      <c r="K16">
        <v>0.276034048437934</v>
      </c>
      <c r="L16">
        <v>0.32641674935802101</v>
      </c>
      <c r="M16">
        <v>324.10702650882001</v>
      </c>
      <c r="N16">
        <v>0.22501523330081599</v>
      </c>
      <c r="O16">
        <v>0.25578068742604199</v>
      </c>
      <c r="P16">
        <v>115.75385681967801</v>
      </c>
      <c r="Q16">
        <v>0.16375449867988701</v>
      </c>
      <c r="R16">
        <v>0.155612171512441</v>
      </c>
      <c r="S16">
        <v>116.604962080595</v>
      </c>
      <c r="T16">
        <v>0.11394489912763001</v>
      </c>
      <c r="U16">
        <v>0.14439562613958101</v>
      </c>
      <c r="V16">
        <v>283.32838044829202</v>
      </c>
      <c r="W16">
        <v>0.33017635301478399</v>
      </c>
      <c r="X16">
        <v>0.38559102757010999</v>
      </c>
      <c r="Y16">
        <v>161.718212495762</v>
      </c>
      <c r="Z16">
        <v>0.17421443604134801</v>
      </c>
      <c r="AA16">
        <v>0.159572683068187</v>
      </c>
      <c r="AB16">
        <v>119.055724398493</v>
      </c>
      <c r="AI16">
        <v>9.1583128686100797E-3</v>
      </c>
      <c r="AJ16">
        <v>3.3266486684469798E-2</v>
      </c>
      <c r="AK16">
        <v>1.1660660699276199E-2</v>
      </c>
      <c r="AL16">
        <v>4.84546027221699E-2</v>
      </c>
      <c r="AM16">
        <v>5.8289907519008897E-3</v>
      </c>
      <c r="AN16">
        <v>2.7169664845145401E-2</v>
      </c>
      <c r="AO16">
        <v>4467.2922499158603</v>
      </c>
      <c r="AP16">
        <v>19330.2162042376</v>
      </c>
      <c r="AQ16">
        <v>1.9286506702970298E-2</v>
      </c>
    </row>
    <row r="17" spans="1:43" x14ac:dyDescent="0.3">
      <c r="A17" t="s">
        <v>45</v>
      </c>
      <c r="B17">
        <v>0.172214776678313</v>
      </c>
      <c r="C17">
        <v>8.3662805631316506E-2</v>
      </c>
      <c r="D17">
        <v>98.816882026271301</v>
      </c>
      <c r="E17">
        <v>0.14537577941240201</v>
      </c>
      <c r="F17">
        <v>7.6498386013850103E-2</v>
      </c>
      <c r="G17">
        <v>89.825593445573901</v>
      </c>
      <c r="H17">
        <v>0.32479584356441799</v>
      </c>
      <c r="I17">
        <v>2.7139807845224899E-2</v>
      </c>
      <c r="J17">
        <v>190.83087097472901</v>
      </c>
      <c r="K17">
        <v>0.42892674675981901</v>
      </c>
      <c r="L17">
        <v>0.14558300853648401</v>
      </c>
      <c r="M17">
        <v>828.40204713742503</v>
      </c>
      <c r="N17">
        <v>6.2198204716578699E-2</v>
      </c>
      <c r="O17">
        <v>8.6737175339668196E-2</v>
      </c>
      <c r="P17">
        <v>21.942815721724099</v>
      </c>
      <c r="Q17">
        <v>0.24741652292761299</v>
      </c>
      <c r="R17">
        <v>6.5097299548752194E-2</v>
      </c>
      <c r="S17">
        <v>494.29372769586899</v>
      </c>
      <c r="T17">
        <v>0.48769948513707201</v>
      </c>
      <c r="U17">
        <v>0.14447404773884701</v>
      </c>
      <c r="V17">
        <v>434.239385574116</v>
      </c>
      <c r="W17">
        <v>7.6853453200939406E-2</v>
      </c>
      <c r="X17">
        <v>0.100395015926206</v>
      </c>
      <c r="Y17">
        <v>28.4635621305234</v>
      </c>
      <c r="Z17">
        <v>5.8403026630041197E-2</v>
      </c>
      <c r="AA17">
        <v>4.7331294394672298E-2</v>
      </c>
      <c r="AB17">
        <v>1939.97768190084</v>
      </c>
      <c r="AI17">
        <v>2.5268889375354398E-4</v>
      </c>
      <c r="AJ17">
        <v>3.4548451968707702E-4</v>
      </c>
      <c r="AK17">
        <v>2.5722238753639901E-4</v>
      </c>
      <c r="AL17">
        <v>3.44985681341113E-4</v>
      </c>
      <c r="AM17">
        <v>2.15143429900881E-4</v>
      </c>
      <c r="AN17">
        <v>3.3246141269758399E-4</v>
      </c>
      <c r="AO17">
        <v>3840.5862897649199</v>
      </c>
      <c r="AP17">
        <v>22867.340918922098</v>
      </c>
      <c r="AQ17">
        <v>1.0570373286184201E-2</v>
      </c>
    </row>
    <row r="18" spans="1:43" x14ac:dyDescent="0.3">
      <c r="A18" t="s">
        <v>46</v>
      </c>
      <c r="B18">
        <v>0.14034521711318601</v>
      </c>
      <c r="C18">
        <v>0.119086910101667</v>
      </c>
      <c r="D18">
        <v>103.40682292584999</v>
      </c>
      <c r="E18">
        <v>0.114921819774225</v>
      </c>
      <c r="F18">
        <v>9.3784467739863903E-2</v>
      </c>
      <c r="G18">
        <v>97.926738902225594</v>
      </c>
      <c r="H18">
        <v>0.44408679743846002</v>
      </c>
      <c r="I18">
        <v>8.5463373377759999E-2</v>
      </c>
      <c r="J18">
        <v>368.87675805432502</v>
      </c>
      <c r="K18">
        <v>0.35578911198118102</v>
      </c>
      <c r="L18">
        <v>0.38857119152064501</v>
      </c>
      <c r="M18">
        <v>254.451235708148</v>
      </c>
      <c r="N18">
        <v>0.28153121884535098</v>
      </c>
      <c r="O18">
        <v>0.218667833149195</v>
      </c>
      <c r="P18">
        <v>546.45251110399795</v>
      </c>
      <c r="Q18">
        <v>0.316315899454442</v>
      </c>
      <c r="R18">
        <v>0.31571389077130102</v>
      </c>
      <c r="S18">
        <v>202.16786824954599</v>
      </c>
      <c r="T18">
        <v>0.43126303638552599</v>
      </c>
      <c r="U18">
        <v>0.447701125391963</v>
      </c>
      <c r="V18">
        <v>1678.2142534249001</v>
      </c>
      <c r="W18">
        <v>0.33556959771549499</v>
      </c>
      <c r="X18">
        <v>0.28163942274739401</v>
      </c>
      <c r="Y18">
        <v>844.936325228854</v>
      </c>
      <c r="Z18">
        <v>0.15636003388085801</v>
      </c>
      <c r="AA18">
        <v>0.13732085294205101</v>
      </c>
      <c r="AB18">
        <v>74.205124498487905</v>
      </c>
      <c r="AI18">
        <v>3.5337568787848601E-4</v>
      </c>
      <c r="AJ18">
        <v>5.0811325549078698E-4</v>
      </c>
      <c r="AK18">
        <v>3.3742315606514702E-4</v>
      </c>
      <c r="AL18">
        <v>5.0476038255394895E-4</v>
      </c>
      <c r="AM18">
        <v>3.0117785376509299E-4</v>
      </c>
      <c r="AN18">
        <v>5.0349756498347699E-4</v>
      </c>
      <c r="AO18">
        <v>4726.7276044166501</v>
      </c>
      <c r="AP18">
        <v>20574.213563028701</v>
      </c>
      <c r="AQ18">
        <v>1.8411042564339002E-2</v>
      </c>
    </row>
    <row r="19" spans="1:43" s="2" customFormat="1" x14ac:dyDescent="0.3">
      <c r="A19" s="2" t="s">
        <v>47</v>
      </c>
      <c r="B19" s="2">
        <v>5.3843700023159399E-2</v>
      </c>
      <c r="C19" s="2">
        <v>2.17750918143975E-4</v>
      </c>
      <c r="D19" s="2">
        <v>35.856477823484099</v>
      </c>
      <c r="E19" s="2">
        <v>0.384754432224021</v>
      </c>
      <c r="F19" s="2">
        <v>2.1592635818462399E-4</v>
      </c>
      <c r="G19" s="2">
        <v>177.171930551759</v>
      </c>
      <c r="H19" s="2">
        <v>2.43365790686962E-4</v>
      </c>
      <c r="I19" s="2">
        <v>3.4410107938662301E-4</v>
      </c>
      <c r="J19" s="2">
        <v>0.223185646488234</v>
      </c>
      <c r="K19" s="2">
        <v>2.1180855362771801E-4</v>
      </c>
      <c r="L19" s="2">
        <v>3.1205157276333902E-4</v>
      </c>
      <c r="M19" s="2">
        <v>0.105197061123724</v>
      </c>
      <c r="N19" s="2">
        <v>2.12574588000509E-4</v>
      </c>
      <c r="O19" s="2">
        <v>3.20577472351562E-4</v>
      </c>
      <c r="P19" s="2">
        <v>0.271333199405702</v>
      </c>
      <c r="Q19" s="2">
        <v>1.66813695502145E-4</v>
      </c>
      <c r="R19" s="2">
        <v>2.6630235985156299E-4</v>
      </c>
      <c r="S19" s="2">
        <v>8.9264666813334601E-2</v>
      </c>
      <c r="T19" s="2">
        <v>2.3947471402338899E-4</v>
      </c>
      <c r="U19" s="2">
        <v>3.92143951101694E-4</v>
      </c>
      <c r="V19" s="2">
        <v>0.39672937857780199</v>
      </c>
      <c r="W19" s="2">
        <v>2.1600871536971199E-4</v>
      </c>
      <c r="X19" s="2">
        <v>3.12541134043354E-4</v>
      </c>
      <c r="Y19" s="2">
        <v>0.36498644000769298</v>
      </c>
      <c r="Z19" s="2">
        <v>1.1122083493503E-4</v>
      </c>
      <c r="AA19" s="2">
        <v>1.4011865910375701E-4</v>
      </c>
      <c r="AB19" s="2">
        <v>4.0783609893146298E-2</v>
      </c>
      <c r="AI19" s="3">
        <v>2.04340449373942E-5</v>
      </c>
      <c r="AJ19" s="3">
        <v>3.0310163045088799E-5</v>
      </c>
      <c r="AK19" s="3">
        <v>2.1269009696645199E-5</v>
      </c>
      <c r="AL19" s="3">
        <v>3.01961472295372E-5</v>
      </c>
      <c r="AM19" s="3">
        <v>1.7602053274482301E-5</v>
      </c>
      <c r="AN19" s="3">
        <v>2.9922984396561301E-5</v>
      </c>
      <c r="AO19">
        <v>2916.0984489493799</v>
      </c>
      <c r="AP19">
        <v>19529.9013835306</v>
      </c>
      <c r="AQ19">
        <v>7.0335449840739101E-3</v>
      </c>
    </row>
    <row r="20" spans="1:43" s="2" customFormat="1" x14ac:dyDescent="0.3">
      <c r="A20" s="2" t="s">
        <v>48</v>
      </c>
      <c r="B20" s="2">
        <v>2.22402002892443E-2</v>
      </c>
      <c r="C20" s="2">
        <v>1.6297526075814001E-4</v>
      </c>
      <c r="D20" s="2">
        <v>10.2324254934778</v>
      </c>
      <c r="E20" s="2">
        <v>3.4043252417345397E-2</v>
      </c>
      <c r="F20" s="2">
        <v>2.1300650048593201E-4</v>
      </c>
      <c r="G20" s="2">
        <v>20.477140732958102</v>
      </c>
      <c r="H20" s="2">
        <v>1.85590137524202E-4</v>
      </c>
      <c r="I20" s="2">
        <v>2.29955458838464E-4</v>
      </c>
      <c r="J20" s="2">
        <v>0.14093300021379099</v>
      </c>
      <c r="K20" s="2">
        <v>1.76095007777229E-4</v>
      </c>
      <c r="L20" s="2">
        <v>2.2163692749515199E-4</v>
      </c>
      <c r="M20" s="2">
        <v>0.34081052194189998</v>
      </c>
      <c r="N20" s="2">
        <v>1.15493604821782E-4</v>
      </c>
      <c r="O20" s="2">
        <v>1.4618815714485499E-4</v>
      </c>
      <c r="P20" s="2">
        <v>3.8595895761314898E-2</v>
      </c>
      <c r="Q20" s="2">
        <v>1.5678993413635001E-4</v>
      </c>
      <c r="R20" s="2">
        <v>2.20853649539827E-4</v>
      </c>
      <c r="S20" s="2">
        <v>5.3904762809138997</v>
      </c>
      <c r="T20" s="2">
        <v>1.7788514473180301E-4</v>
      </c>
      <c r="U20" s="2">
        <v>2.0699132626701399E-4</v>
      </c>
      <c r="V20" s="2">
        <v>0.504573842793543</v>
      </c>
      <c r="W20" s="2">
        <v>1.28361529554591E-4</v>
      </c>
      <c r="X20" s="2">
        <v>1.5903406830561199E-4</v>
      </c>
      <c r="Y20" s="2">
        <v>4.4442178014107499E-2</v>
      </c>
      <c r="Z20" s="2">
        <v>1.6549827816764301E-4</v>
      </c>
      <c r="AA20" s="2">
        <v>2.2598530379357699E-4</v>
      </c>
      <c r="AB20" s="2">
        <v>0.19100441751085701</v>
      </c>
      <c r="AI20" s="3">
        <v>2.16564187609051E-5</v>
      </c>
      <c r="AJ20" s="3">
        <v>3.1730933196553103E-5</v>
      </c>
      <c r="AK20" s="3">
        <v>2.0006976861187601E-5</v>
      </c>
      <c r="AL20" s="3">
        <v>3.0553648690953902E-5</v>
      </c>
      <c r="AM20" s="3">
        <v>1.64723596543092E-5</v>
      </c>
      <c r="AN20" s="3">
        <v>3.03616978127875E-5</v>
      </c>
      <c r="AO20">
        <v>719.08258838151505</v>
      </c>
      <c r="AP20">
        <v>5301.5318232354102</v>
      </c>
      <c r="AQ20">
        <v>5.8155716140421204E-3</v>
      </c>
    </row>
    <row r="21" spans="1:43" x14ac:dyDescent="0.3">
      <c r="A21" t="s">
        <v>49</v>
      </c>
      <c r="B21">
        <v>0.13268912198358601</v>
      </c>
      <c r="C21">
        <v>7.0545649275220904E-2</v>
      </c>
      <c r="D21">
        <v>132.67663621947599</v>
      </c>
      <c r="E21">
        <v>3.1922765204521503E-2</v>
      </c>
      <c r="F21">
        <v>4.69376788750622E-2</v>
      </c>
      <c r="G21">
        <v>29.624136989870799</v>
      </c>
      <c r="H21">
        <v>5.8537544020336299E-2</v>
      </c>
      <c r="I21">
        <v>6.2497642148584699E-2</v>
      </c>
      <c r="J21">
        <v>50.376254988001797</v>
      </c>
      <c r="K21">
        <v>8.30942760519114E-2</v>
      </c>
      <c r="L21">
        <v>6.2011351118894498E-2</v>
      </c>
      <c r="M21">
        <v>89.655204749470897</v>
      </c>
      <c r="N21">
        <v>5.1726214664838503E-2</v>
      </c>
      <c r="O21">
        <v>7.4219200853020306E-2</v>
      </c>
      <c r="P21">
        <v>31.858271830822499</v>
      </c>
      <c r="Q21">
        <v>7.3461521081090705E-2</v>
      </c>
      <c r="R21">
        <v>5.0998120491280399E-2</v>
      </c>
      <c r="S21">
        <v>572.47222563510604</v>
      </c>
      <c r="T21">
        <v>0.110824444314794</v>
      </c>
      <c r="U21">
        <v>5.3864628978981102E-2</v>
      </c>
      <c r="V21">
        <v>92.250904501951695</v>
      </c>
      <c r="W21">
        <v>6.0871467860141498E-2</v>
      </c>
      <c r="X21">
        <v>8.5596054731481797E-2</v>
      </c>
      <c r="Y21">
        <v>55.9418715286698</v>
      </c>
      <c r="Z21">
        <v>2.96457811988909E-2</v>
      </c>
      <c r="AA21">
        <v>4.1685026463537798E-2</v>
      </c>
      <c r="AB21">
        <v>31.5885576094506</v>
      </c>
      <c r="AI21">
        <v>2.3371072559982001E-4</v>
      </c>
      <c r="AJ21">
        <v>2.25231278752187E-3</v>
      </c>
      <c r="AK21">
        <v>2.6691719317782202E-4</v>
      </c>
      <c r="AL21">
        <v>3.3224916882998901E-3</v>
      </c>
      <c r="AM21">
        <v>2.0444713977333501E-4</v>
      </c>
      <c r="AN21">
        <v>3.0381008164611701E-3</v>
      </c>
      <c r="AO21">
        <v>2618.93224727493</v>
      </c>
      <c r="AP21">
        <v>16488.850440853799</v>
      </c>
      <c r="AQ21">
        <v>7.2641383297627499E-3</v>
      </c>
    </row>
    <row r="22" spans="1:43" s="2" customFormat="1" x14ac:dyDescent="0.3">
      <c r="A22" s="2" t="s">
        <v>50</v>
      </c>
      <c r="B22" s="2">
        <v>9.4374909999206405E-2</v>
      </c>
      <c r="C22" s="2">
        <v>7.8760140889642797E-4</v>
      </c>
      <c r="D22" s="2">
        <v>39.761747208430897</v>
      </c>
      <c r="E22" s="2">
        <v>0.25032413758181599</v>
      </c>
      <c r="F22" s="2">
        <v>1.80749803103136E-3</v>
      </c>
      <c r="G22" s="2">
        <v>106.480801395101</v>
      </c>
      <c r="H22" s="2">
        <v>1.8484163747499E-3</v>
      </c>
      <c r="I22" s="2">
        <v>2.20001214992303E-3</v>
      </c>
      <c r="J22" s="2">
        <v>1.3484815290769201</v>
      </c>
      <c r="K22" s="2">
        <v>1.4967058295130901E-2</v>
      </c>
      <c r="L22" s="2">
        <v>4.7240487178086196E-3</v>
      </c>
      <c r="M22" s="2">
        <v>49.479117169283299</v>
      </c>
      <c r="N22" s="2">
        <v>0.27978492799085602</v>
      </c>
      <c r="O22" s="2">
        <v>1.5675465731718598E-2</v>
      </c>
      <c r="P22" s="2">
        <v>103.754575316098</v>
      </c>
      <c r="Q22" s="2">
        <v>0.11996211872087401</v>
      </c>
      <c r="R22" s="2">
        <v>1.18119251934017E-3</v>
      </c>
      <c r="S22" s="2">
        <v>50.352869395735397</v>
      </c>
      <c r="T22" s="2">
        <v>0.12589810014542399</v>
      </c>
      <c r="U22" s="2">
        <v>4.1019446711273904E-3</v>
      </c>
      <c r="V22" s="2">
        <v>136.063630038637</v>
      </c>
      <c r="W22" s="2">
        <v>0.277693822974656</v>
      </c>
      <c r="X22" s="2">
        <v>1.33585990635128E-2</v>
      </c>
      <c r="Y22" s="2">
        <v>132.22822634004399</v>
      </c>
      <c r="Z22" s="2">
        <v>2.0587650080676999E-3</v>
      </c>
      <c r="AA22" s="2">
        <v>5.0318975729011595E-4</v>
      </c>
      <c r="AB22" s="2">
        <v>0.73866416295038495</v>
      </c>
      <c r="AI22" s="3">
        <v>2.2721424613130099E-5</v>
      </c>
      <c r="AJ22" s="3">
        <v>3.3337600854871699E-5</v>
      </c>
      <c r="AK22" s="3">
        <v>2.2304864259097999E-5</v>
      </c>
      <c r="AL22" s="3">
        <v>3.6087095291649397E-5</v>
      </c>
      <c r="AM22" s="3">
        <v>2.1248855761502101E-5</v>
      </c>
      <c r="AN22" s="3">
        <v>4.0141680342299601E-5</v>
      </c>
      <c r="AO22">
        <v>218.49658032713501</v>
      </c>
      <c r="AP22">
        <v>3509.1290697467598</v>
      </c>
      <c r="AQ22">
        <v>5.87289499771691E-4</v>
      </c>
    </row>
    <row r="23" spans="1:43" s="2" customFormat="1" x14ac:dyDescent="0.3">
      <c r="A23" s="2" t="s">
        <v>51</v>
      </c>
      <c r="B23" s="2">
        <v>4.4949185977412702E-2</v>
      </c>
      <c r="C23" s="2">
        <v>2.7871665338977098E-4</v>
      </c>
      <c r="D23" s="2">
        <v>29.2982943885469</v>
      </c>
      <c r="E23" s="2">
        <v>5.8633616748658697E-2</v>
      </c>
      <c r="F23" s="2">
        <v>1.60052814640055E-4</v>
      </c>
      <c r="G23" s="2">
        <v>35.7546861818861</v>
      </c>
      <c r="H23" s="2">
        <v>1.91730792961804E-4</v>
      </c>
      <c r="I23" s="2">
        <v>2.42279354380364E-4</v>
      </c>
      <c r="J23" s="2">
        <v>0.118827271221825</v>
      </c>
      <c r="K23" s="2">
        <v>2.2853647619954201E-4</v>
      </c>
      <c r="L23" s="2">
        <v>3.1470948605869301E-4</v>
      </c>
      <c r="M23" s="2">
        <v>0.61790472171956601</v>
      </c>
      <c r="N23" s="2">
        <v>1.6432462876208001E-4</v>
      </c>
      <c r="O23" s="2">
        <v>2.1057260823434699E-4</v>
      </c>
      <c r="P23" s="2">
        <v>0.192935190812245</v>
      </c>
      <c r="Q23" s="2">
        <v>1.63594785247966E-4</v>
      </c>
      <c r="R23" s="2">
        <v>2.2407159260061301E-4</v>
      </c>
      <c r="S23" s="2">
        <v>6.2808606548707999E-2</v>
      </c>
      <c r="T23" s="2">
        <v>2.1548240237821199E-4</v>
      </c>
      <c r="U23" s="2">
        <v>2.8282795239497401E-4</v>
      </c>
      <c r="V23" s="2">
        <v>9.7158376090114407E-2</v>
      </c>
      <c r="W23" s="2">
        <v>1.8178227335267501E-4</v>
      </c>
      <c r="X23" s="2">
        <v>2.40994164462142E-4</v>
      </c>
      <c r="Y23" s="2">
        <v>0.202390777210984</v>
      </c>
      <c r="Z23" s="2">
        <v>1.73081382566681E-4</v>
      </c>
      <c r="AA23" s="2">
        <v>2.35509627880899E-4</v>
      </c>
      <c r="AB23" s="2">
        <v>0.125054012273731</v>
      </c>
      <c r="AI23" s="3">
        <v>2.1526195741068801E-5</v>
      </c>
      <c r="AJ23" s="3">
        <v>3.1096227105706401E-5</v>
      </c>
      <c r="AK23" s="3">
        <v>2.0691204329901502E-5</v>
      </c>
      <c r="AL23" s="3">
        <v>3.0555909898927303E-5</v>
      </c>
      <c r="AM23" s="3">
        <v>1.7631887893285199E-5</v>
      </c>
      <c r="AN23" s="3">
        <v>3.0377757496746099E-5</v>
      </c>
      <c r="AO23">
        <v>1107.3094987923</v>
      </c>
      <c r="AP23">
        <v>10628.076344378</v>
      </c>
      <c r="AQ23">
        <v>2.7908181796099398E-3</v>
      </c>
    </row>
    <row r="24" spans="1:43" x14ac:dyDescent="0.3">
      <c r="A24" t="s">
        <v>52</v>
      </c>
      <c r="B24">
        <v>0.12255702240753499</v>
      </c>
      <c r="C24">
        <v>7.9064593117617599E-2</v>
      </c>
      <c r="D24">
        <v>115.425568802998</v>
      </c>
      <c r="E24">
        <v>0.14296560750087201</v>
      </c>
      <c r="F24">
        <v>0.10151816269669101</v>
      </c>
      <c r="G24">
        <v>79.058850193443803</v>
      </c>
      <c r="H24">
        <v>0.60005172904053805</v>
      </c>
      <c r="I24">
        <v>0.24948607884461901</v>
      </c>
      <c r="J24">
        <v>268.032168878493</v>
      </c>
      <c r="K24">
        <v>0.63787130396549896</v>
      </c>
      <c r="L24">
        <v>0.251718402699185</v>
      </c>
      <c r="M24">
        <v>6626.5451444242499</v>
      </c>
      <c r="N24">
        <v>0.169201312194945</v>
      </c>
      <c r="O24">
        <v>0.12652819656352801</v>
      </c>
      <c r="P24">
        <v>62.114906039087899</v>
      </c>
      <c r="Q24">
        <v>0.393907333703996</v>
      </c>
      <c r="R24">
        <v>9.7478920599392505E-2</v>
      </c>
      <c r="S24">
        <v>279.94213928881101</v>
      </c>
      <c r="T24">
        <v>5.9364560612244599E-2</v>
      </c>
      <c r="U24">
        <v>8.3059681446869094E-2</v>
      </c>
      <c r="V24">
        <v>76.007986359499398</v>
      </c>
      <c r="W24">
        <v>0.715721201341878</v>
      </c>
      <c r="X24">
        <v>0.27852608130622297</v>
      </c>
      <c r="Y24">
        <v>802.30746477471303</v>
      </c>
      <c r="Z24">
        <v>0.25313421919127999</v>
      </c>
      <c r="AA24">
        <v>6.7614381532649703E-2</v>
      </c>
      <c r="AB24">
        <v>89.505406863342003</v>
      </c>
      <c r="AI24">
        <v>3.0218239686038398E-3</v>
      </c>
      <c r="AJ24">
        <v>1.4321235136211001E-2</v>
      </c>
      <c r="AK24">
        <v>2.9466659996318701E-3</v>
      </c>
      <c r="AL24">
        <v>1.49954531422332E-2</v>
      </c>
      <c r="AM24">
        <v>2.37234832078652E-3</v>
      </c>
      <c r="AN24">
        <v>1.4586630358859E-2</v>
      </c>
      <c r="AO24">
        <v>5633.0023767652301</v>
      </c>
      <c r="AP24">
        <v>26495.040771031399</v>
      </c>
      <c r="AQ24">
        <v>1.6010156403499901E-2</v>
      </c>
    </row>
    <row r="25" spans="1:43" s="2" customFormat="1" x14ac:dyDescent="0.3">
      <c r="A25" s="2" t="s">
        <v>53</v>
      </c>
      <c r="B25" s="2">
        <v>2.1897111967609299E-2</v>
      </c>
      <c r="C25" s="2">
        <v>1.18957094284585E-3</v>
      </c>
      <c r="D25" s="2">
        <v>20.932122760720901</v>
      </c>
      <c r="E25" s="2">
        <v>1.5279191024029699E-2</v>
      </c>
      <c r="F25" s="2">
        <v>8.8266818809859299E-4</v>
      </c>
      <c r="G25" s="2">
        <v>12.3987757188782</v>
      </c>
      <c r="H25" s="2">
        <v>0.21110003819391299</v>
      </c>
      <c r="I25" s="2">
        <v>1.0381284338271601E-3</v>
      </c>
      <c r="J25" s="2">
        <v>199.4166807199</v>
      </c>
      <c r="K25" s="2">
        <v>0.15217900667842099</v>
      </c>
      <c r="L25" s="2">
        <v>4.4644395994709101E-3</v>
      </c>
      <c r="M25" s="2">
        <v>167.88992426585401</v>
      </c>
      <c r="N25" s="2">
        <v>5.38462224037424E-2</v>
      </c>
      <c r="O25" s="2">
        <v>1.8403480512737701E-3</v>
      </c>
      <c r="P25" s="2">
        <v>39.492897821624801</v>
      </c>
      <c r="Q25" s="2">
        <v>6.0139791409089101E-2</v>
      </c>
      <c r="R25" s="2">
        <v>9.0887903349308105E-4</v>
      </c>
      <c r="S25" s="2">
        <v>58.607767936346903</v>
      </c>
      <c r="T25" s="2">
        <v>0.151036835194192</v>
      </c>
      <c r="U25" s="2">
        <v>4.2439438563675698E-3</v>
      </c>
      <c r="V25" s="2">
        <v>206.53165661736901</v>
      </c>
      <c r="W25" s="2">
        <v>8.2862437253136204E-2</v>
      </c>
      <c r="X25" s="2">
        <v>1.0631555672862001E-3</v>
      </c>
      <c r="Y25" s="2">
        <v>185.18422218279699</v>
      </c>
      <c r="Z25" s="2">
        <v>1.136783106428E-3</v>
      </c>
      <c r="AA25" s="2">
        <v>2.4836755593387298E-4</v>
      </c>
      <c r="AB25" s="2">
        <v>0.65680821352402896</v>
      </c>
      <c r="AI25" s="3">
        <v>2.1259592264676E-5</v>
      </c>
      <c r="AJ25" s="3">
        <v>3.0937350955744303E-5</v>
      </c>
      <c r="AK25" s="3">
        <v>2.0129754710022999E-5</v>
      </c>
      <c r="AL25" s="3">
        <v>2.9747076493845598E-5</v>
      </c>
      <c r="AM25" s="3">
        <v>1.91368851082556E-5</v>
      </c>
      <c r="AN25" s="3">
        <v>3.1705054890970603E-5</v>
      </c>
      <c r="AO25">
        <v>229.729631157206</v>
      </c>
      <c r="AP25">
        <v>2179.33294915947</v>
      </c>
      <c r="AQ25">
        <v>8.6514263397202001E-4</v>
      </c>
    </row>
    <row r="26" spans="1:43" s="2" customFormat="1" x14ac:dyDescent="0.3">
      <c r="A26" s="2" t="s">
        <v>54</v>
      </c>
      <c r="B26" s="2">
        <v>0.224494114902863</v>
      </c>
      <c r="C26" s="2">
        <v>1.2588386369634199E-3</v>
      </c>
      <c r="D26" s="2">
        <v>96.5246768767947</v>
      </c>
      <c r="E26" s="2">
        <v>0.10079318689191601</v>
      </c>
      <c r="F26" s="2">
        <v>1.0666823507339601E-3</v>
      </c>
      <c r="G26" s="2">
        <v>44.802901748177497</v>
      </c>
      <c r="H26" s="2">
        <v>1.5343578532209599E-3</v>
      </c>
      <c r="I26" s="2">
        <v>1.7858348934024599E-3</v>
      </c>
      <c r="J26" s="2">
        <v>1.3517433744441301</v>
      </c>
      <c r="K26" s="2">
        <v>0.40427195781334202</v>
      </c>
      <c r="L26" s="2">
        <v>1.9729397126141599E-3</v>
      </c>
      <c r="M26" s="2">
        <v>408.74522777800797</v>
      </c>
      <c r="N26" s="2">
        <v>0.21654539264401401</v>
      </c>
      <c r="O26" s="2">
        <v>7.7052128610707298E-3</v>
      </c>
      <c r="P26" s="2">
        <v>82.806957375969901</v>
      </c>
      <c r="Q26" s="2">
        <v>4.4356575121434802E-2</v>
      </c>
      <c r="R26" s="2">
        <v>6.3427794682766603E-3</v>
      </c>
      <c r="S26" s="2">
        <v>22.340797359296101</v>
      </c>
      <c r="T26" s="2">
        <v>0.21368306435610701</v>
      </c>
      <c r="U26" s="2">
        <v>1.59409345270193E-2</v>
      </c>
      <c r="V26" s="2">
        <v>202.548035555018</v>
      </c>
      <c r="W26" s="2">
        <v>0.40796781280807898</v>
      </c>
      <c r="X26" s="2">
        <v>6.7911402674712597E-3</v>
      </c>
      <c r="Y26" s="2">
        <v>201.22956925372401</v>
      </c>
      <c r="Z26" s="2">
        <v>4.3212072782722398E-4</v>
      </c>
      <c r="AA26" s="2">
        <v>5.4451740576387097E-4</v>
      </c>
      <c r="AB26" s="2">
        <v>0.16912602573514601</v>
      </c>
      <c r="AI26" s="3">
        <v>2.0562297281293401E-5</v>
      </c>
      <c r="AJ26" s="3">
        <v>3.3227860666371998E-5</v>
      </c>
      <c r="AK26" s="3">
        <v>2.2771385487802001E-5</v>
      </c>
      <c r="AL26" s="3">
        <v>3.59230760836849E-5</v>
      </c>
      <c r="AM26" s="3">
        <v>1.9958428083119199E-5</v>
      </c>
      <c r="AN26" s="3">
        <v>3.4906948377749001E-5</v>
      </c>
      <c r="AO26">
        <v>72.187831578491497</v>
      </c>
      <c r="AP26">
        <v>143.21883747269101</v>
      </c>
      <c r="AQ26">
        <v>2.95559735981666E-4</v>
      </c>
    </row>
    <row r="27" spans="1:43" s="2" customFormat="1" x14ac:dyDescent="0.3">
      <c r="A27" s="2" t="s">
        <v>55</v>
      </c>
      <c r="B27" s="2">
        <v>7.4807860781406194E-2</v>
      </c>
      <c r="C27" s="2">
        <v>9.7834952827056607E-4</v>
      </c>
      <c r="D27" s="2">
        <v>40.235888960655799</v>
      </c>
      <c r="E27" s="2">
        <v>0.15277821093857699</v>
      </c>
      <c r="F27" s="2">
        <v>1.31439000019679E-3</v>
      </c>
      <c r="G27" s="2">
        <v>83.394198325352903</v>
      </c>
      <c r="H27" s="2">
        <v>0.38463878865402601</v>
      </c>
      <c r="I27" s="2">
        <v>1.38992560857032E-3</v>
      </c>
      <c r="J27" s="2">
        <v>200.314276583788</v>
      </c>
      <c r="K27" s="2">
        <v>0.20299459901788899</v>
      </c>
      <c r="L27" s="2">
        <v>4.2390831069712203E-3</v>
      </c>
      <c r="M27" s="2">
        <v>82.909625590894805</v>
      </c>
      <c r="N27" s="2">
        <v>0.11089103438405</v>
      </c>
      <c r="O27" s="2">
        <v>2.5409167319063002E-3</v>
      </c>
      <c r="P27" s="2">
        <v>58.664621982549498</v>
      </c>
      <c r="Q27" s="2">
        <v>0.21585902796364101</v>
      </c>
      <c r="R27" s="2">
        <v>7.5167571231506301E-3</v>
      </c>
      <c r="S27" s="2">
        <v>223.54661907319601</v>
      </c>
      <c r="T27" s="2">
        <v>0.18033673582725401</v>
      </c>
      <c r="U27" s="2">
        <v>5.8747791266615702E-3</v>
      </c>
      <c r="V27" s="2">
        <v>134.78529500805899</v>
      </c>
      <c r="W27" s="2">
        <v>0.26000693896252802</v>
      </c>
      <c r="X27" s="2">
        <v>4.4178529410298702E-3</v>
      </c>
      <c r="Y27" s="2">
        <v>91.848992594869998</v>
      </c>
      <c r="Z27" s="2">
        <v>7.2523757251781896E-4</v>
      </c>
      <c r="AA27" s="2">
        <v>4.1643456734438E-4</v>
      </c>
      <c r="AB27" s="2">
        <v>0.87175782015068604</v>
      </c>
      <c r="AI27" s="3">
        <v>2.0412487615419099E-5</v>
      </c>
      <c r="AJ27" s="3">
        <v>3.1949471159902199E-5</v>
      </c>
      <c r="AK27" s="3">
        <v>2.05780545666693E-5</v>
      </c>
      <c r="AL27" s="3">
        <v>3.34632850608813E-5</v>
      </c>
      <c r="AM27" s="3">
        <v>2.0522581308954899E-5</v>
      </c>
      <c r="AN27" s="3">
        <v>3.4196443473779098E-5</v>
      </c>
      <c r="AO27">
        <v>3482.4980826514502</v>
      </c>
      <c r="AP27">
        <v>14804.571870866899</v>
      </c>
      <c r="AQ27">
        <v>1.5173738309390001E-2</v>
      </c>
    </row>
    <row r="28" spans="1:43" s="2" customFormat="1" x14ac:dyDescent="0.3">
      <c r="A28" s="2" t="s">
        <v>56</v>
      </c>
      <c r="B28" s="2">
        <v>0.122925506032913</v>
      </c>
      <c r="C28" s="2">
        <v>1.1845521556295301E-3</v>
      </c>
      <c r="D28" s="2">
        <v>101.192903249582</v>
      </c>
      <c r="E28" s="2">
        <v>0.15583917890302401</v>
      </c>
      <c r="F28" s="2">
        <v>1.41625697799867E-3</v>
      </c>
      <c r="G28" s="2">
        <v>70.865441694519404</v>
      </c>
      <c r="H28" s="2">
        <v>1.45504713210054E-3</v>
      </c>
      <c r="I28" s="2">
        <v>1.3530898523056399E-3</v>
      </c>
      <c r="J28" s="2">
        <v>0.629901384075225</v>
      </c>
      <c r="K28" s="2">
        <v>0.13300517431162201</v>
      </c>
      <c r="L28" s="2">
        <v>1.8102788921150999E-3</v>
      </c>
      <c r="M28" s="2">
        <v>72.542037477843607</v>
      </c>
      <c r="N28" s="2">
        <v>0.19605501276085899</v>
      </c>
      <c r="O28" s="2">
        <v>5.3605750159412999E-4</v>
      </c>
      <c r="P28" s="2">
        <v>265.27208902849702</v>
      </c>
      <c r="Q28" s="2">
        <v>0.225914443388403</v>
      </c>
      <c r="R28" s="2">
        <v>9.2341166611742496E-3</v>
      </c>
      <c r="S28" s="2">
        <v>81.205210691113393</v>
      </c>
      <c r="T28" s="2">
        <v>1.9009564549562099E-3</v>
      </c>
      <c r="U28" s="2">
        <v>4.91070250103406E-4</v>
      </c>
      <c r="V28" s="2">
        <v>2.5398611662771402</v>
      </c>
      <c r="W28" s="2">
        <v>2.37278610051141E-3</v>
      </c>
      <c r="X28" s="2">
        <v>5.6849382262117397E-4</v>
      </c>
      <c r="Y28" s="2">
        <v>0.81807071698807898</v>
      </c>
      <c r="Z28" s="2">
        <v>0.32740923965934798</v>
      </c>
      <c r="AA28" s="2">
        <v>6.89167851763003E-3</v>
      </c>
      <c r="AB28" s="2">
        <v>200.45575380178801</v>
      </c>
      <c r="AI28" s="3">
        <v>2.1634844299269099E-5</v>
      </c>
      <c r="AJ28" s="3">
        <v>3.2718435215863301E-5</v>
      </c>
      <c r="AK28" s="3">
        <v>2.2237215636508799E-5</v>
      </c>
      <c r="AL28" s="3">
        <v>3.4515220933289198E-5</v>
      </c>
      <c r="AM28" s="3">
        <v>1.97656942639732E-5</v>
      </c>
      <c r="AN28" s="3">
        <v>3.7704737067997602E-5</v>
      </c>
      <c r="AO28">
        <v>3568.2512872594798</v>
      </c>
      <c r="AP28">
        <v>18765.748279339001</v>
      </c>
      <c r="AQ28">
        <v>1.20526209545323E-2</v>
      </c>
    </row>
    <row r="29" spans="1:43" s="2" customFormat="1" x14ac:dyDescent="0.3">
      <c r="A29" s="2" t="s">
        <v>57</v>
      </c>
      <c r="B29" s="2">
        <v>5.7166222119659299E-2</v>
      </c>
      <c r="C29" s="2">
        <v>6.5064342266473905E-4</v>
      </c>
      <c r="D29" s="2">
        <v>39.928271222993402</v>
      </c>
      <c r="E29" s="2">
        <v>5.6192141869236698E-2</v>
      </c>
      <c r="F29" s="2">
        <v>6.2420741852752199E-4</v>
      </c>
      <c r="G29" s="2">
        <v>28.423366799750099</v>
      </c>
      <c r="H29" s="2">
        <v>8.6935166977159895E-4</v>
      </c>
      <c r="I29" s="2">
        <v>1.0200941039631101E-3</v>
      </c>
      <c r="J29" s="2">
        <v>0.58589359698010701</v>
      </c>
      <c r="K29" s="2">
        <v>6.0149695377871903E-2</v>
      </c>
      <c r="L29" s="2">
        <v>1.21524283609299E-3</v>
      </c>
      <c r="M29" s="2">
        <v>24.192506180375499</v>
      </c>
      <c r="N29" s="2">
        <v>0.30358628829582301</v>
      </c>
      <c r="O29" s="2">
        <v>2.1688017694937202E-3</v>
      </c>
      <c r="P29" s="2">
        <v>323.82156901822202</v>
      </c>
      <c r="Q29" s="2">
        <v>5.2228454557965903E-2</v>
      </c>
      <c r="R29" s="2">
        <v>4.8226429829139198E-3</v>
      </c>
      <c r="S29" s="2">
        <v>49.813054378773501</v>
      </c>
      <c r="T29" s="2">
        <v>0.24983083622323299</v>
      </c>
      <c r="U29" s="2">
        <v>8.0003187289293099E-4</v>
      </c>
      <c r="V29" s="2">
        <v>328.33102713145303</v>
      </c>
      <c r="W29" s="2">
        <v>0.19000791704995801</v>
      </c>
      <c r="X29" s="2">
        <v>4.2609932055730701E-3</v>
      </c>
      <c r="Y29" s="2">
        <v>119.39010968133201</v>
      </c>
      <c r="Z29" s="2">
        <v>1.59893070963542E-3</v>
      </c>
      <c r="AA29" s="2">
        <v>2.49397738809843E-4</v>
      </c>
      <c r="AB29" s="2">
        <v>0.71165508360268304</v>
      </c>
      <c r="AI29" s="3">
        <v>2.2105917650952E-5</v>
      </c>
      <c r="AJ29" s="3">
        <v>3.2086769864481298E-5</v>
      </c>
      <c r="AK29" s="3">
        <v>2.1519326375100901E-5</v>
      </c>
      <c r="AL29" s="3">
        <v>3.2808629510716302E-5</v>
      </c>
      <c r="AM29" s="3">
        <v>1.7716342450438301E-5</v>
      </c>
      <c r="AN29" s="3">
        <v>3.2782111122218902E-5</v>
      </c>
      <c r="AO29">
        <v>1463.3798580096</v>
      </c>
      <c r="AP29">
        <v>14801.8669593744</v>
      </c>
      <c r="AQ29">
        <v>3.0821885377902698E-3</v>
      </c>
    </row>
    <row r="30" spans="1:43" x14ac:dyDescent="0.3">
      <c r="A30" t="s">
        <v>58</v>
      </c>
      <c r="B30">
        <v>6.1854345091937997E-2</v>
      </c>
      <c r="C30">
        <v>7.6726317614144002E-2</v>
      </c>
      <c r="D30">
        <v>59.920734215847602</v>
      </c>
      <c r="E30">
        <v>0.13867685179702199</v>
      </c>
      <c r="F30">
        <v>0.15166091239340901</v>
      </c>
      <c r="G30">
        <v>99.604467975583603</v>
      </c>
      <c r="H30">
        <v>0.13900493338744399</v>
      </c>
      <c r="I30">
        <v>8.6828725021308104E-2</v>
      </c>
      <c r="J30">
        <v>107.92710359791199</v>
      </c>
      <c r="K30">
        <v>0.119941989628046</v>
      </c>
      <c r="L30">
        <v>8.3213329665677599E-2</v>
      </c>
      <c r="M30">
        <v>117.458179620514</v>
      </c>
      <c r="N30">
        <v>0.10094316927676</v>
      </c>
      <c r="O30">
        <v>0.104554270583005</v>
      </c>
      <c r="P30">
        <v>55.490591401944997</v>
      </c>
      <c r="Q30">
        <v>6.3495402341934404E-2</v>
      </c>
      <c r="R30">
        <v>5.4272742100702397E-2</v>
      </c>
      <c r="S30">
        <v>113.86648656013</v>
      </c>
      <c r="T30">
        <v>6.9425915141687999E-2</v>
      </c>
      <c r="U30">
        <v>8.0477684404208105E-2</v>
      </c>
      <c r="V30">
        <v>35.2912149437485</v>
      </c>
      <c r="W30">
        <v>5.9009349721513997E-2</v>
      </c>
      <c r="X30">
        <v>9.1898230224703198E-2</v>
      </c>
      <c r="Y30">
        <v>416.50556461904898</v>
      </c>
      <c r="Z30">
        <v>0.13489655814197499</v>
      </c>
      <c r="AA30">
        <v>7.6417534440300999E-2</v>
      </c>
      <c r="AB30">
        <v>153.74149743007101</v>
      </c>
      <c r="AI30">
        <v>2.89726967287353E-3</v>
      </c>
      <c r="AJ30">
        <v>1.6247096833356501E-2</v>
      </c>
      <c r="AK30">
        <v>2.2861216020557502E-3</v>
      </c>
      <c r="AL30">
        <v>1.7785566984874698E-2</v>
      </c>
      <c r="AM30">
        <v>2.3674982310252801E-3</v>
      </c>
      <c r="AN30">
        <v>1.8265053617285299E-2</v>
      </c>
      <c r="AO30">
        <v>5661.6164215531398</v>
      </c>
      <c r="AP30">
        <v>27565.157771421898</v>
      </c>
      <c r="AQ30">
        <v>1.7497418030738399E-2</v>
      </c>
    </row>
    <row r="31" spans="1:43" s="2" customFormat="1" x14ac:dyDescent="0.3">
      <c r="A31" s="2" t="s">
        <v>59</v>
      </c>
      <c r="B31" s="2">
        <v>0.147993829607383</v>
      </c>
      <c r="C31" s="2">
        <v>1.8161270903804201E-4</v>
      </c>
      <c r="D31" s="2">
        <v>141.968250603955</v>
      </c>
      <c r="E31" s="2">
        <v>1.5284481764209001E-2</v>
      </c>
      <c r="F31" s="2">
        <v>1.2805523191813001E-4</v>
      </c>
      <c r="G31" s="2">
        <v>5.3717352667679004</v>
      </c>
      <c r="H31" s="2">
        <v>0.34820445286831597</v>
      </c>
      <c r="I31" s="2">
        <v>2.69280480283553E-4</v>
      </c>
      <c r="J31" s="2">
        <v>200.03601215124701</v>
      </c>
      <c r="K31" s="2">
        <v>1.72818361199131E-4</v>
      </c>
      <c r="L31" s="2">
        <v>2.2885328713311701E-4</v>
      </c>
      <c r="M31" s="2">
        <v>1.03741727121341</v>
      </c>
      <c r="N31" s="2">
        <v>1.48894578463958E-4</v>
      </c>
      <c r="O31" s="2">
        <v>1.8978777778799399E-4</v>
      </c>
      <c r="P31" s="2">
        <v>6.7403286985071906E-2</v>
      </c>
      <c r="Q31" s="2">
        <v>1.7364190085409099E-4</v>
      </c>
      <c r="R31" s="2">
        <v>2.3637430633600899E-4</v>
      </c>
      <c r="S31" s="2">
        <v>6.4244395602961898E-2</v>
      </c>
      <c r="T31" s="2">
        <v>2.06240651368559E-4</v>
      </c>
      <c r="U31" s="2">
        <v>2.8024534368898101E-4</v>
      </c>
      <c r="V31" s="2">
        <v>1.7101068104142101</v>
      </c>
      <c r="W31" s="2">
        <v>1.5867622203218101E-4</v>
      </c>
      <c r="X31" s="2">
        <v>2.23325111719016E-4</v>
      </c>
      <c r="Y31" s="2">
        <v>6.2019370737500697E-2</v>
      </c>
      <c r="Z31" s="2">
        <v>1.0294481961261899E-4</v>
      </c>
      <c r="AA31" s="2">
        <v>1.26234031040621E-4</v>
      </c>
      <c r="AB31" s="2">
        <v>4.33273241794567E-2</v>
      </c>
      <c r="AI31" s="3">
        <v>1.90288864916927E-5</v>
      </c>
      <c r="AJ31" s="3">
        <v>2.8703525040122401E-5</v>
      </c>
      <c r="AK31" s="3">
        <v>2.1597745746603901E-5</v>
      </c>
      <c r="AL31" s="3">
        <v>3.08766308944728E-5</v>
      </c>
      <c r="AM31" s="3">
        <v>1.7899134155459602E-5</v>
      </c>
      <c r="AN31" s="3">
        <v>3.0002226654365501E-5</v>
      </c>
      <c r="AO31">
        <v>24.614898537989799</v>
      </c>
      <c r="AP31">
        <v>30.898945995823901</v>
      </c>
      <c r="AQ31">
        <v>1.2504907795323701E-4</v>
      </c>
    </row>
    <row r="32" spans="1:43" s="2" customFormat="1" x14ac:dyDescent="0.3">
      <c r="A32" s="2" t="s">
        <v>60</v>
      </c>
      <c r="B32" s="2">
        <v>0.11026173579123601</v>
      </c>
      <c r="C32" s="2">
        <v>6.1684538878915103E-4</v>
      </c>
      <c r="D32" s="2">
        <v>54.527826521030903</v>
      </c>
      <c r="E32" s="2">
        <v>6.12553603984832E-2</v>
      </c>
      <c r="F32" s="2">
        <v>3.4314271441408199E-4</v>
      </c>
      <c r="G32" s="2">
        <v>25.375635016692801</v>
      </c>
      <c r="H32" s="2">
        <v>9.4689773404166495E-4</v>
      </c>
      <c r="I32" s="2">
        <v>8.9543786157627399E-4</v>
      </c>
      <c r="J32" s="2">
        <v>0.73488554177482202</v>
      </c>
      <c r="K32" s="2">
        <v>0.12091221863870701</v>
      </c>
      <c r="L32" s="2">
        <v>1.0472412014799E-3</v>
      </c>
      <c r="M32" s="2">
        <v>57.292635352271603</v>
      </c>
      <c r="N32" s="2">
        <v>0.31032106991760899</v>
      </c>
      <c r="O32" s="2">
        <v>4.0353132821614903E-4</v>
      </c>
      <c r="P32" s="2">
        <v>116.655327994364</v>
      </c>
      <c r="Q32" s="2">
        <v>4.6909781395410598E-2</v>
      </c>
      <c r="R32" s="2">
        <v>4.3885770060269596E-3</v>
      </c>
      <c r="S32" s="2">
        <v>218.78109714279299</v>
      </c>
      <c r="T32" s="2">
        <v>0.262937225209326</v>
      </c>
      <c r="U32" s="2">
        <v>1.9673783723648101E-3</v>
      </c>
      <c r="V32" s="2">
        <v>7990.8024270250799</v>
      </c>
      <c r="W32" s="2">
        <v>0.20973824205814001</v>
      </c>
      <c r="X32" s="2">
        <v>2.4902503616645601E-3</v>
      </c>
      <c r="Y32" s="2">
        <v>79.176291270245599</v>
      </c>
      <c r="Z32" s="2">
        <v>1.8745483508548399E-3</v>
      </c>
      <c r="AA32" s="2">
        <v>5.2665249634526205E-4</v>
      </c>
      <c r="AB32" s="2">
        <v>0.87807377712440704</v>
      </c>
      <c r="AI32" s="3">
        <v>2.08789899781929E-5</v>
      </c>
      <c r="AJ32" s="3">
        <v>3.1221361811185102E-5</v>
      </c>
      <c r="AK32" s="3">
        <v>2.1262052916084099E-5</v>
      </c>
      <c r="AL32" s="3">
        <v>3.2790922341805799E-5</v>
      </c>
      <c r="AM32" s="3">
        <v>1.9223727167313799E-5</v>
      </c>
      <c r="AN32" s="3">
        <v>3.3688817407699497E-5</v>
      </c>
      <c r="AO32">
        <v>32.009440274747703</v>
      </c>
      <c r="AP32">
        <v>49.338062090775999</v>
      </c>
      <c r="AQ32">
        <v>1.41480564110391E-4</v>
      </c>
    </row>
    <row r="33" spans="1:43" s="2" customFormat="1" x14ac:dyDescent="0.3">
      <c r="A33" s="2" t="s">
        <v>61</v>
      </c>
      <c r="B33" s="2">
        <v>4.3042401753179103E-2</v>
      </c>
      <c r="C33" s="2">
        <v>2.2753651015663601E-4</v>
      </c>
      <c r="D33" s="2">
        <v>19.0376624402634</v>
      </c>
      <c r="E33" s="2">
        <v>3.4028869701780401E-2</v>
      </c>
      <c r="F33" s="2">
        <v>3.3963716562585602E-4</v>
      </c>
      <c r="G33" s="2">
        <v>14.0271288442177</v>
      </c>
      <c r="H33" s="2">
        <v>0.27035686366251599</v>
      </c>
      <c r="I33" s="2">
        <v>3.94204275159896E-4</v>
      </c>
      <c r="J33" s="2">
        <v>200.139933577265</v>
      </c>
      <c r="K33" s="2">
        <v>2.0901428659042301E-4</v>
      </c>
      <c r="L33" s="2">
        <v>2.71244317130605E-4</v>
      </c>
      <c r="M33" s="2">
        <v>6.8809872630102201E-2</v>
      </c>
      <c r="N33" s="2">
        <v>3.09521138683301E-4</v>
      </c>
      <c r="O33" s="2">
        <v>4.11520253130387E-4</v>
      </c>
      <c r="P33" s="2">
        <v>0.45333293699809302</v>
      </c>
      <c r="Q33" s="2">
        <v>2.1678408505701899E-4</v>
      </c>
      <c r="R33" s="2">
        <v>2.9324865489065502E-4</v>
      </c>
      <c r="S33" s="2">
        <v>0.122559795657372</v>
      </c>
      <c r="T33" s="2">
        <v>2.9188577049925698E-4</v>
      </c>
      <c r="U33" s="2">
        <v>4.2096400894427503E-4</v>
      </c>
      <c r="V33" s="2">
        <v>9.0456896781185694E-2</v>
      </c>
      <c r="W33" s="2">
        <v>2.13623427839992E-4</v>
      </c>
      <c r="X33" s="2">
        <v>2.8798578294693801E-4</v>
      </c>
      <c r="Y33" s="2">
        <v>0.237264034778953</v>
      </c>
      <c r="Z33" s="2">
        <v>1.8153562915598E-4</v>
      </c>
      <c r="AA33" s="2">
        <v>2.6357470425493598E-4</v>
      </c>
      <c r="AB33" s="2">
        <v>0.143860963957231</v>
      </c>
      <c r="AI33" s="3">
        <v>2.08591311473809E-5</v>
      </c>
      <c r="AJ33" s="3">
        <v>3.0885876909752603E-5</v>
      </c>
      <c r="AK33" s="3">
        <v>1.9803693941164101E-5</v>
      </c>
      <c r="AL33" s="3">
        <v>3.1096824634366999E-5</v>
      </c>
      <c r="AM33" s="3">
        <v>1.7176522900377799E-5</v>
      </c>
      <c r="AN33" s="3">
        <v>3.03006943891808E-5</v>
      </c>
      <c r="AO33">
        <v>34.867064006685602</v>
      </c>
      <c r="AP33">
        <v>72.887886413823395</v>
      </c>
      <c r="AQ33">
        <v>2.0187817896784099E-4</v>
      </c>
    </row>
    <row r="34" spans="1:43" s="2" customFormat="1" x14ac:dyDescent="0.3">
      <c r="A34" s="2" t="s">
        <v>62</v>
      </c>
      <c r="B34" s="2">
        <v>7.5909246381201197E-4</v>
      </c>
      <c r="C34" s="2">
        <v>6.3986705827614803E-4</v>
      </c>
      <c r="D34" s="2">
        <v>0.498854297803691</v>
      </c>
      <c r="E34" s="2">
        <v>8.5864361410495002E-4</v>
      </c>
      <c r="F34" s="2">
        <v>6.8538963050961295E-4</v>
      </c>
      <c r="G34" s="2">
        <v>0.50503670324712502</v>
      </c>
      <c r="H34" s="2">
        <v>1.2122266832090599E-3</v>
      </c>
      <c r="I34" s="2">
        <v>6.3473976262365004E-4</v>
      </c>
      <c r="J34" s="2">
        <v>0.62152397613097798</v>
      </c>
      <c r="K34" s="2">
        <v>0.108638527488711</v>
      </c>
      <c r="L34" s="2">
        <v>1.7929928149691E-3</v>
      </c>
      <c r="M34" s="2">
        <v>37.838816162834</v>
      </c>
      <c r="N34" s="2">
        <v>0.288940231351835</v>
      </c>
      <c r="O34" s="2">
        <v>3.1396426375007299E-3</v>
      </c>
      <c r="P34" s="2">
        <v>431.39152210666202</v>
      </c>
      <c r="Q34" s="2">
        <v>4.3234574898655398E-2</v>
      </c>
      <c r="R34" s="2">
        <v>3.4913878443769098E-3</v>
      </c>
      <c r="S34" s="2">
        <v>76.623130075259098</v>
      </c>
      <c r="T34" s="2">
        <v>0.24227420980768499</v>
      </c>
      <c r="U34" s="2">
        <v>4.1682496280857004E-3</v>
      </c>
      <c r="V34" s="2">
        <v>144.007380954789</v>
      </c>
      <c r="W34" s="2">
        <v>0.19613135934885101</v>
      </c>
      <c r="X34" s="2">
        <v>4.4018624217699999E-4</v>
      </c>
      <c r="Y34" s="2">
        <v>505.37287042988203</v>
      </c>
      <c r="Z34" s="2">
        <v>1.1633215950255899E-3</v>
      </c>
      <c r="AA34" s="2">
        <v>2.30519957334342E-4</v>
      </c>
      <c r="AB34" s="2">
        <v>0.473923643795024</v>
      </c>
      <c r="AI34" s="3">
        <v>2.1465881611718899E-5</v>
      </c>
      <c r="AJ34" s="3">
        <v>3.1595483861633301E-5</v>
      </c>
      <c r="AK34" s="3">
        <v>2.12188734448093E-5</v>
      </c>
      <c r="AL34" s="3">
        <v>3.1260099994733802E-5</v>
      </c>
      <c r="AM34" s="3">
        <v>2.0359398023449099E-5</v>
      </c>
      <c r="AN34" s="3">
        <v>3.1387918553789999E-5</v>
      </c>
      <c r="AO34">
        <v>5546.0647071921403</v>
      </c>
      <c r="AP34">
        <v>25684.717145832299</v>
      </c>
      <c r="AQ34">
        <v>1.4764306969911101E-2</v>
      </c>
    </row>
    <row r="35" spans="1:43" x14ac:dyDescent="0.3">
      <c r="A35" t="s">
        <v>63</v>
      </c>
      <c r="B35">
        <v>7.8962834427560899E-2</v>
      </c>
      <c r="C35">
        <v>0.122310983659348</v>
      </c>
      <c r="D35">
        <v>38.8246935873252</v>
      </c>
      <c r="E35">
        <v>0.12780936462602699</v>
      </c>
      <c r="F35">
        <v>0.114184981834246</v>
      </c>
      <c r="G35">
        <v>89.424187397396494</v>
      </c>
      <c r="H35">
        <v>0.21449952733924499</v>
      </c>
      <c r="I35">
        <v>0.177936138091637</v>
      </c>
      <c r="J35">
        <v>210.167621635964</v>
      </c>
      <c r="K35">
        <v>5.7727799679705399E-2</v>
      </c>
      <c r="L35">
        <v>7.4921578928716301E-2</v>
      </c>
      <c r="M35">
        <v>25.1649636987066</v>
      </c>
      <c r="N35">
        <v>4.4606214497485697E-2</v>
      </c>
      <c r="O35">
        <v>6.15805978992989E-2</v>
      </c>
      <c r="P35">
        <v>67.905452512321901</v>
      </c>
      <c r="Q35">
        <v>8.8294167336058105E-2</v>
      </c>
      <c r="R35">
        <v>0.13021366810104701</v>
      </c>
      <c r="S35">
        <v>71.450711619964196</v>
      </c>
      <c r="T35">
        <v>9.3049303703435601E-2</v>
      </c>
      <c r="U35">
        <v>0.12892235499084101</v>
      </c>
      <c r="V35">
        <v>303.56454804047701</v>
      </c>
      <c r="W35">
        <v>5.3659884668822301E-2</v>
      </c>
      <c r="X35">
        <v>6.7905205761450593E-2</v>
      </c>
      <c r="Y35">
        <v>432.106517770469</v>
      </c>
      <c r="Z35">
        <v>4.0204666379753E-2</v>
      </c>
      <c r="AA35">
        <v>7.1851675609825097E-2</v>
      </c>
      <c r="AB35">
        <v>15.0787465704892</v>
      </c>
      <c r="AI35">
        <v>2.01254880420969E-3</v>
      </c>
      <c r="AJ35">
        <v>1.36728548286851E-2</v>
      </c>
      <c r="AK35">
        <v>2.6669619460482101E-3</v>
      </c>
      <c r="AL35">
        <v>1.4633174900107199E-2</v>
      </c>
      <c r="AM35">
        <v>1.31288766219989E-3</v>
      </c>
      <c r="AN35">
        <v>9.4335284937954698E-3</v>
      </c>
      <c r="AO35">
        <v>2602.5820408265099</v>
      </c>
      <c r="AP35">
        <v>9133.59569486076</v>
      </c>
      <c r="AQ35">
        <v>2.75885749488348E-2</v>
      </c>
    </row>
    <row r="36" spans="1:43" x14ac:dyDescent="0.3">
      <c r="A36" t="s">
        <v>64</v>
      </c>
      <c r="B36">
        <v>0.206158206867851</v>
      </c>
      <c r="C36">
        <v>5.7932318437814302E-2</v>
      </c>
      <c r="D36">
        <v>128.179296299421</v>
      </c>
      <c r="E36">
        <v>0.21335032555730801</v>
      </c>
      <c r="F36">
        <v>9.0379874450383604E-2</v>
      </c>
      <c r="G36">
        <v>78.869105395279803</v>
      </c>
      <c r="H36">
        <v>0.483332046854062</v>
      </c>
      <c r="I36">
        <v>7.1336403768043496E-2</v>
      </c>
      <c r="J36">
        <v>291.43971712657901</v>
      </c>
      <c r="K36">
        <v>0.23529830469019899</v>
      </c>
      <c r="L36">
        <v>0.30136503798564901</v>
      </c>
      <c r="M36">
        <v>87.164221467613103</v>
      </c>
      <c r="N36">
        <v>0.62553220003142795</v>
      </c>
      <c r="O36">
        <v>0.55928110456694902</v>
      </c>
      <c r="P36">
        <v>1511.0375132674901</v>
      </c>
      <c r="Q36">
        <v>0.344144161241139</v>
      </c>
      <c r="R36">
        <v>0.25590344420091998</v>
      </c>
      <c r="S36">
        <v>150.97107257154499</v>
      </c>
      <c r="T36">
        <v>0.11231197761728599</v>
      </c>
      <c r="U36">
        <v>0.107402203601592</v>
      </c>
      <c r="V36">
        <v>251.25570774226401</v>
      </c>
      <c r="W36">
        <v>0.72838857549703595</v>
      </c>
      <c r="X36">
        <v>0.67114113082673699</v>
      </c>
      <c r="Y36">
        <v>2864.4239995184798</v>
      </c>
      <c r="Z36">
        <v>0.28369719565624002</v>
      </c>
      <c r="AA36">
        <v>8.4000254033636299E-2</v>
      </c>
      <c r="AB36">
        <v>80.608650409917402</v>
      </c>
      <c r="AI36">
        <v>5.9461976381149496E-4</v>
      </c>
      <c r="AJ36">
        <v>9.5329638441390605E-4</v>
      </c>
      <c r="AK36">
        <v>6.9102396097168398E-4</v>
      </c>
      <c r="AL36">
        <v>1.0454729342142799E-3</v>
      </c>
      <c r="AM36">
        <v>5.80369892433155E-4</v>
      </c>
      <c r="AN36">
        <v>9.4285023386268796E-4</v>
      </c>
      <c r="AO36">
        <v>3849.3766912244</v>
      </c>
      <c r="AP36">
        <v>14876.097179898199</v>
      </c>
      <c r="AQ36">
        <v>2.87762886486049E-2</v>
      </c>
    </row>
    <row r="37" spans="1:43" x14ac:dyDescent="0.3">
      <c r="A37" t="s">
        <v>65</v>
      </c>
      <c r="B37">
        <v>5.5608857719662501E-2</v>
      </c>
      <c r="C37">
        <v>5.6306735079542203E-2</v>
      </c>
      <c r="D37">
        <v>47.714842380455501</v>
      </c>
      <c r="E37">
        <v>5.40189337318253E-2</v>
      </c>
      <c r="F37">
        <v>6.3964907787560296E-2</v>
      </c>
      <c r="G37">
        <v>47.3401407720118</v>
      </c>
      <c r="H37">
        <v>9.4225090054477295E-2</v>
      </c>
      <c r="I37">
        <v>9.7679394393920399E-2</v>
      </c>
      <c r="J37">
        <v>83.676193498598806</v>
      </c>
      <c r="K37">
        <v>4.7064807267190499E-2</v>
      </c>
      <c r="L37">
        <v>5.9842815551489299E-2</v>
      </c>
      <c r="M37">
        <v>41.491614303199597</v>
      </c>
      <c r="N37">
        <v>0.115079862279919</v>
      </c>
      <c r="O37">
        <v>5.9075865457740101E-2</v>
      </c>
      <c r="P37">
        <v>71.261782607309499</v>
      </c>
      <c r="Q37">
        <v>8.0994254878933206E-2</v>
      </c>
      <c r="R37">
        <v>9.0928004669296597E-2</v>
      </c>
      <c r="S37">
        <v>440.55854811239402</v>
      </c>
      <c r="T37">
        <v>8.6829054928209096E-2</v>
      </c>
      <c r="U37">
        <v>7.9971757906795393E-2</v>
      </c>
      <c r="V37">
        <v>82.269788971658798</v>
      </c>
      <c r="W37">
        <v>0.107883650108188</v>
      </c>
      <c r="X37">
        <v>7.0861660547196101E-2</v>
      </c>
      <c r="Y37">
        <v>113.41038047041501</v>
      </c>
      <c r="Z37">
        <v>4.7240360142424498E-2</v>
      </c>
      <c r="AA37">
        <v>6.3040476117639299E-2</v>
      </c>
      <c r="AB37">
        <v>34.1938673411031</v>
      </c>
      <c r="AI37">
        <v>1.3553724364885999E-3</v>
      </c>
      <c r="AJ37">
        <v>4.9163701305050501E-3</v>
      </c>
      <c r="AK37">
        <v>1.504265455076E-3</v>
      </c>
      <c r="AL37">
        <v>5.4622600389258001E-3</v>
      </c>
      <c r="AM37">
        <v>3.9346728564417898E-4</v>
      </c>
      <c r="AN37">
        <v>1.52305956878858E-3</v>
      </c>
      <c r="AO37">
        <v>3605.6425782788301</v>
      </c>
      <c r="AP37">
        <v>11344.354753215401</v>
      </c>
      <c r="AQ37">
        <v>3.4702235811568199E-2</v>
      </c>
    </row>
    <row r="38" spans="1:43" x14ac:dyDescent="0.3">
      <c r="A38" t="s">
        <v>166</v>
      </c>
      <c r="B38">
        <f>COUNT(B31:B34,B25:B29,B22:B23,B19:B20,B12:B15,B10,B5)/COUNT(B2:B37)</f>
        <v>0.52777777777777779</v>
      </c>
    </row>
    <row r="42" spans="1:43" x14ac:dyDescent="0.3">
      <c r="A42" t="s">
        <v>149</v>
      </c>
      <c r="B42" t="s">
        <v>0</v>
      </c>
      <c r="C42" t="s">
        <v>1</v>
      </c>
      <c r="D42" t="s">
        <v>2</v>
      </c>
      <c r="E42" t="s">
        <v>3</v>
      </c>
      <c r="F42" t="s">
        <v>4</v>
      </c>
      <c r="G42" t="s">
        <v>5</v>
      </c>
      <c r="H42" t="s">
        <v>6</v>
      </c>
      <c r="I42" t="s">
        <v>7</v>
      </c>
      <c r="J42" t="s">
        <v>8</v>
      </c>
      <c r="K42" t="s">
        <v>152</v>
      </c>
      <c r="L42" t="s">
        <v>153</v>
      </c>
      <c r="M42" t="s">
        <v>154</v>
      </c>
      <c r="N42" t="s">
        <v>155</v>
      </c>
      <c r="O42" t="s">
        <v>156</v>
      </c>
      <c r="P42" t="s">
        <v>157</v>
      </c>
      <c r="Q42" t="s">
        <v>158</v>
      </c>
      <c r="R42" t="s">
        <v>159</v>
      </c>
      <c r="S42" t="s">
        <v>160</v>
      </c>
      <c r="T42" t="s">
        <v>9</v>
      </c>
      <c r="U42" t="s">
        <v>10</v>
      </c>
      <c r="V42" t="s">
        <v>11</v>
      </c>
      <c r="W42" t="s">
        <v>12</v>
      </c>
      <c r="X42" t="s">
        <v>13</v>
      </c>
      <c r="Y42" t="s">
        <v>14</v>
      </c>
      <c r="Z42" t="s">
        <v>15</v>
      </c>
      <c r="AA42" t="s">
        <v>16</v>
      </c>
      <c r="AB42" t="s">
        <v>17</v>
      </c>
      <c r="AC42" t="s">
        <v>18</v>
      </c>
      <c r="AD42" t="s">
        <v>19</v>
      </c>
      <c r="AE42" t="s">
        <v>20</v>
      </c>
      <c r="AF42" t="s">
        <v>21</v>
      </c>
      <c r="AG42" t="s">
        <v>22</v>
      </c>
      <c r="AH42" t="s">
        <v>23</v>
      </c>
      <c r="AI42" t="s">
        <v>24</v>
      </c>
      <c r="AJ42" t="s">
        <v>25</v>
      </c>
      <c r="AK42" t="s">
        <v>26</v>
      </c>
      <c r="AL42" t="s">
        <v>27</v>
      </c>
      <c r="AM42" t="s">
        <v>28</v>
      </c>
      <c r="AN42" t="s">
        <v>29</v>
      </c>
      <c r="AO42" t="s">
        <v>161</v>
      </c>
      <c r="AP42" t="s">
        <v>162</v>
      </c>
      <c r="AQ42" t="s">
        <v>163</v>
      </c>
    </row>
    <row r="43" spans="1:43" x14ac:dyDescent="0.3">
      <c r="A43" t="s">
        <v>67</v>
      </c>
      <c r="B43">
        <v>0.146933825167789</v>
      </c>
      <c r="C43">
        <v>0.13701034466291201</v>
      </c>
      <c r="D43">
        <v>114.37438574565699</v>
      </c>
      <c r="E43">
        <v>0.140033308926821</v>
      </c>
      <c r="F43">
        <v>0.12806636638647301</v>
      </c>
      <c r="G43">
        <v>82.471451539895895</v>
      </c>
      <c r="H43">
        <v>8.3921447681210806E-2</v>
      </c>
      <c r="I43">
        <v>9.9222130159404301E-2</v>
      </c>
      <c r="J43">
        <v>51.993393202058201</v>
      </c>
      <c r="K43">
        <v>9.4212856793666894E-2</v>
      </c>
      <c r="L43">
        <v>0.13031010007652399</v>
      </c>
      <c r="M43">
        <v>44.269906980607402</v>
      </c>
      <c r="N43">
        <v>0.145084464000898</v>
      </c>
      <c r="O43">
        <v>0.167369449946914</v>
      </c>
      <c r="P43">
        <v>96.262291930931696</v>
      </c>
      <c r="Q43">
        <v>0.11421828326775001</v>
      </c>
      <c r="R43">
        <v>0.133466050885092</v>
      </c>
      <c r="S43">
        <v>196.42800228987201</v>
      </c>
      <c r="T43">
        <v>0.11905918152367501</v>
      </c>
      <c r="U43">
        <v>0.14903433225649501</v>
      </c>
      <c r="V43">
        <v>72.527419573832603</v>
      </c>
      <c r="W43">
        <v>0.104346797557275</v>
      </c>
      <c r="X43">
        <v>0.15543609248776399</v>
      </c>
      <c r="Y43">
        <v>52.347810667598601</v>
      </c>
      <c r="Z43">
        <v>0.122338821103825</v>
      </c>
      <c r="AA43">
        <v>0.12715021551862199</v>
      </c>
      <c r="AB43">
        <v>183.70296622913199</v>
      </c>
      <c r="AI43">
        <v>1.09972000162192E-2</v>
      </c>
      <c r="AJ43">
        <v>7.05909051117629E-2</v>
      </c>
      <c r="AK43">
        <v>1.3297204764900299E-2</v>
      </c>
      <c r="AL43">
        <v>8.7228731798569895E-2</v>
      </c>
      <c r="AM43">
        <v>1.32775731919574E-2</v>
      </c>
      <c r="AN43">
        <v>9.2114709305835499E-2</v>
      </c>
      <c r="AO43">
        <v>2138.6611585444098</v>
      </c>
      <c r="AP43">
        <v>9575.9867891344002</v>
      </c>
      <c r="AQ43">
        <v>1.3608899963055299E-2</v>
      </c>
    </row>
    <row r="44" spans="1:43" x14ac:dyDescent="0.3">
      <c r="A44" t="s">
        <v>68</v>
      </c>
      <c r="B44">
        <v>0.15526164498519099</v>
      </c>
      <c r="C44">
        <v>0.19956756134329401</v>
      </c>
      <c r="D44">
        <v>108.62290904999701</v>
      </c>
      <c r="E44">
        <v>0.12565905457682999</v>
      </c>
      <c r="F44">
        <v>0.16012680763976</v>
      </c>
      <c r="G44">
        <v>64.043142366695207</v>
      </c>
      <c r="H44">
        <v>0.227682400425985</v>
      </c>
      <c r="I44">
        <v>0.25721433481804401</v>
      </c>
      <c r="J44">
        <v>152.325783255521</v>
      </c>
      <c r="K44">
        <v>0.13310631650261601</v>
      </c>
      <c r="L44">
        <v>0.175755609370295</v>
      </c>
      <c r="M44">
        <v>454.17369286175801</v>
      </c>
      <c r="N44">
        <v>0.21939810836030099</v>
      </c>
      <c r="O44">
        <v>0.26901186025948998</v>
      </c>
      <c r="P44">
        <v>174.56966769240199</v>
      </c>
      <c r="Q44">
        <v>0.136566106189877</v>
      </c>
      <c r="R44">
        <v>0.17682773111774799</v>
      </c>
      <c r="S44">
        <v>53.724384974504297</v>
      </c>
      <c r="T44">
        <v>0.219992221187325</v>
      </c>
      <c r="U44">
        <v>0.27534253733217801</v>
      </c>
      <c r="V44">
        <v>365.13961015129797</v>
      </c>
      <c r="W44">
        <v>0.14201153977830999</v>
      </c>
      <c r="X44">
        <v>0.17286520903750499</v>
      </c>
      <c r="Y44">
        <v>164.86748941197601</v>
      </c>
      <c r="Z44">
        <v>0.13008364771797101</v>
      </c>
      <c r="AA44">
        <v>0.168360005299207</v>
      </c>
      <c r="AB44">
        <v>49.091709956604802</v>
      </c>
      <c r="AI44">
        <v>8.9874298760639609E-3</v>
      </c>
      <c r="AJ44">
        <v>7.1071596502570694E-2</v>
      </c>
      <c r="AK44">
        <v>7.2172774472742196E-3</v>
      </c>
      <c r="AL44">
        <v>5.1941429417061598E-2</v>
      </c>
      <c r="AM44">
        <v>9.9809459339206107E-3</v>
      </c>
      <c r="AN44">
        <v>8.9391939481070201E-2</v>
      </c>
      <c r="AO44">
        <v>672.41403056431795</v>
      </c>
      <c r="AP44">
        <v>4971.1207080803897</v>
      </c>
      <c r="AQ44">
        <v>4.38309060776477E-3</v>
      </c>
    </row>
    <row r="45" spans="1:43" x14ac:dyDescent="0.3">
      <c r="A45" t="s">
        <v>69</v>
      </c>
      <c r="B45">
        <v>8.8197653857419997E-2</v>
      </c>
      <c r="C45">
        <v>7.8741030776007595E-2</v>
      </c>
      <c r="D45">
        <v>63.546870047912698</v>
      </c>
      <c r="E45">
        <v>0.12889791001715001</v>
      </c>
      <c r="F45">
        <v>4.1490165248754499E-2</v>
      </c>
      <c r="G45">
        <v>120.184511809376</v>
      </c>
      <c r="H45">
        <v>6.3490762822189795E-2</v>
      </c>
      <c r="I45">
        <v>3.9565182904676401E-2</v>
      </c>
      <c r="J45">
        <v>37.938128852222199</v>
      </c>
      <c r="K45">
        <v>4.5423605669882197E-2</v>
      </c>
      <c r="L45">
        <v>6.5677692147752695E-2</v>
      </c>
      <c r="M45">
        <v>20.434078313351701</v>
      </c>
      <c r="N45">
        <v>8.0414488138359996E-2</v>
      </c>
      <c r="O45">
        <v>4.9557912849595397E-2</v>
      </c>
      <c r="P45">
        <v>83.902284195478998</v>
      </c>
      <c r="Q45">
        <v>0.13236327604615</v>
      </c>
      <c r="R45">
        <v>4.6890762875524801E-2</v>
      </c>
      <c r="S45">
        <v>1007.55663080094</v>
      </c>
      <c r="T45">
        <v>0.10750621145321899</v>
      </c>
      <c r="U45">
        <v>3.5297591612662098E-2</v>
      </c>
      <c r="V45">
        <v>117.299483867997</v>
      </c>
      <c r="W45">
        <v>3.6542138346001098E-2</v>
      </c>
      <c r="X45">
        <v>6.4021560731349694E-2</v>
      </c>
      <c r="Y45">
        <v>17.481667980758701</v>
      </c>
      <c r="Z45">
        <v>0.105418209793801</v>
      </c>
      <c r="AA45">
        <v>5.4822031238168902E-2</v>
      </c>
      <c r="AB45">
        <v>131.137321729847</v>
      </c>
      <c r="AI45">
        <v>4.1266485397445097E-4</v>
      </c>
      <c r="AJ45">
        <v>7.3100684889562705E-4</v>
      </c>
      <c r="AK45">
        <v>3.2607933394594903E-4</v>
      </c>
      <c r="AL45">
        <v>6.08021750296034E-4</v>
      </c>
      <c r="AM45">
        <v>2.1410009892296501E-4</v>
      </c>
      <c r="AN45">
        <v>4.7681243396757901E-4</v>
      </c>
      <c r="AO45">
        <v>127.094392829646</v>
      </c>
      <c r="AP45">
        <v>1246.0441661179</v>
      </c>
      <c r="AQ45">
        <v>8.9328968365146196E-4</v>
      </c>
    </row>
    <row r="46" spans="1:43" x14ac:dyDescent="0.3">
      <c r="A46" t="s">
        <v>70</v>
      </c>
      <c r="B46">
        <v>0.14567978876953699</v>
      </c>
      <c r="C46">
        <v>0.140852889584659</v>
      </c>
      <c r="D46">
        <v>140.040073856492</v>
      </c>
      <c r="E46">
        <v>0.16107364172717301</v>
      </c>
      <c r="F46">
        <v>0.201421768019513</v>
      </c>
      <c r="G46">
        <v>148.078251010847</v>
      </c>
      <c r="H46">
        <v>0.11114722814538799</v>
      </c>
      <c r="I46">
        <v>0.137294682993268</v>
      </c>
      <c r="J46">
        <v>103.487751591635</v>
      </c>
      <c r="K46">
        <v>0.17190958547362201</v>
      </c>
      <c r="L46">
        <v>0.18308071330796699</v>
      </c>
      <c r="M46">
        <v>518.73992859555403</v>
      </c>
      <c r="N46">
        <v>0.12535939070464999</v>
      </c>
      <c r="O46">
        <v>0.14162024495811701</v>
      </c>
      <c r="P46">
        <v>72.779249486441003</v>
      </c>
      <c r="Q46">
        <v>0.10387430417924901</v>
      </c>
      <c r="R46">
        <v>0.13696430838537599</v>
      </c>
      <c r="S46">
        <v>177.56995980282599</v>
      </c>
      <c r="T46">
        <v>0.186280741055456</v>
      </c>
      <c r="U46">
        <v>0.21632735298339301</v>
      </c>
      <c r="V46">
        <v>166.19654332672201</v>
      </c>
      <c r="W46">
        <v>0.107950209715478</v>
      </c>
      <c r="X46">
        <v>0.123923051785874</v>
      </c>
      <c r="Y46">
        <v>123.014352218394</v>
      </c>
      <c r="Z46">
        <v>8.7792517750907906E-2</v>
      </c>
      <c r="AA46">
        <v>0.100420847807624</v>
      </c>
      <c r="AB46">
        <v>74.424459955511793</v>
      </c>
      <c r="AI46">
        <v>1.0361516013788299E-3</v>
      </c>
      <c r="AJ46">
        <v>9.6015934223261396E-3</v>
      </c>
      <c r="AK46">
        <v>1.23902173156735E-3</v>
      </c>
      <c r="AL46">
        <v>1.40604635898536E-2</v>
      </c>
      <c r="AM46">
        <v>1.13558865888004E-3</v>
      </c>
      <c r="AN46">
        <v>1.4707498547985099E-2</v>
      </c>
      <c r="AO46">
        <v>410.98658893817702</v>
      </c>
      <c r="AP46">
        <v>3120.6508459771399</v>
      </c>
      <c r="AQ46">
        <v>3.29920663004209E-3</v>
      </c>
    </row>
    <row r="47" spans="1:43" s="2" customFormat="1" x14ac:dyDescent="0.3">
      <c r="A47" s="2" t="s">
        <v>71</v>
      </c>
      <c r="B47" s="2">
        <v>0.31301840774322798</v>
      </c>
      <c r="C47" s="2">
        <v>1.2836418350157201E-3</v>
      </c>
      <c r="D47" s="2">
        <v>114.914302524036</v>
      </c>
      <c r="E47" s="2">
        <v>0.16797949158224601</v>
      </c>
      <c r="F47" s="2">
        <v>1.12192429484442E-3</v>
      </c>
      <c r="G47" s="2">
        <v>129.911457673646</v>
      </c>
      <c r="H47" s="2">
        <v>1.0305521583709499E-3</v>
      </c>
      <c r="I47" s="2">
        <v>1.9926662556620902E-3</v>
      </c>
      <c r="J47" s="2">
        <v>0.72379426918441803</v>
      </c>
      <c r="K47" s="2">
        <v>0.27534203137894397</v>
      </c>
      <c r="L47" s="2">
        <v>1.3317804456364399E-3</v>
      </c>
      <c r="M47" s="2">
        <v>252.060458158725</v>
      </c>
      <c r="N47" s="2">
        <v>0.173691290774422</v>
      </c>
      <c r="O47" s="2">
        <v>3.7049666758201599E-3</v>
      </c>
      <c r="P47" s="2">
        <v>84.928801901687393</v>
      </c>
      <c r="Q47" s="2">
        <v>4.6218608587080101E-2</v>
      </c>
      <c r="R47" s="2">
        <v>1.6996425847646999E-3</v>
      </c>
      <c r="S47" s="2">
        <v>19.286034246689901</v>
      </c>
      <c r="T47" s="2">
        <v>0.28635125840272402</v>
      </c>
      <c r="U47" s="2">
        <v>1.76204080786494E-3</v>
      </c>
      <c r="V47" s="2">
        <v>187.51999888196099</v>
      </c>
      <c r="W47" s="2">
        <v>0.16159914828910099</v>
      </c>
      <c r="X47" s="2">
        <v>4.0853759236848704E-3</v>
      </c>
      <c r="Y47" s="2">
        <v>251.78273077722699</v>
      </c>
      <c r="Z47" s="2">
        <v>1.7198264926853099E-3</v>
      </c>
      <c r="AA47" s="2">
        <v>1.8068367219507E-3</v>
      </c>
      <c r="AB47" s="2">
        <v>0.59429666037231799</v>
      </c>
      <c r="AI47" s="3">
        <v>2.7930760263189099E-5</v>
      </c>
      <c r="AJ47" s="3">
        <v>7.59655055103649E-5</v>
      </c>
      <c r="AK47" s="3">
        <v>2.59273325745107E-5</v>
      </c>
      <c r="AL47" s="3">
        <v>6.5520072441158699E-5</v>
      </c>
      <c r="AM47" s="3">
        <v>2.1557000387477601E-5</v>
      </c>
      <c r="AN47" s="3">
        <v>9.8667765086661095E-5</v>
      </c>
      <c r="AO47">
        <v>864.34676578137203</v>
      </c>
      <c r="AP47">
        <v>7147.5010549135404</v>
      </c>
      <c r="AQ47">
        <v>5.6682302353503701E-3</v>
      </c>
    </row>
    <row r="48" spans="1:43" x14ac:dyDescent="0.3">
      <c r="A48" t="s">
        <v>72</v>
      </c>
      <c r="B48">
        <v>0.158394782953237</v>
      </c>
      <c r="C48">
        <v>0.15134126243965099</v>
      </c>
      <c r="D48">
        <v>157.523510398779</v>
      </c>
      <c r="E48">
        <v>0.14131832479353801</v>
      </c>
      <c r="F48">
        <v>0.116560422421582</v>
      </c>
      <c r="G48">
        <v>134.19467540075101</v>
      </c>
      <c r="H48">
        <v>0.517703628669543</v>
      </c>
      <c r="I48">
        <v>0.116669631918957</v>
      </c>
      <c r="J48">
        <v>491.49272475572002</v>
      </c>
      <c r="K48">
        <v>0.18752687663016099</v>
      </c>
      <c r="L48">
        <v>0.23596871069394601</v>
      </c>
      <c r="M48">
        <v>163.63510046873</v>
      </c>
      <c r="N48">
        <v>0.42194658738028001</v>
      </c>
      <c r="O48">
        <v>0.30560499337121499</v>
      </c>
      <c r="P48">
        <v>338.74040040000398</v>
      </c>
      <c r="Q48">
        <v>0.30547938659822899</v>
      </c>
      <c r="R48">
        <v>0.287864122574016</v>
      </c>
      <c r="S48">
        <v>505.87780932180902</v>
      </c>
      <c r="T48">
        <v>0.48781704779436003</v>
      </c>
      <c r="U48">
        <v>0.39333097488504398</v>
      </c>
      <c r="V48">
        <v>1439.49261906624</v>
      </c>
      <c r="W48">
        <v>0.176506326866046</v>
      </c>
      <c r="X48">
        <v>0.17381262140287701</v>
      </c>
      <c r="Y48">
        <v>126.396089278117</v>
      </c>
      <c r="Z48">
        <v>0.190729947554616</v>
      </c>
      <c r="AA48">
        <v>0.22032077587726201</v>
      </c>
      <c r="AB48">
        <v>176.82462809729799</v>
      </c>
      <c r="AI48">
        <v>1.2309528258527E-2</v>
      </c>
      <c r="AJ48">
        <v>5.8657357150375698E-2</v>
      </c>
      <c r="AK48">
        <v>1.0909374330621301E-2</v>
      </c>
      <c r="AL48">
        <v>5.4632036210385197E-2</v>
      </c>
      <c r="AM48">
        <v>1.14005774178603E-2</v>
      </c>
      <c r="AN48">
        <v>6.1442290880027603E-2</v>
      </c>
      <c r="AO48">
        <v>1607.43706945331</v>
      </c>
      <c r="AP48">
        <v>7031.5233002105397</v>
      </c>
      <c r="AQ48">
        <v>1.46857254837172E-2</v>
      </c>
    </row>
    <row r="49" spans="1:43" s="2" customFormat="1" x14ac:dyDescent="0.3">
      <c r="A49" s="2" t="s">
        <v>73</v>
      </c>
      <c r="B49" s="2">
        <v>4.1216744016886901E-2</v>
      </c>
      <c r="C49" s="2">
        <v>4.9160459135682904E-4</v>
      </c>
      <c r="D49" s="2">
        <v>35.209890337003202</v>
      </c>
      <c r="E49" s="2">
        <v>3.2011410169459902E-2</v>
      </c>
      <c r="F49" s="2">
        <v>4.5951926597762402E-4</v>
      </c>
      <c r="G49" s="2">
        <v>29.549707778495399</v>
      </c>
      <c r="H49" s="2">
        <v>3.63818553272108E-4</v>
      </c>
      <c r="I49" s="2">
        <v>3.9694087655871399E-4</v>
      </c>
      <c r="J49" s="2">
        <v>0.304888194187246</v>
      </c>
      <c r="K49" s="2">
        <v>0.175544715251615</v>
      </c>
      <c r="L49" s="2">
        <v>4.7014031195250497E-4</v>
      </c>
      <c r="M49" s="2">
        <v>124.05068731943101</v>
      </c>
      <c r="N49" s="2">
        <v>0.14177001222803001</v>
      </c>
      <c r="O49" s="2">
        <v>3.1431214512560199E-4</v>
      </c>
      <c r="P49" s="2">
        <v>270.435104210394</v>
      </c>
      <c r="Q49" s="2">
        <v>0.101942925664897</v>
      </c>
      <c r="R49" s="2">
        <v>5.8239795184118596E-4</v>
      </c>
      <c r="S49" s="2">
        <v>78.407115920681306</v>
      </c>
      <c r="T49" s="2">
        <v>0.230883343347565</v>
      </c>
      <c r="U49" s="2">
        <v>5.9015644268780904E-4</v>
      </c>
      <c r="V49" s="2">
        <v>228.72197608405699</v>
      </c>
      <c r="W49" s="2">
        <v>8.9442179797331503E-2</v>
      </c>
      <c r="X49" s="2">
        <v>4.0262130822278099E-4</v>
      </c>
      <c r="Y49" s="2">
        <v>108.961882316886</v>
      </c>
      <c r="Z49" s="2">
        <v>3.2599770414316399E-4</v>
      </c>
      <c r="AA49" s="2">
        <v>4.0020197419255701E-4</v>
      </c>
      <c r="AB49" s="2">
        <v>0.21613510359017599</v>
      </c>
      <c r="AI49" s="3">
        <v>1.84505340211526E-5</v>
      </c>
      <c r="AJ49" s="3">
        <v>2.96566626871956E-5</v>
      </c>
      <c r="AK49" s="3">
        <v>2.3114500636490501E-5</v>
      </c>
      <c r="AL49" s="3">
        <v>3.1832793884045399E-5</v>
      </c>
      <c r="AM49" s="3">
        <v>1.87250591703141E-5</v>
      </c>
      <c r="AN49" s="3">
        <v>2.99944332368254E-5</v>
      </c>
      <c r="AO49">
        <v>21.640453764319901</v>
      </c>
      <c r="AP49">
        <v>111.063177006464</v>
      </c>
      <c r="AQ49">
        <v>1.54323935574579E-2</v>
      </c>
    </row>
    <row r="50" spans="1:43" s="2" customFormat="1" x14ac:dyDescent="0.3">
      <c r="A50" s="2" t="s">
        <v>74</v>
      </c>
      <c r="B50" s="2">
        <v>0.35486195684641197</v>
      </c>
      <c r="C50" s="2">
        <v>1.93534982313706E-4</v>
      </c>
      <c r="D50" s="2">
        <v>249.88115098626699</v>
      </c>
      <c r="E50" s="2">
        <v>0.19154642564391799</v>
      </c>
      <c r="F50" s="2">
        <v>3.9383790023652998E-4</v>
      </c>
      <c r="G50" s="2">
        <v>118.83396348323799</v>
      </c>
      <c r="H50" s="2">
        <v>3.8270134378129401E-4</v>
      </c>
      <c r="I50" s="2">
        <v>4.0179421558307301E-4</v>
      </c>
      <c r="J50" s="2">
        <v>0.17629165541024</v>
      </c>
      <c r="K50" s="2">
        <v>0.10400693354448599</v>
      </c>
      <c r="L50" s="2">
        <v>5.0384151513381396E-4</v>
      </c>
      <c r="M50" s="2">
        <v>3426.5039445776401</v>
      </c>
      <c r="N50" s="2">
        <v>8.4197729284467407E-2</v>
      </c>
      <c r="O50" s="2">
        <v>4.20839149525144E-4</v>
      </c>
      <c r="P50" s="2">
        <v>33.659615352594102</v>
      </c>
      <c r="Q50" s="2">
        <v>6.0382686849593602E-2</v>
      </c>
      <c r="R50" s="2">
        <v>3.3854723680846701E-4</v>
      </c>
      <c r="S50" s="2">
        <v>34.466067762965601</v>
      </c>
      <c r="T50" s="2">
        <v>0.13692172546169701</v>
      </c>
      <c r="U50" s="2">
        <v>3.9524407805626702E-4</v>
      </c>
      <c r="V50" s="2">
        <v>204.66784222574799</v>
      </c>
      <c r="W50" s="2">
        <v>5.29640687781903E-2</v>
      </c>
      <c r="X50" s="2">
        <v>5.21139215682673E-4</v>
      </c>
      <c r="Y50" s="2">
        <v>174.15555817736001</v>
      </c>
      <c r="Z50" s="2">
        <v>2.73029435069395E-4</v>
      </c>
      <c r="AA50" s="2">
        <v>3.55229085935727E-4</v>
      </c>
      <c r="AB50" s="2">
        <v>9.2104120282874E-2</v>
      </c>
      <c r="AI50" s="3">
        <v>2.1611937914880198E-5</v>
      </c>
      <c r="AJ50" s="3">
        <v>3.15933996170643E-5</v>
      </c>
      <c r="AK50" s="3">
        <v>2.1760487389275299E-5</v>
      </c>
      <c r="AL50" s="3">
        <v>3.2002923522921598E-5</v>
      </c>
      <c r="AM50" s="3">
        <v>1.9805400264568802E-5</v>
      </c>
      <c r="AN50" s="3">
        <v>3.1235788844767897E-5</v>
      </c>
      <c r="AO50">
        <v>25.707874481381701</v>
      </c>
      <c r="AP50">
        <v>101.550568292706</v>
      </c>
      <c r="AQ50">
        <v>1.9001691556009899E-2</v>
      </c>
    </row>
    <row r="51" spans="1:43" s="2" customFormat="1" x14ac:dyDescent="0.3">
      <c r="A51" s="2" t="s">
        <v>75</v>
      </c>
      <c r="B51" s="2">
        <v>0.15019402154345499</v>
      </c>
      <c r="C51" s="2">
        <v>3.27705038220114E-4</v>
      </c>
      <c r="D51" s="2">
        <v>71.694582829936394</v>
      </c>
      <c r="E51" s="2">
        <v>9.83611452333195E-2</v>
      </c>
      <c r="F51" s="2">
        <v>2.0156348789756201E-4</v>
      </c>
      <c r="G51" s="2">
        <v>62.957783996567798</v>
      </c>
      <c r="H51" s="2">
        <v>2.8135587842464499E-4</v>
      </c>
      <c r="I51" s="2">
        <v>3.5680871471507398E-4</v>
      </c>
      <c r="J51" s="2">
        <v>0.147277303989411</v>
      </c>
      <c r="K51" s="2">
        <v>0.239672944014301</v>
      </c>
      <c r="L51" s="2">
        <v>6.8775060520931397E-4</v>
      </c>
      <c r="M51" s="2">
        <v>1423.8681299994801</v>
      </c>
      <c r="N51" s="2">
        <v>0.14413757871657101</v>
      </c>
      <c r="O51" s="2">
        <v>7.2981323158945795E-4</v>
      </c>
      <c r="P51" s="2">
        <v>45.217333944786397</v>
      </c>
      <c r="Q51" s="2">
        <v>0.21103628188670001</v>
      </c>
      <c r="R51" s="2">
        <v>2.39859558731881E-4</v>
      </c>
      <c r="S51" s="2">
        <v>392.15972152403401</v>
      </c>
      <c r="T51" s="2">
        <v>0.12609214418780901</v>
      </c>
      <c r="U51" s="2">
        <v>4.44412509645426E-4</v>
      </c>
      <c r="V51" s="2">
        <v>51.840608463822797</v>
      </c>
      <c r="W51" s="2">
        <v>0.32688834660737098</v>
      </c>
      <c r="X51" s="2">
        <v>6.6758631173915897E-4</v>
      </c>
      <c r="Y51" s="2">
        <v>347.41278781211702</v>
      </c>
      <c r="Z51" s="2">
        <v>4.7267318441073999E-4</v>
      </c>
      <c r="AA51" s="2">
        <v>2.31024515789139E-4</v>
      </c>
      <c r="AB51" s="2">
        <v>0.24647650773798699</v>
      </c>
      <c r="AI51" s="3">
        <v>1.8334437082586302E-5</v>
      </c>
      <c r="AJ51" s="3">
        <v>2.9119444703577799E-5</v>
      </c>
      <c r="AK51" s="3">
        <v>2.08636970059492E-5</v>
      </c>
      <c r="AL51" s="3">
        <v>3.2289029907538403E-5</v>
      </c>
      <c r="AM51" s="3">
        <v>2.04493548923893E-5</v>
      </c>
      <c r="AN51" s="3">
        <v>3.08705775662907E-5</v>
      </c>
      <c r="AO51">
        <v>4.4106952907996799</v>
      </c>
      <c r="AP51">
        <v>11.582182888443899</v>
      </c>
      <c r="AQ51">
        <v>3.7286165918126398E-3</v>
      </c>
    </row>
    <row r="52" spans="1:43" x14ac:dyDescent="0.3">
      <c r="A52" t="s">
        <v>76</v>
      </c>
      <c r="B52">
        <v>6.9590775918868295E-2</v>
      </c>
      <c r="C52">
        <v>7.4727732789294204E-2</v>
      </c>
      <c r="D52">
        <v>65.065944248208893</v>
      </c>
      <c r="E52">
        <v>6.5993806894287896E-2</v>
      </c>
      <c r="F52">
        <v>8.3518897496234396E-2</v>
      </c>
      <c r="G52">
        <v>64.314948981101494</v>
      </c>
      <c r="H52">
        <v>6.12697782321951E-2</v>
      </c>
      <c r="I52">
        <v>1.40060247183622E-2</v>
      </c>
      <c r="J52">
        <v>60.375486366009</v>
      </c>
      <c r="K52">
        <v>0.10427248442808899</v>
      </c>
      <c r="L52">
        <v>5.9024135490440603E-2</v>
      </c>
      <c r="M52">
        <v>61.205269729220902</v>
      </c>
      <c r="N52">
        <v>6.8661657130412695E-2</v>
      </c>
      <c r="O52">
        <v>7.3223466375905599E-2</v>
      </c>
      <c r="P52">
        <v>192.79238483945099</v>
      </c>
      <c r="Q52">
        <v>9.2283312643135995E-2</v>
      </c>
      <c r="R52">
        <v>0.10872340439770201</v>
      </c>
      <c r="S52">
        <v>207.71419321230999</v>
      </c>
      <c r="T52">
        <v>7.1748856052576596E-2</v>
      </c>
      <c r="U52">
        <v>8.4788860692637205E-2</v>
      </c>
      <c r="V52">
        <v>227.439872976825</v>
      </c>
      <c r="W52">
        <v>8.8753018689795293E-2</v>
      </c>
      <c r="X52">
        <v>7.5468431764024096E-2</v>
      </c>
      <c r="Y52">
        <v>65.957455866240494</v>
      </c>
      <c r="Z52">
        <v>8.8189883859943405E-2</v>
      </c>
      <c r="AA52">
        <v>8.83727525850658E-2</v>
      </c>
      <c r="AB52">
        <v>76.862910172418196</v>
      </c>
      <c r="AI52">
        <v>1.6980333281782701E-4</v>
      </c>
      <c r="AJ52">
        <v>3.8449031119401301E-3</v>
      </c>
      <c r="AK52">
        <v>1.7725841538966401E-4</v>
      </c>
      <c r="AL52">
        <v>3.8306890851372002E-3</v>
      </c>
      <c r="AM52" s="1">
        <v>9.5625432895723805E-5</v>
      </c>
      <c r="AN52">
        <v>2.5428809858405902E-4</v>
      </c>
      <c r="AO52">
        <v>147.56280231954599</v>
      </c>
      <c r="AP52">
        <v>447.70882694149998</v>
      </c>
      <c r="AQ52">
        <v>4.5144741322113699E-2</v>
      </c>
    </row>
    <row r="53" spans="1:43" s="2" customFormat="1" x14ac:dyDescent="0.3">
      <c r="A53" s="2" t="s">
        <v>77</v>
      </c>
      <c r="B53" s="2">
        <v>0.13332182607788401</v>
      </c>
      <c r="C53" s="2">
        <v>2.6386533126484E-4</v>
      </c>
      <c r="D53" s="2">
        <v>106.739681238736</v>
      </c>
      <c r="E53" s="2">
        <v>2.9509915041012399E-2</v>
      </c>
      <c r="F53" s="2">
        <v>1.655492418636E-4</v>
      </c>
      <c r="G53" s="2">
        <v>11.890648963578199</v>
      </c>
      <c r="H53" s="2">
        <v>2.1682743186810801E-4</v>
      </c>
      <c r="I53" s="2">
        <v>2.7570801844229798E-4</v>
      </c>
      <c r="J53" s="2">
        <v>0.14288969241638</v>
      </c>
      <c r="K53" s="2">
        <v>1.76037726929743E-2</v>
      </c>
      <c r="L53" s="2">
        <v>2.03459491006223E-4</v>
      </c>
      <c r="M53" s="2">
        <v>8.8216332582050008</v>
      </c>
      <c r="N53" s="2">
        <v>2.30293776877756E-3</v>
      </c>
      <c r="O53" s="2">
        <v>2.17852497065578E-4</v>
      </c>
      <c r="P53" s="2">
        <v>1.1041116902858701</v>
      </c>
      <c r="Q53" s="2">
        <v>3.7311394831698097E-2</v>
      </c>
      <c r="R53" s="2">
        <v>2.5456530291966098E-4</v>
      </c>
      <c r="S53" s="2">
        <v>28.706682838304101</v>
      </c>
      <c r="T53" s="2">
        <v>1.67401500385433E-4</v>
      </c>
      <c r="U53" s="2">
        <v>2.1653091405369001E-4</v>
      </c>
      <c r="V53" s="2">
        <v>0.18945241695624199</v>
      </c>
      <c r="W53" s="2">
        <v>1.5719998895172001E-4</v>
      </c>
      <c r="X53" s="2">
        <v>1.8970303234344099E-4</v>
      </c>
      <c r="Y53" s="2">
        <v>5.1832071372747403E-2</v>
      </c>
      <c r="Z53" s="2">
        <v>4.1319929805649802E-2</v>
      </c>
      <c r="AA53" s="2">
        <v>2.6496537523228598E-4</v>
      </c>
      <c r="AB53" s="2">
        <v>199.789631980385</v>
      </c>
      <c r="AI53" s="3">
        <v>2.05423974926938E-5</v>
      </c>
      <c r="AJ53" s="3">
        <v>3.14091391029656E-5</v>
      </c>
      <c r="AK53" s="3">
        <v>2.1225242484872501E-5</v>
      </c>
      <c r="AL53" s="3">
        <v>3.2111749572411801E-5</v>
      </c>
      <c r="AM53" s="3">
        <v>1.9719865064968499E-5</v>
      </c>
      <c r="AN53" s="3">
        <v>3.1811903758967197E-5</v>
      </c>
      <c r="AO53">
        <v>58.554520699444801</v>
      </c>
      <c r="AP53">
        <v>294.32572008144598</v>
      </c>
      <c r="AQ53">
        <v>1.7205985939926699E-2</v>
      </c>
    </row>
    <row r="54" spans="1:43" s="2" customFormat="1" x14ac:dyDescent="0.3">
      <c r="A54" s="2" t="s">
        <v>78</v>
      </c>
      <c r="B54" s="2">
        <v>1.22493047036243E-2</v>
      </c>
      <c r="C54" s="2">
        <v>2.25376091435156E-4</v>
      </c>
      <c r="D54" s="2">
        <v>10.4168767067933</v>
      </c>
      <c r="E54" s="2">
        <v>0.31807033733890799</v>
      </c>
      <c r="F54" s="2">
        <v>3.13741375542064E-4</v>
      </c>
      <c r="G54" s="2">
        <v>194.22037807023199</v>
      </c>
      <c r="H54" s="2">
        <v>2.71148109121818E-4</v>
      </c>
      <c r="I54" s="2">
        <v>2.5103346946178602E-4</v>
      </c>
      <c r="J54" s="2">
        <v>0.186744841011944</v>
      </c>
      <c r="K54" s="2">
        <v>8.2621857402189094E-2</v>
      </c>
      <c r="L54" s="2">
        <v>3.9777315347074401E-4</v>
      </c>
      <c r="M54" s="2">
        <v>33.352523798278597</v>
      </c>
      <c r="N54" s="2">
        <v>3.6746621539949897E-2</v>
      </c>
      <c r="O54" s="2">
        <v>8.0642725082780999E-4</v>
      </c>
      <c r="P54" s="2">
        <v>254.58327612116199</v>
      </c>
      <c r="Q54" s="2">
        <v>0.16626188989915999</v>
      </c>
      <c r="R54" s="2">
        <v>2.3172077672734801E-4</v>
      </c>
      <c r="S54" s="2">
        <v>1336.72341905549</v>
      </c>
      <c r="T54" s="2">
        <v>2.22571855404173E-2</v>
      </c>
      <c r="U54" s="2">
        <v>6.8785837370237098E-4</v>
      </c>
      <c r="V54" s="2">
        <v>19.150197099545998</v>
      </c>
      <c r="W54" s="2">
        <v>1.4673120420023E-2</v>
      </c>
      <c r="X54" s="2">
        <v>5.6752267324268197E-4</v>
      </c>
      <c r="Y54" s="2">
        <v>7.3867982331961404</v>
      </c>
      <c r="Z54" s="2">
        <v>0.187373981205222</v>
      </c>
      <c r="AA54" s="2">
        <v>2.7740958191248201E-4</v>
      </c>
      <c r="AB54" s="2">
        <v>200.159280526423</v>
      </c>
      <c r="AI54" s="3">
        <v>2.1933780510304E-5</v>
      </c>
      <c r="AJ54" s="3">
        <v>3.1109809967335102E-5</v>
      </c>
      <c r="AK54" s="3">
        <v>2.0304353923358202E-5</v>
      </c>
      <c r="AL54" s="3">
        <v>3.2142960410488901E-5</v>
      </c>
      <c r="AM54" s="3">
        <v>1.7627927994262E-5</v>
      </c>
      <c r="AN54" s="3">
        <v>3.0575667950533803E-5</v>
      </c>
      <c r="AO54">
        <v>2.4323201270891999</v>
      </c>
      <c r="AP54">
        <v>3.0493307607076301</v>
      </c>
      <c r="AQ54">
        <v>1.1392071877437599E-3</v>
      </c>
    </row>
    <row r="55" spans="1:43" s="2" customFormat="1" x14ac:dyDescent="0.3">
      <c r="A55" s="2" t="s">
        <v>79</v>
      </c>
      <c r="B55" s="2">
        <v>0.24050872572693799</v>
      </c>
      <c r="C55" s="2">
        <v>1.79278587044348E-4</v>
      </c>
      <c r="D55" s="2">
        <v>169.28241049829401</v>
      </c>
      <c r="E55" s="2">
        <v>3.3951908301392102E-2</v>
      </c>
      <c r="F55" s="2">
        <v>1.6586294945386001E-4</v>
      </c>
      <c r="G55" s="2">
        <v>24.6794723417865</v>
      </c>
      <c r="H55" s="2">
        <v>2.0456516388978201E-4</v>
      </c>
      <c r="I55" s="2">
        <v>2.6415782970185198E-4</v>
      </c>
      <c r="J55" s="2">
        <v>0.202671728471187</v>
      </c>
      <c r="K55" s="2">
        <v>1.6609184407883999E-4</v>
      </c>
      <c r="L55" s="2">
        <v>2.2260652334996699E-4</v>
      </c>
      <c r="M55" s="2">
        <v>0.13144938614930499</v>
      </c>
      <c r="N55" s="2">
        <v>1.7692203867457801E-4</v>
      </c>
      <c r="O55" s="2">
        <v>2.3020054113258201E-4</v>
      </c>
      <c r="P55" s="2">
        <v>0.26819903264565698</v>
      </c>
      <c r="Q55" s="2">
        <v>1.48504254145309E-4</v>
      </c>
      <c r="R55" s="2">
        <v>1.94459921089137E-4</v>
      </c>
      <c r="S55" s="2">
        <v>8.72316846891944E-2</v>
      </c>
      <c r="T55" s="2">
        <v>1.3858666569528501E-4</v>
      </c>
      <c r="U55" s="2">
        <v>1.86012577714516E-4</v>
      </c>
      <c r="V55" s="2">
        <v>0.16769476712513401</v>
      </c>
      <c r="W55" s="2">
        <v>1.7185296831179E-4</v>
      </c>
      <c r="X55" s="2">
        <v>2.3019850064642699E-4</v>
      </c>
      <c r="Y55" s="2">
        <v>8.3399482237080894E-2</v>
      </c>
      <c r="Z55" s="2">
        <v>1.7354167846592999E-4</v>
      </c>
      <c r="AA55" s="2">
        <v>2.2972229677004999E-4</v>
      </c>
      <c r="AB55" s="2">
        <v>6.1390074237330801</v>
      </c>
      <c r="AI55" s="3">
        <v>2.15480910883868E-5</v>
      </c>
      <c r="AJ55" s="3">
        <v>3.1711900260422797E-5</v>
      </c>
      <c r="AK55" s="3">
        <v>2.0830137788535998E-5</v>
      </c>
      <c r="AL55" s="3">
        <v>3.1072215237877099E-5</v>
      </c>
      <c r="AM55" s="3">
        <v>1.6630761691624899E-5</v>
      </c>
      <c r="AN55" s="3">
        <v>2.99076148079871E-5</v>
      </c>
      <c r="AO55">
        <v>172.84680344345301</v>
      </c>
      <c r="AP55">
        <v>518.222442853546</v>
      </c>
      <c r="AQ55">
        <v>4.1247255485529301E-2</v>
      </c>
    </row>
    <row r="56" spans="1:43" s="2" customFormat="1" x14ac:dyDescent="0.3">
      <c r="A56" s="2" t="s">
        <v>80</v>
      </c>
      <c r="B56" s="2">
        <v>5.8245327369266402E-2</v>
      </c>
      <c r="C56" s="2">
        <v>2.9033875289750298E-4</v>
      </c>
      <c r="D56" s="2">
        <v>32.954343503373799</v>
      </c>
      <c r="E56" s="2">
        <v>0.34957652716395499</v>
      </c>
      <c r="F56" s="2">
        <v>3.3255891870529499E-4</v>
      </c>
      <c r="G56" s="2">
        <v>232.86169494164</v>
      </c>
      <c r="H56" s="2">
        <v>2.3112709385901401E-4</v>
      </c>
      <c r="I56" s="2">
        <v>2.9253447231121802E-4</v>
      </c>
      <c r="J56" s="2">
        <v>0.19930103580839201</v>
      </c>
      <c r="K56" s="2">
        <v>0.21778697210894299</v>
      </c>
      <c r="L56" s="2">
        <v>9.4849405786554203E-4</v>
      </c>
      <c r="M56" s="2">
        <v>160.271680990666</v>
      </c>
      <c r="N56" s="2">
        <v>5.1716898737774998E-2</v>
      </c>
      <c r="O56" s="2">
        <v>8.8365158995076798E-4</v>
      </c>
      <c r="P56" s="2">
        <v>25.658152232154499</v>
      </c>
      <c r="Q56" s="2">
        <v>0.28537337384505201</v>
      </c>
      <c r="R56" s="2">
        <v>2.6743380745689499E-4</v>
      </c>
      <c r="S56" s="2">
        <v>316.44989757525798</v>
      </c>
      <c r="T56" s="2">
        <v>0.18645971902401401</v>
      </c>
      <c r="U56" s="2">
        <v>8.9214967777698196E-4</v>
      </c>
      <c r="V56" s="2">
        <v>377.996963893763</v>
      </c>
      <c r="W56" s="2">
        <v>0.31109010059888398</v>
      </c>
      <c r="X56" s="2">
        <v>5.3907510292143599E-4</v>
      </c>
      <c r="Y56" s="2">
        <v>129.076411790544</v>
      </c>
      <c r="Z56" s="2">
        <v>3.4018889822644602E-4</v>
      </c>
      <c r="AA56" s="2">
        <v>2.1866570765230299E-4</v>
      </c>
      <c r="AB56" s="2">
        <v>0.41550659847898502</v>
      </c>
      <c r="AI56" s="3">
        <v>2.1037776387180202E-5</v>
      </c>
      <c r="AJ56" s="3">
        <v>3.0593114304311299E-5</v>
      </c>
      <c r="AK56" s="3">
        <v>2.1237014242451701E-5</v>
      </c>
      <c r="AL56" s="3">
        <v>3.1811421572032401E-5</v>
      </c>
      <c r="AM56" s="3">
        <v>1.8676494209947999E-5</v>
      </c>
      <c r="AN56" s="3">
        <v>3.1595271525217503E-5</v>
      </c>
      <c r="AO56">
        <v>35.839462415309399</v>
      </c>
      <c r="AP56">
        <v>221.53876572925299</v>
      </c>
      <c r="AQ56">
        <v>8.7990954419728193E-3</v>
      </c>
    </row>
    <row r="57" spans="1:43" s="2" customFormat="1" x14ac:dyDescent="0.3">
      <c r="A57" s="2" t="s">
        <v>81</v>
      </c>
      <c r="B57" s="2">
        <v>2.8784704478346398E-2</v>
      </c>
      <c r="C57" s="2">
        <v>2.7999964570550698E-4</v>
      </c>
      <c r="D57" s="2">
        <v>26.6905362575874</v>
      </c>
      <c r="E57" s="2">
        <v>0.172215765034894</v>
      </c>
      <c r="F57" s="2">
        <v>3.28112854787674E-4</v>
      </c>
      <c r="G57" s="2">
        <v>161.732274293508</v>
      </c>
      <c r="H57" s="2">
        <v>3.41534027390324E-4</v>
      </c>
      <c r="I57" s="2">
        <v>4.7936904315368098E-4</v>
      </c>
      <c r="J57" s="2">
        <v>0.28264387836840299</v>
      </c>
      <c r="K57" s="2">
        <v>0.11327332959440101</v>
      </c>
      <c r="L57" s="2">
        <v>8.0889114260926495E-4</v>
      </c>
      <c r="M57" s="2">
        <v>80.374145592916605</v>
      </c>
      <c r="N57" s="2">
        <v>2.69650239524824E-2</v>
      </c>
      <c r="O57" s="2">
        <v>5.0427597487467403E-4</v>
      </c>
      <c r="P57" s="2">
        <v>20.3412755556643</v>
      </c>
      <c r="Q57" s="2">
        <v>0.14853205203921999</v>
      </c>
      <c r="R57" s="2">
        <v>6.0968317401614901E-4</v>
      </c>
      <c r="S57" s="2">
        <v>1276.22561499013</v>
      </c>
      <c r="T57" s="2">
        <v>9.69739464420315E-2</v>
      </c>
      <c r="U57" s="2">
        <v>7.58141066484125E-4</v>
      </c>
      <c r="V57" s="2">
        <v>267.49733574069199</v>
      </c>
      <c r="W57" s="2">
        <v>0.16191309319741801</v>
      </c>
      <c r="X57" s="2">
        <v>7.0993936224927499E-4</v>
      </c>
      <c r="Y57" s="2">
        <v>122.759420622249</v>
      </c>
      <c r="Z57" s="2">
        <v>3.0979632768994098E-4</v>
      </c>
      <c r="AA57" s="2">
        <v>2.9191323560548497E-4</v>
      </c>
      <c r="AB57" s="2">
        <v>0.225585829696169</v>
      </c>
      <c r="AI57" s="3">
        <v>2.2890963479008699E-5</v>
      </c>
      <c r="AJ57" s="3">
        <v>3.1715153504806302E-5</v>
      </c>
      <c r="AK57" s="3">
        <v>1.96870411576687E-5</v>
      </c>
      <c r="AL57" s="3">
        <v>3.0091239034738401E-5</v>
      </c>
      <c r="AM57" s="3">
        <v>1.87476550287653E-5</v>
      </c>
      <c r="AN57" s="3">
        <v>2.9813089389573499E-5</v>
      </c>
      <c r="AO57">
        <v>3.8184209993572802</v>
      </c>
      <c r="AP57">
        <v>6.7472731938764001</v>
      </c>
      <c r="AQ57">
        <v>1.15395356362222E-3</v>
      </c>
    </row>
    <row r="58" spans="1:43" x14ac:dyDescent="0.3">
      <c r="A58" t="s">
        <v>82</v>
      </c>
      <c r="B58">
        <v>3.5797658609523199E-2</v>
      </c>
      <c r="C58">
        <v>3.0771117077361201E-2</v>
      </c>
      <c r="D58">
        <v>31.583941903999602</v>
      </c>
      <c r="E58">
        <v>7.4890740527057797E-2</v>
      </c>
      <c r="F58">
        <v>6.0923632025094397E-2</v>
      </c>
      <c r="G58">
        <v>62.620036471831</v>
      </c>
      <c r="H58">
        <v>2.94445038905818E-2</v>
      </c>
      <c r="I58">
        <v>1.2174937198081799E-2</v>
      </c>
      <c r="J58">
        <v>26.0217359459131</v>
      </c>
      <c r="K58">
        <v>0.12506384613143701</v>
      </c>
      <c r="L58">
        <v>1.6392244288138801E-2</v>
      </c>
      <c r="M58">
        <v>219.70256244978501</v>
      </c>
      <c r="N58">
        <v>0.137588610130601</v>
      </c>
      <c r="O58">
        <v>2.2273072591708E-2</v>
      </c>
      <c r="P58">
        <v>110.705024760198</v>
      </c>
      <c r="Q58">
        <v>0.141873106512442</v>
      </c>
      <c r="R58">
        <v>2.1951333539589401E-2</v>
      </c>
      <c r="S58">
        <v>97.287109333317105</v>
      </c>
      <c r="T58">
        <v>0.11048228350155399</v>
      </c>
      <c r="U58">
        <v>2.2101829109048499E-2</v>
      </c>
      <c r="V58">
        <v>197.42361488827899</v>
      </c>
      <c r="W58">
        <v>0.206140924313964</v>
      </c>
      <c r="X58">
        <v>1.7271434709202699E-2</v>
      </c>
      <c r="Y58">
        <v>116.81863882715599</v>
      </c>
      <c r="Z58">
        <v>1.8290086575140901E-2</v>
      </c>
      <c r="AA58">
        <v>2.0455697469451601E-2</v>
      </c>
      <c r="AB58">
        <v>24.263807947418801</v>
      </c>
      <c r="AI58">
        <v>1.35918311754522E-4</v>
      </c>
      <c r="AJ58">
        <v>2.1391761134283301E-4</v>
      </c>
      <c r="AK58">
        <v>1.41613337313872E-4</v>
      </c>
      <c r="AL58">
        <v>2.1025571518192899E-4</v>
      </c>
      <c r="AM58" s="1">
        <v>8.4310298613668498E-5</v>
      </c>
      <c r="AN58">
        <v>1.5859557009479999E-4</v>
      </c>
      <c r="AO58">
        <v>60.057395506301198</v>
      </c>
      <c r="AP58">
        <v>383.88958112601699</v>
      </c>
      <c r="AQ58">
        <v>5.7396838888621599E-3</v>
      </c>
    </row>
    <row r="59" spans="1:43" s="2" customFormat="1" x14ac:dyDescent="0.3">
      <c r="A59" s="2" t="s">
        <v>83</v>
      </c>
      <c r="B59" s="2">
        <v>2.7689037208180001E-2</v>
      </c>
      <c r="C59" s="2">
        <v>3.4436244809033401E-4</v>
      </c>
      <c r="D59" s="2">
        <v>10.5596412397715</v>
      </c>
      <c r="E59" s="2">
        <v>0.17074119263669801</v>
      </c>
      <c r="F59" s="2">
        <v>5.7129746526061304E-4</v>
      </c>
      <c r="G59" s="2">
        <v>129.84371112575201</v>
      </c>
      <c r="H59" s="2">
        <v>5.6903227608106298E-4</v>
      </c>
      <c r="I59" s="2">
        <v>6.6859924579532504E-4</v>
      </c>
      <c r="J59" s="2">
        <v>0.38701019925415098</v>
      </c>
      <c r="K59" s="2">
        <v>1.26211816468914E-2</v>
      </c>
      <c r="L59" s="2">
        <v>2.3585518260490902E-3</v>
      </c>
      <c r="M59" s="2">
        <v>5.68962890113702</v>
      </c>
      <c r="N59" s="2">
        <v>1.1242810749190301E-2</v>
      </c>
      <c r="O59" s="2">
        <v>2.5165243063321502E-3</v>
      </c>
      <c r="P59" s="2">
        <v>28.2962475132436</v>
      </c>
      <c r="Q59" s="2">
        <v>1.16334778233162E-2</v>
      </c>
      <c r="R59" s="2">
        <v>2.2637060847185198E-3</v>
      </c>
      <c r="S59" s="2">
        <v>4.8778195574813896</v>
      </c>
      <c r="T59" s="2">
        <v>1.13003653928708E-2</v>
      </c>
      <c r="U59" s="2">
        <v>2.09538589734582E-3</v>
      </c>
      <c r="V59" s="2">
        <v>7.7126382954185404</v>
      </c>
      <c r="W59" s="2">
        <v>1.7127705656734701E-2</v>
      </c>
      <c r="X59" s="2">
        <v>3.5392385433271598E-3</v>
      </c>
      <c r="Y59" s="2">
        <v>23.559637882209401</v>
      </c>
      <c r="Z59" s="2">
        <v>2.31430720854649E-4</v>
      </c>
      <c r="AA59" s="2">
        <v>2.0794982937024801E-4</v>
      </c>
      <c r="AB59" s="2">
        <v>8.1362294052105696E-2</v>
      </c>
      <c r="AI59" s="3">
        <v>2.1980632201229301E-5</v>
      </c>
      <c r="AJ59" s="3">
        <v>3.1743820299642398E-5</v>
      </c>
      <c r="AK59" s="3">
        <v>1.80740065004884E-5</v>
      </c>
      <c r="AL59" s="3">
        <v>3.0600855582716998E-5</v>
      </c>
      <c r="AM59" s="3">
        <v>1.7496827928600901E-5</v>
      </c>
      <c r="AN59" s="3">
        <v>3.0282164795647E-5</v>
      </c>
      <c r="AO59">
        <v>2.4597853061739299</v>
      </c>
      <c r="AP59">
        <v>3.0851466247968502</v>
      </c>
      <c r="AQ59">
        <v>2.9542215077029999E-4</v>
      </c>
    </row>
    <row r="60" spans="1:43" s="2" customFormat="1" x14ac:dyDescent="0.3">
      <c r="A60" s="2" t="s">
        <v>84</v>
      </c>
      <c r="B60" s="2">
        <v>3.5905270217735798E-2</v>
      </c>
      <c r="C60" s="2">
        <v>6.1726011491356403E-4</v>
      </c>
      <c r="D60" s="2">
        <v>20.429539529622399</v>
      </c>
      <c r="E60" s="2">
        <v>0.29039080895409503</v>
      </c>
      <c r="F60" s="2">
        <v>5.3935659123216398E-4</v>
      </c>
      <c r="G60" s="2">
        <v>230.59305044969099</v>
      </c>
      <c r="H60" s="2">
        <v>6.4790649454780295E-4</v>
      </c>
      <c r="I60" s="2">
        <v>6.8192965378825298E-4</v>
      </c>
      <c r="J60" s="2">
        <v>0.40327721823003598</v>
      </c>
      <c r="K60" s="2">
        <v>0.166721255460347</v>
      </c>
      <c r="L60" s="2">
        <v>2.2710651848753798E-3</v>
      </c>
      <c r="M60" s="2">
        <v>568.86126480712596</v>
      </c>
      <c r="N60" s="2">
        <v>0.171492301057389</v>
      </c>
      <c r="O60" s="2">
        <v>3.75720658518284E-3</v>
      </c>
      <c r="P60" s="2">
        <v>64.747850159621194</v>
      </c>
      <c r="Q60" s="2">
        <v>0.17203145046705801</v>
      </c>
      <c r="R60" s="2">
        <v>2.8269365287069602E-4</v>
      </c>
      <c r="S60" s="2">
        <v>437.15600613787399</v>
      </c>
      <c r="T60" s="2">
        <v>0.14678802531520799</v>
      </c>
      <c r="U60" s="2">
        <v>2.1910269608939898E-3</v>
      </c>
      <c r="V60" s="2">
        <v>278.80645923850699</v>
      </c>
      <c r="W60" s="2">
        <v>0.25546007930064502</v>
      </c>
      <c r="X60" s="2">
        <v>2.8135698336675501E-3</v>
      </c>
      <c r="Y60" s="2">
        <v>127.05629918212399</v>
      </c>
      <c r="Z60" s="2">
        <v>6.1271492358017695E-4</v>
      </c>
      <c r="AA60" s="2">
        <v>3.0317150372063001E-4</v>
      </c>
      <c r="AB60" s="2">
        <v>0.35761392553056998</v>
      </c>
      <c r="AI60" s="3">
        <v>2.0671221317399698E-5</v>
      </c>
      <c r="AJ60" s="3">
        <v>3.1319440302499697E-5</v>
      </c>
      <c r="AK60" s="3">
        <v>2.1688479977330101E-5</v>
      </c>
      <c r="AL60" s="3">
        <v>3.21935647335666E-5</v>
      </c>
      <c r="AM60" s="3">
        <v>1.8735037900580101E-5</v>
      </c>
      <c r="AN60" s="3">
        <v>3.2767237431618298E-5</v>
      </c>
      <c r="AO60">
        <v>2.55988025660257</v>
      </c>
      <c r="AP60">
        <v>3.32688611759882</v>
      </c>
      <c r="AQ60">
        <v>2.9758931893207499E-4</v>
      </c>
    </row>
    <row r="61" spans="1:43" s="2" customFormat="1" x14ac:dyDescent="0.3">
      <c r="A61" s="2" t="s">
        <v>85</v>
      </c>
      <c r="B61" s="2">
        <v>2.4443046655252199E-2</v>
      </c>
      <c r="C61" s="2">
        <v>2.9943731243291201E-4</v>
      </c>
      <c r="D61" s="2">
        <v>10.495275272466699</v>
      </c>
      <c r="E61" s="2">
        <v>0.343181965304444</v>
      </c>
      <c r="F61" s="2">
        <v>3.10669361067058E-4</v>
      </c>
      <c r="G61" s="2">
        <v>220.101119153019</v>
      </c>
      <c r="H61" s="2">
        <v>2.5658069906789403E-4</v>
      </c>
      <c r="I61" s="2">
        <v>2.8447406638985699E-4</v>
      </c>
      <c r="J61" s="2">
        <v>0.117241363050496</v>
      </c>
      <c r="K61" s="2">
        <v>2.38181961317431E-4</v>
      </c>
      <c r="L61" s="2">
        <v>2.8069566210792602E-4</v>
      </c>
      <c r="M61" s="2">
        <v>0.132288198731907</v>
      </c>
      <c r="N61" s="2">
        <v>2.4053491702651799E-4</v>
      </c>
      <c r="O61" s="2">
        <v>2.8635895885426098E-4</v>
      </c>
      <c r="P61" s="2">
        <v>0.100379303187074</v>
      </c>
      <c r="Q61" s="2">
        <v>2.3664155060377701E-4</v>
      </c>
      <c r="R61" s="2">
        <v>2.8409933926360598E-4</v>
      </c>
      <c r="S61" s="2">
        <v>0.12368058926936699</v>
      </c>
      <c r="T61" s="2">
        <v>2.6251758890648302E-4</v>
      </c>
      <c r="U61" s="2">
        <v>3.1131606285366001E-4</v>
      </c>
      <c r="V61" s="2">
        <v>0.31536225113567501</v>
      </c>
      <c r="W61" s="2">
        <v>2.7302937637370899E-4</v>
      </c>
      <c r="X61" s="2">
        <v>2.82458264545825E-4</v>
      </c>
      <c r="Y61" s="2">
        <v>5.5077247660101101</v>
      </c>
      <c r="Z61" s="2">
        <v>2.10414624349626E-4</v>
      </c>
      <c r="AA61" s="2">
        <v>2.5467513641164099E-4</v>
      </c>
      <c r="AB61" s="2">
        <v>6.08704690304539E-2</v>
      </c>
      <c r="AI61" s="3">
        <v>2.1088129134097701E-5</v>
      </c>
      <c r="AJ61" s="3">
        <v>3.0712049974194901E-5</v>
      </c>
      <c r="AK61" s="3">
        <v>1.9716700692780401E-5</v>
      </c>
      <c r="AL61" s="3">
        <v>2.9779182830226101E-5</v>
      </c>
      <c r="AM61" s="3">
        <v>1.88503073694198E-5</v>
      </c>
      <c r="AN61" s="3">
        <v>3.0264597572204702E-5</v>
      </c>
      <c r="AO61">
        <v>2.4292711603169699</v>
      </c>
      <c r="AP61">
        <v>3.0462339888084502</v>
      </c>
      <c r="AQ61">
        <v>2.0339707239574898E-3</v>
      </c>
    </row>
    <row r="62" spans="1:43" s="2" customFormat="1" x14ac:dyDescent="0.3">
      <c r="A62" s="2" t="s">
        <v>86</v>
      </c>
      <c r="B62" s="2">
        <v>0.13316002719308101</v>
      </c>
      <c r="C62" s="2">
        <v>2.3068485522127801E-4</v>
      </c>
      <c r="D62" s="2">
        <v>106.10662928123899</v>
      </c>
      <c r="E62" s="2">
        <v>0.13197857567349</v>
      </c>
      <c r="F62" s="2">
        <v>2.90777480633981E-4</v>
      </c>
      <c r="G62" s="2">
        <v>50.794416269884501</v>
      </c>
      <c r="H62" s="2">
        <v>0.35611354094876202</v>
      </c>
      <c r="I62" s="2">
        <v>3.1481947285512402E-4</v>
      </c>
      <c r="J62" s="2">
        <v>200.04241118271401</v>
      </c>
      <c r="K62" s="2">
        <v>0.193870221964933</v>
      </c>
      <c r="L62" s="2">
        <v>4.3699756670111301E-4</v>
      </c>
      <c r="M62" s="2">
        <v>244.59919634998499</v>
      </c>
      <c r="N62" s="2">
        <v>0.210059480951477</v>
      </c>
      <c r="O62" s="2">
        <v>6.1252315165564899E-4</v>
      </c>
      <c r="P62" s="2">
        <v>82.790051417770201</v>
      </c>
      <c r="Q62" s="2">
        <v>1.43484812868229E-2</v>
      </c>
      <c r="R62" s="2">
        <v>6.5045210238710198E-4</v>
      </c>
      <c r="S62" s="2">
        <v>6.8177583648868003</v>
      </c>
      <c r="T62" s="2">
        <v>0.20671267914779901</v>
      </c>
      <c r="U62" s="2">
        <v>6.0308885442351403E-4</v>
      </c>
      <c r="V62" s="2">
        <v>200.06498905538601</v>
      </c>
      <c r="W62" s="2">
        <v>0.1979565098312</v>
      </c>
      <c r="X62" s="2">
        <v>4.4650820760634902E-4</v>
      </c>
      <c r="Y62" s="2">
        <v>199.88188121768101</v>
      </c>
      <c r="Z62" s="2">
        <v>1.66200410957898E-4</v>
      </c>
      <c r="AA62" s="2">
        <v>2.0119143211976001E-4</v>
      </c>
      <c r="AB62" s="2">
        <v>5.4074367768185201E-2</v>
      </c>
      <c r="AI62" s="3">
        <v>2.2123780105450799E-5</v>
      </c>
      <c r="AJ62" s="3">
        <v>3.2084270306464399E-5</v>
      </c>
      <c r="AK62" s="3">
        <v>2.1297588464081401E-5</v>
      </c>
      <c r="AL62" s="3">
        <v>3.0956827070105497E-5</v>
      </c>
      <c r="AM62" s="3">
        <v>1.9101673954548001E-5</v>
      </c>
      <c r="AN62" s="3">
        <v>3.06305302927206E-5</v>
      </c>
      <c r="AO62">
        <v>2.4326979917810001</v>
      </c>
      <c r="AP62">
        <v>3.04792013966299</v>
      </c>
      <c r="AQ62">
        <v>2.1554071538336102E-3</v>
      </c>
    </row>
    <row r="63" spans="1:43" s="2" customFormat="1" x14ac:dyDescent="0.3">
      <c r="A63" s="2" t="s">
        <v>87</v>
      </c>
      <c r="B63" s="2">
        <v>6.0079146643439697E-2</v>
      </c>
      <c r="C63" s="2">
        <v>3.7175147432632699E-4</v>
      </c>
      <c r="D63" s="2">
        <v>39.955528973998902</v>
      </c>
      <c r="E63" s="2">
        <v>3.9359768511709997E-2</v>
      </c>
      <c r="F63" s="2">
        <v>2.1914530521774999E-4</v>
      </c>
      <c r="G63" s="2">
        <v>23.959327245375899</v>
      </c>
      <c r="H63" s="2">
        <v>0.26660511111649798</v>
      </c>
      <c r="I63" s="2">
        <v>3.7712669193218303E-4</v>
      </c>
      <c r="J63" s="2">
        <v>199.920005366781</v>
      </c>
      <c r="K63" s="2">
        <v>2.2516416499553601E-4</v>
      </c>
      <c r="L63" s="2">
        <v>2.8094248007835999E-4</v>
      </c>
      <c r="M63" s="2">
        <v>0.1676879725681</v>
      </c>
      <c r="N63" s="2">
        <v>2.3244071021292901E-4</v>
      </c>
      <c r="O63" s="2">
        <v>2.65761520791761E-4</v>
      </c>
      <c r="P63" s="2">
        <v>0.13618663703513201</v>
      </c>
      <c r="Q63" s="2">
        <v>2.2055864306384801E-4</v>
      </c>
      <c r="R63" s="2">
        <v>2.8829472476783302E-4</v>
      </c>
      <c r="S63" s="2">
        <v>0.15510945148872801</v>
      </c>
      <c r="T63" s="2">
        <v>2.7798203468064499E-4</v>
      </c>
      <c r="U63" s="2">
        <v>3.2758879286617302E-4</v>
      </c>
      <c r="V63" s="2">
        <v>0.50162631529276702</v>
      </c>
      <c r="W63" s="2">
        <v>1.9405571709985099E-4</v>
      </c>
      <c r="X63" s="2">
        <v>2.29117652680307E-4</v>
      </c>
      <c r="Y63" s="2">
        <v>9.2449550092765804</v>
      </c>
      <c r="Z63" s="2">
        <v>2.1635690340142299E-4</v>
      </c>
      <c r="AA63" s="2">
        <v>2.7001713016037803E-4</v>
      </c>
      <c r="AB63" s="2">
        <v>8.5319464687816302E-2</v>
      </c>
      <c r="AI63" s="3">
        <v>2.1693886310883302E-5</v>
      </c>
      <c r="AJ63" s="3">
        <v>3.2148050564559001E-5</v>
      </c>
      <c r="AK63" s="3">
        <v>2.20021086056261E-5</v>
      </c>
      <c r="AL63" s="3">
        <v>3.1224324926354998E-5</v>
      </c>
      <c r="AM63" s="3">
        <v>1.9745931510594301E-5</v>
      </c>
      <c r="AN63" s="3">
        <v>3.1663990580923499E-5</v>
      </c>
      <c r="AO63">
        <v>27.997258389518599</v>
      </c>
      <c r="AP63">
        <v>42.556336265876702</v>
      </c>
      <c r="AQ63">
        <v>2.4447625682709102E-2</v>
      </c>
    </row>
    <row r="64" spans="1:43" s="2" customFormat="1" x14ac:dyDescent="0.3">
      <c r="A64" s="2" t="s">
        <v>88</v>
      </c>
      <c r="B64" s="2">
        <v>0.14674078866061899</v>
      </c>
      <c r="C64" s="2">
        <v>6.1534975395026003E-4</v>
      </c>
      <c r="D64" s="2">
        <v>66.192239671829</v>
      </c>
      <c r="E64" s="2">
        <v>0.101715600376645</v>
      </c>
      <c r="F64" s="2">
        <v>2.6955597010580899E-4</v>
      </c>
      <c r="G64" s="2">
        <v>62.356993249614803</v>
      </c>
      <c r="H64" s="2">
        <v>2.7988686836880402E-4</v>
      </c>
      <c r="I64" s="2">
        <v>3.2107287362641198E-4</v>
      </c>
      <c r="J64" s="2">
        <v>0.20520906725767599</v>
      </c>
      <c r="K64" s="2">
        <v>2.8342846827154601E-4</v>
      </c>
      <c r="L64" s="2">
        <v>3.2404897145577098E-4</v>
      </c>
      <c r="M64" s="2">
        <v>0.18830075817719799</v>
      </c>
      <c r="N64" s="2">
        <v>3.8600739212184498E-4</v>
      </c>
      <c r="O64" s="2">
        <v>4.4491259448875098E-4</v>
      </c>
      <c r="P64" s="2">
        <v>0.82175043974430095</v>
      </c>
      <c r="Q64" s="2">
        <v>1.99160755940017E-4</v>
      </c>
      <c r="R64" s="2">
        <v>2.4526293461275101E-4</v>
      </c>
      <c r="S64" s="2">
        <v>7.55495214926451E-2</v>
      </c>
      <c r="T64" s="2">
        <v>3.1434287821023701E-4</v>
      </c>
      <c r="U64" s="2">
        <v>3.3296717613461399E-4</v>
      </c>
      <c r="V64" s="2">
        <v>1.07719716151664</v>
      </c>
      <c r="W64" s="2">
        <v>2.6717324557472001E-4</v>
      </c>
      <c r="X64" s="2">
        <v>3.3228137695988401E-4</v>
      </c>
      <c r="Y64" s="2">
        <v>0.101795798742808</v>
      </c>
      <c r="Z64" s="2">
        <v>3.2366318897324598E-4</v>
      </c>
      <c r="AA64" s="2">
        <v>3.7677535278183899E-4</v>
      </c>
      <c r="AB64" s="2">
        <v>0.20628014685087001</v>
      </c>
      <c r="AI64" s="3">
        <v>2.0912150819264699E-5</v>
      </c>
      <c r="AJ64" s="3">
        <v>3.2839208269380903E-5</v>
      </c>
      <c r="AK64" s="3">
        <v>2.23483173309199E-5</v>
      </c>
      <c r="AL64" s="3">
        <v>3.11540427764497E-5</v>
      </c>
      <c r="AM64" s="3">
        <v>1.9989755931885801E-5</v>
      </c>
      <c r="AN64" s="3">
        <v>3.2020959253265099E-5</v>
      </c>
      <c r="AO64">
        <v>17.7350602166028</v>
      </c>
      <c r="AP64">
        <v>91.278438498755307</v>
      </c>
      <c r="AQ64">
        <v>1.3224954866931499E-2</v>
      </c>
    </row>
    <row r="65" spans="1:43" s="2" customFormat="1" x14ac:dyDescent="0.3">
      <c r="A65" s="2" t="s">
        <v>89</v>
      </c>
      <c r="B65" s="2">
        <v>0.223757054381682</v>
      </c>
      <c r="C65" s="2">
        <v>7.1099443651819099E-3</v>
      </c>
      <c r="D65" s="2">
        <v>183.44421019192399</v>
      </c>
      <c r="E65" s="2">
        <v>0.13271685477781001</v>
      </c>
      <c r="F65" s="2">
        <v>8.8134293968235196E-3</v>
      </c>
      <c r="G65" s="2">
        <v>114.510691900636</v>
      </c>
      <c r="H65" s="2">
        <v>4.1600825467535997E-2</v>
      </c>
      <c r="I65" s="2">
        <v>4.5206751837739197E-3</v>
      </c>
      <c r="J65" s="2">
        <v>22.511597128218</v>
      </c>
      <c r="K65" s="2">
        <v>9.3799305019833107E-2</v>
      </c>
      <c r="L65" s="2">
        <v>6.7440962741991701E-3</v>
      </c>
      <c r="M65" s="2">
        <v>41.748831869404803</v>
      </c>
      <c r="N65" s="2">
        <v>0.108508003276234</v>
      </c>
      <c r="O65" s="2">
        <v>5.8742851269808702E-3</v>
      </c>
      <c r="P65" s="2">
        <v>151.84761662618499</v>
      </c>
      <c r="Q65" s="2">
        <v>2.84934213370579E-2</v>
      </c>
      <c r="R65" s="2">
        <v>6.1776370990136199E-3</v>
      </c>
      <c r="S65" s="2">
        <v>34.363410615441303</v>
      </c>
      <c r="T65" s="2">
        <v>1.80757852315983E-2</v>
      </c>
      <c r="U65" s="2">
        <v>6.5253461553722797E-3</v>
      </c>
      <c r="V65" s="2">
        <v>7.9659941660243199</v>
      </c>
      <c r="W65" s="2">
        <v>0.13363504633700801</v>
      </c>
      <c r="X65" s="2">
        <v>5.6896287534997699E-3</v>
      </c>
      <c r="Y65" s="2">
        <v>148.44891758250699</v>
      </c>
      <c r="Z65" s="2">
        <v>5.65590675756266E-2</v>
      </c>
      <c r="AA65" s="2">
        <v>6.5867255194232604E-3</v>
      </c>
      <c r="AB65" s="2">
        <v>105.61566876722701</v>
      </c>
      <c r="AI65" s="3">
        <v>3.4947370391576801E-5</v>
      </c>
      <c r="AJ65" s="3">
        <v>5.4274913555002699E-5</v>
      </c>
      <c r="AK65" s="3">
        <v>3.5345420455365797E-5</v>
      </c>
      <c r="AL65" s="3">
        <v>6.1717550135235603E-5</v>
      </c>
      <c r="AM65" s="3">
        <v>3.2429498748814103E-5</v>
      </c>
      <c r="AN65" s="3">
        <v>4.7888487670968203E-5</v>
      </c>
      <c r="AO65">
        <v>8.1623757679213291</v>
      </c>
      <c r="AP65">
        <v>11.1047560179546</v>
      </c>
      <c r="AQ65">
        <v>8.9223499070304503E-3</v>
      </c>
    </row>
    <row r="66" spans="1:43" s="2" customFormat="1" x14ac:dyDescent="0.3">
      <c r="A66" s="2" t="s">
        <v>90</v>
      </c>
      <c r="B66" s="2">
        <v>0.225864212115684</v>
      </c>
      <c r="C66" s="2">
        <v>2.6077882714662997E-4</v>
      </c>
      <c r="D66" s="2">
        <v>214.48513354274701</v>
      </c>
      <c r="E66" s="2">
        <v>1.8612206360047699E-2</v>
      </c>
      <c r="F66" s="2">
        <v>2.8130492954250098E-4</v>
      </c>
      <c r="G66" s="2">
        <v>18.292734048589502</v>
      </c>
      <c r="H66" s="2">
        <v>2.0033077607637599E-4</v>
      </c>
      <c r="I66" s="2">
        <v>2.4685091884205199E-4</v>
      </c>
      <c r="J66" s="2">
        <v>0.191939577188071</v>
      </c>
      <c r="K66" s="2">
        <v>0.13406031579958</v>
      </c>
      <c r="L66" s="2">
        <v>1.81765088547894E-4</v>
      </c>
      <c r="M66" s="2">
        <v>306.65965363629999</v>
      </c>
      <c r="N66" s="2">
        <v>2.7259887962412702E-2</v>
      </c>
      <c r="O66" s="2">
        <v>2.9129811344034702E-4</v>
      </c>
      <c r="P66" s="2">
        <v>31.6939141290603</v>
      </c>
      <c r="Q66" s="2">
        <v>4.52056134398559E-2</v>
      </c>
      <c r="R66" s="2">
        <v>2.4162240704407901E-4</v>
      </c>
      <c r="S66" s="2">
        <v>29.790732662890299</v>
      </c>
      <c r="T66" s="2">
        <v>5.4760428217205899E-2</v>
      </c>
      <c r="U66" s="2">
        <v>3.2240273713449099E-4</v>
      </c>
      <c r="V66" s="2">
        <v>200.08141959702999</v>
      </c>
      <c r="W66" s="2">
        <v>0.13326691083828601</v>
      </c>
      <c r="X66" s="2">
        <v>1.9945663693511799E-4</v>
      </c>
      <c r="Y66" s="2">
        <v>199.99303500321699</v>
      </c>
      <c r="Z66" s="2">
        <v>2.28195689558808E-4</v>
      </c>
      <c r="AA66" s="2">
        <v>2.7449218432023598E-4</v>
      </c>
      <c r="AB66" s="2">
        <v>0.13850247846472499</v>
      </c>
      <c r="AI66" s="3">
        <v>2.2924044779311199E-5</v>
      </c>
      <c r="AJ66" s="3">
        <v>3.24616625950244E-5</v>
      </c>
      <c r="AK66" s="3">
        <v>2.1644843783157801E-5</v>
      </c>
      <c r="AL66" s="3">
        <v>3.1597187975404403E-5</v>
      </c>
      <c r="AM66" s="3">
        <v>1.95135692956844E-5</v>
      </c>
      <c r="AN66" s="3">
        <v>3.1047762179144697E-5</v>
      </c>
      <c r="AO66">
        <v>2.97456136486301</v>
      </c>
      <c r="AP66">
        <v>4.3732229153332103</v>
      </c>
      <c r="AQ66">
        <v>2.4567596285825798E-3</v>
      </c>
    </row>
    <row r="67" spans="1:43" s="2" customFormat="1" x14ac:dyDescent="0.3">
      <c r="A67" s="2" t="s">
        <v>91</v>
      </c>
      <c r="B67" s="2">
        <v>5.3051468232906698E-2</v>
      </c>
      <c r="C67" s="2">
        <v>2.3226622145044101E-4</v>
      </c>
      <c r="D67" s="2">
        <v>38.2796580223186</v>
      </c>
      <c r="E67" s="2">
        <v>0.20918469730191</v>
      </c>
      <c r="F67" s="2">
        <v>5.2423517790915395E-4</v>
      </c>
      <c r="G67" s="2">
        <v>142.81279402181099</v>
      </c>
      <c r="H67" s="2">
        <v>4.0370776888532997E-4</v>
      </c>
      <c r="I67" s="2">
        <v>5.0309983007808604E-4</v>
      </c>
      <c r="J67" s="2">
        <v>0.14569971533996301</v>
      </c>
      <c r="K67" s="2">
        <v>3.3496546519065699E-4</v>
      </c>
      <c r="L67" s="2">
        <v>3.8946921578138298E-4</v>
      </c>
      <c r="M67" s="2">
        <v>0.135280395044864</v>
      </c>
      <c r="N67" s="2">
        <v>2.2356697118158699E-4</v>
      </c>
      <c r="O67" s="2">
        <v>3.0296125320879001E-4</v>
      </c>
      <c r="P67" s="2">
        <v>9.491133112208E-2</v>
      </c>
      <c r="Q67" s="2">
        <v>5.0139104032424103E-4</v>
      </c>
      <c r="R67" s="2">
        <v>6.1991818802010297E-4</v>
      </c>
      <c r="S67" s="2">
        <v>1.9804258981813501</v>
      </c>
      <c r="T67" s="2">
        <v>2.0442458288943001E-4</v>
      </c>
      <c r="U67" s="2">
        <v>2.56452807115929E-4</v>
      </c>
      <c r="V67" s="2">
        <v>8.3529396390800606E-2</v>
      </c>
      <c r="W67" s="2">
        <v>5.4385741643571395E-4</v>
      </c>
      <c r="X67" s="2">
        <v>6.5193788956608096E-4</v>
      </c>
      <c r="Y67" s="2">
        <v>0.27696670123215</v>
      </c>
      <c r="Z67" s="2">
        <v>3.0192681819516401E-4</v>
      </c>
      <c r="AA67" s="2">
        <v>3.6997054235251599E-4</v>
      </c>
      <c r="AB67" s="2">
        <v>0.219139903440109</v>
      </c>
      <c r="AI67" s="3">
        <v>1.90070684457587E-5</v>
      </c>
      <c r="AJ67" s="3">
        <v>3.01240558222041E-5</v>
      </c>
      <c r="AK67" s="3">
        <v>2.1071738412032198E-5</v>
      </c>
      <c r="AL67" s="3">
        <v>3.29103601315968E-5</v>
      </c>
      <c r="AM67" s="3">
        <v>2.0492721762104401E-5</v>
      </c>
      <c r="AN67" s="3">
        <v>3.0752219813389299E-5</v>
      </c>
      <c r="AO67">
        <v>2.65953349256481</v>
      </c>
      <c r="AP67">
        <v>3.7146238735840398</v>
      </c>
      <c r="AQ67">
        <v>1.0802896222372E-3</v>
      </c>
    </row>
    <row r="68" spans="1:43" s="2" customFormat="1" x14ac:dyDescent="0.3">
      <c r="A68" s="2" t="s">
        <v>92</v>
      </c>
      <c r="B68" s="2">
        <v>8.7967782376901393E-2</v>
      </c>
      <c r="C68" s="2">
        <v>3.8921927986245201E-4</v>
      </c>
      <c r="D68" s="2">
        <v>41.979256689883997</v>
      </c>
      <c r="E68" s="2">
        <v>0.255859957444245</v>
      </c>
      <c r="F68" s="2">
        <v>4.2240409432557001E-4</v>
      </c>
      <c r="G68" s="2">
        <v>118.98291922809599</v>
      </c>
      <c r="H68" s="2">
        <v>0.285059940904348</v>
      </c>
      <c r="I68" s="2">
        <v>2.64362848665822E-4</v>
      </c>
      <c r="J68" s="2">
        <v>199.93556730203301</v>
      </c>
      <c r="K68" s="2">
        <v>6.1924776000174698E-3</v>
      </c>
      <c r="L68" s="2">
        <v>4.9140685029181797E-4</v>
      </c>
      <c r="M68" s="2">
        <v>2.1402300847985898</v>
      </c>
      <c r="N68" s="2">
        <v>0.112070860599271</v>
      </c>
      <c r="O68" s="2">
        <v>9.860945674222681E-4</v>
      </c>
      <c r="P68" s="2">
        <v>94.661514517273901</v>
      </c>
      <c r="Q68" s="2">
        <v>0.28690262517600601</v>
      </c>
      <c r="R68" s="2">
        <v>6.8989419382393697E-4</v>
      </c>
      <c r="S68" s="2">
        <v>254.09674681090601</v>
      </c>
      <c r="T68" s="2">
        <v>8.1284003388264497E-2</v>
      </c>
      <c r="U68" s="2">
        <v>3.8647337156360201E-4</v>
      </c>
      <c r="V68" s="2">
        <v>33.393637027725703</v>
      </c>
      <c r="W68" s="2">
        <v>0.29631022117683098</v>
      </c>
      <c r="X68" s="2">
        <v>3.7862521068132498E-4</v>
      </c>
      <c r="Y68" s="2">
        <v>131.07796892392801</v>
      </c>
      <c r="Z68" s="2">
        <v>2.24663927586779E-2</v>
      </c>
      <c r="AA68" s="2">
        <v>1.07834195330074E-3</v>
      </c>
      <c r="AB68" s="2">
        <v>196.95719113283701</v>
      </c>
      <c r="AI68" s="3">
        <v>1.97168685796113E-5</v>
      </c>
      <c r="AJ68" s="3">
        <v>3.05281718970906E-5</v>
      </c>
      <c r="AK68" s="3">
        <v>1.8147291556985698E-5</v>
      </c>
      <c r="AL68" s="3">
        <v>3.1193394961013897E-5</v>
      </c>
      <c r="AM68" s="3">
        <v>2.0286660449924E-5</v>
      </c>
      <c r="AN68" s="3">
        <v>3.0141140082204999E-5</v>
      </c>
      <c r="AO68">
        <v>2.4407400993942998</v>
      </c>
      <c r="AP68">
        <v>3.0600154695294099</v>
      </c>
      <c r="AQ68">
        <v>7.6533466002329405E-4</v>
      </c>
    </row>
    <row r="69" spans="1:43" x14ac:dyDescent="0.3">
      <c r="A69" t="s">
        <v>93</v>
      </c>
      <c r="B69">
        <v>0.110110104415008</v>
      </c>
      <c r="C69">
        <v>4.9927564419409001E-2</v>
      </c>
      <c r="D69">
        <v>79.869262110083696</v>
      </c>
      <c r="E69">
        <v>2.2709237041620301E-2</v>
      </c>
      <c r="F69">
        <v>2.50466553726463E-2</v>
      </c>
      <c r="G69">
        <v>19.44523449603</v>
      </c>
      <c r="H69">
        <v>0.25809173027023202</v>
      </c>
      <c r="I69">
        <v>2.4253076131369299E-2</v>
      </c>
      <c r="J69">
        <v>132.749743475071</v>
      </c>
      <c r="K69">
        <v>0.26901162089194802</v>
      </c>
      <c r="L69">
        <v>0.21610764787813</v>
      </c>
      <c r="M69">
        <v>607.42436764353397</v>
      </c>
      <c r="N69">
        <v>7.4552513729246705E-2</v>
      </c>
      <c r="O69">
        <v>7.4921244714853397E-2</v>
      </c>
      <c r="P69">
        <v>96.955105008275396</v>
      </c>
      <c r="Q69">
        <v>0.14659413413695399</v>
      </c>
      <c r="R69">
        <v>7.7547675825429097E-2</v>
      </c>
      <c r="S69">
        <v>58.604804737602599</v>
      </c>
      <c r="T69">
        <v>0.25166540030163098</v>
      </c>
      <c r="U69">
        <v>0.174678650347112</v>
      </c>
      <c r="V69">
        <v>210.97952541500501</v>
      </c>
      <c r="W69">
        <v>0.110022415958816</v>
      </c>
      <c r="X69">
        <v>0.104906014013619</v>
      </c>
      <c r="Y69">
        <v>46.689797073727</v>
      </c>
      <c r="Z69">
        <v>0.115683050950981</v>
      </c>
      <c r="AA69">
        <v>0.13063813890901299</v>
      </c>
      <c r="AB69">
        <v>442.76124576837799</v>
      </c>
      <c r="AI69">
        <v>1.5922295988740601E-4</v>
      </c>
      <c r="AJ69">
        <v>2.9863944695599799E-4</v>
      </c>
      <c r="AK69">
        <v>1.17962621343616E-4</v>
      </c>
      <c r="AL69">
        <v>1.8226746087446E-4</v>
      </c>
      <c r="AM69">
        <v>1.2492020926442601E-4</v>
      </c>
      <c r="AN69">
        <v>2.55026807655573E-4</v>
      </c>
      <c r="AO69">
        <v>10.638370950488399</v>
      </c>
      <c r="AP69">
        <v>15.4406218592621</v>
      </c>
      <c r="AQ69">
        <v>3.4069012527520601E-3</v>
      </c>
    </row>
    <row r="70" spans="1:43" x14ac:dyDescent="0.3">
      <c r="A70" t="s">
        <v>94</v>
      </c>
      <c r="B70">
        <v>0.119091090182236</v>
      </c>
      <c r="C70">
        <v>0.103087657853468</v>
      </c>
      <c r="D70">
        <v>97.087317998161694</v>
      </c>
      <c r="E70">
        <v>0.101819018681486</v>
      </c>
      <c r="F70">
        <v>0.123562449436461</v>
      </c>
      <c r="G70">
        <v>77.718123931851096</v>
      </c>
      <c r="H70">
        <v>7.2964483812676603E-2</v>
      </c>
      <c r="I70">
        <v>2.38278306335039E-2</v>
      </c>
      <c r="J70">
        <v>61.818229066855402</v>
      </c>
      <c r="K70">
        <v>5.9454715395270599E-2</v>
      </c>
      <c r="L70">
        <v>5.7545226348911203E-2</v>
      </c>
      <c r="M70">
        <v>1832.03695745407</v>
      </c>
      <c r="N70">
        <v>5.3844598462303099E-2</v>
      </c>
      <c r="O70">
        <v>5.7005124359460903E-2</v>
      </c>
      <c r="P70">
        <v>43.238028677068598</v>
      </c>
      <c r="Q70">
        <v>7.9872220518325807E-2</v>
      </c>
      <c r="R70">
        <v>8.1326639592068595E-2</v>
      </c>
      <c r="S70">
        <v>45.642720524024803</v>
      </c>
      <c r="T70">
        <v>4.4027524497923902E-2</v>
      </c>
      <c r="U70">
        <v>5.1899701511826601E-2</v>
      </c>
      <c r="V70">
        <v>40.443295926647501</v>
      </c>
      <c r="W70">
        <v>5.7680086340523802E-2</v>
      </c>
      <c r="X70">
        <v>4.0062349754068097E-2</v>
      </c>
      <c r="Y70">
        <v>34.429549294550199</v>
      </c>
      <c r="Z70">
        <v>8.4795514489481E-2</v>
      </c>
      <c r="AA70">
        <v>9.4192497450777193E-2</v>
      </c>
      <c r="AB70">
        <v>107.484137999015</v>
      </c>
      <c r="AI70">
        <v>2.18021678945344E-4</v>
      </c>
      <c r="AJ70">
        <v>4.7055829770753501E-3</v>
      </c>
      <c r="AK70">
        <v>2.23229819160169E-4</v>
      </c>
      <c r="AL70">
        <v>5.2582008463734602E-3</v>
      </c>
      <c r="AM70">
        <v>1.234761221943E-4</v>
      </c>
      <c r="AN70">
        <v>1.01646036315355E-3</v>
      </c>
      <c r="AO70">
        <v>13.9923663277111</v>
      </c>
      <c r="AP70">
        <v>18.261388594323702</v>
      </c>
      <c r="AQ70">
        <v>2.0739899200556002E-2</v>
      </c>
    </row>
    <row r="71" spans="1:43" x14ac:dyDescent="0.3">
      <c r="A71" t="s">
        <v>95</v>
      </c>
      <c r="B71">
        <v>5.0218438530321499E-2</v>
      </c>
      <c r="C71">
        <v>1.6875781577301401E-2</v>
      </c>
      <c r="D71">
        <v>49.190219512217404</v>
      </c>
      <c r="E71">
        <v>0.20013062905529899</v>
      </c>
      <c r="F71">
        <v>5.27744465706E-2</v>
      </c>
      <c r="G71">
        <v>166.41497907226801</v>
      </c>
      <c r="H71">
        <v>0.27393022234421999</v>
      </c>
      <c r="I71">
        <v>1.36644491429204E-2</v>
      </c>
      <c r="J71">
        <v>166.76679069279299</v>
      </c>
      <c r="K71">
        <v>0.271441209302412</v>
      </c>
      <c r="L71">
        <v>3.2798762611459698E-2</v>
      </c>
      <c r="M71">
        <v>2007.5207477485999</v>
      </c>
      <c r="N71">
        <v>5.62844647334639E-2</v>
      </c>
      <c r="O71">
        <v>1.427794288843E-2</v>
      </c>
      <c r="P71">
        <v>24.908549467579299</v>
      </c>
      <c r="Q71">
        <v>0.174301637514434</v>
      </c>
      <c r="R71">
        <v>4.9815279238697802E-2</v>
      </c>
      <c r="S71">
        <v>698.15209634061796</v>
      </c>
      <c r="T71">
        <v>0.32134971691755898</v>
      </c>
      <c r="U71">
        <v>2.2270254353620199E-2</v>
      </c>
      <c r="V71">
        <v>341.64334583885801</v>
      </c>
      <c r="W71">
        <v>3.5666745239503798E-2</v>
      </c>
      <c r="X71">
        <v>4.0401695696326401E-2</v>
      </c>
      <c r="Y71">
        <v>19.743666105223699</v>
      </c>
      <c r="Z71">
        <v>6.0806386452844301E-2</v>
      </c>
      <c r="AA71">
        <v>4.0339331213287401E-2</v>
      </c>
      <c r="AB71">
        <v>59.6699491696126</v>
      </c>
      <c r="AI71">
        <v>1.03609649206532E-4</v>
      </c>
      <c r="AJ71">
        <v>1.4390549090956701E-4</v>
      </c>
      <c r="AK71">
        <v>1.12551270767695E-4</v>
      </c>
      <c r="AL71">
        <v>1.5885199683913901E-4</v>
      </c>
      <c r="AM71" s="1">
        <v>9.5067105286101902E-5</v>
      </c>
      <c r="AN71">
        <v>1.5514502826117699E-4</v>
      </c>
      <c r="AO71">
        <v>12.4859988770152</v>
      </c>
      <c r="AP71">
        <v>15.5193171965524</v>
      </c>
      <c r="AQ71">
        <v>1.5473610158899901E-2</v>
      </c>
    </row>
    <row r="72" spans="1:43" x14ac:dyDescent="0.3">
      <c r="A72" t="s">
        <v>96</v>
      </c>
      <c r="B72">
        <v>0.20845626175920001</v>
      </c>
      <c r="C72">
        <v>4.7399068817857597E-2</v>
      </c>
      <c r="D72">
        <v>120.477760424434</v>
      </c>
      <c r="E72">
        <v>9.1933339820991306E-2</v>
      </c>
      <c r="F72">
        <v>6.2964016627627795E-2</v>
      </c>
      <c r="G72">
        <v>82.656607473885899</v>
      </c>
      <c r="H72">
        <v>0.43840139057398397</v>
      </c>
      <c r="I72">
        <v>1.8481568626153098E-2</v>
      </c>
      <c r="J72">
        <v>234.88997056898799</v>
      </c>
      <c r="K72">
        <v>0.24889721510765001</v>
      </c>
      <c r="L72">
        <v>3.8139972196331702E-2</v>
      </c>
      <c r="M72">
        <v>169.393737149581</v>
      </c>
      <c r="N72">
        <v>0.186296686426868</v>
      </c>
      <c r="O72">
        <v>5.1373671313453897E-2</v>
      </c>
      <c r="P72">
        <v>87.979017893419694</v>
      </c>
      <c r="Q72">
        <v>0.17723573098009501</v>
      </c>
      <c r="R72">
        <v>3.0231279964755199E-2</v>
      </c>
      <c r="S72">
        <v>171.221609351827</v>
      </c>
      <c r="T72">
        <v>0.34484574711079602</v>
      </c>
      <c r="U72">
        <v>2.8077943789731202E-2</v>
      </c>
      <c r="V72">
        <v>146.31899276270201</v>
      </c>
      <c r="W72">
        <v>9.5560146122642103E-2</v>
      </c>
      <c r="X72">
        <v>4.7159545286394898E-2</v>
      </c>
      <c r="Y72">
        <v>70.323581598665896</v>
      </c>
      <c r="Z72">
        <v>3.6968092721993098E-2</v>
      </c>
      <c r="AA72">
        <v>4.4872130396592998E-2</v>
      </c>
      <c r="AB72">
        <v>66.054052512279497</v>
      </c>
      <c r="AI72">
        <v>1.5818694742783101E-4</v>
      </c>
      <c r="AJ72">
        <v>2.10726477835703E-4</v>
      </c>
      <c r="AK72">
        <v>1.5582403520805399E-4</v>
      </c>
      <c r="AL72">
        <v>2.1053014227331599E-4</v>
      </c>
      <c r="AM72" s="1">
        <v>9.3362495683796002E-5</v>
      </c>
      <c r="AN72">
        <v>1.6258399072442001E-4</v>
      </c>
      <c r="AO72">
        <v>16.6613575126966</v>
      </c>
      <c r="AP72">
        <v>19.791083187005601</v>
      </c>
      <c r="AQ72">
        <v>1.9191197269772298E-2</v>
      </c>
    </row>
    <row r="73" spans="1:43" x14ac:dyDescent="0.3">
      <c r="A73" t="s">
        <v>97</v>
      </c>
      <c r="B73">
        <v>0.1800405029339</v>
      </c>
      <c r="C73">
        <v>0.180236968991209</v>
      </c>
      <c r="D73">
        <v>144.74230412929401</v>
      </c>
      <c r="E73">
        <v>0.23605284595267501</v>
      </c>
      <c r="F73">
        <v>0.13732067679293</v>
      </c>
      <c r="G73">
        <v>163.99199098142799</v>
      </c>
      <c r="H73">
        <v>0.231655712075788</v>
      </c>
      <c r="I73">
        <v>0.21282720094534099</v>
      </c>
      <c r="J73">
        <v>84.744336404581304</v>
      </c>
      <c r="K73">
        <v>0.159139002291384</v>
      </c>
      <c r="L73">
        <v>0.217062967488239</v>
      </c>
      <c r="M73">
        <v>56.992193857609301</v>
      </c>
      <c r="N73">
        <v>0.31749875905336</v>
      </c>
      <c r="O73">
        <v>0.314911365790152</v>
      </c>
      <c r="P73">
        <v>529.80562310119296</v>
      </c>
      <c r="Q73">
        <v>0.27291836620370602</v>
      </c>
      <c r="R73">
        <v>0.22600364283886701</v>
      </c>
      <c r="S73">
        <v>159.289254622681</v>
      </c>
      <c r="T73">
        <v>0.15425861525156601</v>
      </c>
      <c r="U73">
        <v>0.231967812702495</v>
      </c>
      <c r="V73">
        <v>65.058495326607996</v>
      </c>
      <c r="W73">
        <v>0.26550529529001798</v>
      </c>
      <c r="X73">
        <v>0.30352611865338402</v>
      </c>
      <c r="Y73">
        <v>158.66801099595901</v>
      </c>
      <c r="Z73">
        <v>0.32341563324550798</v>
      </c>
      <c r="AA73">
        <v>0.22399682316758099</v>
      </c>
      <c r="AB73">
        <v>198.07447164173499</v>
      </c>
      <c r="AI73">
        <v>2.6805331301008199E-2</v>
      </c>
      <c r="AJ73">
        <v>8.0568122840679504E-2</v>
      </c>
      <c r="AK73">
        <v>2.6104584402508801E-2</v>
      </c>
      <c r="AL73">
        <v>7.7790007493750798E-2</v>
      </c>
      <c r="AM73">
        <v>1.9030657804789599E-2</v>
      </c>
      <c r="AN73">
        <v>6.7494115284473799E-2</v>
      </c>
      <c r="AO73">
        <v>2277.9820847009801</v>
      </c>
      <c r="AP73">
        <v>4995.1571636344597</v>
      </c>
      <c r="AQ73">
        <v>8.5638078227594103E-2</v>
      </c>
    </row>
    <row r="74" spans="1:43" x14ac:dyDescent="0.3">
      <c r="A74" t="s">
        <v>98</v>
      </c>
      <c r="B74">
        <v>0.10381951683403599</v>
      </c>
      <c r="C74">
        <v>9.2002992656448304E-2</v>
      </c>
      <c r="D74">
        <v>78.396090641171398</v>
      </c>
      <c r="E74">
        <v>8.5297412428909702E-2</v>
      </c>
      <c r="F74">
        <v>8.6748535114773706E-2</v>
      </c>
      <c r="G74">
        <v>54.875911949716802</v>
      </c>
      <c r="H74">
        <v>0.11866484332376299</v>
      </c>
      <c r="I74">
        <v>0.104591744846096</v>
      </c>
      <c r="J74">
        <v>76.919649589803299</v>
      </c>
      <c r="K74">
        <v>8.7885898691961006E-2</v>
      </c>
      <c r="L74">
        <v>0.105070341136915</v>
      </c>
      <c r="M74">
        <v>82.425542261459896</v>
      </c>
      <c r="N74">
        <v>9.8421888952461206E-2</v>
      </c>
      <c r="O74">
        <v>9.4294098675785698E-2</v>
      </c>
      <c r="P74">
        <v>69.041632307778798</v>
      </c>
      <c r="Q74">
        <v>9.1607317836145605E-2</v>
      </c>
      <c r="R74">
        <v>6.5255263282757797E-2</v>
      </c>
      <c r="S74">
        <v>49.822491039374903</v>
      </c>
      <c r="T74">
        <v>9.2595905634053496E-2</v>
      </c>
      <c r="U74">
        <v>9.5105132824269398E-2</v>
      </c>
      <c r="V74">
        <v>61.1679438669699</v>
      </c>
      <c r="W74">
        <v>0.10851342034254501</v>
      </c>
      <c r="X74">
        <v>0.102480218643811</v>
      </c>
      <c r="Y74">
        <v>59.316692942078902</v>
      </c>
      <c r="Z74">
        <v>6.2336590675450498E-2</v>
      </c>
      <c r="AA74">
        <v>6.8275944107820299E-2</v>
      </c>
      <c r="AB74">
        <v>65.351890642342596</v>
      </c>
      <c r="AI74">
        <v>6.2001254837019005E-4</v>
      </c>
      <c r="AJ74">
        <v>7.8325243056514508E-3</v>
      </c>
      <c r="AK74">
        <v>5.2793862354388605E-4</v>
      </c>
      <c r="AL74">
        <v>5.5428291510103101E-3</v>
      </c>
      <c r="AM74">
        <v>5.7262761439276196E-4</v>
      </c>
      <c r="AN74">
        <v>7.1604934016034297E-3</v>
      </c>
      <c r="AO74">
        <v>1021.32996811795</v>
      </c>
      <c r="AP74">
        <v>2597.19303738914</v>
      </c>
      <c r="AQ74">
        <v>4.9438353186486698E-2</v>
      </c>
    </row>
    <row r="75" spans="1:43" x14ac:dyDescent="0.3">
      <c r="A75" t="s">
        <v>99</v>
      </c>
      <c r="B75">
        <v>0.105301286209168</v>
      </c>
      <c r="C75">
        <v>9.1424849326322194E-2</v>
      </c>
      <c r="D75">
        <v>104.68317251008</v>
      </c>
      <c r="E75">
        <v>5.4673059220964999E-2</v>
      </c>
      <c r="F75">
        <v>7.1773391253750499E-2</v>
      </c>
      <c r="G75">
        <v>36.806074839370403</v>
      </c>
      <c r="H75">
        <v>0.137045455350952</v>
      </c>
      <c r="I75">
        <v>4.6909793416724702E-2</v>
      </c>
      <c r="J75">
        <v>89.208824166975106</v>
      </c>
      <c r="K75">
        <v>9.2927962145048795E-2</v>
      </c>
      <c r="L75">
        <v>0.102114801866523</v>
      </c>
      <c r="M75">
        <v>3438.2948814517499</v>
      </c>
      <c r="N75">
        <v>9.1972588831768606E-2</v>
      </c>
      <c r="O75">
        <v>0.113817313663134</v>
      </c>
      <c r="P75">
        <v>382.36714659897098</v>
      </c>
      <c r="Q75">
        <v>0.176551466140004</v>
      </c>
      <c r="R75">
        <v>3.8958946619404002E-2</v>
      </c>
      <c r="S75">
        <v>75.146758236222396</v>
      </c>
      <c r="T75">
        <v>7.8660251536554995E-2</v>
      </c>
      <c r="U75">
        <v>9.3621436877080702E-2</v>
      </c>
      <c r="V75">
        <v>219.28522743796299</v>
      </c>
      <c r="W75">
        <v>0.116542916729551</v>
      </c>
      <c r="X75">
        <v>0.11582136923653299</v>
      </c>
      <c r="Y75">
        <v>166.413304017549</v>
      </c>
      <c r="Z75">
        <v>0.16453843467870699</v>
      </c>
      <c r="AA75">
        <v>5.2514050630024303E-2</v>
      </c>
      <c r="AB75">
        <v>73.889478284717896</v>
      </c>
      <c r="AI75">
        <v>6.6735129051220604E-4</v>
      </c>
      <c r="AJ75">
        <v>6.5614117526876896E-3</v>
      </c>
      <c r="AK75">
        <v>7.8170584817383298E-4</v>
      </c>
      <c r="AL75">
        <v>6.8473842873669902E-3</v>
      </c>
      <c r="AM75">
        <v>4.3039461870291698E-4</v>
      </c>
      <c r="AN75">
        <v>4.1172496746839501E-3</v>
      </c>
      <c r="AO75">
        <v>60.668605123184399</v>
      </c>
      <c r="AP75">
        <v>84.758927114016203</v>
      </c>
      <c r="AQ75">
        <v>3.9142557316450399E-3</v>
      </c>
    </row>
    <row r="76" spans="1:43" x14ac:dyDescent="0.3">
      <c r="A76" t="s">
        <v>100</v>
      </c>
      <c r="B76">
        <v>0.19299438853086301</v>
      </c>
      <c r="C76">
        <v>0.22380609320744199</v>
      </c>
      <c r="D76">
        <v>138.10056521919699</v>
      </c>
      <c r="E76">
        <v>0.184577886143416</v>
      </c>
      <c r="F76">
        <v>0.21659768681990599</v>
      </c>
      <c r="G76">
        <v>139.23294441230499</v>
      </c>
      <c r="H76">
        <v>0.139628870793952</v>
      </c>
      <c r="I76">
        <v>0.150037130182755</v>
      </c>
      <c r="J76">
        <v>78.974650758646703</v>
      </c>
      <c r="K76">
        <v>0.19131430192794199</v>
      </c>
      <c r="L76">
        <v>0.24962108182485901</v>
      </c>
      <c r="M76">
        <v>120.773437561493</v>
      </c>
      <c r="N76">
        <v>0.12626105177768501</v>
      </c>
      <c r="O76">
        <v>0.13692118550437399</v>
      </c>
      <c r="P76">
        <v>61.956696774616397</v>
      </c>
      <c r="Q76">
        <v>0.100175587025601</v>
      </c>
      <c r="R76">
        <v>0.122876656872953</v>
      </c>
      <c r="S76">
        <v>240.15165642553899</v>
      </c>
      <c r="T76">
        <v>0.17253392758469599</v>
      </c>
      <c r="U76">
        <v>0.21816989164388401</v>
      </c>
      <c r="V76">
        <v>80.563740520748595</v>
      </c>
      <c r="W76">
        <v>0.152859962193308</v>
      </c>
      <c r="X76">
        <v>0.173907329997426</v>
      </c>
      <c r="Y76">
        <v>102.99782404493099</v>
      </c>
      <c r="Z76">
        <v>0.11110182302449199</v>
      </c>
      <c r="AA76">
        <v>0.13383705358105399</v>
      </c>
      <c r="AB76">
        <v>1115.59803765987</v>
      </c>
      <c r="AI76">
        <v>4.9810681583135697E-3</v>
      </c>
      <c r="AJ76">
        <v>4.6544309529509303E-2</v>
      </c>
      <c r="AK76">
        <v>4.7640613515558599E-3</v>
      </c>
      <c r="AL76">
        <v>4.6426010038652599E-2</v>
      </c>
      <c r="AM76">
        <v>3.1279342194638002E-3</v>
      </c>
      <c r="AN76">
        <v>2.8164596961584399E-2</v>
      </c>
      <c r="AO76">
        <v>860.25052838062402</v>
      </c>
      <c r="AP76">
        <v>5806.6313891270102</v>
      </c>
      <c r="AQ76">
        <v>4.1031763951889398E-3</v>
      </c>
    </row>
    <row r="77" spans="1:43" x14ac:dyDescent="0.3">
      <c r="A77" t="s">
        <v>101</v>
      </c>
      <c r="B77">
        <v>0.10010466807773299</v>
      </c>
      <c r="C77">
        <v>5.19720936443979E-2</v>
      </c>
      <c r="D77">
        <v>96.314571424116806</v>
      </c>
      <c r="E77">
        <v>0.12537575026798201</v>
      </c>
      <c r="F77">
        <v>6.7312748177608406E-2</v>
      </c>
      <c r="G77">
        <v>110.249354664362</v>
      </c>
      <c r="H77">
        <v>6.6995654061177107E-2</v>
      </c>
      <c r="I77">
        <v>5.8182656348945601E-2</v>
      </c>
      <c r="J77">
        <v>32.405684281581799</v>
      </c>
      <c r="K77">
        <v>0.20096246334853801</v>
      </c>
      <c r="L77">
        <v>0.15571267000751901</v>
      </c>
      <c r="M77">
        <v>1552.7614095348999</v>
      </c>
      <c r="N77">
        <v>9.4488290568339697E-2</v>
      </c>
      <c r="O77">
        <v>0.11285101247974499</v>
      </c>
      <c r="P77">
        <v>48.132993611398902</v>
      </c>
      <c r="Q77">
        <v>0.12847329637343699</v>
      </c>
      <c r="R77">
        <v>7.8531334433518299E-2</v>
      </c>
      <c r="S77">
        <v>77.0911999383314</v>
      </c>
      <c r="T77">
        <v>0.187735071727127</v>
      </c>
      <c r="U77">
        <v>0.16944305385848701</v>
      </c>
      <c r="V77">
        <v>196.654542143745</v>
      </c>
      <c r="W77">
        <v>6.2072069791539203E-2</v>
      </c>
      <c r="X77">
        <v>7.2397823120191801E-2</v>
      </c>
      <c r="Y77">
        <v>56.387399590092002</v>
      </c>
      <c r="Z77">
        <v>0.16933956355246399</v>
      </c>
      <c r="AA77">
        <v>7.8236235457030207E-2</v>
      </c>
      <c r="AB77">
        <v>79.848017461385496</v>
      </c>
      <c r="AI77">
        <v>4.7448444695047398E-4</v>
      </c>
      <c r="AJ77">
        <v>8.4554189969023703E-4</v>
      </c>
      <c r="AK77">
        <v>5.1342281335841396E-4</v>
      </c>
      <c r="AL77">
        <v>9.0389900913678399E-4</v>
      </c>
      <c r="AM77">
        <v>2.37671899789529E-4</v>
      </c>
      <c r="AN77">
        <v>6.7276687286308898E-4</v>
      </c>
      <c r="AO77">
        <v>84.912967870440099</v>
      </c>
      <c r="AP77">
        <v>120.43337865313801</v>
      </c>
      <c r="AQ77">
        <v>3.7872846244857498E-4</v>
      </c>
    </row>
    <row r="78" spans="1:43" x14ac:dyDescent="0.3">
      <c r="A78" t="s">
        <v>102</v>
      </c>
      <c r="B78">
        <v>0.103597098817196</v>
      </c>
      <c r="C78">
        <v>0.15371232430705101</v>
      </c>
      <c r="D78">
        <v>75.602576514798997</v>
      </c>
      <c r="E78">
        <v>0.120919590819798</v>
      </c>
      <c r="F78">
        <v>0.16092736316025899</v>
      </c>
      <c r="G78">
        <v>91.207165953645003</v>
      </c>
      <c r="H78">
        <v>0.20835553669010601</v>
      </c>
      <c r="I78">
        <v>0.24950314136992899</v>
      </c>
      <c r="J78">
        <v>156.09215190016701</v>
      </c>
      <c r="K78">
        <v>0.154082736676636</v>
      </c>
      <c r="L78">
        <v>0.23049236557778399</v>
      </c>
      <c r="M78">
        <v>133.79714700879001</v>
      </c>
      <c r="N78">
        <v>0.109547930010953</v>
      </c>
      <c r="O78">
        <v>0.149324125381256</v>
      </c>
      <c r="P78">
        <v>58.6686019237669</v>
      </c>
      <c r="Q78">
        <v>0.103069458851927</v>
      </c>
      <c r="R78">
        <v>0.15091756743306101</v>
      </c>
      <c r="S78">
        <v>132.58509332410901</v>
      </c>
      <c r="T78">
        <v>0.160190594773397</v>
      </c>
      <c r="U78">
        <v>0.240436352914523</v>
      </c>
      <c r="V78">
        <v>323.24858213631802</v>
      </c>
      <c r="W78">
        <v>9.2295825732109801E-2</v>
      </c>
      <c r="X78">
        <v>0.11358013531472599</v>
      </c>
      <c r="Y78">
        <v>40.721575203566601</v>
      </c>
      <c r="Z78">
        <v>0.11197715940183101</v>
      </c>
      <c r="AA78">
        <v>0.164596537055818</v>
      </c>
      <c r="AB78">
        <v>1339.1884261929699</v>
      </c>
      <c r="AI78">
        <v>3.1146435466754999E-2</v>
      </c>
      <c r="AJ78">
        <v>0.144665818533742</v>
      </c>
      <c r="AK78">
        <v>2.4606157120388002E-2</v>
      </c>
      <c r="AL78">
        <v>0.11837198933975999</v>
      </c>
      <c r="AM78">
        <v>2.6854680644212502E-2</v>
      </c>
      <c r="AN78">
        <v>0.14278924020353401</v>
      </c>
      <c r="AO78">
        <v>2143.5325809452902</v>
      </c>
      <c r="AP78">
        <v>12193.1563067678</v>
      </c>
      <c r="AQ78">
        <v>1.0374791632860101E-2</v>
      </c>
    </row>
    <row r="79" spans="1:43" s="2" customFormat="1" x14ac:dyDescent="0.3">
      <c r="A79" s="2" t="s">
        <v>103</v>
      </c>
      <c r="B79" s="2">
        <v>0.11461000329542401</v>
      </c>
      <c r="C79" s="2">
        <v>1.40249917913006E-4</v>
      </c>
      <c r="D79" s="2">
        <v>77.556945848991504</v>
      </c>
      <c r="E79" s="2">
        <v>6.2162232143034603E-2</v>
      </c>
      <c r="F79" s="2">
        <v>1.1337165488816701E-4</v>
      </c>
      <c r="G79" s="2">
        <v>45.767970059787203</v>
      </c>
      <c r="H79" s="2">
        <v>1.2398410711029299E-4</v>
      </c>
      <c r="I79" s="2">
        <v>1.5547124927202001E-4</v>
      </c>
      <c r="J79" s="2">
        <v>9.4447616506273202E-2</v>
      </c>
      <c r="K79" s="2">
        <v>1.2023914020442701E-4</v>
      </c>
      <c r="L79" s="2">
        <v>1.5579491652791799E-4</v>
      </c>
      <c r="M79" s="2">
        <v>8.1010538308000604E-2</v>
      </c>
      <c r="N79" s="2">
        <v>1.18076640754671E-4</v>
      </c>
      <c r="O79" s="2">
        <v>1.4567144111071701E-4</v>
      </c>
      <c r="P79" s="2">
        <v>0.104613774452793</v>
      </c>
      <c r="Q79" s="3">
        <v>8.35078257089217E-5</v>
      </c>
      <c r="R79" s="2">
        <v>1.04318198586635E-4</v>
      </c>
      <c r="S79" s="2">
        <v>5.5367412393486297E-2</v>
      </c>
      <c r="T79" s="2">
        <v>1.1085142731127299E-4</v>
      </c>
      <c r="U79" s="2">
        <v>1.33407882898119E-4</v>
      </c>
      <c r="V79" s="2">
        <v>0.168219211650906</v>
      </c>
      <c r="W79" s="2">
        <v>1.3586772747743001E-4</v>
      </c>
      <c r="X79" s="2">
        <v>1.73830382016317E-4</v>
      </c>
      <c r="Y79" s="2">
        <v>9.5347550587616195E-2</v>
      </c>
      <c r="Z79" s="3">
        <v>7.28433153046794E-5</v>
      </c>
      <c r="AA79" s="3">
        <v>9.1293671205916796E-5</v>
      </c>
      <c r="AB79" s="2">
        <v>4.0196868994117403E-2</v>
      </c>
      <c r="AI79" s="3">
        <v>1.7900475432652501E-5</v>
      </c>
      <c r="AJ79" s="3">
        <v>2.8726917274169699E-5</v>
      </c>
      <c r="AK79" s="3">
        <v>1.96771532410674E-5</v>
      </c>
      <c r="AL79" s="3">
        <v>2.91866079170675E-5</v>
      </c>
      <c r="AM79" s="3">
        <v>1.47497135581255E-5</v>
      </c>
      <c r="AN79" s="3">
        <v>2.6222469912932399E-5</v>
      </c>
      <c r="AO79">
        <v>10.089765643038501</v>
      </c>
      <c r="AP79">
        <v>28.4142944029044</v>
      </c>
      <c r="AQ79">
        <v>1.6274090585508301E-4</v>
      </c>
    </row>
    <row r="80" spans="1:43" x14ac:dyDescent="0.3">
      <c r="A80" t="s">
        <v>104</v>
      </c>
      <c r="B80">
        <v>0.103535595166611</v>
      </c>
      <c r="C80">
        <v>6.1246666255644303E-2</v>
      </c>
      <c r="D80">
        <v>96.641617682307</v>
      </c>
      <c r="E80">
        <v>0.12665196921281199</v>
      </c>
      <c r="F80">
        <v>5.7730957599848698E-2</v>
      </c>
      <c r="G80">
        <v>121.587004277033</v>
      </c>
      <c r="H80">
        <v>0.67223466006527099</v>
      </c>
      <c r="I80">
        <v>6.6224589781725296E-2</v>
      </c>
      <c r="J80">
        <v>600.97745743207599</v>
      </c>
      <c r="K80">
        <v>0.343314169122234</v>
      </c>
      <c r="L80">
        <v>6.4261358568026297E-2</v>
      </c>
      <c r="M80">
        <v>191.34743792992401</v>
      </c>
      <c r="N80">
        <v>0.51933383263057797</v>
      </c>
      <c r="O80">
        <v>5.0437001980344301E-2</v>
      </c>
      <c r="P80">
        <v>2726.3545973601599</v>
      </c>
      <c r="Q80">
        <v>0.26502903483823897</v>
      </c>
      <c r="R80">
        <v>0.122870397969306</v>
      </c>
      <c r="S80">
        <v>554.32167889965604</v>
      </c>
      <c r="T80">
        <v>0.233820708649184</v>
      </c>
      <c r="U80">
        <v>8.1890233408972904E-2</v>
      </c>
      <c r="V80">
        <v>202.432752625679</v>
      </c>
      <c r="W80">
        <v>0.63035766832632201</v>
      </c>
      <c r="X80">
        <v>7.49873861445398E-2</v>
      </c>
      <c r="Y80">
        <v>454.72837693641998</v>
      </c>
      <c r="Z80">
        <v>6.8442265496292398E-2</v>
      </c>
      <c r="AA80">
        <v>9.3596817632357998E-2</v>
      </c>
      <c r="AB80">
        <v>144.27062733081999</v>
      </c>
      <c r="AI80">
        <v>2.78856098909859E-4</v>
      </c>
      <c r="AJ80">
        <v>4.9861437670915701E-4</v>
      </c>
      <c r="AK80">
        <v>3.3154567521584101E-4</v>
      </c>
      <c r="AL80">
        <v>6.5372565486828402E-4</v>
      </c>
      <c r="AM80">
        <v>2.7890918675487701E-4</v>
      </c>
      <c r="AN80">
        <v>6.0369747297294395E-4</v>
      </c>
      <c r="AO80">
        <v>900.320865131289</v>
      </c>
      <c r="AP80">
        <v>3093.7731852205002</v>
      </c>
      <c r="AQ80">
        <v>1.60872343778867E-2</v>
      </c>
    </row>
    <row r="81" spans="1:43" s="2" customFormat="1" x14ac:dyDescent="0.3">
      <c r="A81" s="2" t="s">
        <v>105</v>
      </c>
      <c r="B81" s="2">
        <v>8.8690120652860902E-2</v>
      </c>
      <c r="C81" s="2">
        <v>2.4083469560546799E-4</v>
      </c>
      <c r="D81" s="2">
        <v>41.192638179063103</v>
      </c>
      <c r="E81" s="2">
        <v>0.17830015493481799</v>
      </c>
      <c r="F81" s="2">
        <v>4.5975706845347502E-4</v>
      </c>
      <c r="G81" s="2">
        <v>81.681306939914194</v>
      </c>
      <c r="H81" s="2">
        <v>0.30973147249355198</v>
      </c>
      <c r="I81" s="2">
        <v>6.6206679017318199E-4</v>
      </c>
      <c r="J81" s="2">
        <v>200.126507181921</v>
      </c>
      <c r="K81" s="2">
        <v>1.11017666518858E-2</v>
      </c>
      <c r="L81" s="2">
        <v>1.27840815047563E-3</v>
      </c>
      <c r="M81" s="2">
        <v>11.490983399943801</v>
      </c>
      <c r="N81" s="2">
        <v>0.20330648825386199</v>
      </c>
      <c r="O81" s="2">
        <v>8.09003661108167E-4</v>
      </c>
      <c r="P81" s="2">
        <v>202.232006608695</v>
      </c>
      <c r="Q81" s="2">
        <v>0.432608640312586</v>
      </c>
      <c r="R81" s="2">
        <v>2.7374557894561001E-3</v>
      </c>
      <c r="S81" s="2">
        <v>137.82760645373301</v>
      </c>
      <c r="T81" s="2">
        <v>4.6720272602585001E-4</v>
      </c>
      <c r="U81" s="2">
        <v>5.7132991497172304E-4</v>
      </c>
      <c r="V81" s="2">
        <v>0.19578818547098101</v>
      </c>
      <c r="W81" s="2">
        <v>4.8488678568707401E-4</v>
      </c>
      <c r="X81" s="2">
        <v>2.3931845089825599E-4</v>
      </c>
      <c r="Y81" s="2">
        <v>0.79034896440436797</v>
      </c>
      <c r="Z81" s="2">
        <v>0.47813322165540001</v>
      </c>
      <c r="AA81" s="2">
        <v>2.1445957378632302E-3</v>
      </c>
      <c r="AB81" s="2">
        <v>199.92076370487999</v>
      </c>
      <c r="AI81" s="3">
        <v>2.0252001312530198E-5</v>
      </c>
      <c r="AJ81" s="3">
        <v>3.1773456101550302E-5</v>
      </c>
      <c r="AK81" s="3">
        <v>2.0164284545489E-5</v>
      </c>
      <c r="AL81" s="3">
        <v>3.1710326106108798E-5</v>
      </c>
      <c r="AM81" s="3">
        <v>1.6559885172961901E-5</v>
      </c>
      <c r="AN81" s="3">
        <v>3.68564986826658E-5</v>
      </c>
      <c r="AO81">
        <v>10.062986585190799</v>
      </c>
      <c r="AP81">
        <v>33.883900114281701</v>
      </c>
      <c r="AQ81">
        <v>1.5731799554831699E-4</v>
      </c>
    </row>
    <row r="82" spans="1:43" x14ac:dyDescent="0.3">
      <c r="A82" t="s">
        <v>106</v>
      </c>
      <c r="B82">
        <v>0.39812105483127502</v>
      </c>
      <c r="C82">
        <v>2.4861966729555499E-2</v>
      </c>
      <c r="D82">
        <v>249.39979743749899</v>
      </c>
      <c r="E82">
        <v>9.5861636608690098E-2</v>
      </c>
      <c r="F82">
        <v>2.4160510146274301E-2</v>
      </c>
      <c r="G82">
        <v>43.044147343581599</v>
      </c>
      <c r="H82">
        <v>8.3150250966217993E-3</v>
      </c>
      <c r="I82">
        <v>1.3976252332436099E-2</v>
      </c>
      <c r="J82">
        <v>4.5454619376867296</v>
      </c>
      <c r="K82">
        <v>1.5449669813487801E-2</v>
      </c>
      <c r="L82">
        <v>2.62328330879643E-2</v>
      </c>
      <c r="M82">
        <v>13.703640539343001</v>
      </c>
      <c r="N82">
        <v>3.0080762193983802E-2</v>
      </c>
      <c r="O82">
        <v>4.9909800112870203E-2</v>
      </c>
      <c r="P82">
        <v>27.404575886896399</v>
      </c>
      <c r="Q82">
        <v>2.6898318740592401E-2</v>
      </c>
      <c r="R82">
        <v>4.5674536414674997E-2</v>
      </c>
      <c r="S82">
        <v>9.2927368699587198</v>
      </c>
      <c r="T82">
        <v>1.77413380660351E-2</v>
      </c>
      <c r="U82">
        <v>3.24209709853438E-2</v>
      </c>
      <c r="V82">
        <v>90.671528975198598</v>
      </c>
      <c r="W82">
        <v>2.2826926592797801E-2</v>
      </c>
      <c r="X82">
        <v>3.41388939242755E-2</v>
      </c>
      <c r="Y82">
        <v>10.550604331162599</v>
      </c>
      <c r="Z82">
        <v>3.3308613704396903E-2</v>
      </c>
      <c r="AA82">
        <v>5.5258595003462502E-2</v>
      </c>
      <c r="AB82">
        <v>13.451995245402101</v>
      </c>
      <c r="AI82">
        <v>1.38033280859298E-4</v>
      </c>
      <c r="AJ82">
        <v>3.2259109175284399E-4</v>
      </c>
      <c r="AK82">
        <v>1.2851071071806499E-4</v>
      </c>
      <c r="AL82">
        <v>3.1467907039161598E-4</v>
      </c>
      <c r="AM82" s="1">
        <v>9.8509523823945498E-5</v>
      </c>
      <c r="AN82">
        <v>2.7154992688107401E-4</v>
      </c>
      <c r="AO82">
        <v>1553.03781875298</v>
      </c>
      <c r="AP82">
        <v>4549.4834777388096</v>
      </c>
      <c r="AQ82">
        <v>4.94984321963148E-2</v>
      </c>
    </row>
    <row r="83" spans="1:43" x14ac:dyDescent="0.3">
      <c r="A83" t="s">
        <v>107</v>
      </c>
      <c r="B83">
        <v>0.17544628842173099</v>
      </c>
      <c r="C83">
        <v>0.12177671175573999</v>
      </c>
      <c r="D83">
        <v>169.66505355740199</v>
      </c>
      <c r="E83">
        <v>0.225429422160774</v>
      </c>
      <c r="F83">
        <v>7.8497411260311206E-2</v>
      </c>
      <c r="G83">
        <v>147.823655936639</v>
      </c>
      <c r="H83">
        <v>1.55894815496924E-2</v>
      </c>
      <c r="I83">
        <v>1.86802865746215E-2</v>
      </c>
      <c r="J83">
        <v>5.9509315840719896</v>
      </c>
      <c r="K83">
        <v>9.1350678434767504E-2</v>
      </c>
      <c r="L83">
        <v>0.10089950878342301</v>
      </c>
      <c r="M83">
        <v>2909.1371420956598</v>
      </c>
      <c r="N83">
        <v>0.11337415536529601</v>
      </c>
      <c r="O83">
        <v>6.8184019917781197E-2</v>
      </c>
      <c r="P83">
        <v>40.798285272305797</v>
      </c>
      <c r="Q83">
        <v>0.29468540281498201</v>
      </c>
      <c r="R83">
        <v>0.16608197206192701</v>
      </c>
      <c r="S83">
        <v>185.10872925568</v>
      </c>
      <c r="T83">
        <v>9.5249538544936799E-2</v>
      </c>
      <c r="U83">
        <v>0.105137382117014</v>
      </c>
      <c r="V83">
        <v>58.473471434813902</v>
      </c>
      <c r="W83">
        <v>5.7217081400287299E-2</v>
      </c>
      <c r="X83">
        <v>8.3087752350901295E-2</v>
      </c>
      <c r="Y83">
        <v>34.769234263186704</v>
      </c>
      <c r="Z83">
        <v>0.30078371404229098</v>
      </c>
      <c r="AA83">
        <v>0.15678165230830701</v>
      </c>
      <c r="AB83">
        <v>136.002970950932</v>
      </c>
      <c r="AI83">
        <v>1.95355258037421E-4</v>
      </c>
      <c r="AJ83">
        <v>3.8409039300557802E-4</v>
      </c>
      <c r="AK83">
        <v>2.08047357359038E-4</v>
      </c>
      <c r="AL83">
        <v>3.8155833717814098E-4</v>
      </c>
      <c r="AM83">
        <v>1.5834823346640999E-4</v>
      </c>
      <c r="AN83">
        <v>3.7661280901101E-4</v>
      </c>
      <c r="AO83">
        <v>964.00052505481199</v>
      </c>
      <c r="AP83">
        <v>2987.4119043024898</v>
      </c>
      <c r="AQ83">
        <v>3.56356580834961E-2</v>
      </c>
    </row>
    <row r="84" spans="1:43" x14ac:dyDescent="0.3">
      <c r="A84" t="s">
        <v>108</v>
      </c>
      <c r="B84">
        <v>0.235565636651035</v>
      </c>
      <c r="C84">
        <v>0.24616724471357801</v>
      </c>
      <c r="D84">
        <v>182.13626995566</v>
      </c>
      <c r="E84">
        <v>0.13921666419864401</v>
      </c>
      <c r="F84">
        <v>0.16973685765562699</v>
      </c>
      <c r="G84">
        <v>81.279845456988696</v>
      </c>
      <c r="H84">
        <v>0.142617919735957</v>
      </c>
      <c r="I84">
        <v>0.139437401653979</v>
      </c>
      <c r="J84">
        <v>130.86915083394999</v>
      </c>
      <c r="K84">
        <v>0.23379630349439501</v>
      </c>
      <c r="L84">
        <v>0.234589774413382</v>
      </c>
      <c r="M84">
        <v>150.77443642688499</v>
      </c>
      <c r="N84">
        <v>0.130935437769752</v>
      </c>
      <c r="O84">
        <v>0.16534001381063301</v>
      </c>
      <c r="P84">
        <v>71.592011524236597</v>
      </c>
      <c r="Q84">
        <v>8.67573119639347E-2</v>
      </c>
      <c r="R84">
        <v>9.3059124185449996E-2</v>
      </c>
      <c r="S84">
        <v>410.45430646975399</v>
      </c>
      <c r="T84">
        <v>0.26083536503442201</v>
      </c>
      <c r="U84">
        <v>0.27656224770189403</v>
      </c>
      <c r="V84">
        <v>3850.9953244363001</v>
      </c>
      <c r="W84">
        <v>0.11531886592508001</v>
      </c>
      <c r="X84">
        <v>8.2871562174765698E-2</v>
      </c>
      <c r="Y84">
        <v>48.3744512061227</v>
      </c>
      <c r="Z84">
        <v>7.9308700593266598E-2</v>
      </c>
      <c r="AA84">
        <v>9.1373034372875597E-2</v>
      </c>
      <c r="AB84">
        <v>245.10281170500099</v>
      </c>
      <c r="AI84">
        <v>3.6783842196000602E-3</v>
      </c>
      <c r="AJ84">
        <v>2.3329675033619601E-2</v>
      </c>
      <c r="AK84">
        <v>3.5266501395007799E-3</v>
      </c>
      <c r="AL84">
        <v>2.4636820043916902E-2</v>
      </c>
      <c r="AM84">
        <v>4.5767777616575901E-3</v>
      </c>
      <c r="AN84">
        <v>4.0623542152334297E-2</v>
      </c>
      <c r="AO84">
        <v>805.45546756774104</v>
      </c>
      <c r="AP84">
        <v>3165.4266502210298</v>
      </c>
      <c r="AQ84">
        <v>2.3700249366555501E-2</v>
      </c>
    </row>
    <row r="85" spans="1:43" s="2" customFormat="1" x14ac:dyDescent="0.3">
      <c r="A85" s="2" t="s">
        <v>109</v>
      </c>
      <c r="B85" s="2">
        <v>0.178993510029167</v>
      </c>
      <c r="C85" s="2">
        <v>2.8673329874827E-3</v>
      </c>
      <c r="D85" s="2">
        <v>89.934368229358796</v>
      </c>
      <c r="E85" s="2">
        <v>4.8372685674596301E-2</v>
      </c>
      <c r="F85" s="2">
        <v>4.3332527915908702E-3</v>
      </c>
      <c r="G85" s="2">
        <v>22.138211798630799</v>
      </c>
      <c r="H85" s="2">
        <v>1.16705484473859E-2</v>
      </c>
      <c r="I85" s="2">
        <v>3.2595679371117199E-3</v>
      </c>
      <c r="J85" s="2">
        <v>9.5386889583429593</v>
      </c>
      <c r="K85" s="2">
        <v>2.1539354065757799E-2</v>
      </c>
      <c r="L85" s="2">
        <v>3.0458955584570101E-3</v>
      </c>
      <c r="M85" s="2">
        <v>7.22763993886121</v>
      </c>
      <c r="N85" s="2">
        <v>1.9475125645925399E-2</v>
      </c>
      <c r="O85" s="2">
        <v>2.75767110276185E-3</v>
      </c>
      <c r="P85" s="2">
        <v>19.330135869287702</v>
      </c>
      <c r="Q85" s="2">
        <v>3.18814859423718E-2</v>
      </c>
      <c r="R85" s="2">
        <v>1.30263155928197E-2</v>
      </c>
      <c r="S85" s="2">
        <v>54.984415011371901</v>
      </c>
      <c r="T85" s="2">
        <v>2.8470880417978E-2</v>
      </c>
      <c r="U85" s="2">
        <v>3.4598476743210702E-3</v>
      </c>
      <c r="V85" s="2">
        <v>9.0749699330704594</v>
      </c>
      <c r="W85" s="2">
        <v>2.73699286722691E-2</v>
      </c>
      <c r="X85" s="2">
        <v>1.4963608199970601E-2</v>
      </c>
      <c r="Y85" s="2">
        <v>45.933798136239702</v>
      </c>
      <c r="Z85" s="2">
        <v>1.54097682943625E-2</v>
      </c>
      <c r="AA85" s="2">
        <v>3.6298021293874401E-3</v>
      </c>
      <c r="AB85" s="2">
        <v>85.184813828073104</v>
      </c>
      <c r="AI85" s="3">
        <v>1.90383096642155E-5</v>
      </c>
      <c r="AJ85" s="3">
        <v>3.3198429507354599E-5</v>
      </c>
      <c r="AK85" s="3">
        <v>1.38877763659115E-5</v>
      </c>
      <c r="AL85" s="3">
        <v>2.7674913348540201E-5</v>
      </c>
      <c r="AM85" s="3">
        <v>2.3515244839576E-5</v>
      </c>
      <c r="AN85" s="3">
        <v>3.26994287289381E-5</v>
      </c>
      <c r="AO85">
        <v>209.154577484133</v>
      </c>
      <c r="AP85">
        <v>1759.2888605784501</v>
      </c>
      <c r="AQ85">
        <v>2.2678098753169699E-3</v>
      </c>
    </row>
    <row r="86" spans="1:43" x14ac:dyDescent="0.3">
      <c r="A86" t="s">
        <v>110</v>
      </c>
      <c r="B86">
        <v>0.23620224215496399</v>
      </c>
      <c r="C86">
        <v>0.14820044260655801</v>
      </c>
      <c r="D86">
        <v>106.97729638360001</v>
      </c>
      <c r="E86">
        <v>0.11401094411832299</v>
      </c>
      <c r="F86">
        <v>0.15369326147071699</v>
      </c>
      <c r="G86">
        <v>54.348271973563101</v>
      </c>
      <c r="H86">
        <v>0.186127203709019</v>
      </c>
      <c r="I86">
        <v>0.25925513251630899</v>
      </c>
      <c r="J86">
        <v>104.687202018363</v>
      </c>
      <c r="K86">
        <v>8.7472857038469298E-2</v>
      </c>
      <c r="L86">
        <v>8.6019841419905194E-2</v>
      </c>
      <c r="M86">
        <v>73.396192786711893</v>
      </c>
      <c r="N86">
        <v>0.12093214565594999</v>
      </c>
      <c r="O86">
        <v>0.14690460866153199</v>
      </c>
      <c r="P86">
        <v>37.321399746828</v>
      </c>
      <c r="Q86">
        <v>9.7539787210067799E-2</v>
      </c>
      <c r="R86">
        <v>0.111141688075952</v>
      </c>
      <c r="S86">
        <v>135.65125607183401</v>
      </c>
      <c r="T86">
        <v>0.10005323958262401</v>
      </c>
      <c r="U86">
        <v>0.10371281119312301</v>
      </c>
      <c r="V86">
        <v>40.333406058132098</v>
      </c>
      <c r="W86">
        <v>0.112701739829576</v>
      </c>
      <c r="X86">
        <v>0.13401665337172</v>
      </c>
      <c r="Y86">
        <v>254.36131467906199</v>
      </c>
      <c r="Z86">
        <v>8.7475762788691597E-2</v>
      </c>
      <c r="AA86">
        <v>9.3959242506999996E-2</v>
      </c>
      <c r="AB86">
        <v>35.6987632760681</v>
      </c>
      <c r="AI86">
        <v>9.3062466036722598E-4</v>
      </c>
      <c r="AJ86">
        <v>1.4220356803458701E-2</v>
      </c>
      <c r="AK86">
        <v>7.6132432791150499E-4</v>
      </c>
      <c r="AL86">
        <v>9.9057553894990793E-3</v>
      </c>
      <c r="AM86">
        <v>1.1489369248587199E-3</v>
      </c>
      <c r="AN86">
        <v>2.3345468945639599E-2</v>
      </c>
      <c r="AO86">
        <v>666.81818685693202</v>
      </c>
      <c r="AP86">
        <v>4537.2805098680101</v>
      </c>
      <c r="AQ86">
        <v>6.8730725671482997E-3</v>
      </c>
    </row>
    <row r="87" spans="1:43" x14ac:dyDescent="0.3">
      <c r="A87" t="s">
        <v>111</v>
      </c>
      <c r="B87">
        <v>4.5965634406153297E-2</v>
      </c>
      <c r="C87">
        <v>5.1291437604122699E-2</v>
      </c>
      <c r="D87">
        <v>32.089132766715601</v>
      </c>
      <c r="E87">
        <v>0.10569698878742501</v>
      </c>
      <c r="F87">
        <v>6.13822770002777E-2</v>
      </c>
      <c r="G87">
        <v>71.524737188968501</v>
      </c>
      <c r="H87">
        <v>3.5844408082741197E-2</v>
      </c>
      <c r="I87">
        <v>4.22291367848453E-2</v>
      </c>
      <c r="J87">
        <v>25.066327767217501</v>
      </c>
      <c r="K87">
        <v>0.162519768224379</v>
      </c>
      <c r="L87">
        <v>3.9742363088459402E-2</v>
      </c>
      <c r="M87">
        <v>94.745662772749</v>
      </c>
      <c r="N87">
        <v>6.6197446049890599E-2</v>
      </c>
      <c r="O87">
        <v>5.2470262974033198E-2</v>
      </c>
      <c r="P87">
        <v>45.481743363393797</v>
      </c>
      <c r="Q87">
        <v>0.18073843742001899</v>
      </c>
      <c r="R87">
        <v>7.3124442908346202E-2</v>
      </c>
      <c r="S87">
        <v>163.647984248103</v>
      </c>
      <c r="T87">
        <v>0.16344847746122701</v>
      </c>
      <c r="U87">
        <v>5.1692556876652002E-2</v>
      </c>
      <c r="V87">
        <v>182.046310879831</v>
      </c>
      <c r="W87">
        <v>0.16970504510493201</v>
      </c>
      <c r="X87">
        <v>8.5605717810542201E-2</v>
      </c>
      <c r="Y87">
        <v>345.326568546217</v>
      </c>
      <c r="Z87">
        <v>7.0668217348379206E-2</v>
      </c>
      <c r="AA87">
        <v>4.35923713335402E-2</v>
      </c>
      <c r="AB87">
        <v>31.302975303039599</v>
      </c>
      <c r="AI87">
        <v>1.7768845096222599E-4</v>
      </c>
      <c r="AJ87">
        <v>2.6879336200733499E-3</v>
      </c>
      <c r="AK87">
        <v>1.9873684671473801E-4</v>
      </c>
      <c r="AL87">
        <v>1.9266594492163001E-3</v>
      </c>
      <c r="AM87">
        <v>1.2323875901524699E-4</v>
      </c>
      <c r="AN87">
        <v>8.2046142648166203E-4</v>
      </c>
      <c r="AO87">
        <v>6.1256928177240697</v>
      </c>
      <c r="AP87">
        <v>19.187140690857401</v>
      </c>
      <c r="AQ87" s="1">
        <v>8.1127567405538798E-5</v>
      </c>
    </row>
    <row r="88" spans="1:43" x14ac:dyDescent="0.3">
      <c r="A88" t="s">
        <v>165</v>
      </c>
      <c r="B88">
        <f>COUNT(B85,B81,B79,B59:B68,B53:B57,B49:B51,B47)/COUNT(B43:B87)</f>
        <v>0.48888888888888887</v>
      </c>
    </row>
    <row r="93" spans="1:43" x14ac:dyDescent="0.3">
      <c r="A93" t="s">
        <v>148</v>
      </c>
      <c r="B93" t="s">
        <v>0</v>
      </c>
      <c r="C93" t="s">
        <v>1</v>
      </c>
      <c r="D93" t="s">
        <v>2</v>
      </c>
      <c r="E93" t="s">
        <v>3</v>
      </c>
      <c r="F93" t="s">
        <v>4</v>
      </c>
      <c r="G93" t="s">
        <v>5</v>
      </c>
      <c r="H93" t="s">
        <v>6</v>
      </c>
      <c r="I93" t="s">
        <v>7</v>
      </c>
      <c r="J93" t="s">
        <v>8</v>
      </c>
      <c r="K93" t="s">
        <v>152</v>
      </c>
      <c r="L93" t="s">
        <v>153</v>
      </c>
      <c r="M93" t="s">
        <v>154</v>
      </c>
      <c r="N93" t="s">
        <v>155</v>
      </c>
      <c r="O93" t="s">
        <v>156</v>
      </c>
      <c r="P93" t="s">
        <v>157</v>
      </c>
      <c r="Q93" t="s">
        <v>158</v>
      </c>
      <c r="R93" t="s">
        <v>159</v>
      </c>
      <c r="S93" t="s">
        <v>160</v>
      </c>
      <c r="T93" t="s">
        <v>9</v>
      </c>
      <c r="U93" t="s">
        <v>10</v>
      </c>
      <c r="V93" t="s">
        <v>11</v>
      </c>
      <c r="W93" t="s">
        <v>12</v>
      </c>
      <c r="X93" t="s">
        <v>13</v>
      </c>
      <c r="Y93" t="s">
        <v>14</v>
      </c>
      <c r="Z93" t="s">
        <v>15</v>
      </c>
      <c r="AA93" t="s">
        <v>16</v>
      </c>
      <c r="AB93" t="s">
        <v>17</v>
      </c>
      <c r="AC93" t="s">
        <v>18</v>
      </c>
      <c r="AD93" t="s">
        <v>19</v>
      </c>
      <c r="AE93" t="s">
        <v>20</v>
      </c>
      <c r="AF93" t="s">
        <v>21</v>
      </c>
      <c r="AG93" t="s">
        <v>22</v>
      </c>
      <c r="AH93" t="s">
        <v>23</v>
      </c>
      <c r="AI93" t="s">
        <v>24</v>
      </c>
      <c r="AJ93" t="s">
        <v>25</v>
      </c>
      <c r="AK93" t="s">
        <v>26</v>
      </c>
      <c r="AL93" t="s">
        <v>27</v>
      </c>
      <c r="AM93" t="s">
        <v>28</v>
      </c>
      <c r="AN93" t="s">
        <v>29</v>
      </c>
      <c r="AO93" t="s">
        <v>161</v>
      </c>
      <c r="AP93" t="s">
        <v>162</v>
      </c>
      <c r="AQ93" t="s">
        <v>163</v>
      </c>
    </row>
    <row r="94" spans="1:43" s="2" customFormat="1" x14ac:dyDescent="0.3">
      <c r="A94" s="2" t="s">
        <v>112</v>
      </c>
      <c r="B94" s="2">
        <v>0.103699966538048</v>
      </c>
      <c r="C94" s="2">
        <v>3.1623659235689797E-4</v>
      </c>
      <c r="D94" s="2">
        <v>76.452794524653001</v>
      </c>
      <c r="E94" s="2">
        <v>0.40756129673886399</v>
      </c>
      <c r="F94" s="2">
        <v>4.0810069991296997E-4</v>
      </c>
      <c r="G94" s="2">
        <v>161.98909252991899</v>
      </c>
      <c r="H94" s="2">
        <v>2.39552188265256E-4</v>
      </c>
      <c r="I94" s="2">
        <v>2.95773471570105E-4</v>
      </c>
      <c r="J94" s="2">
        <v>0.167531061413912</v>
      </c>
      <c r="K94" s="2">
        <v>0.13778313988643301</v>
      </c>
      <c r="L94" s="2">
        <v>3.5956149409284801E-4</v>
      </c>
      <c r="M94" s="2">
        <v>104.354485154586</v>
      </c>
      <c r="N94" s="2">
        <v>0.24170014278499799</v>
      </c>
      <c r="O94" s="2">
        <v>6.1420980561486898E-4</v>
      </c>
      <c r="P94" s="2">
        <v>121.57883293653499</v>
      </c>
      <c r="Q94" s="2">
        <v>4.6990379380808502E-2</v>
      </c>
      <c r="R94" s="2">
        <v>3.4860369097891098E-4</v>
      </c>
      <c r="S94" s="2">
        <v>22.104668637468698</v>
      </c>
      <c r="T94" s="2">
        <v>0.226183047992492</v>
      </c>
      <c r="U94" s="2">
        <v>5.6757086721294901E-4</v>
      </c>
      <c r="V94" s="2">
        <v>96.856026880867702</v>
      </c>
      <c r="W94" s="2">
        <v>0.16867848833332399</v>
      </c>
      <c r="X94" s="2">
        <v>4.0321849159767701E-4</v>
      </c>
      <c r="Y94" s="2">
        <v>218.44033796140499</v>
      </c>
      <c r="Z94" s="2">
        <v>3.3176590742767898E-4</v>
      </c>
      <c r="AA94" s="2">
        <v>3.46365553955087E-4</v>
      </c>
      <c r="AB94" s="2">
        <v>0.162566383908514</v>
      </c>
      <c r="AI94" s="3">
        <v>2.01548092488146E-5</v>
      </c>
      <c r="AJ94" s="3">
        <v>3.00201372690418E-5</v>
      </c>
      <c r="AK94" s="3">
        <v>1.8639654882532201E-5</v>
      </c>
      <c r="AL94" s="3">
        <v>3.0884052798518403E-5</v>
      </c>
      <c r="AM94" s="3">
        <v>2.14539909817887E-5</v>
      </c>
      <c r="AN94" s="3">
        <v>3.1874285965267098E-5</v>
      </c>
      <c r="AO94">
        <v>7.8743878465188502</v>
      </c>
      <c r="AP94">
        <v>16.964600063214501</v>
      </c>
      <c r="AQ94">
        <v>3.1123448564439299E-2</v>
      </c>
    </row>
    <row r="95" spans="1:43" x14ac:dyDescent="0.3">
      <c r="A95" t="s">
        <v>113</v>
      </c>
      <c r="B95">
        <v>0.163825916193752</v>
      </c>
      <c r="C95">
        <v>6.0136188158158799E-2</v>
      </c>
      <c r="D95">
        <v>102.48689912066401</v>
      </c>
      <c r="E95">
        <v>0.131749901220128</v>
      </c>
      <c r="F95">
        <v>1.6516824329286799E-2</v>
      </c>
      <c r="G95">
        <v>108.353754679654</v>
      </c>
      <c r="H95">
        <v>0.345010083195396</v>
      </c>
      <c r="I95">
        <v>9.5909601596262592E-3</v>
      </c>
      <c r="J95">
        <v>249.48305319994</v>
      </c>
      <c r="K95">
        <v>0.29684336648409698</v>
      </c>
      <c r="L95">
        <v>9.8298968773583104E-3</v>
      </c>
      <c r="M95">
        <v>159.449671901946</v>
      </c>
      <c r="N95">
        <v>0.14214436132158301</v>
      </c>
      <c r="O95">
        <v>5.0430118523046297E-2</v>
      </c>
      <c r="P95">
        <v>101.086058543311</v>
      </c>
      <c r="Q95">
        <v>0.108420563325047</v>
      </c>
      <c r="R95">
        <v>1.8198078165120202E-2</v>
      </c>
      <c r="S95">
        <v>152.87899501676699</v>
      </c>
      <c r="T95">
        <v>0.187794314981269</v>
      </c>
      <c r="U95">
        <v>4.9670289226606198E-2</v>
      </c>
      <c r="V95">
        <v>153.02802021450199</v>
      </c>
      <c r="W95">
        <v>0.26061059821695798</v>
      </c>
      <c r="X95">
        <v>1.38128458255299E-2</v>
      </c>
      <c r="Y95">
        <v>124.86351148510801</v>
      </c>
      <c r="Z95">
        <v>0.12994281337051</v>
      </c>
      <c r="AA95">
        <v>1.7870654102264599E-2</v>
      </c>
      <c r="AB95">
        <v>448.74072529138499</v>
      </c>
      <c r="AI95">
        <v>1.2426849591601799E-4</v>
      </c>
      <c r="AJ95">
        <v>1.7544282396909E-4</v>
      </c>
      <c r="AK95" s="1">
        <v>8.77819171675334E-5</v>
      </c>
      <c r="AL95">
        <v>1.10421731678761E-4</v>
      </c>
      <c r="AM95" s="1">
        <v>4.0692032829420703E-5</v>
      </c>
      <c r="AN95" s="1">
        <v>6.1813458498475202E-5</v>
      </c>
      <c r="AO95">
        <v>19.2573801385332</v>
      </c>
      <c r="AP95">
        <v>23.719489219936101</v>
      </c>
      <c r="AQ95">
        <v>8.6197150560151897E-2</v>
      </c>
    </row>
    <row r="96" spans="1:43" s="2" customFormat="1" x14ac:dyDescent="0.3">
      <c r="A96" s="2" t="s">
        <v>114</v>
      </c>
      <c r="B96" s="2">
        <v>3.15099751932039E-2</v>
      </c>
      <c r="C96" s="2">
        <v>2.4521602108292699E-4</v>
      </c>
      <c r="D96" s="2">
        <v>31.4944517893281</v>
      </c>
      <c r="E96" s="2">
        <v>4.8428665305317399E-2</v>
      </c>
      <c r="F96" s="2">
        <v>4.5594741454119299E-4</v>
      </c>
      <c r="G96" s="2">
        <v>48.386109189801203</v>
      </c>
      <c r="H96" s="2">
        <v>3.9840106021433698E-4</v>
      </c>
      <c r="I96" s="2">
        <v>4.6976841378686498E-4</v>
      </c>
      <c r="J96" s="2">
        <v>0.39819868357001897</v>
      </c>
      <c r="K96" s="2">
        <v>8.5666133822835E-2</v>
      </c>
      <c r="L96" s="2">
        <v>3.0603216923496602E-4</v>
      </c>
      <c r="M96" s="2">
        <v>159.32344261870099</v>
      </c>
      <c r="N96" s="2">
        <v>0.15145964582922</v>
      </c>
      <c r="O96" s="2">
        <v>5.2385602875716099E-4</v>
      </c>
      <c r="P96" s="2">
        <v>365.79031516744601</v>
      </c>
      <c r="Q96" s="2">
        <v>2.9625977663622301E-2</v>
      </c>
      <c r="R96" s="2">
        <v>2.90865295324198E-4</v>
      </c>
      <c r="S96" s="2">
        <v>18.577262189832801</v>
      </c>
      <c r="T96" s="2">
        <v>0.141837412950859</v>
      </c>
      <c r="U96" s="2">
        <v>5.3776316925749205E-4</v>
      </c>
      <c r="V96" s="2">
        <v>284.47021874802999</v>
      </c>
      <c r="W96" s="2">
        <v>0.10506362828805201</v>
      </c>
      <c r="X96" s="2">
        <v>2.9713240869151301E-4</v>
      </c>
      <c r="Y96" s="2">
        <v>130.360029101641</v>
      </c>
      <c r="Z96" s="2">
        <v>4.3914388138307202E-4</v>
      </c>
      <c r="AA96" s="2">
        <v>2.8571925024592298E-4</v>
      </c>
      <c r="AB96" s="2">
        <v>0.30263460114466501</v>
      </c>
      <c r="AI96" s="3">
        <v>1.9687548531360799E-5</v>
      </c>
      <c r="AJ96" s="3">
        <v>3.0491032105134201E-5</v>
      </c>
      <c r="AK96" s="3">
        <v>2.1455535079936201E-5</v>
      </c>
      <c r="AL96" s="3">
        <v>3.3286281730611197E-5</v>
      </c>
      <c r="AM96" s="3">
        <v>2.0569596321815399E-5</v>
      </c>
      <c r="AN96" s="3">
        <v>3.16161632248392E-5</v>
      </c>
      <c r="AO96">
        <v>4.2590771817388804</v>
      </c>
      <c r="AP96">
        <v>5.6380363181408297</v>
      </c>
      <c r="AQ96">
        <v>1.7351401183619001E-2</v>
      </c>
    </row>
    <row r="97" spans="1:43" x14ac:dyDescent="0.3">
      <c r="A97" t="s">
        <v>115</v>
      </c>
      <c r="B97">
        <v>4.6273696177618902E-2</v>
      </c>
      <c r="C97">
        <v>5.2964728602823599E-2</v>
      </c>
      <c r="D97">
        <v>45.025194504062803</v>
      </c>
      <c r="E97">
        <v>7.1466713916068E-2</v>
      </c>
      <c r="F97">
        <v>2.9796892913699299E-2</v>
      </c>
      <c r="G97">
        <v>45.820985143051502</v>
      </c>
      <c r="H97">
        <v>0.157808195122559</v>
      </c>
      <c r="I97">
        <v>1.3085334773713099E-2</v>
      </c>
      <c r="J97">
        <v>96.507103426631701</v>
      </c>
      <c r="K97">
        <v>0.15467032781176601</v>
      </c>
      <c r="L97">
        <v>1.44611893151024E-2</v>
      </c>
      <c r="M97">
        <v>72.411936254039603</v>
      </c>
      <c r="N97">
        <v>6.00649074513597E-2</v>
      </c>
      <c r="O97">
        <v>2.2566530855164701E-2</v>
      </c>
      <c r="P97">
        <v>69.212302037871197</v>
      </c>
      <c r="Q97">
        <v>3.2802868562921299E-2</v>
      </c>
      <c r="R97">
        <v>3.3730106801629002E-2</v>
      </c>
      <c r="S97">
        <v>35.638425733109202</v>
      </c>
      <c r="T97">
        <v>8.6731262038142201E-2</v>
      </c>
      <c r="U97">
        <v>1.19604428632397E-2</v>
      </c>
      <c r="V97">
        <v>67.390540993323299</v>
      </c>
      <c r="W97">
        <v>0.140575895248714</v>
      </c>
      <c r="X97">
        <v>1.6467811834013898E-2</v>
      </c>
      <c r="Y97">
        <v>87.689692129494205</v>
      </c>
      <c r="Z97">
        <v>3.5801435620589697E-2</v>
      </c>
      <c r="AA97">
        <v>3.80125823530401E-2</v>
      </c>
      <c r="AB97">
        <v>25.727597244752602</v>
      </c>
      <c r="AI97" s="1">
        <v>7.7597032593245102E-5</v>
      </c>
      <c r="AJ97">
        <v>1.06909726127003E-4</v>
      </c>
      <c r="AK97" s="1">
        <v>6.8473910968430701E-5</v>
      </c>
      <c r="AL97" s="1">
        <v>9.9019367682447296E-5</v>
      </c>
      <c r="AM97" s="1">
        <v>4.4010934979472297E-5</v>
      </c>
      <c r="AN97" s="1">
        <v>8.5064445441751597E-5</v>
      </c>
      <c r="AO97">
        <v>16.758339645403801</v>
      </c>
      <c r="AP97">
        <v>21.1069074291707</v>
      </c>
      <c r="AQ97">
        <v>0.14381050476194501</v>
      </c>
    </row>
    <row r="98" spans="1:43" s="2" customFormat="1" x14ac:dyDescent="0.3">
      <c r="A98" s="2" t="s">
        <v>116</v>
      </c>
      <c r="B98" s="2">
        <v>2.1206497973687202E-3</v>
      </c>
      <c r="C98" s="2">
        <v>2.9061157130375798E-3</v>
      </c>
      <c r="D98" s="2">
        <v>1.69729252454073</v>
      </c>
      <c r="E98" s="2">
        <v>1.67045678729221E-3</v>
      </c>
      <c r="F98" s="2">
        <v>1.1400514589072399E-3</v>
      </c>
      <c r="G98" s="2">
        <v>1.20771776431872</v>
      </c>
      <c r="H98" s="2">
        <v>0.24127031201883001</v>
      </c>
      <c r="I98" s="2">
        <v>2.6525841847876101E-3</v>
      </c>
      <c r="J98" s="2">
        <v>199.004317081951</v>
      </c>
      <c r="K98" s="2">
        <v>2.5816617442873301E-2</v>
      </c>
      <c r="L98" s="2">
        <v>8.1653850891148002E-4</v>
      </c>
      <c r="M98" s="2">
        <v>33.111897193972403</v>
      </c>
      <c r="N98" s="2">
        <v>0.16023445778144099</v>
      </c>
      <c r="O98" s="2">
        <v>2.8374477440017E-3</v>
      </c>
      <c r="P98" s="2">
        <v>418.88708189956998</v>
      </c>
      <c r="Q98" s="2">
        <v>5.2043283449157901E-2</v>
      </c>
      <c r="R98" s="2">
        <v>2.7583672939396099E-3</v>
      </c>
      <c r="S98" s="2">
        <v>25.425273237968302</v>
      </c>
      <c r="T98" s="2">
        <v>0.12051583318388299</v>
      </c>
      <c r="U98" s="2">
        <v>1.2771809194561401E-3</v>
      </c>
      <c r="V98" s="2">
        <v>611.6290911177</v>
      </c>
      <c r="W98" s="2">
        <v>0.120513927640416</v>
      </c>
      <c r="X98" s="2">
        <v>2.06714246634983E-3</v>
      </c>
      <c r="Y98" s="2">
        <v>86.002797608690898</v>
      </c>
      <c r="Z98" s="2">
        <v>1.65306090302802E-3</v>
      </c>
      <c r="AA98" s="2">
        <v>3.2548282057333002E-3</v>
      </c>
      <c r="AB98" s="2">
        <v>0.96381261859866296</v>
      </c>
      <c r="AI98" s="3">
        <v>2.0716479116626099E-5</v>
      </c>
      <c r="AJ98" s="3">
        <v>3.5336775577330002E-5</v>
      </c>
      <c r="AK98" s="3">
        <v>2.21222491073532E-5</v>
      </c>
      <c r="AL98" s="3">
        <v>3.3717430401046498E-5</v>
      </c>
      <c r="AM98" s="3">
        <v>2.0314608427616302E-5</v>
      </c>
      <c r="AN98" s="3">
        <v>3.6374704240829702E-5</v>
      </c>
      <c r="AO98">
        <v>4.1049246435972497</v>
      </c>
      <c r="AP98">
        <v>5.1295405788598103</v>
      </c>
      <c r="AQ98">
        <v>2.9899178275567099E-2</v>
      </c>
    </row>
    <row r="99" spans="1:43" x14ac:dyDescent="0.3">
      <c r="A99" t="s">
        <v>117</v>
      </c>
      <c r="B99">
        <v>4.1638350283626398E-2</v>
      </c>
      <c r="C99">
        <v>5.5562310613117699E-2</v>
      </c>
      <c r="D99">
        <v>30.588527833594</v>
      </c>
      <c r="E99">
        <v>0.24536145414677701</v>
      </c>
      <c r="F99">
        <v>8.3316239607054796E-2</v>
      </c>
      <c r="G99">
        <v>150.71054381469699</v>
      </c>
      <c r="H99">
        <v>6.0728992265349203E-2</v>
      </c>
      <c r="I99">
        <v>8.0092216189138504E-2</v>
      </c>
      <c r="J99">
        <v>43.598661291063102</v>
      </c>
      <c r="K99">
        <v>5.4586017748828798E-2</v>
      </c>
      <c r="L99">
        <v>4.7708911091201303E-2</v>
      </c>
      <c r="M99">
        <v>174.38564720514799</v>
      </c>
      <c r="N99">
        <v>8.6193646391595199E-2</v>
      </c>
      <c r="O99">
        <v>4.92517080561818E-2</v>
      </c>
      <c r="P99">
        <v>34.3600579425528</v>
      </c>
      <c r="Q99">
        <v>0.102155440430838</v>
      </c>
      <c r="R99">
        <v>4.7386673212638002E-2</v>
      </c>
      <c r="S99">
        <v>444.17440678214803</v>
      </c>
      <c r="T99">
        <v>4.5479873824633102E-2</v>
      </c>
      <c r="U99">
        <v>5.9752671616691497E-2</v>
      </c>
      <c r="V99">
        <v>25.894064832591599</v>
      </c>
      <c r="W99">
        <v>5.2642246825792403E-2</v>
      </c>
      <c r="X99">
        <v>2.0521461896080399E-2</v>
      </c>
      <c r="Y99">
        <v>30.0474636742392</v>
      </c>
      <c r="Z99">
        <v>0.127697728690773</v>
      </c>
      <c r="AA99">
        <v>5.4329199772054901E-2</v>
      </c>
      <c r="AB99">
        <v>237.38451307295</v>
      </c>
      <c r="AI99">
        <v>1.31188640474027E-4</v>
      </c>
      <c r="AJ99">
        <v>3.7203733344961299E-3</v>
      </c>
      <c r="AK99">
        <v>2.2642026979397399E-4</v>
      </c>
      <c r="AL99">
        <v>6.7892717942471398E-3</v>
      </c>
      <c r="AM99">
        <v>1.51863990321582E-4</v>
      </c>
      <c r="AN99">
        <v>4.3022037247139704E-3</v>
      </c>
      <c r="AO99">
        <v>16.120990135108599</v>
      </c>
      <c r="AP99">
        <v>21.7785691836397</v>
      </c>
      <c r="AQ99">
        <v>0.12690061741918801</v>
      </c>
    </row>
    <row r="100" spans="1:43" s="2" customFormat="1" x14ac:dyDescent="0.3">
      <c r="A100" s="2" t="s">
        <v>118</v>
      </c>
      <c r="B100" s="2">
        <v>0.126120345935539</v>
      </c>
      <c r="C100" s="2">
        <v>5.0922426887575496E-4</v>
      </c>
      <c r="D100" s="2">
        <v>71.908898369784694</v>
      </c>
      <c r="E100" s="2">
        <v>7.7664783290807199E-2</v>
      </c>
      <c r="F100" s="2">
        <v>4.4888254460768198E-4</v>
      </c>
      <c r="G100" s="2">
        <v>54.111090229068999</v>
      </c>
      <c r="H100" s="2">
        <v>0.209083821832207</v>
      </c>
      <c r="I100" s="2">
        <v>3.2404390417972999E-4</v>
      </c>
      <c r="J100" s="2">
        <v>200.016957039338</v>
      </c>
      <c r="K100" s="2">
        <v>1.43072795838708E-2</v>
      </c>
      <c r="L100" s="2">
        <v>6.6743188198248001E-4</v>
      </c>
      <c r="M100" s="2">
        <v>6.7817399136336798</v>
      </c>
      <c r="N100" s="2">
        <v>0.11153033940736599</v>
      </c>
      <c r="O100" s="2">
        <v>3.5395952366530702E-4</v>
      </c>
      <c r="P100" s="2">
        <v>687.82876916838097</v>
      </c>
      <c r="Q100" s="2">
        <v>0.252872825782683</v>
      </c>
      <c r="R100" s="2">
        <v>6.8847380982366201E-4</v>
      </c>
      <c r="S100" s="2">
        <v>191.05238072741199</v>
      </c>
      <c r="T100" s="2">
        <v>5.2583238136656696E-4</v>
      </c>
      <c r="U100" s="2">
        <v>6.0477646703955298E-4</v>
      </c>
      <c r="V100" s="2">
        <v>0.26624831142555</v>
      </c>
      <c r="W100" s="2">
        <v>2.5813733447487702E-4</v>
      </c>
      <c r="X100" s="2">
        <v>3.19543738075469E-4</v>
      </c>
      <c r="Y100" s="2">
        <v>0.39936932721691498</v>
      </c>
      <c r="Z100" s="2">
        <v>0.27674605651263501</v>
      </c>
      <c r="AA100" s="2">
        <v>7.3001686261289301E-4</v>
      </c>
      <c r="AB100" s="2">
        <v>200.21528797321699</v>
      </c>
      <c r="AI100" s="3">
        <v>1.7771269706882898E-5</v>
      </c>
      <c r="AJ100" s="3">
        <v>3.6382861844271803E-5</v>
      </c>
      <c r="AK100" s="3">
        <v>2.13997695154479E-5</v>
      </c>
      <c r="AL100" s="3">
        <v>3.0897159967324298E-5</v>
      </c>
      <c r="AM100" s="3">
        <v>2.04308521328616E-5</v>
      </c>
      <c r="AN100" s="3">
        <v>3.2871818945851303E-5</v>
      </c>
      <c r="AO100">
        <v>22.1467463278975</v>
      </c>
      <c r="AP100">
        <v>30.4420416669121</v>
      </c>
      <c r="AQ100">
        <v>0.13357278510731399</v>
      </c>
    </row>
    <row r="101" spans="1:43" s="2" customFormat="1" x14ac:dyDescent="0.3">
      <c r="A101" s="2" t="s">
        <v>119</v>
      </c>
      <c r="B101" s="2">
        <v>2.1757668385776901E-2</v>
      </c>
      <c r="C101" s="2">
        <v>2.4446888431901701E-4</v>
      </c>
      <c r="D101" s="2">
        <v>16.425787017918001</v>
      </c>
      <c r="E101" s="2">
        <v>2.43335867410342E-2</v>
      </c>
      <c r="F101" s="2">
        <v>5.4224759638337599E-4</v>
      </c>
      <c r="G101" s="2">
        <v>17.452537334819301</v>
      </c>
      <c r="H101" s="2">
        <v>0.227157308851101</v>
      </c>
      <c r="I101" s="2">
        <v>5.4309774670879905E-4</v>
      </c>
      <c r="J101" s="2">
        <v>199.98956080584401</v>
      </c>
      <c r="K101" s="2">
        <v>8.2213710924620598E-2</v>
      </c>
      <c r="L101" s="2">
        <v>3.4807285209518E-4</v>
      </c>
      <c r="M101" s="2">
        <v>77.815838737685596</v>
      </c>
      <c r="N101" s="2">
        <v>9.5595504537414E-2</v>
      </c>
      <c r="O101" s="2">
        <v>4.6996813967401001E-4</v>
      </c>
      <c r="P101" s="2">
        <v>48.867226280546099</v>
      </c>
      <c r="Q101" s="2">
        <v>4.6675451540024199E-2</v>
      </c>
      <c r="R101" s="2">
        <v>3.4876402535966299E-4</v>
      </c>
      <c r="S101" s="2">
        <v>218.441846238175</v>
      </c>
      <c r="T101" s="2">
        <v>9.5361031906602403E-2</v>
      </c>
      <c r="U101" s="2">
        <v>3.7550159715149799E-4</v>
      </c>
      <c r="V101" s="2">
        <v>108.866894301595</v>
      </c>
      <c r="W101" s="2">
        <v>9.4775676332810296E-2</v>
      </c>
      <c r="X101" s="2">
        <v>4.6773941515361998E-4</v>
      </c>
      <c r="Y101" s="2">
        <v>51.729118677968302</v>
      </c>
      <c r="Z101" s="2">
        <v>2.9741395931563502E-4</v>
      </c>
      <c r="AA101" s="2">
        <v>3.7003522014044602E-4</v>
      </c>
      <c r="AB101" s="2">
        <v>0.31984574166581098</v>
      </c>
      <c r="AI101" s="3">
        <v>2.1022208780679698E-5</v>
      </c>
      <c r="AJ101" s="3">
        <v>3.1901109951472899E-5</v>
      </c>
      <c r="AK101" s="3">
        <v>2.1340332681611099E-5</v>
      </c>
      <c r="AL101" s="3">
        <v>3.1480035124027801E-5</v>
      </c>
      <c r="AM101" s="3">
        <v>2.1074008857348501E-5</v>
      </c>
      <c r="AN101" s="3">
        <v>3.2313534302403299E-5</v>
      </c>
      <c r="AO101">
        <v>9.0841715759377806</v>
      </c>
      <c r="AP101">
        <v>17.0463814819249</v>
      </c>
      <c r="AQ101">
        <v>5.15858067814308E-2</v>
      </c>
    </row>
    <row r="102" spans="1:43" s="2" customFormat="1" x14ac:dyDescent="0.3">
      <c r="A102" s="2" t="s">
        <v>120</v>
      </c>
      <c r="B102" s="2">
        <v>6.1592524794174701E-2</v>
      </c>
      <c r="C102" s="2">
        <v>2.8420589332623101E-3</v>
      </c>
      <c r="D102" s="2">
        <v>58.626681442754602</v>
      </c>
      <c r="E102" s="2">
        <v>3.7275222277421298E-2</v>
      </c>
      <c r="F102" s="2">
        <v>1.0936131571500599E-3</v>
      </c>
      <c r="G102" s="2">
        <v>35.186601627823897</v>
      </c>
      <c r="H102" s="2">
        <v>0.226789368790796</v>
      </c>
      <c r="I102" s="2">
        <v>2.64007263654298E-3</v>
      </c>
      <c r="J102" s="2">
        <v>198.36000410595599</v>
      </c>
      <c r="K102" s="2">
        <v>4.8043829610984398E-2</v>
      </c>
      <c r="L102" s="2">
        <v>1.7677519993564701E-3</v>
      </c>
      <c r="M102" s="2">
        <v>39.757592638247097</v>
      </c>
      <c r="N102" s="2">
        <v>5.7114411412461499E-2</v>
      </c>
      <c r="O102" s="2">
        <v>2.46257643076458E-3</v>
      </c>
      <c r="P102" s="2">
        <v>43.083341473891601</v>
      </c>
      <c r="Q102" s="2">
        <v>2.7264443015076498E-2</v>
      </c>
      <c r="R102" s="2">
        <v>1.22281041053886E-3</v>
      </c>
      <c r="S102" s="2">
        <v>48.5414242738849</v>
      </c>
      <c r="T102" s="2">
        <v>5.58478914574458E-2</v>
      </c>
      <c r="U102" s="2">
        <v>1.9613496420561902E-3</v>
      </c>
      <c r="V102" s="2">
        <v>55.1961745674149</v>
      </c>
      <c r="W102" s="2">
        <v>5.6518997525430298E-2</v>
      </c>
      <c r="X102" s="2">
        <v>2.4308497169836401E-3</v>
      </c>
      <c r="Y102" s="2">
        <v>35.690368697345299</v>
      </c>
      <c r="Z102" s="2">
        <v>8.6327993926389398E-4</v>
      </c>
      <c r="AA102" s="2">
        <v>9.2410044142439798E-4</v>
      </c>
      <c r="AB102" s="2">
        <v>21.319179095406898</v>
      </c>
      <c r="AI102" s="3">
        <v>2.2096368666562102E-5</v>
      </c>
      <c r="AJ102" s="3">
        <v>3.39666292312308E-5</v>
      </c>
      <c r="AK102" s="3">
        <v>2.2084298744612301E-5</v>
      </c>
      <c r="AL102" s="3">
        <v>3.2456351937904901E-5</v>
      </c>
      <c r="AM102" s="3">
        <v>2.1044044193866401E-5</v>
      </c>
      <c r="AN102" s="3">
        <v>3.3042427095543102E-5</v>
      </c>
      <c r="AO102">
        <v>20.852797626912199</v>
      </c>
      <c r="AP102">
        <v>29.808419068422499</v>
      </c>
      <c r="AQ102">
        <v>0.114583419645771</v>
      </c>
    </row>
    <row r="103" spans="1:43" x14ac:dyDescent="0.3">
      <c r="A103" t="s">
        <v>121</v>
      </c>
      <c r="B103">
        <v>0.114917531755206</v>
      </c>
      <c r="C103">
        <v>3.7973353288355702E-2</v>
      </c>
      <c r="D103">
        <v>94.871599567992604</v>
      </c>
      <c r="E103">
        <v>2.9531601773505702E-2</v>
      </c>
      <c r="F103">
        <v>2.74309764577109E-2</v>
      </c>
      <c r="G103">
        <v>23.750288673211401</v>
      </c>
      <c r="H103">
        <v>0.12912061432948099</v>
      </c>
      <c r="I103">
        <v>2.3106039913513E-2</v>
      </c>
      <c r="J103">
        <v>104.758547774653</v>
      </c>
      <c r="K103">
        <v>0.19179821312617801</v>
      </c>
      <c r="L103">
        <v>2.3313579853394599E-2</v>
      </c>
      <c r="M103">
        <v>91.101546067482104</v>
      </c>
      <c r="N103">
        <v>3.6589125012430501E-2</v>
      </c>
      <c r="O103">
        <v>4.1259343623085802E-2</v>
      </c>
      <c r="P103">
        <v>325.72271016670402</v>
      </c>
      <c r="Q103">
        <v>6.5516199337184194E-2</v>
      </c>
      <c r="R103">
        <v>4.7986295043862801E-2</v>
      </c>
      <c r="S103">
        <v>221.46339484642499</v>
      </c>
      <c r="T103">
        <v>0.17672025669660499</v>
      </c>
      <c r="U103">
        <v>2.1866780238646501E-2</v>
      </c>
      <c r="V103">
        <v>93.382244101201096</v>
      </c>
      <c r="W103">
        <v>4.0126753748779401E-2</v>
      </c>
      <c r="X103">
        <v>4.9073419292090498E-2</v>
      </c>
      <c r="Y103">
        <v>42.648340983554398</v>
      </c>
      <c r="Z103">
        <v>8.9891658344866496E-2</v>
      </c>
      <c r="AA103">
        <v>4.0884568149987401E-2</v>
      </c>
      <c r="AB103">
        <v>350.05135804352602</v>
      </c>
      <c r="AI103">
        <v>1.1244798732504501E-4</v>
      </c>
      <c r="AJ103">
        <v>1.1882721964385399E-3</v>
      </c>
      <c r="AK103" s="1">
        <v>9.2792782232580497E-5</v>
      </c>
      <c r="AL103">
        <v>1.6856165565182801E-3</v>
      </c>
      <c r="AM103" s="1">
        <v>7.1838203186679002E-5</v>
      </c>
      <c r="AN103">
        <v>5.5063393484208203E-4</v>
      </c>
      <c r="AO103">
        <v>18.95759191977</v>
      </c>
      <c r="AP103">
        <v>28.225329161036399</v>
      </c>
      <c r="AQ103">
        <v>0.110911195728741</v>
      </c>
    </row>
    <row r="104" spans="1:43" s="2" customFormat="1" x14ac:dyDescent="0.3">
      <c r="A104" s="2" t="s">
        <v>122</v>
      </c>
      <c r="B104" s="2">
        <v>0.160539163596298</v>
      </c>
      <c r="C104" s="2">
        <v>5.9929917520507004E-4</v>
      </c>
      <c r="D104" s="2">
        <v>141.35372658792801</v>
      </c>
      <c r="E104" s="2">
        <v>2.9227939123124599E-2</v>
      </c>
      <c r="F104" s="2">
        <v>5.0873358232576599E-4</v>
      </c>
      <c r="G104" s="2">
        <v>17.362960531099699</v>
      </c>
      <c r="H104" s="2">
        <v>0.22599551859660399</v>
      </c>
      <c r="I104" s="2">
        <v>3.2144493570623699E-4</v>
      </c>
      <c r="J104" s="2">
        <v>199.985563450309</v>
      </c>
      <c r="K104" s="2">
        <v>3.1538257112470001E-4</v>
      </c>
      <c r="L104" s="2">
        <v>3.9113599128120298E-4</v>
      </c>
      <c r="M104" s="2">
        <v>2.4878034570322298</v>
      </c>
      <c r="N104" s="2">
        <v>3.1266134847380802E-4</v>
      </c>
      <c r="O104" s="2">
        <v>3.9267140122800002E-4</v>
      </c>
      <c r="P104" s="2">
        <v>0.22388496083404599</v>
      </c>
      <c r="Q104" s="2">
        <v>3.7353644142571E-4</v>
      </c>
      <c r="R104" s="2">
        <v>5.0691839840645895E-4</v>
      </c>
      <c r="S104" s="2">
        <v>0.20156684332856101</v>
      </c>
      <c r="T104" s="2">
        <v>3.6974347150228298E-4</v>
      </c>
      <c r="U104" s="2">
        <v>4.5464424729759801E-4</v>
      </c>
      <c r="V104" s="2">
        <v>0.73341920234168201</v>
      </c>
      <c r="W104" s="2">
        <v>2.7712821732469401E-4</v>
      </c>
      <c r="X104" s="2">
        <v>3.4233708375881598E-4</v>
      </c>
      <c r="Y104" s="2">
        <v>0.150499530035382</v>
      </c>
      <c r="Z104" s="2">
        <v>3.5864733872990298E-4</v>
      </c>
      <c r="AA104" s="2">
        <v>4.9015619451849696E-4</v>
      </c>
      <c r="AB104" s="2">
        <v>0.27067104362334099</v>
      </c>
      <c r="AI104" s="3">
        <v>2.0761613624921999E-5</v>
      </c>
      <c r="AJ104" s="3">
        <v>3.2680741987487001E-5</v>
      </c>
      <c r="AK104" s="3">
        <v>2.2625378020920601E-5</v>
      </c>
      <c r="AL104" s="3">
        <v>3.2269282009586397E-5</v>
      </c>
      <c r="AM104" s="3">
        <v>2.1176781697437101E-5</v>
      </c>
      <c r="AN104" s="3">
        <v>3.1956975393549198E-5</v>
      </c>
      <c r="AO104">
        <v>7.5136368684652304</v>
      </c>
      <c r="AP104">
        <v>16.101284790021801</v>
      </c>
      <c r="AQ104">
        <v>3.8029282568927902E-2</v>
      </c>
    </row>
    <row r="105" spans="1:43" s="2" customFormat="1" x14ac:dyDescent="0.3">
      <c r="A105" s="2" t="s">
        <v>123</v>
      </c>
      <c r="B105" s="2">
        <v>0.204357639199677</v>
      </c>
      <c r="C105" s="2">
        <v>5.99468806997531E-4</v>
      </c>
      <c r="D105" s="2">
        <v>157.617304632772</v>
      </c>
      <c r="E105" s="2">
        <v>2.94893692692784E-2</v>
      </c>
      <c r="F105" s="2">
        <v>2.6019028497523399E-4</v>
      </c>
      <c r="G105" s="2">
        <v>16.8218467358749</v>
      </c>
      <c r="H105" s="2">
        <v>3.5008066203413699E-4</v>
      </c>
      <c r="I105" s="2">
        <v>3.92284635665758E-4</v>
      </c>
      <c r="J105" s="2">
        <v>0.28583941321512701</v>
      </c>
      <c r="K105" s="2">
        <v>3.5939455459790202E-4</v>
      </c>
      <c r="L105" s="2">
        <v>3.5012566775278402E-4</v>
      </c>
      <c r="M105" s="2">
        <v>4.5129534216746503</v>
      </c>
      <c r="N105" s="2">
        <v>3.4134726983117898E-4</v>
      </c>
      <c r="O105" s="2">
        <v>4.03795163885692E-4</v>
      </c>
      <c r="P105" s="2">
        <v>4.64468489250965</v>
      </c>
      <c r="Q105" s="2">
        <v>2.4214397728056499E-4</v>
      </c>
      <c r="R105" s="2">
        <v>2.87851433300326E-4</v>
      </c>
      <c r="S105" s="2">
        <v>9.6916279063991098E-2</v>
      </c>
      <c r="T105" s="2">
        <v>3.5063257021830999E-4</v>
      </c>
      <c r="U105" s="2">
        <v>3.2283930434073301E-4</v>
      </c>
      <c r="V105" s="2">
        <v>2.4291229923058402</v>
      </c>
      <c r="W105" s="2">
        <v>3.66395504060526E-4</v>
      </c>
      <c r="X105" s="2">
        <v>4.2859872108947598E-4</v>
      </c>
      <c r="Y105" s="2">
        <v>0.38350480664465098</v>
      </c>
      <c r="Z105" s="2">
        <v>2.4386693179735301E-4</v>
      </c>
      <c r="AA105" s="2">
        <v>2.8370822349136498E-4</v>
      </c>
      <c r="AB105" s="2">
        <v>0.105724001081545</v>
      </c>
      <c r="AI105" s="3">
        <v>1.85572211128585E-5</v>
      </c>
      <c r="AJ105" s="3">
        <v>3.20898113754142E-5</v>
      </c>
      <c r="AK105" s="3">
        <v>2.2692725432976401E-5</v>
      </c>
      <c r="AL105" s="3">
        <v>3.16510261802044E-5</v>
      </c>
      <c r="AM105" s="3">
        <v>1.96938792153381E-5</v>
      </c>
      <c r="AN105" s="3">
        <v>3.2258606147352399E-5</v>
      </c>
      <c r="AO105">
        <v>9.4590316366556806</v>
      </c>
      <c r="AP105">
        <v>21.8933933691767</v>
      </c>
      <c r="AQ105">
        <v>5.5594437842770399E-2</v>
      </c>
    </row>
    <row r="106" spans="1:43" x14ac:dyDescent="0.3">
      <c r="A106" t="s">
        <v>124</v>
      </c>
      <c r="B106">
        <v>3.1853924892221198E-2</v>
      </c>
      <c r="C106">
        <v>2.9775637456888E-2</v>
      </c>
      <c r="D106">
        <v>24.765816436467901</v>
      </c>
      <c r="E106">
        <v>0.102749070376425</v>
      </c>
      <c r="F106">
        <v>3.7508030966620497E-2</v>
      </c>
      <c r="G106">
        <v>68.9890298040998</v>
      </c>
      <c r="H106">
        <v>0.47332151054454003</v>
      </c>
      <c r="I106">
        <v>1.96118621557584E-2</v>
      </c>
      <c r="J106">
        <v>287.29692604320797</v>
      </c>
      <c r="K106">
        <v>0.36974890618279499</v>
      </c>
      <c r="L106">
        <v>2.2722218234734699E-2</v>
      </c>
      <c r="M106">
        <v>159.613918833008</v>
      </c>
      <c r="N106">
        <v>0.16691543602801301</v>
      </c>
      <c r="O106">
        <v>0.18051694245444699</v>
      </c>
      <c r="P106">
        <v>164.45550120491899</v>
      </c>
      <c r="Q106">
        <v>0.17231524932195899</v>
      </c>
      <c r="R106">
        <v>5.9562358488271898E-2</v>
      </c>
      <c r="S106">
        <v>394.958690205896</v>
      </c>
      <c r="T106">
        <v>0.22673342266770899</v>
      </c>
      <c r="U106">
        <v>0.13853115587544901</v>
      </c>
      <c r="V106">
        <v>106.41346873684</v>
      </c>
      <c r="W106">
        <v>0.33248959334231598</v>
      </c>
      <c r="X106">
        <v>0.11706019405607999</v>
      </c>
      <c r="Y106">
        <v>311.77274133480199</v>
      </c>
      <c r="Z106">
        <v>7.4464602998350296E-2</v>
      </c>
      <c r="AA106">
        <v>6.0473695823688597E-2</v>
      </c>
      <c r="AB106">
        <v>78.076356300655306</v>
      </c>
      <c r="AI106" s="1">
        <v>8.3196536332004302E-5</v>
      </c>
      <c r="AJ106">
        <v>1.13690523759394E-4</v>
      </c>
      <c r="AK106">
        <v>1.0298290865343601E-4</v>
      </c>
      <c r="AL106">
        <v>1.60035163275247E-4</v>
      </c>
      <c r="AM106" s="1">
        <v>6.5044437894600296E-5</v>
      </c>
      <c r="AN106">
        <v>1.3130368576940501E-4</v>
      </c>
      <c r="AO106">
        <v>32.202628794375798</v>
      </c>
      <c r="AP106">
        <v>37.189856357930204</v>
      </c>
      <c r="AQ106">
        <v>0.151595358073391</v>
      </c>
    </row>
    <row r="107" spans="1:43" s="2" customFormat="1" x14ac:dyDescent="0.3">
      <c r="A107" s="2" t="s">
        <v>125</v>
      </c>
      <c r="B107" s="2">
        <v>5.6894480189285897E-2</v>
      </c>
      <c r="C107" s="2">
        <v>4.36171717339262E-4</v>
      </c>
      <c r="D107" s="2">
        <v>31.256328311915301</v>
      </c>
      <c r="E107" s="2">
        <v>0.105318641324348</v>
      </c>
      <c r="F107" s="2">
        <v>7.8345374323950502E-4</v>
      </c>
      <c r="G107" s="2">
        <v>63.266905151090498</v>
      </c>
      <c r="H107" s="2">
        <v>0.34972573196650902</v>
      </c>
      <c r="I107" s="2">
        <v>3.3282014916034299E-4</v>
      </c>
      <c r="J107" s="2">
        <v>200.18190694927699</v>
      </c>
      <c r="K107" s="2">
        <v>5.3686841045020597E-4</v>
      </c>
      <c r="L107" s="2">
        <v>7.4451891904856501E-4</v>
      </c>
      <c r="M107" s="2">
        <v>4.3508639890105503</v>
      </c>
      <c r="N107" s="2">
        <v>3.3703831228061202E-4</v>
      </c>
      <c r="O107" s="2">
        <v>4.0086878515456698E-4</v>
      </c>
      <c r="P107" s="2">
        <v>0.30665140798483398</v>
      </c>
      <c r="Q107" s="2">
        <v>2.4367790034791499E-4</v>
      </c>
      <c r="R107" s="2">
        <v>3.0781814560213301E-4</v>
      </c>
      <c r="S107" s="2">
        <v>8.6623398118497993E-2</v>
      </c>
      <c r="T107" s="2">
        <v>4.28093912611045E-4</v>
      </c>
      <c r="U107" s="2">
        <v>6.1603604527056804E-4</v>
      </c>
      <c r="V107" s="2">
        <v>0.39303428154856401</v>
      </c>
      <c r="W107" s="2">
        <v>4.1091959952500097E-4</v>
      </c>
      <c r="X107" s="2">
        <v>5.5519229399819897E-4</v>
      </c>
      <c r="Y107" s="2">
        <v>14.9525596600305</v>
      </c>
      <c r="Z107" s="2">
        <v>2.9334338816664602E-4</v>
      </c>
      <c r="AA107" s="2">
        <v>3.4909629816339601E-4</v>
      </c>
      <c r="AB107" s="2">
        <v>0.10404152581626799</v>
      </c>
      <c r="AI107" s="3">
        <v>2.20989362371548E-5</v>
      </c>
      <c r="AJ107" s="3">
        <v>3.2566656235200403E-5</v>
      </c>
      <c r="AK107" s="3">
        <v>2.02575027304629E-5</v>
      </c>
      <c r="AL107" s="3">
        <v>3.4325223613157302E-5</v>
      </c>
      <c r="AM107" s="3">
        <v>2.03214004275752E-5</v>
      </c>
      <c r="AN107" s="3">
        <v>3.22475104184065E-5</v>
      </c>
      <c r="AO107">
        <v>21.499337521314001</v>
      </c>
      <c r="AP107">
        <v>35.096907785679797</v>
      </c>
      <c r="AQ107">
        <v>0.12550974708325599</v>
      </c>
    </row>
    <row r="108" spans="1:43" x14ac:dyDescent="0.3">
      <c r="A108" t="s">
        <v>126</v>
      </c>
      <c r="B108">
        <v>0.166273744888427</v>
      </c>
      <c r="C108">
        <v>1.8637068060891802E-2</v>
      </c>
      <c r="D108">
        <v>123.914497868019</v>
      </c>
      <c r="E108">
        <v>5.8487448104031697E-2</v>
      </c>
      <c r="F108">
        <v>3.5587673550933799E-2</v>
      </c>
      <c r="G108">
        <v>41.930558693502803</v>
      </c>
      <c r="H108">
        <v>2.4497478285797899E-2</v>
      </c>
      <c r="I108">
        <v>2.1060373422006898E-2</v>
      </c>
      <c r="J108">
        <v>12.6810662792985</v>
      </c>
      <c r="K108">
        <v>5.9690279478032397E-2</v>
      </c>
      <c r="L108">
        <v>2.52897267966616E-2</v>
      </c>
      <c r="M108">
        <v>92.558265587099399</v>
      </c>
      <c r="N108">
        <v>0.23394613241221299</v>
      </c>
      <c r="O108">
        <v>3.4153751705736902E-2</v>
      </c>
      <c r="P108">
        <v>1435.36681394175</v>
      </c>
      <c r="Q108">
        <v>0.18394733847629399</v>
      </c>
      <c r="R108">
        <v>2.7662384012843998E-2</v>
      </c>
      <c r="S108">
        <v>69.349211437018795</v>
      </c>
      <c r="T108">
        <v>0.17132990141347401</v>
      </c>
      <c r="U108">
        <v>3.1625441797738497E-2</v>
      </c>
      <c r="V108">
        <v>222.329433903862</v>
      </c>
      <c r="W108">
        <v>0.136941690793352</v>
      </c>
      <c r="X108">
        <v>2.7786195514306899E-2</v>
      </c>
      <c r="Y108">
        <v>127.668715701256</v>
      </c>
      <c r="Z108">
        <v>0.20981491091959001</v>
      </c>
      <c r="AA108">
        <v>2.8286080033496301E-2</v>
      </c>
      <c r="AB108">
        <v>87.6230574333145</v>
      </c>
      <c r="AI108">
        <v>1.1034274635157001E-4</v>
      </c>
      <c r="AJ108">
        <v>1.6390153125046499E-4</v>
      </c>
      <c r="AK108">
        <v>1.1297857398944099E-4</v>
      </c>
      <c r="AL108">
        <v>1.8520255478090099E-4</v>
      </c>
      <c r="AM108">
        <v>1.1190943269969099E-4</v>
      </c>
      <c r="AN108">
        <v>1.6320594536583399E-4</v>
      </c>
      <c r="AO108">
        <v>19.807561643057198</v>
      </c>
      <c r="AP108">
        <v>23.458590106498601</v>
      </c>
      <c r="AQ108">
        <v>0.12176749069262501</v>
      </c>
    </row>
    <row r="109" spans="1:43" x14ac:dyDescent="0.3">
      <c r="A109" t="s">
        <v>127</v>
      </c>
      <c r="B109">
        <v>0.134876736572312</v>
      </c>
      <c r="C109">
        <v>0.11013501897868901</v>
      </c>
      <c r="D109">
        <v>84.604034331824096</v>
      </c>
      <c r="E109">
        <v>0.20513388504760399</v>
      </c>
      <c r="F109">
        <v>0.17968894881524999</v>
      </c>
      <c r="G109">
        <v>79.289598496084295</v>
      </c>
      <c r="H109">
        <v>0.21767705344917401</v>
      </c>
      <c r="I109">
        <v>0.18155572901044401</v>
      </c>
      <c r="J109">
        <v>113.889047469571</v>
      </c>
      <c r="K109">
        <v>0.115118370458222</v>
      </c>
      <c r="L109">
        <v>0.10236614417854201</v>
      </c>
      <c r="M109">
        <v>51.890377708939802</v>
      </c>
      <c r="N109">
        <v>0.24690081725161001</v>
      </c>
      <c r="O109">
        <v>6.6735285833454505E-2</v>
      </c>
      <c r="P109">
        <v>759.53497885836396</v>
      </c>
      <c r="Q109">
        <v>0.21084361346529501</v>
      </c>
      <c r="R109">
        <v>6.2289679177728298E-2</v>
      </c>
      <c r="S109">
        <v>75.2027158761679</v>
      </c>
      <c r="T109">
        <v>0.24471094385807299</v>
      </c>
      <c r="U109">
        <v>8.0851015983153099E-2</v>
      </c>
      <c r="V109">
        <v>1078.40336504836</v>
      </c>
      <c r="W109">
        <v>0.13506066829539401</v>
      </c>
      <c r="X109">
        <v>9.5958353547182296E-2</v>
      </c>
      <c r="Y109">
        <v>66.654846536429204</v>
      </c>
      <c r="Z109">
        <v>0.19825490657525799</v>
      </c>
      <c r="AA109">
        <v>5.5919597864940801E-2</v>
      </c>
      <c r="AB109">
        <v>67.096522033671604</v>
      </c>
      <c r="AI109">
        <v>5.4502218538508504E-4</v>
      </c>
      <c r="AJ109">
        <v>1.0275886768472201E-2</v>
      </c>
      <c r="AK109">
        <v>6.6121221834939195E-4</v>
      </c>
      <c r="AL109">
        <v>1.44179270477146E-2</v>
      </c>
      <c r="AM109">
        <v>5.7079194940613299E-4</v>
      </c>
      <c r="AN109">
        <v>1.1476336904246501E-2</v>
      </c>
      <c r="AO109">
        <v>44.762743836399203</v>
      </c>
      <c r="AP109">
        <v>58.952315075791702</v>
      </c>
      <c r="AQ109">
        <v>0.33976514592853402</v>
      </c>
    </row>
    <row r="110" spans="1:43" x14ac:dyDescent="0.3">
      <c r="A110" t="s">
        <v>128</v>
      </c>
      <c r="B110">
        <v>6.2861023416938097E-2</v>
      </c>
      <c r="C110">
        <v>1.6580601016278E-2</v>
      </c>
      <c r="D110">
        <v>27.312340152215199</v>
      </c>
      <c r="E110">
        <v>0.190124696981329</v>
      </c>
      <c r="F110">
        <v>1.4123016966645001E-2</v>
      </c>
      <c r="G110">
        <v>147.72722837151599</v>
      </c>
      <c r="H110">
        <v>0.24760323196448999</v>
      </c>
      <c r="I110">
        <v>1.54242114116784E-2</v>
      </c>
      <c r="J110">
        <v>101.784936832201</v>
      </c>
      <c r="K110">
        <v>0.15101587612280501</v>
      </c>
      <c r="L110">
        <v>1.93371284136E-2</v>
      </c>
      <c r="M110">
        <v>194.96545192012999</v>
      </c>
      <c r="N110">
        <v>0.21065010474103499</v>
      </c>
      <c r="O110">
        <v>1.38406819622397E-2</v>
      </c>
      <c r="P110">
        <v>293.60028117073199</v>
      </c>
      <c r="Q110">
        <v>0.25894521815328803</v>
      </c>
      <c r="R110">
        <v>1.33077083270532E-2</v>
      </c>
      <c r="S110">
        <v>75.521482256488198</v>
      </c>
      <c r="T110">
        <v>0.20713163043989999</v>
      </c>
      <c r="U110">
        <v>1.3146613089744101E-2</v>
      </c>
      <c r="V110">
        <v>226.71053306283599</v>
      </c>
      <c r="W110">
        <v>0.16563694916528901</v>
      </c>
      <c r="X110">
        <v>1.97785168736575E-2</v>
      </c>
      <c r="Y110">
        <v>262.873003194023</v>
      </c>
      <c r="Z110">
        <v>0.25276772959265897</v>
      </c>
      <c r="AA110">
        <v>1.3409401180772501E-2</v>
      </c>
      <c r="AB110">
        <v>74.089503236477896</v>
      </c>
      <c r="AI110">
        <v>1.2966078888480999E-4</v>
      </c>
      <c r="AJ110">
        <v>1.7520201971521401E-4</v>
      </c>
      <c r="AK110">
        <v>1.0165822892827799E-4</v>
      </c>
      <c r="AL110">
        <v>1.4040015653721E-4</v>
      </c>
      <c r="AM110" s="1">
        <v>9.7595399689929797E-5</v>
      </c>
      <c r="AN110">
        <v>1.3830392288770901E-4</v>
      </c>
      <c r="AO110">
        <v>33.551330746423197</v>
      </c>
      <c r="AP110">
        <v>50.326241512851098</v>
      </c>
      <c r="AQ110">
        <v>0.14426858075934099</v>
      </c>
    </row>
    <row r="111" spans="1:43" x14ac:dyDescent="0.3">
      <c r="A111" t="s">
        <v>129</v>
      </c>
      <c r="B111">
        <v>9.7864053078986199E-2</v>
      </c>
      <c r="C111">
        <v>3.1473734400098798E-2</v>
      </c>
      <c r="D111">
        <v>66.511592469277403</v>
      </c>
      <c r="E111">
        <v>0.31960925109035598</v>
      </c>
      <c r="F111">
        <v>5.3725796363022001E-2</v>
      </c>
      <c r="G111">
        <v>217.58805913295799</v>
      </c>
      <c r="H111">
        <v>0.17770868875715401</v>
      </c>
      <c r="I111">
        <v>2.2635032464585501E-2</v>
      </c>
      <c r="J111">
        <v>82.574054731955698</v>
      </c>
      <c r="K111">
        <v>9.9255885790442006E-2</v>
      </c>
      <c r="L111">
        <v>2.2998200518782101E-2</v>
      </c>
      <c r="M111">
        <v>232.95898047917501</v>
      </c>
      <c r="N111">
        <v>7.2131234351617293E-2</v>
      </c>
      <c r="O111">
        <v>5.8535144631157297E-2</v>
      </c>
      <c r="P111">
        <v>35.263779756783499</v>
      </c>
      <c r="Q111">
        <v>0.270292732462106</v>
      </c>
      <c r="R111">
        <v>3.17339758108399E-2</v>
      </c>
      <c r="S111">
        <v>126.180526765175</v>
      </c>
      <c r="T111">
        <v>9.9305425777066594E-2</v>
      </c>
      <c r="U111">
        <v>5.4817283336325101E-2</v>
      </c>
      <c r="V111">
        <v>53.210938507537598</v>
      </c>
      <c r="W111">
        <v>0.108003050722741</v>
      </c>
      <c r="X111">
        <v>2.6729754125601201E-2</v>
      </c>
      <c r="Y111">
        <v>1116.98907631355</v>
      </c>
      <c r="Z111">
        <v>0.25460674227039198</v>
      </c>
      <c r="AA111">
        <v>3.5255945830526797E-2</v>
      </c>
      <c r="AB111">
        <v>108.94297912808101</v>
      </c>
      <c r="AI111">
        <v>1.45813475727889E-4</v>
      </c>
      <c r="AJ111">
        <v>2.06242119184171E-4</v>
      </c>
      <c r="AK111">
        <v>2.0045518143004101E-4</v>
      </c>
      <c r="AL111">
        <v>3.1783375004045802E-4</v>
      </c>
      <c r="AM111">
        <v>1.41527493416208E-4</v>
      </c>
      <c r="AN111">
        <v>1.9789295638096099E-4</v>
      </c>
      <c r="AO111">
        <v>41.5091829030534</v>
      </c>
      <c r="AP111">
        <v>58.038167449278703</v>
      </c>
      <c r="AQ111">
        <v>0.32355338014165103</v>
      </c>
    </row>
    <row r="112" spans="1:43" s="2" customFormat="1" x14ac:dyDescent="0.3">
      <c r="A112" s="2" t="s">
        <v>130</v>
      </c>
      <c r="B112" s="2">
        <v>4.0826810297315999E-4</v>
      </c>
      <c r="C112" s="2">
        <v>3.0254372388793501E-4</v>
      </c>
      <c r="D112" s="2">
        <v>0.40821650438725399</v>
      </c>
      <c r="E112" s="2">
        <v>5.2679679403947995E-4</v>
      </c>
      <c r="F112" s="2">
        <v>5.1078409603214601E-4</v>
      </c>
      <c r="G112" s="2">
        <v>0.52655813175978605</v>
      </c>
      <c r="H112" s="2">
        <v>9.9046865976732301E-4</v>
      </c>
      <c r="I112" s="2">
        <v>9.0079499374938097E-4</v>
      </c>
      <c r="J112" s="2">
        <v>0.99011029032536901</v>
      </c>
      <c r="K112" s="2">
        <v>1.45464013966203E-2</v>
      </c>
      <c r="L112" s="2">
        <v>9.6235844061658203E-4</v>
      </c>
      <c r="M112" s="2">
        <v>13.099276051956499</v>
      </c>
      <c r="N112" s="2">
        <v>2.88828495441764E-2</v>
      </c>
      <c r="O112" s="2">
        <v>5.9199861758409199E-4</v>
      </c>
      <c r="P112" s="2">
        <v>35.9969318469727</v>
      </c>
      <c r="Q112" s="2">
        <v>6.8785364394192397E-4</v>
      </c>
      <c r="R112" s="2">
        <v>3.0937172301349301E-4</v>
      </c>
      <c r="S112" s="2">
        <v>0.64853351294584305</v>
      </c>
      <c r="T112" s="2">
        <v>2.3438183503621601E-2</v>
      </c>
      <c r="U112" s="2">
        <v>7.4340719937943795E-4</v>
      </c>
      <c r="V112" s="2">
        <v>19.825143015437298</v>
      </c>
      <c r="W112" s="2">
        <v>2.22902500749163E-2</v>
      </c>
      <c r="X112" s="2">
        <v>8.2165086896574696E-4</v>
      </c>
      <c r="Y112" s="2">
        <v>23.362532796297899</v>
      </c>
      <c r="Z112" s="2">
        <v>3.2848303928668699E-4</v>
      </c>
      <c r="AA112" s="2">
        <v>4.4490098110527799E-4</v>
      </c>
      <c r="AB112" s="2">
        <v>0.394344024677935</v>
      </c>
      <c r="AI112" s="3">
        <v>1.9567025379971E-5</v>
      </c>
      <c r="AJ112" s="3">
        <v>3.0525566530779202E-5</v>
      </c>
      <c r="AK112" s="3">
        <v>2.1484965187641599E-5</v>
      </c>
      <c r="AL112" s="3">
        <v>3.25912989346267E-5</v>
      </c>
      <c r="AM112" s="3">
        <v>2.0391545198799801E-5</v>
      </c>
      <c r="AN112" s="3">
        <v>3.17354884387304E-5</v>
      </c>
      <c r="AO112">
        <v>21.9779320365129</v>
      </c>
      <c r="AP112">
        <v>38.105405202891198</v>
      </c>
      <c r="AQ112">
        <v>0.15557990497600799</v>
      </c>
    </row>
    <row r="113" spans="1:43" s="2" customFormat="1" x14ac:dyDescent="0.3">
      <c r="A113" s="2" t="s">
        <v>131</v>
      </c>
      <c r="B113" s="2">
        <v>8.2902167920368697E-2</v>
      </c>
      <c r="C113" s="2">
        <v>4.1853903620855202E-3</v>
      </c>
      <c r="D113" s="2">
        <v>67.015498335734705</v>
      </c>
      <c r="E113" s="2">
        <v>4.6281096623804897E-2</v>
      </c>
      <c r="F113" s="2">
        <v>5.5315696992991603E-3</v>
      </c>
      <c r="G113" s="2">
        <v>33.986154024728897</v>
      </c>
      <c r="H113" s="2">
        <v>4.99120753323828E-3</v>
      </c>
      <c r="I113" s="2">
        <v>2.9675779958866998E-3</v>
      </c>
      <c r="J113" s="2">
        <v>3.4280522468322099</v>
      </c>
      <c r="K113" s="2">
        <v>7.3790687405129105E-2</v>
      </c>
      <c r="L113" s="2">
        <v>1.0773318217479099E-2</v>
      </c>
      <c r="M113" s="2">
        <v>49.483144227971501</v>
      </c>
      <c r="N113" s="2">
        <v>4.0119011929960202E-2</v>
      </c>
      <c r="O113" s="2">
        <v>1.78108592251626E-3</v>
      </c>
      <c r="P113" s="2">
        <v>22.1589883159061</v>
      </c>
      <c r="Q113" s="2">
        <v>1.38591423921726E-2</v>
      </c>
      <c r="R113" s="2">
        <v>2.6805580286286099E-3</v>
      </c>
      <c r="S113" s="2">
        <v>256.45009327922799</v>
      </c>
      <c r="T113" s="2">
        <v>6.03438370537367E-2</v>
      </c>
      <c r="U113" s="2">
        <v>3.1747325492283199E-3</v>
      </c>
      <c r="V113" s="2">
        <v>46.206676471604297</v>
      </c>
      <c r="W113" s="2">
        <v>6.0045882968024697E-2</v>
      </c>
      <c r="X113" s="2">
        <v>1.0183758330824501E-2</v>
      </c>
      <c r="Y113" s="2">
        <v>30.823656648945999</v>
      </c>
      <c r="Z113" s="2">
        <v>2.9951408154688798E-3</v>
      </c>
      <c r="AA113" s="2">
        <v>3.5162721254413899E-3</v>
      </c>
      <c r="AB113" s="2">
        <v>46.131023364024401</v>
      </c>
      <c r="AI113" s="3">
        <v>2.3430375419355401E-5</v>
      </c>
      <c r="AJ113" s="3">
        <v>3.6442625494777102E-5</v>
      </c>
      <c r="AK113" s="3">
        <v>2.3049986532980601E-5</v>
      </c>
      <c r="AL113" s="3">
        <v>3.8656811554213802E-5</v>
      </c>
      <c r="AM113" s="3">
        <v>2.26118217480064E-5</v>
      </c>
      <c r="AN113" s="3">
        <v>3.4437851792700402E-5</v>
      </c>
      <c r="AO113">
        <v>10.3161299330212</v>
      </c>
      <c r="AP113">
        <v>14.357238329180401</v>
      </c>
      <c r="AQ113">
        <v>9.2153950057904901E-2</v>
      </c>
    </row>
    <row r="114" spans="1:43" s="2" customFormat="1" x14ac:dyDescent="0.3">
      <c r="A114" s="2" t="s">
        <v>132</v>
      </c>
      <c r="B114" s="2">
        <v>4.4173324749768199E-2</v>
      </c>
      <c r="C114" s="2">
        <v>3.44361885229733E-4</v>
      </c>
      <c r="D114" s="2">
        <v>36.326901611257298</v>
      </c>
      <c r="E114" s="2">
        <v>0.18784627318445199</v>
      </c>
      <c r="F114" s="2">
        <v>3.5317448961671099E-4</v>
      </c>
      <c r="G114" s="2">
        <v>147.21568776326899</v>
      </c>
      <c r="H114" s="2">
        <v>4.7963270565384001E-4</v>
      </c>
      <c r="I114" s="2">
        <v>3.1962193244414102E-4</v>
      </c>
      <c r="J114" s="2">
        <v>0.37782481859273298</v>
      </c>
      <c r="K114" s="2">
        <v>0.105866057048699</v>
      </c>
      <c r="L114" s="2">
        <v>5.6962330033925195E-4</v>
      </c>
      <c r="M114" s="2">
        <v>113.52050631523601</v>
      </c>
      <c r="N114" s="2">
        <v>5.7256249206045197E-2</v>
      </c>
      <c r="O114" s="2">
        <v>3.0424238635365201E-4</v>
      </c>
      <c r="P114" s="2">
        <v>57.174578573436001</v>
      </c>
      <c r="Q114" s="2">
        <v>1.9791756743524999E-2</v>
      </c>
      <c r="R114" s="2">
        <v>3.31634093143867E-4</v>
      </c>
      <c r="S114" s="2">
        <v>11.732320714957799</v>
      </c>
      <c r="T114" s="2">
        <v>8.6274146160954898E-2</v>
      </c>
      <c r="U114" s="2">
        <v>2.5402731427501198E-4</v>
      </c>
      <c r="V114" s="2">
        <v>163.44679478914099</v>
      </c>
      <c r="W114" s="2">
        <v>8.62225415216617E-2</v>
      </c>
      <c r="X114" s="2">
        <v>5.7605029360627204E-4</v>
      </c>
      <c r="Y114" s="2">
        <v>62.016636333522797</v>
      </c>
      <c r="Z114" s="2">
        <v>3.41230187296673E-4</v>
      </c>
      <c r="AA114" s="2">
        <v>3.3491952591843698E-4</v>
      </c>
      <c r="AB114" s="2">
        <v>0.215522738662561</v>
      </c>
      <c r="AI114" s="3">
        <v>2.3403436238697902E-5</v>
      </c>
      <c r="AJ114" s="3">
        <v>3.24655731603636E-5</v>
      </c>
      <c r="AK114" s="3">
        <v>1.8776576497050199E-5</v>
      </c>
      <c r="AL114" s="3">
        <v>2.89741968565531E-5</v>
      </c>
      <c r="AM114" s="3">
        <v>1.97109765006168E-5</v>
      </c>
      <c r="AN114" s="3">
        <v>3.0361095227626101E-5</v>
      </c>
      <c r="AO114">
        <v>5.42844001416801</v>
      </c>
      <c r="AP114">
        <v>8.7854917321105095</v>
      </c>
      <c r="AQ114">
        <v>4.2466740808045897E-2</v>
      </c>
    </row>
    <row r="115" spans="1:43" s="2" customFormat="1" x14ac:dyDescent="0.3">
      <c r="A115" s="2" t="s">
        <v>133</v>
      </c>
      <c r="B115" s="2">
        <v>0.102731702103873</v>
      </c>
      <c r="C115" s="2">
        <v>2.8435290028106598E-4</v>
      </c>
      <c r="D115" s="2">
        <v>88.552581950872806</v>
      </c>
      <c r="E115" s="2">
        <v>0.13206570097870099</v>
      </c>
      <c r="F115" s="2">
        <v>3.9465560795392098E-4</v>
      </c>
      <c r="G115" s="2">
        <v>67.363391246226797</v>
      </c>
      <c r="H115" s="2">
        <v>0.333048452752568</v>
      </c>
      <c r="I115" s="2">
        <v>3.9039225590610602E-4</v>
      </c>
      <c r="J115" s="2">
        <v>200.04599906681599</v>
      </c>
      <c r="K115" s="2">
        <v>2.9077773317565499E-4</v>
      </c>
      <c r="L115" s="2">
        <v>3.37165064040328E-4</v>
      </c>
      <c r="M115" s="2">
        <v>0.93588658131614499</v>
      </c>
      <c r="N115" s="2">
        <v>3.7353271892507999E-4</v>
      </c>
      <c r="O115" s="2">
        <v>3.1305975960630301E-4</v>
      </c>
      <c r="P115" s="2">
        <v>0.17477115165268001</v>
      </c>
      <c r="Q115" s="2">
        <v>3.63437489357421E-4</v>
      </c>
      <c r="R115" s="2">
        <v>3.8127451367537401E-4</v>
      </c>
      <c r="S115" s="2">
        <v>0.20016469494525899</v>
      </c>
      <c r="T115" s="2">
        <v>4.2751975584800898E-4</v>
      </c>
      <c r="U115" s="2">
        <v>3.6954533736133802E-4</v>
      </c>
      <c r="V115" s="2">
        <v>0.26910872742681702</v>
      </c>
      <c r="W115" s="2">
        <v>2.3175085977658599E-4</v>
      </c>
      <c r="X115" s="2">
        <v>2.8853578112006899E-4</v>
      </c>
      <c r="Y115" s="2">
        <v>0.13118078095723901</v>
      </c>
      <c r="Z115" s="2">
        <v>3.4300339484911801E-4</v>
      </c>
      <c r="AA115" s="2">
        <v>3.7030812475311102E-4</v>
      </c>
      <c r="AB115" s="2">
        <v>0.22537217014715899</v>
      </c>
      <c r="AI115" s="3">
        <v>2.2278644712899599E-5</v>
      </c>
      <c r="AJ115" s="3">
        <v>3.2636676495232598E-5</v>
      </c>
      <c r="AK115" s="3">
        <v>2.07339006153067E-5</v>
      </c>
      <c r="AL115" s="3">
        <v>3.1877161179035803E-5</v>
      </c>
      <c r="AM115" s="3">
        <v>1.9693423250064499E-5</v>
      </c>
      <c r="AN115" s="3">
        <v>3.0819116304806197E-5</v>
      </c>
      <c r="AO115">
        <v>11.8248399060999</v>
      </c>
      <c r="AP115">
        <v>21.896786358613198</v>
      </c>
      <c r="AQ115">
        <v>9.4796230127765696E-2</v>
      </c>
    </row>
    <row r="116" spans="1:43" s="2" customFormat="1" x14ac:dyDescent="0.3">
      <c r="A116" s="2" t="s">
        <v>134</v>
      </c>
      <c r="B116" s="2">
        <v>1.2645076909236001E-2</v>
      </c>
      <c r="C116" s="2">
        <v>3.1172122822463298E-4</v>
      </c>
      <c r="D116" s="2">
        <v>7.8624433210163298</v>
      </c>
      <c r="E116" s="2">
        <v>0.218863494228897</v>
      </c>
      <c r="F116" s="2">
        <v>4.5585856365429399E-4</v>
      </c>
      <c r="G116" s="2">
        <v>183.539818162296</v>
      </c>
      <c r="H116" s="2">
        <v>0.24698939974475601</v>
      </c>
      <c r="I116" s="2">
        <v>3.6089119293366E-4</v>
      </c>
      <c r="J116" s="2">
        <v>199.93257915089799</v>
      </c>
      <c r="K116" s="2">
        <v>0.123234941445259</v>
      </c>
      <c r="L116" s="2">
        <v>3.8850755122923198E-4</v>
      </c>
      <c r="M116" s="2">
        <v>195.37274410011599</v>
      </c>
      <c r="N116" s="2">
        <v>4.1776891211227199E-2</v>
      </c>
      <c r="O116" s="2">
        <v>3.9186042183934699E-4</v>
      </c>
      <c r="P116" s="2">
        <v>27.871835216587101</v>
      </c>
      <c r="Q116" s="2">
        <v>0.29207900444641499</v>
      </c>
      <c r="R116" s="2">
        <v>5.9675066257757099E-4</v>
      </c>
      <c r="S116" s="2">
        <v>171.807546732426</v>
      </c>
      <c r="T116" s="2">
        <v>2.35920055505929E-2</v>
      </c>
      <c r="U116" s="2">
        <v>4.5637861960850899E-4</v>
      </c>
      <c r="V116" s="2">
        <v>17.4681203719434</v>
      </c>
      <c r="W116" s="2">
        <v>2.3838803581454401E-2</v>
      </c>
      <c r="X116" s="2">
        <v>3.8971419355207198E-4</v>
      </c>
      <c r="Y116" s="2">
        <v>21.931703721172902</v>
      </c>
      <c r="Z116" s="2">
        <v>0.317989648990192</v>
      </c>
      <c r="AA116" s="2">
        <v>5.6264479387614402E-4</v>
      </c>
      <c r="AB116" s="2">
        <v>199.952312609367</v>
      </c>
      <c r="AI116" s="3">
        <v>2.1760009141685501E-5</v>
      </c>
      <c r="AJ116" s="3">
        <v>3.1814083785342702E-5</v>
      </c>
      <c r="AK116" s="3">
        <v>1.9131611300074E-5</v>
      </c>
      <c r="AL116" s="3">
        <v>3.04185368161356E-5</v>
      </c>
      <c r="AM116" s="3">
        <v>2.0128911313097899E-5</v>
      </c>
      <c r="AN116" s="3">
        <v>3.1708157345341199E-5</v>
      </c>
      <c r="AO116">
        <v>7.5037990111536397</v>
      </c>
      <c r="AP116">
        <v>16.8807288664763</v>
      </c>
      <c r="AQ116">
        <v>5.1739629153649998E-2</v>
      </c>
    </row>
    <row r="117" spans="1:43" s="2" customFormat="1" x14ac:dyDescent="0.3">
      <c r="A117" s="2" t="s">
        <v>135</v>
      </c>
      <c r="B117" s="2">
        <v>0.10843339857757101</v>
      </c>
      <c r="C117" s="2">
        <v>1.3109115336481399E-2</v>
      </c>
      <c r="D117" s="2">
        <v>83.233938775104306</v>
      </c>
      <c r="E117" s="2">
        <v>0.133782969598507</v>
      </c>
      <c r="F117" s="2">
        <v>5.69658272677405E-2</v>
      </c>
      <c r="G117" s="2">
        <v>105.74770577416901</v>
      </c>
      <c r="H117" s="2">
        <v>0.45244792223869701</v>
      </c>
      <c r="I117" s="2">
        <v>3.3098669774629902E-3</v>
      </c>
      <c r="J117" s="2">
        <v>359.44983241200299</v>
      </c>
      <c r="K117" s="2">
        <v>0.29796371266813099</v>
      </c>
      <c r="L117" s="2">
        <v>1.01119064401929E-2</v>
      </c>
      <c r="M117" s="2">
        <v>148.341025377226</v>
      </c>
      <c r="N117" s="2">
        <v>0.35342559482620001</v>
      </c>
      <c r="O117" s="2">
        <v>1.40016041386613E-2</v>
      </c>
      <c r="P117" s="2">
        <v>489.09696126434602</v>
      </c>
      <c r="Q117" s="2">
        <v>4.0445616439504797E-2</v>
      </c>
      <c r="R117" s="2">
        <v>3.0137882729170101E-2</v>
      </c>
      <c r="S117" s="2">
        <v>70.916657707231806</v>
      </c>
      <c r="T117" s="2">
        <v>0.46341201767337697</v>
      </c>
      <c r="U117" s="2">
        <v>5.19395138435333E-3</v>
      </c>
      <c r="V117" s="2">
        <v>522.16432079450999</v>
      </c>
      <c r="W117" s="2">
        <v>2.2592619473234599E-2</v>
      </c>
      <c r="X117" s="2">
        <v>1.80043443349635E-2</v>
      </c>
      <c r="Y117" s="2">
        <v>11.189218676294599</v>
      </c>
      <c r="Z117" s="2">
        <v>2.7352389036656401E-2</v>
      </c>
      <c r="AA117" s="2">
        <v>2.9127061847566801E-2</v>
      </c>
      <c r="AB117" s="2">
        <v>206.74005753478701</v>
      </c>
      <c r="AI117" s="3">
        <v>4.2635861111952402E-5</v>
      </c>
      <c r="AJ117" s="3">
        <v>6.00138947944448E-5</v>
      </c>
      <c r="AK117" s="3">
        <v>5.35423980671484E-5</v>
      </c>
      <c r="AL117" s="3">
        <v>8.3223020876367095E-5</v>
      </c>
      <c r="AM117" s="3">
        <v>1.9270330859625E-5</v>
      </c>
      <c r="AN117" s="3">
        <v>4.10052155922873E-5</v>
      </c>
      <c r="AO117">
        <v>9.5142898402195595</v>
      </c>
      <c r="AP117">
        <v>12.6861184947838</v>
      </c>
      <c r="AQ117">
        <v>4.7249076421568198E-2</v>
      </c>
    </row>
    <row r="118" spans="1:43" x14ac:dyDescent="0.3">
      <c r="A118" t="s">
        <v>136</v>
      </c>
      <c r="B118">
        <v>0.197311746470443</v>
      </c>
      <c r="C118">
        <v>5.2370873951651499E-2</v>
      </c>
      <c r="D118">
        <v>120.93795634344499</v>
      </c>
      <c r="E118">
        <v>0.171749464750935</v>
      </c>
      <c r="F118">
        <v>0.112178365681429</v>
      </c>
      <c r="G118">
        <v>109.56636981180699</v>
      </c>
      <c r="H118">
        <v>0.82813427446126897</v>
      </c>
      <c r="I118">
        <v>1.30794492461156E-2</v>
      </c>
      <c r="J118">
        <v>551.58655222874495</v>
      </c>
      <c r="K118">
        <v>0.88421355518585099</v>
      </c>
      <c r="L118">
        <v>4.03154210200952E-2</v>
      </c>
      <c r="M118">
        <v>1630.5287467150799</v>
      </c>
      <c r="N118">
        <v>9.2880030198954702E-2</v>
      </c>
      <c r="O118">
        <v>9.0562810633191104E-2</v>
      </c>
      <c r="P118">
        <v>233.82005615021001</v>
      </c>
      <c r="Q118">
        <v>9.3192884000867698E-2</v>
      </c>
      <c r="R118">
        <v>0.104269816465593</v>
      </c>
      <c r="S118">
        <v>35.423425163245</v>
      </c>
      <c r="T118">
        <v>0.82129042102401395</v>
      </c>
      <c r="U118">
        <v>6.5914697209094097E-2</v>
      </c>
      <c r="V118">
        <v>6295.8746894421101</v>
      </c>
      <c r="W118">
        <v>0.27390785105156501</v>
      </c>
      <c r="X118">
        <v>8.2966406637185602E-2</v>
      </c>
      <c r="Y118">
        <v>489.60168671234601</v>
      </c>
      <c r="Z118">
        <v>0.192405061181434</v>
      </c>
      <c r="AA118">
        <v>9.7336829167165406E-2</v>
      </c>
      <c r="AB118">
        <v>72.499368836560294</v>
      </c>
      <c r="AI118">
        <v>1.8427815722503501E-4</v>
      </c>
      <c r="AJ118">
        <v>2.6406744631621098E-4</v>
      </c>
      <c r="AK118">
        <v>2.0332259263507001E-4</v>
      </c>
      <c r="AL118">
        <v>2.9282572104157999E-4</v>
      </c>
      <c r="AM118" s="1">
        <v>9.1701143905554094E-5</v>
      </c>
      <c r="AN118">
        <v>2.1165379807886099E-4</v>
      </c>
      <c r="AO118">
        <v>35.201326321717197</v>
      </c>
      <c r="AP118">
        <v>45.802749413559397</v>
      </c>
      <c r="AQ118">
        <v>0.16014901894361599</v>
      </c>
    </row>
    <row r="119" spans="1:43" s="2" customFormat="1" x14ac:dyDescent="0.3">
      <c r="A119" s="2" t="s">
        <v>137</v>
      </c>
      <c r="B119" s="2">
        <v>0.100918645973152</v>
      </c>
      <c r="C119" s="2">
        <v>1.74746031411122E-2</v>
      </c>
      <c r="D119" s="2">
        <v>47.306787189225503</v>
      </c>
      <c r="E119" s="2">
        <v>0.14869976841044499</v>
      </c>
      <c r="F119" s="2">
        <v>8.3588590688443692E-3</v>
      </c>
      <c r="G119" s="2">
        <v>67.2070252186207</v>
      </c>
      <c r="H119" s="2">
        <v>0.28061106932825303</v>
      </c>
      <c r="I119" s="2">
        <v>8.8393946467392407E-3</v>
      </c>
      <c r="J119" s="2">
        <v>169.44222925980901</v>
      </c>
      <c r="K119" s="2">
        <v>8.1354114571851405E-2</v>
      </c>
      <c r="L119" s="2">
        <v>2.08185825119492E-2</v>
      </c>
      <c r="M119" s="2">
        <v>24.490411059240799</v>
      </c>
      <c r="N119" s="2">
        <v>0.104000780043178</v>
      </c>
      <c r="O119" s="2">
        <v>1.50706077463908E-2</v>
      </c>
      <c r="P119" s="2">
        <v>104.59812468086901</v>
      </c>
      <c r="Q119" s="2">
        <v>7.0453281386434502E-2</v>
      </c>
      <c r="R119" s="2">
        <v>1.9557984121350899E-2</v>
      </c>
      <c r="S119" s="2">
        <v>173.19670380810601</v>
      </c>
      <c r="T119" s="2">
        <v>5.3501111739407303E-2</v>
      </c>
      <c r="U119" s="2">
        <v>1.92048608434956E-2</v>
      </c>
      <c r="V119" s="2">
        <v>15.6978358920784</v>
      </c>
      <c r="W119" s="2">
        <v>0.13934712667506299</v>
      </c>
      <c r="X119" s="2">
        <v>1.07434391339196E-2</v>
      </c>
      <c r="Y119" s="2">
        <v>533.38439433258895</v>
      </c>
      <c r="Z119" s="2">
        <v>1.8311404533842099E-2</v>
      </c>
      <c r="AA119" s="2">
        <v>2.3626390669280201E-2</v>
      </c>
      <c r="AB119" s="2">
        <v>25.768689005513</v>
      </c>
      <c r="AI119" s="3">
        <v>8.2154635053444198E-5</v>
      </c>
      <c r="AJ119" s="2">
        <v>1.2333142084625001E-4</v>
      </c>
      <c r="AK119" s="3">
        <v>5.9671837929377501E-5</v>
      </c>
      <c r="AL119" s="2">
        <v>1.03177965790523E-4</v>
      </c>
      <c r="AM119" s="3">
        <v>7.3465767636870196E-5</v>
      </c>
      <c r="AN119" s="2">
        <v>1.07621269601657E-4</v>
      </c>
      <c r="AO119">
        <v>15.0874744880355</v>
      </c>
      <c r="AP119">
        <v>18.141718012324201</v>
      </c>
      <c r="AQ119">
        <v>6.5954794808136596E-2</v>
      </c>
    </row>
    <row r="120" spans="1:43" s="2" customFormat="1" x14ac:dyDescent="0.3">
      <c r="A120" s="2" t="s">
        <v>138</v>
      </c>
      <c r="B120" s="2">
        <v>3.9339121145491998E-2</v>
      </c>
      <c r="C120" s="2">
        <v>4.86560100112123E-4</v>
      </c>
      <c r="D120" s="2">
        <v>17.108791444156999</v>
      </c>
      <c r="E120" s="2">
        <v>8.3298878855591202E-2</v>
      </c>
      <c r="F120" s="2">
        <v>4.0330300005839598E-4</v>
      </c>
      <c r="G120" s="2">
        <v>52.175791474203599</v>
      </c>
      <c r="H120" s="2">
        <v>0.43998883145137102</v>
      </c>
      <c r="I120" s="2">
        <v>3.8287726399629802E-4</v>
      </c>
      <c r="J120" s="2">
        <v>200.13051488882101</v>
      </c>
      <c r="K120" s="2">
        <v>0.15049693992125701</v>
      </c>
      <c r="L120" s="2">
        <v>1.1931673205635501E-3</v>
      </c>
      <c r="M120" s="2">
        <v>105.260644805776</v>
      </c>
      <c r="N120" s="2">
        <v>7.9500543815392496E-2</v>
      </c>
      <c r="O120" s="2">
        <v>4.4218145614078599E-4</v>
      </c>
      <c r="P120" s="2">
        <v>32.979378935192599</v>
      </c>
      <c r="Q120" s="2">
        <v>6.4550911687921098E-2</v>
      </c>
      <c r="R120" s="2">
        <v>5.2269027135004999E-4</v>
      </c>
      <c r="S120" s="2">
        <v>29.420365748411001</v>
      </c>
      <c r="T120" s="2">
        <v>0.125828067130516</v>
      </c>
      <c r="U120" s="2">
        <v>1.06014012673982E-3</v>
      </c>
      <c r="V120" s="2">
        <v>54.811510197251003</v>
      </c>
      <c r="W120" s="2">
        <v>0.131544261509008</v>
      </c>
      <c r="X120" s="2">
        <v>6.6489380337134705E-4</v>
      </c>
      <c r="Y120" s="2">
        <v>140.48484793293099</v>
      </c>
      <c r="Z120" s="2">
        <v>3.6367498625476598E-4</v>
      </c>
      <c r="AA120" s="2">
        <v>4.1712856345409101E-4</v>
      </c>
      <c r="AB120" s="2">
        <v>0.14239884861115101</v>
      </c>
      <c r="AI120" s="3">
        <v>2.1123211385315601E-5</v>
      </c>
      <c r="AJ120" s="3">
        <v>3.1036229467261597E-5</v>
      </c>
      <c r="AK120" s="3">
        <v>1.9249104354312201E-5</v>
      </c>
      <c r="AL120" s="3">
        <v>3.1182444881794402E-5</v>
      </c>
      <c r="AM120" s="3">
        <v>1.8623439602578299E-5</v>
      </c>
      <c r="AN120" s="3">
        <v>3.0836337404369798E-5</v>
      </c>
      <c r="AO120">
        <v>4.02748828597674</v>
      </c>
      <c r="AP120">
        <v>5.0437172976781799</v>
      </c>
      <c r="AQ120">
        <v>2.4229316731494002E-2</v>
      </c>
    </row>
    <row r="121" spans="1:43" s="2" customFormat="1" x14ac:dyDescent="0.3">
      <c r="A121" s="2" t="s">
        <v>139</v>
      </c>
      <c r="B121" s="2">
        <v>6.1536404643964503E-2</v>
      </c>
      <c r="C121" s="2">
        <v>3.3451987474112798E-4</v>
      </c>
      <c r="D121" s="2">
        <v>42.665168961582502</v>
      </c>
      <c r="E121" s="2">
        <v>8.9011319802626096E-2</v>
      </c>
      <c r="F121" s="2">
        <v>3.8946065407842299E-4</v>
      </c>
      <c r="G121" s="2">
        <v>53.660578308235003</v>
      </c>
      <c r="H121" s="2">
        <v>4.3310251690749802E-4</v>
      </c>
      <c r="I121" s="2">
        <v>3.8486873018256102E-4</v>
      </c>
      <c r="J121" s="2">
        <v>0.30049335561116702</v>
      </c>
      <c r="K121" s="2">
        <v>5.4460197843544701E-2</v>
      </c>
      <c r="L121" s="2">
        <v>4.7108293612811399E-4</v>
      </c>
      <c r="M121" s="2">
        <v>37.787768317377598</v>
      </c>
      <c r="N121" s="2">
        <v>1.34195609100402E-2</v>
      </c>
      <c r="O121" s="2">
        <v>5.5214813453792499E-4</v>
      </c>
      <c r="P121" s="2">
        <v>6.1964010112935197</v>
      </c>
      <c r="Q121" s="2">
        <v>0.103133837620907</v>
      </c>
      <c r="R121" s="2">
        <v>4.9434575942338397E-4</v>
      </c>
      <c r="S121" s="2">
        <v>273.85961690916002</v>
      </c>
      <c r="T121" s="2">
        <v>4.5149889408750199E-2</v>
      </c>
      <c r="U121" s="2">
        <v>4.3916190442516001E-4</v>
      </c>
      <c r="V121" s="2">
        <v>22.7598167391568</v>
      </c>
      <c r="W121" s="2">
        <v>4.2694058448759203E-2</v>
      </c>
      <c r="X121" s="2">
        <v>4.994119013453E-4</v>
      </c>
      <c r="Y121" s="2">
        <v>25.860375365521101</v>
      </c>
      <c r="Z121" s="2">
        <v>9.9605550902499299E-2</v>
      </c>
      <c r="AA121" s="2">
        <v>5.9515086552638604E-4</v>
      </c>
      <c r="AB121" s="2">
        <v>199.90239022988999</v>
      </c>
      <c r="AI121" s="3">
        <v>2.1783526195694101E-5</v>
      </c>
      <c r="AJ121" s="3">
        <v>3.1648487045380798E-5</v>
      </c>
      <c r="AK121" s="3">
        <v>1.8655458620756999E-5</v>
      </c>
      <c r="AL121" s="3">
        <v>2.9732277960569901E-5</v>
      </c>
      <c r="AM121" s="3">
        <v>2.0097916937075599E-5</v>
      </c>
      <c r="AN121" s="3">
        <v>3.0581933839240803E-5</v>
      </c>
      <c r="AO121">
        <v>4.6302808062098002</v>
      </c>
      <c r="AP121">
        <v>7.2542698884297003</v>
      </c>
      <c r="AQ121">
        <v>3.3082995153203301E-2</v>
      </c>
    </row>
    <row r="122" spans="1:43" s="2" customFormat="1" x14ac:dyDescent="0.3">
      <c r="A122" s="2" t="s">
        <v>140</v>
      </c>
      <c r="B122" s="2">
        <v>0.10471665433793</v>
      </c>
      <c r="C122" s="2">
        <v>4.4439973514664099E-4</v>
      </c>
      <c r="D122" s="2">
        <v>87.991736785458301</v>
      </c>
      <c r="E122" s="2">
        <v>3.3859259599211697E-2</v>
      </c>
      <c r="F122" s="2">
        <v>3.7161415138246601E-4</v>
      </c>
      <c r="G122" s="2">
        <v>17.796879508457799</v>
      </c>
      <c r="H122" s="2">
        <v>2.9743999441558301E-4</v>
      </c>
      <c r="I122" s="2">
        <v>3.4445670308967701E-4</v>
      </c>
      <c r="J122" s="2">
        <v>0.22151106531152701</v>
      </c>
      <c r="K122" s="2">
        <v>0.11243534501597199</v>
      </c>
      <c r="L122" s="2">
        <v>4.52771068819148E-4</v>
      </c>
      <c r="M122" s="2">
        <v>65.535253371745398</v>
      </c>
      <c r="N122" s="2">
        <v>7.2168585130744395E-2</v>
      </c>
      <c r="O122" s="2">
        <v>3.4200363810888801E-4</v>
      </c>
      <c r="P122" s="2">
        <v>42.278871507551202</v>
      </c>
      <c r="Q122" s="2">
        <v>2.1923781115699498E-2</v>
      </c>
      <c r="R122" s="2">
        <v>4.9681388576917299E-4</v>
      </c>
      <c r="S122" s="2">
        <v>22.1259939327132</v>
      </c>
      <c r="T122" s="2">
        <v>9.15496204606462E-2</v>
      </c>
      <c r="U122" s="2">
        <v>4.2047337859406E-4</v>
      </c>
      <c r="V122" s="2">
        <v>41.768927670455902</v>
      </c>
      <c r="W122" s="2">
        <v>8.6567193951713306E-2</v>
      </c>
      <c r="X122" s="2">
        <v>3.9266371213878801E-4</v>
      </c>
      <c r="Y122" s="2">
        <v>61.634102360124899</v>
      </c>
      <c r="Z122" s="2">
        <v>4.95523989706569E-2</v>
      </c>
      <c r="AA122" s="2">
        <v>4.9915693703131002E-4</v>
      </c>
      <c r="AB122" s="2">
        <v>198.65485537312401</v>
      </c>
      <c r="AI122" s="3">
        <v>1.9293185130034298E-5</v>
      </c>
      <c r="AJ122" s="3">
        <v>3.0410145506165499E-5</v>
      </c>
      <c r="AK122" s="3">
        <v>2.2593733317232101E-5</v>
      </c>
      <c r="AL122" s="3">
        <v>3.24540859744564E-5</v>
      </c>
      <c r="AM122" s="3">
        <v>2.0654798100197301E-5</v>
      </c>
      <c r="AN122" s="3">
        <v>3.1413293264217603E-5</v>
      </c>
      <c r="AO122">
        <v>3.9988981922448001</v>
      </c>
      <c r="AP122">
        <v>5.0170791998102597</v>
      </c>
      <c r="AQ122">
        <v>2.69286742867892E-2</v>
      </c>
    </row>
    <row r="123" spans="1:43" s="2" customFormat="1" x14ac:dyDescent="0.3">
      <c r="A123" s="2" t="s">
        <v>141</v>
      </c>
      <c r="B123" s="2">
        <v>6.9374851510913896E-2</v>
      </c>
      <c r="C123" s="2">
        <v>4.03096305164497E-4</v>
      </c>
      <c r="D123" s="2">
        <v>35.2898237280464</v>
      </c>
      <c r="E123" s="2">
        <v>0.117385525160786</v>
      </c>
      <c r="F123" s="2">
        <v>7.6799710414200695E-4</v>
      </c>
      <c r="G123" s="2">
        <v>59.940862409512597</v>
      </c>
      <c r="H123" s="2">
        <v>0.46999944517355002</v>
      </c>
      <c r="I123" s="2">
        <v>5.9778386466137002E-4</v>
      </c>
      <c r="J123" s="2">
        <v>200.135231042214</v>
      </c>
      <c r="K123" s="2">
        <v>0.12052944230920699</v>
      </c>
      <c r="L123" s="2">
        <v>5.9221661770042999E-4</v>
      </c>
      <c r="M123" s="2">
        <v>119.55482735167401</v>
      </c>
      <c r="N123" s="2">
        <v>5.65029882903232E-2</v>
      </c>
      <c r="O123" s="2">
        <v>7.8026485311133605E-4</v>
      </c>
      <c r="P123" s="2">
        <v>19.312674145351298</v>
      </c>
      <c r="Q123" s="2">
        <v>2.5019238361180699E-2</v>
      </c>
      <c r="R123" s="2">
        <v>4.8833752905740502E-4</v>
      </c>
      <c r="S123" s="2">
        <v>13.115934922552</v>
      </c>
      <c r="T123" s="2">
        <v>9.8543007764670801E-2</v>
      </c>
      <c r="U123" s="2">
        <v>5.3773583470418198E-4</v>
      </c>
      <c r="V123" s="2">
        <v>51.2598198256117</v>
      </c>
      <c r="W123" s="2">
        <v>9.2925237008207595E-2</v>
      </c>
      <c r="X123" s="2">
        <v>7.7851717724117101E-4</v>
      </c>
      <c r="Y123" s="2">
        <v>30.7136102580087</v>
      </c>
      <c r="Z123" s="2">
        <v>4.4759779121237198E-4</v>
      </c>
      <c r="AA123" s="2">
        <v>5.3080060311767299E-4</v>
      </c>
      <c r="AB123" s="2">
        <v>0.740684275466303</v>
      </c>
      <c r="AI123" s="3">
        <v>2.2265452859913799E-5</v>
      </c>
      <c r="AJ123" s="3">
        <v>3.1306638242423703E-5</v>
      </c>
      <c r="AK123" s="3">
        <v>1.82253586694392E-5</v>
      </c>
      <c r="AL123" s="3">
        <v>3.03862303140244E-5</v>
      </c>
      <c r="AM123" s="3">
        <v>2.1403415487355999E-5</v>
      </c>
      <c r="AN123" s="3">
        <v>3.2192064856872503E-5</v>
      </c>
      <c r="AO123">
        <v>6.7454277611360203</v>
      </c>
      <c r="AP123">
        <v>15.1135101360661</v>
      </c>
      <c r="AQ123">
        <v>3.8744445583472398E-2</v>
      </c>
    </row>
    <row r="124" spans="1:43" s="2" customFormat="1" x14ac:dyDescent="0.3">
      <c r="A124" s="2" t="s">
        <v>142</v>
      </c>
      <c r="B124" s="2">
        <v>6.9173099853733197E-2</v>
      </c>
      <c r="C124" s="2">
        <v>3.7850786368574498E-4</v>
      </c>
      <c r="D124" s="2">
        <v>59.840720765312803</v>
      </c>
      <c r="E124" s="2">
        <v>2.7198948210892301E-2</v>
      </c>
      <c r="F124" s="2">
        <v>2.6637581595084997E-4</v>
      </c>
      <c r="G124" s="2">
        <v>14.0384910110525</v>
      </c>
      <c r="H124" s="2">
        <v>3.0778638933783698E-4</v>
      </c>
      <c r="I124" s="2">
        <v>3.8072980582420799E-4</v>
      </c>
      <c r="J124" s="2">
        <v>0.13713527729031599</v>
      </c>
      <c r="K124" s="2">
        <v>5.9695901190732299E-4</v>
      </c>
      <c r="L124" s="2">
        <v>7.3144848044969098E-4</v>
      </c>
      <c r="M124" s="2">
        <v>0.544797490076807</v>
      </c>
      <c r="N124" s="2">
        <v>2.5727630824194799E-4</v>
      </c>
      <c r="O124" s="2">
        <v>2.7277866838500299E-4</v>
      </c>
      <c r="P124" s="2">
        <v>8.8200729200485703E-2</v>
      </c>
      <c r="Q124" s="2">
        <v>5.2598258472339495E-4</v>
      </c>
      <c r="R124" s="2">
        <v>5.1024444390135901E-4</v>
      </c>
      <c r="S124" s="2">
        <v>0.81345881044303603</v>
      </c>
      <c r="T124" s="2">
        <v>4.3755028404334498E-4</v>
      </c>
      <c r="U124" s="2">
        <v>5.6856444333491102E-4</v>
      </c>
      <c r="V124" s="2">
        <v>0.32695095987022599</v>
      </c>
      <c r="W124" s="2">
        <v>4.5594738860852801E-4</v>
      </c>
      <c r="X124" s="2">
        <v>5.48947384597578E-4</v>
      </c>
      <c r="Y124" s="2">
        <v>0.15863157597116001</v>
      </c>
      <c r="Z124" s="2">
        <v>5.3618992384421897E-4</v>
      </c>
      <c r="AA124" s="2">
        <v>4.9524192015648898E-4</v>
      </c>
      <c r="AB124" s="2">
        <v>1.9583150123397901</v>
      </c>
      <c r="AI124" s="3">
        <v>2.0682721633674599E-5</v>
      </c>
      <c r="AJ124" s="3">
        <v>3.3542042191305698E-5</v>
      </c>
      <c r="AK124" s="3">
        <v>2.10810870859269E-5</v>
      </c>
      <c r="AL124" s="3">
        <v>3.1722107036593001E-5</v>
      </c>
      <c r="AM124" s="3">
        <v>2.1445212307344901E-5</v>
      </c>
      <c r="AN124" s="3">
        <v>3.1197525951981701E-5</v>
      </c>
      <c r="AO124">
        <v>4.0201045175607799</v>
      </c>
      <c r="AP124">
        <v>5.0385407841795002</v>
      </c>
      <c r="AQ124">
        <v>1.8895950190555101E-2</v>
      </c>
    </row>
    <row r="125" spans="1:43" s="2" customFormat="1" x14ac:dyDescent="0.3">
      <c r="A125" s="2" t="s">
        <v>143</v>
      </c>
      <c r="B125" s="2">
        <v>4.1820656840832797E-2</v>
      </c>
      <c r="C125" s="2">
        <v>7.5291295102215795E-4</v>
      </c>
      <c r="D125" s="2">
        <v>37.561571785211598</v>
      </c>
      <c r="E125" s="2">
        <v>3.0622839886036E-2</v>
      </c>
      <c r="F125" s="2">
        <v>4.3952979274010102E-4</v>
      </c>
      <c r="G125" s="2">
        <v>28.090465496552799</v>
      </c>
      <c r="H125" s="2">
        <v>4.8893207986038E-4</v>
      </c>
      <c r="I125" s="2">
        <v>5.3755097010861803E-4</v>
      </c>
      <c r="J125" s="2">
        <v>0.484849127546293</v>
      </c>
      <c r="K125" s="2">
        <v>3.80636488441412E-4</v>
      </c>
      <c r="L125" s="2">
        <v>4.8923643886203199E-4</v>
      </c>
      <c r="M125" s="2">
        <v>3.2993967850655301</v>
      </c>
      <c r="N125" s="2">
        <v>3.5382003768080701E-4</v>
      </c>
      <c r="O125" s="2">
        <v>4.12947851368475E-4</v>
      </c>
      <c r="P125" s="2">
        <v>0.19850704858357501</v>
      </c>
      <c r="Q125" s="2">
        <v>6.9984831199602297E-4</v>
      </c>
      <c r="R125" s="2">
        <v>6.9051207010557803E-4</v>
      </c>
      <c r="S125" s="2">
        <v>1.3867239570501</v>
      </c>
      <c r="T125" s="2">
        <v>3.6218336482950197E-4</v>
      </c>
      <c r="U125" s="2">
        <v>4.3014527480001401E-4</v>
      </c>
      <c r="V125" s="2">
        <v>0.32488337022906799</v>
      </c>
      <c r="W125" s="2">
        <v>4.9917309166532897E-4</v>
      </c>
      <c r="X125" s="2">
        <v>5.4163158214980904E-4</v>
      </c>
      <c r="Y125" s="2">
        <v>0.442351785869954</v>
      </c>
      <c r="Z125" s="2">
        <v>6.4833367334223805E-4</v>
      </c>
      <c r="AA125" s="2">
        <v>6.3893867808312397E-4</v>
      </c>
      <c r="AB125" s="2">
        <v>0.67273702595445295</v>
      </c>
      <c r="AI125" s="3">
        <v>2.2202397583622199E-5</v>
      </c>
      <c r="AJ125" s="3">
        <v>3.2415145256300098E-5</v>
      </c>
      <c r="AK125" s="3">
        <v>2.1965952855016698E-5</v>
      </c>
      <c r="AL125" s="3">
        <v>3.1083255800581902E-5</v>
      </c>
      <c r="AM125" s="3">
        <v>2.2631149561482801E-5</v>
      </c>
      <c r="AN125" s="3">
        <v>3.2783925979289401E-5</v>
      </c>
      <c r="AO125">
        <v>4.1087284239897697</v>
      </c>
      <c r="AP125">
        <v>5.1778937868127297</v>
      </c>
      <c r="AQ125">
        <v>2.74196075070136E-2</v>
      </c>
    </row>
    <row r="126" spans="1:43" s="2" customFormat="1" x14ac:dyDescent="0.3">
      <c r="A126" s="2" t="s">
        <v>144</v>
      </c>
      <c r="B126" s="2">
        <v>3.5407001687593899E-2</v>
      </c>
      <c r="C126" s="2">
        <v>5.4315268818849196E-4</v>
      </c>
      <c r="D126" s="2">
        <v>25.861309848504</v>
      </c>
      <c r="E126" s="2">
        <v>2.6319520269080101E-2</v>
      </c>
      <c r="F126" s="2">
        <v>4.8778768995551302E-4</v>
      </c>
      <c r="G126" s="2">
        <v>11.9038539078794</v>
      </c>
      <c r="H126" s="2">
        <v>3.3574258476792499E-4</v>
      </c>
      <c r="I126" s="2">
        <v>3.1155822704970101E-4</v>
      </c>
      <c r="J126" s="2">
        <v>0.176521901650354</v>
      </c>
      <c r="K126" s="2">
        <v>8.2120328103659993E-3</v>
      </c>
      <c r="L126" s="2">
        <v>4.2668024933618698E-4</v>
      </c>
      <c r="M126" s="2">
        <v>3.3745766380959901</v>
      </c>
      <c r="N126" s="2">
        <v>0.17664192855713101</v>
      </c>
      <c r="O126" s="2">
        <v>5.6498126351846301E-4</v>
      </c>
      <c r="P126" s="2">
        <v>118.759842336966</v>
      </c>
      <c r="Q126" s="2">
        <v>4.9722851445295702E-2</v>
      </c>
      <c r="R126" s="2">
        <v>4.68638942163209E-4</v>
      </c>
      <c r="S126" s="2">
        <v>33.175585712833502</v>
      </c>
      <c r="T126" s="2">
        <v>0.123180450645977</v>
      </c>
      <c r="U126" s="2">
        <v>4.4319355259766103E-4</v>
      </c>
      <c r="V126" s="2">
        <v>47.322961081077601</v>
      </c>
      <c r="W126" s="2">
        <v>0.13626685647739001</v>
      </c>
      <c r="X126" s="2">
        <v>4.0819352725992702E-4</v>
      </c>
      <c r="Y126" s="2">
        <v>122.338230515059</v>
      </c>
      <c r="Z126" s="2">
        <v>5.1584424296719205E-4</v>
      </c>
      <c r="AA126" s="2">
        <v>5.3174629914083096E-4</v>
      </c>
      <c r="AB126" s="2">
        <v>0.33547130486798798</v>
      </c>
      <c r="AI126" s="3">
        <v>1.9858635328588799E-5</v>
      </c>
      <c r="AJ126" s="3">
        <v>3.1814321623805697E-5</v>
      </c>
      <c r="AK126" s="3">
        <v>2.15902108412511E-5</v>
      </c>
      <c r="AL126" s="3">
        <v>3.2035511840189001E-5</v>
      </c>
      <c r="AM126" s="3">
        <v>2.0734343078571599E-5</v>
      </c>
      <c r="AN126" s="3">
        <v>3.1108992514769598E-5</v>
      </c>
      <c r="AO126">
        <v>15.9998160037836</v>
      </c>
      <c r="AP126">
        <v>27.193450711504301</v>
      </c>
      <c r="AQ126">
        <v>7.9788338811297099E-2</v>
      </c>
    </row>
    <row r="127" spans="1:43" s="2" customFormat="1" x14ac:dyDescent="0.3">
      <c r="A127" s="2" t="s">
        <v>145</v>
      </c>
      <c r="B127" s="2">
        <v>8.5381523838855208E-3</v>
      </c>
      <c r="C127" s="2">
        <v>2.9921283112144698E-4</v>
      </c>
      <c r="D127" s="2">
        <v>4.6419829801727097</v>
      </c>
      <c r="E127" s="2">
        <v>0.39020032182184999</v>
      </c>
      <c r="F127" s="2">
        <v>3.3290339001910399E-4</v>
      </c>
      <c r="G127" s="2">
        <v>204.230081884203</v>
      </c>
      <c r="H127" s="2">
        <v>2.72214890762702E-4</v>
      </c>
      <c r="I127" s="2">
        <v>3.0582421705601097E-4</v>
      </c>
      <c r="J127" s="2">
        <v>0.14119637135562599</v>
      </c>
      <c r="K127" s="2">
        <v>4.8107831289998399E-4</v>
      </c>
      <c r="L127" s="2">
        <v>3.9350555747966599E-4</v>
      </c>
      <c r="M127" s="2">
        <v>0.20134440824310901</v>
      </c>
      <c r="N127" s="2">
        <v>3.8916952262141801E-4</v>
      </c>
      <c r="O127" s="2">
        <v>4.9782188707045698E-4</v>
      </c>
      <c r="P127" s="2">
        <v>2.1656830601220101</v>
      </c>
      <c r="Q127" s="2">
        <v>3.6897233287515102E-4</v>
      </c>
      <c r="R127" s="2">
        <v>4.0122203912648001E-4</v>
      </c>
      <c r="S127" s="2">
        <v>0.16485817607769401</v>
      </c>
      <c r="T127" s="2">
        <v>3.7535063920920601E-4</v>
      </c>
      <c r="U127" s="2">
        <v>4.8455760444139601E-4</v>
      </c>
      <c r="V127" s="2">
        <v>0.71393670878230997</v>
      </c>
      <c r="W127" s="2">
        <v>4.9443802173229395E-4</v>
      </c>
      <c r="X127" s="2">
        <v>4.1891649896912201E-4</v>
      </c>
      <c r="Y127" s="2">
        <v>0.22317865370124201</v>
      </c>
      <c r="Z127" s="2">
        <v>3.55707548240467E-4</v>
      </c>
      <c r="AA127" s="2">
        <v>3.9193670122908598E-4</v>
      </c>
      <c r="AB127" s="2">
        <v>0.15077502000229601</v>
      </c>
      <c r="AI127" s="3">
        <v>2.03694536543584E-5</v>
      </c>
      <c r="AJ127" s="3">
        <v>3.2847754732033901E-5</v>
      </c>
      <c r="AK127" s="3">
        <v>2.1807835487753102E-5</v>
      </c>
      <c r="AL127" s="3">
        <v>3.2830703727716599E-5</v>
      </c>
      <c r="AM127" s="3">
        <v>1.88736998850656E-5</v>
      </c>
      <c r="AN127" s="3">
        <v>3.2063022581122201E-5</v>
      </c>
      <c r="AO127">
        <v>5.8956817332008198</v>
      </c>
      <c r="AP127">
        <v>11.509763685009601</v>
      </c>
      <c r="AQ127">
        <v>3.4975801249016399E-2</v>
      </c>
    </row>
    <row r="128" spans="1:43" s="2" customFormat="1" x14ac:dyDescent="0.3">
      <c r="A128" s="2" t="s">
        <v>146</v>
      </c>
      <c r="B128" s="2">
        <v>0.15836721012796201</v>
      </c>
      <c r="C128" s="2">
        <v>4.4460194600111E-4</v>
      </c>
      <c r="D128" s="2">
        <v>108.777947355574</v>
      </c>
      <c r="E128" s="2">
        <v>6.9360698121266107E-2</v>
      </c>
      <c r="F128" s="2">
        <v>3.2746004148075802E-4</v>
      </c>
      <c r="G128" s="2">
        <v>59.458735766293501</v>
      </c>
      <c r="H128" s="2">
        <v>3.6921572937552601E-4</v>
      </c>
      <c r="I128" s="2">
        <v>3.75694812958007E-4</v>
      </c>
      <c r="J128" s="2">
        <v>0.23235077922035399</v>
      </c>
      <c r="K128" s="2">
        <v>1.60946933711935E-2</v>
      </c>
      <c r="L128" s="2">
        <v>4.2680908323903399E-4</v>
      </c>
      <c r="M128" s="2">
        <v>9.3678155930024491</v>
      </c>
      <c r="N128" s="2">
        <v>2.2988451630665801E-2</v>
      </c>
      <c r="O128" s="2">
        <v>6.0288791742009603E-4</v>
      </c>
      <c r="P128" s="2">
        <v>19.488956268487101</v>
      </c>
      <c r="Q128" s="2">
        <v>3.3208305463188598E-3</v>
      </c>
      <c r="R128" s="2">
        <v>4.6451683670355599E-4</v>
      </c>
      <c r="S128" s="2">
        <v>2.57571138185883</v>
      </c>
      <c r="T128" s="2">
        <v>1.9639193144036299E-2</v>
      </c>
      <c r="U128" s="2">
        <v>5.2746348791197096E-4</v>
      </c>
      <c r="V128" s="2">
        <v>12.1186460187874</v>
      </c>
      <c r="W128" s="2">
        <v>2.0317518673050299E-2</v>
      </c>
      <c r="X128" s="2">
        <v>5.0609448667065496E-4</v>
      </c>
      <c r="Y128" s="2">
        <v>14.828295025905099</v>
      </c>
      <c r="Z128" s="2">
        <v>4.35818069134998E-4</v>
      </c>
      <c r="AA128" s="2">
        <v>4.7349983931790099E-4</v>
      </c>
      <c r="AB128" s="2">
        <v>0.35563549569153602</v>
      </c>
      <c r="AI128" s="3">
        <v>1.7840150440288501E-5</v>
      </c>
      <c r="AJ128" s="3">
        <v>3.1001577633266797E-5</v>
      </c>
      <c r="AK128" s="3">
        <v>2.1444637879515599E-5</v>
      </c>
      <c r="AL128" s="3">
        <v>3.2220993535583198E-5</v>
      </c>
      <c r="AM128" s="3">
        <v>1.9254555846382701E-5</v>
      </c>
      <c r="AN128" s="3">
        <v>3.1149999630844202E-5</v>
      </c>
      <c r="AO128">
        <v>4.0182392985707702</v>
      </c>
      <c r="AP128">
        <v>5.0391349962330896</v>
      </c>
      <c r="AQ128">
        <v>3.3917659284579599E-2</v>
      </c>
    </row>
    <row r="129" spans="1:43" x14ac:dyDescent="0.3">
      <c r="A129" t="s">
        <v>147</v>
      </c>
      <c r="B129">
        <v>6.9175578866050594E-2</v>
      </c>
      <c r="C129">
        <v>2.9106156740625201E-2</v>
      </c>
      <c r="D129">
        <v>37.648680226768697</v>
      </c>
      <c r="E129">
        <v>0.124389820378319</v>
      </c>
      <c r="F129">
        <v>3.0083282499811299E-2</v>
      </c>
      <c r="G129">
        <v>53.493145159560598</v>
      </c>
      <c r="H129">
        <v>0.12495694175449901</v>
      </c>
      <c r="I129">
        <v>1.2991865973522599E-2</v>
      </c>
      <c r="J129">
        <v>97.772963046165103</v>
      </c>
      <c r="K129">
        <v>0.22177580636140301</v>
      </c>
      <c r="L129">
        <v>2.2448893411760901E-2</v>
      </c>
      <c r="M129">
        <v>77.978058068940101</v>
      </c>
      <c r="N129">
        <v>2.06317132871051E-2</v>
      </c>
      <c r="O129">
        <v>2.1047852730271401E-2</v>
      </c>
      <c r="P129">
        <v>17.825054145928799</v>
      </c>
      <c r="Q129">
        <v>0.162226862087334</v>
      </c>
      <c r="R129">
        <v>2.52339881036357E-2</v>
      </c>
      <c r="S129">
        <v>163.19977741567101</v>
      </c>
      <c r="T129">
        <v>4.1882322132976102E-2</v>
      </c>
      <c r="U129">
        <v>1.7076360005936399E-2</v>
      </c>
      <c r="V129">
        <v>61.5304287360633</v>
      </c>
      <c r="W129">
        <v>0.225734954155695</v>
      </c>
      <c r="X129">
        <v>2.37268632185598E-2</v>
      </c>
      <c r="Y129">
        <v>73.432095041840697</v>
      </c>
      <c r="Z129">
        <v>0.15184613039915301</v>
      </c>
      <c r="AA129">
        <v>2.6998690126481099E-2</v>
      </c>
      <c r="AB129">
        <v>214.01527126574999</v>
      </c>
      <c r="AI129">
        <v>1.2313523624152099E-4</v>
      </c>
      <c r="AJ129">
        <v>1.6138579555229101E-4</v>
      </c>
      <c r="AK129">
        <v>1.19025580151308E-4</v>
      </c>
      <c r="AL129">
        <v>1.71372933191896E-4</v>
      </c>
      <c r="AM129" s="1">
        <v>7.0971017310896703E-5</v>
      </c>
      <c r="AN129">
        <v>1.1274524549665001E-4</v>
      </c>
      <c r="AO129">
        <v>26.233890488394799</v>
      </c>
      <c r="AP129">
        <v>31.5297355194019</v>
      </c>
      <c r="AQ129">
        <v>0.11532395249943</v>
      </c>
    </row>
    <row r="130" spans="1:43" x14ac:dyDescent="0.3">
      <c r="A130" s="2" t="s">
        <v>164</v>
      </c>
      <c r="B130">
        <f>COUNT(B119:B128,B112:B117,B107,B104:B105,B100:B102,B98,B96,B94)/COUNT(B94:B129)</f>
        <v>0.69444444444444442</v>
      </c>
    </row>
    <row r="132" spans="1:43" x14ac:dyDescent="0.3">
      <c r="B132" s="5" t="s">
        <v>0</v>
      </c>
      <c r="C132" s="5" t="s">
        <v>1</v>
      </c>
      <c r="D132" s="5" t="s">
        <v>2</v>
      </c>
      <c r="E132" s="5" t="s">
        <v>3</v>
      </c>
      <c r="F132" s="5" t="s">
        <v>4</v>
      </c>
      <c r="G132" s="5" t="s">
        <v>5</v>
      </c>
      <c r="H132" s="5" t="s">
        <v>6</v>
      </c>
      <c r="I132" s="5" t="s">
        <v>7</v>
      </c>
      <c r="J132" s="5" t="s">
        <v>8</v>
      </c>
      <c r="K132" s="5" t="s">
        <v>152</v>
      </c>
      <c r="L132" s="5" t="s">
        <v>153</v>
      </c>
      <c r="M132" s="5" t="s">
        <v>154</v>
      </c>
      <c r="N132" s="5" t="s">
        <v>155</v>
      </c>
      <c r="O132" s="5" t="s">
        <v>156</v>
      </c>
      <c r="P132" s="5" t="s">
        <v>157</v>
      </c>
      <c r="Q132" s="5" t="s">
        <v>158</v>
      </c>
      <c r="R132" s="5" t="s">
        <v>159</v>
      </c>
      <c r="S132" s="5" t="s">
        <v>160</v>
      </c>
      <c r="T132" s="5" t="s">
        <v>9</v>
      </c>
      <c r="U132" s="5" t="s">
        <v>10</v>
      </c>
      <c r="V132" s="5" t="s">
        <v>11</v>
      </c>
      <c r="W132" s="5" t="s">
        <v>12</v>
      </c>
      <c r="X132" s="5" t="s">
        <v>13</v>
      </c>
      <c r="Y132" s="5" t="s">
        <v>14</v>
      </c>
      <c r="Z132" s="5" t="s">
        <v>15</v>
      </c>
      <c r="AA132" s="5" t="s">
        <v>16</v>
      </c>
      <c r="AB132" s="5" t="s">
        <v>17</v>
      </c>
      <c r="AC132" t="s">
        <v>18</v>
      </c>
      <c r="AD132" t="s">
        <v>19</v>
      </c>
      <c r="AE132" t="s">
        <v>20</v>
      </c>
      <c r="AF132" t="s">
        <v>21</v>
      </c>
      <c r="AG132" t="s">
        <v>22</v>
      </c>
      <c r="AH132" t="s">
        <v>23</v>
      </c>
      <c r="AI132" t="s">
        <v>24</v>
      </c>
      <c r="AJ132" t="s">
        <v>25</v>
      </c>
      <c r="AK132" t="s">
        <v>26</v>
      </c>
      <c r="AL132" t="s">
        <v>27</v>
      </c>
      <c r="AM132" t="s">
        <v>28</v>
      </c>
      <c r="AN132" t="s">
        <v>29</v>
      </c>
    </row>
    <row r="133" spans="1:43" x14ac:dyDescent="0.3">
      <c r="A133" s="2" t="s">
        <v>150</v>
      </c>
      <c r="B133" s="5">
        <f>AVERAGE(B127,B116,B112,B98,B34,B12)</f>
        <v>4.2676376277681156E-3</v>
      </c>
      <c r="C133" s="5"/>
      <c r="D133" s="5"/>
      <c r="E133" s="5">
        <f>AVERAGE(E112,E98,E31,E34,E14,E12)</f>
        <v>7.1272602974807274E-3</v>
      </c>
      <c r="F133" s="5"/>
      <c r="G133" s="5"/>
      <c r="H133" s="5">
        <f>AVERAGE(H124:H128,H121:H122,H112:H114,H105,H96,H94,H85,H79,H66:H67,H64,H59:H61,H53:H57,H49:H51,H47,H34,H32,H29,H28,H26,H23,H22,H19:H20,H15)</f>
        <v>9.0359680939137586E-4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>
        <f>AVERAGE(T127,T124:T125,T115,T107,T104:T105,T100,T85,T81,T79,T67,T63:T65,T61,T59,T55,T53,T33,T31,T28,T23,T19:T20,T12:T15,T5)</f>
        <v>3.0326740667987661E-3</v>
      </c>
      <c r="U133" s="5"/>
      <c r="V133" s="5"/>
      <c r="W133" s="5">
        <f>AVERAGE(W127,W124:W125,W115,W104:W105,W100,W81,W79,W67,W64,W63,W61,W53:W55,W33,W31,W28,W23,W19:W20,W15,W12:W13,W5)</f>
        <v>1.388044575960037E-3</v>
      </c>
      <c r="X133" s="5"/>
      <c r="Y133" s="5"/>
      <c r="Z133" s="6">
        <f>AVERAGE(Z123:Z128,Z120,Z114:Z115,Z112,Z107,Z104:Z105,Z101,Z98,Z96,Z94,Z79,Z66:Z67,Z59:Z64,Z55:Z57,Z49:Z51,Z47,Z31:Z34,Z25:Z27,Z29,Z22:Z23,Z19:Z20,Z12:Z15,Z10,Z5)</f>
        <v>5.534818685634631E-4</v>
      </c>
      <c r="AA133" s="5"/>
      <c r="AB133" s="5"/>
      <c r="AO133" s="4"/>
      <c r="AP133" s="4"/>
      <c r="AQ133" s="4"/>
    </row>
    <row r="134" spans="1:43" x14ac:dyDescent="0.3">
      <c r="A134" s="2" t="s">
        <v>151</v>
      </c>
      <c r="B134" s="5">
        <f>STDEV(B127,B116,B112,B98,B34,B12)/SQRT(COUNT(B127,B116,B112,B98,B34,B12))</f>
        <v>2.0820580847996165E-3</v>
      </c>
      <c r="C134" s="5"/>
      <c r="D134" s="5"/>
      <c r="E134" s="5">
        <f>STDEV(E112,E98,E31,E34,E14,E12)/SQRT(COUNT(E112,E98,E31,E34,E14,E12))</f>
        <v>3.3278559008442332E-3</v>
      </c>
      <c r="F134" s="5"/>
      <c r="G134" s="5"/>
      <c r="H134" s="5">
        <f>STDEV(H124:H128,H121:H122,H112:H114,H105,H96,H94,H85,H79,H66:H67,H64,H59:H61,H53:H57,H49:H51,H47,H34,H32,H29,H28,H26,H23,H22,H19:H20,H15)/SQRT(COUNT(H124:H128,H121:H122,H112:H114,H105,H96,H94,H85,H79,H66:H67,H64,H59:H61,H53:H57,H49:H51,H47,H34,H32,H29,H28,H26,H23,H22,H19:H20,H15))</f>
        <v>3.048622243255032E-4</v>
      </c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>
        <f>STDEV(T127,T124:T125,T115,T107,T104:T105,T100,T85,T81,T79,T67,T63:T65,T61,T59,T55,T53,T33,T31,T28,T23,T19:T20,T12:T15,T5)/SQRT(COUNT(T127,T124:T125,T115,T107,T104:T105,T100,T85,T81,T79,T67,T63:T65,T61,T59,T55,T53,T33,T31,T28,T23,T19:T20,T12:T15,T5))</f>
        <v>1.2358641864936117E-3</v>
      </c>
      <c r="U134" s="5"/>
      <c r="V134" s="5"/>
      <c r="W134" s="5">
        <f>STDEV(W127,W124:W125,W115,W104:W105,W100,W81,W79,W67,W64,W63,W61,W53:W55,W33,W31,W28,W23,W19:W20,W15,W12:W13,W5)/SQRT(COUNT(W127,W124:W125,W115,W104:W105,W100,W81,W79,W67,W64,W63,W61,W53:W55,W33,W31,W28,W23,W19:W20,W15,W12:W13,W5))</f>
        <v>7.2070581389531267E-4</v>
      </c>
      <c r="X134" s="5"/>
      <c r="Y134" s="5"/>
      <c r="Z134" s="5">
        <f>STDEV(Z123:Z128,Z120,Z114:Z115,Z112,Z107,Z104:Z105,Z101,Z98,Z96,Z94,Z79,Z66:Z67,Z59:Z64,Z55:Z57,Z49:Z51,Z47,Z31:Z34,Z25:Z27,Z29,Z22:Z23,Z19:Z20,Z12:Z15,Z10,Z5)/SQRT(COUNT(Z123:Z128,Z120,Z114:Z115,Z112,Z107,Z104:Z105,Z101,Z98,Z96,Z94,Z79,Z66:Z67,Z59:Z64,Z55:Z57,Z49:Z51,Z47,Z31:Z34,Z25:Z27,Z29,Z22:Z23,Z19:Z20,Z12:Z15,Z10,Z5))</f>
        <v>7.9752232212388483E-5</v>
      </c>
      <c r="AA134" s="5"/>
      <c r="AB134" s="5"/>
      <c r="AO134" s="4"/>
      <c r="AP134" s="4"/>
      <c r="AQ134" s="4"/>
    </row>
    <row r="136" spans="1:43" x14ac:dyDescent="0.3">
      <c r="A136">
        <f>COUNT(B119:B128,B112:B117,B107,B104:B105,B100:B102,B98,B96,B94,B85,B81,B79,B59:B68,B53:B57,B49:B51,B47,B31:B34,B25:B29,B22:B23,B19:B20,B12:B15,B10,B5)</f>
        <v>66</v>
      </c>
      <c r="D136">
        <f>COUNTIF(D1:D129, "&lt;10")/66</f>
        <v>9.0909090909090912E-2</v>
      </c>
      <c r="G136">
        <f>COUNTIF(G1:G129, "&lt;10")/66</f>
        <v>9.0909090909090912E-2</v>
      </c>
      <c r="J136">
        <f>COUNTIF(J1:J129, "&lt;10")/66</f>
        <v>0.63636363636363635</v>
      </c>
      <c r="M136">
        <f>COUNTIF(M1:M129, "&lt;10")/66</f>
        <v>0.43939393939393939</v>
      </c>
      <c r="P136">
        <f>COUNTIF(P1:P129, "&lt;10")/66</f>
        <v>0.34848484848484851</v>
      </c>
      <c r="S136">
        <f>COUNTIF(S1:S129, "&lt;10")/66</f>
        <v>0.42424242424242425</v>
      </c>
      <c r="V136">
        <f>COUNTIF(V1:V129, "&lt;10")/66</f>
        <v>0.45454545454545453</v>
      </c>
      <c r="Y136">
        <f>COUNTIF(Y1:Y129, "&lt;10")/66</f>
        <v>0.39393939393939392</v>
      </c>
      <c r="AB136">
        <f>COUNTIF(AB1:AB129, "&lt;10")/66</f>
        <v>0.77272727272727271</v>
      </c>
    </row>
  </sheetData>
  <conditionalFormatting sqref="Z1:Z129 AB1:AB129 AD1:AD129 AB135 Z135:Z1048576 AD133:AD1048576 AI1:AI129 AI132:AI1048576 AK1:AK129 AK132:AK1048576 AM1:AM129 AM132:AM1048576 AB137:AB1048576">
    <cfRule type="cellIs" dxfId="9" priority="12" operator="lessThan">
      <formula>0.0001</formula>
    </cfRule>
  </conditionalFormatting>
  <conditionalFormatting sqref="Z132 AB132 AD132">
    <cfRule type="cellIs" dxfId="8" priority="10" operator="lessThan">
      <formula>0.0001</formula>
    </cfRule>
  </conditionalFormatting>
  <conditionalFormatting sqref="D1:D1048576">
    <cfRule type="cellIs" dxfId="7" priority="8" operator="lessThan">
      <formula>10</formula>
    </cfRule>
  </conditionalFormatting>
  <conditionalFormatting sqref="G1:G1048576">
    <cfRule type="cellIs" dxfId="6" priority="7" operator="lessThan">
      <formula>10</formula>
    </cfRule>
  </conditionalFormatting>
  <conditionalFormatting sqref="G1:G1048576 J1:J1048576">
    <cfRule type="cellIs" dxfId="5" priority="6" operator="lessThan">
      <formula>10</formula>
    </cfRule>
  </conditionalFormatting>
  <conditionalFormatting sqref="M1:M1048576">
    <cfRule type="cellIs" dxfId="4" priority="5" operator="lessThan">
      <formula>10</formula>
    </cfRule>
  </conditionalFormatting>
  <conditionalFormatting sqref="P1:P1048576">
    <cfRule type="cellIs" dxfId="3" priority="4" operator="lessThan">
      <formula>10</formula>
    </cfRule>
  </conditionalFormatting>
  <conditionalFormatting sqref="V1:V1048576">
    <cfRule type="cellIs" dxfId="2" priority="3" operator="lessThan">
      <formula>10</formula>
    </cfRule>
  </conditionalFormatting>
  <conditionalFormatting sqref="Y1:Y1048576">
    <cfRule type="cellIs" dxfId="1" priority="2" operator="lessThan">
      <formula>10</formula>
    </cfRule>
  </conditionalFormatting>
  <conditionalFormatting sqref="AB1:AB1048576">
    <cfRule type="cellIs" dxfId="0" priority="1" operator="less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Rush</dc:creator>
  <cp:lastModifiedBy>Kent the Dankster</cp:lastModifiedBy>
  <dcterms:created xsi:type="dcterms:W3CDTF">2020-04-22T00:05:53Z</dcterms:created>
  <dcterms:modified xsi:type="dcterms:W3CDTF">2020-04-22T05:16:51Z</dcterms:modified>
</cp:coreProperties>
</file>