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analiz\"/>
    </mc:Choice>
  </mc:AlternateContent>
  <bookViews>
    <workbookView xWindow="0" yWindow="0" windowWidth="23040" windowHeight="9192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47" i="1" l="1"/>
  <c r="S47" i="1"/>
  <c r="T47" i="1"/>
  <c r="U47" i="1"/>
  <c r="V47" i="1"/>
  <c r="W47" i="1"/>
  <c r="T46" i="1"/>
  <c r="U46" i="1"/>
  <c r="V46" i="1"/>
  <c r="W46" i="1"/>
  <c r="S46" i="1"/>
  <c r="C37" i="1" l="1"/>
  <c r="B37" i="1" l="1"/>
  <c r="B36" i="1"/>
  <c r="B34" i="1"/>
  <c r="A34" i="1"/>
  <c r="B35" i="1"/>
  <c r="B17" i="1" l="1"/>
  <c r="B15" i="1"/>
  <c r="B14" i="1"/>
  <c r="B12" i="1"/>
  <c r="A12" i="1"/>
</calcChain>
</file>

<file path=xl/sharedStrings.xml><?xml version="1.0" encoding="utf-8"?>
<sst xmlns="http://schemas.openxmlformats.org/spreadsheetml/2006/main" count="54" uniqueCount="31">
  <si>
    <t>x</t>
  </si>
  <si>
    <t>y</t>
  </si>
  <si>
    <t>R^2</t>
  </si>
  <si>
    <t>mR</t>
  </si>
  <si>
    <t>Число ясн дней</t>
  </si>
  <si>
    <t>Кол посет п</t>
  </si>
  <si>
    <t>Кол посет к</t>
  </si>
  <si>
    <t>Кол посет б</t>
  </si>
  <si>
    <t>В</t>
  </si>
  <si>
    <t>ИМТ</t>
  </si>
  <si>
    <t>№</t>
  </si>
  <si>
    <t>Квалифи-кация</t>
  </si>
  <si>
    <t>Разряд</t>
  </si>
  <si>
    <t>Оценка</t>
  </si>
  <si>
    <t>Количество нарушений</t>
  </si>
  <si>
    <t>Кол-во дней по болезни</t>
  </si>
  <si>
    <t>Средняя заработная плата</t>
  </si>
  <si>
    <t>Процент брака</t>
  </si>
  <si>
    <t>Вывод: связь средней силы</t>
  </si>
  <si>
    <t>R</t>
  </si>
  <si>
    <t xml:space="preserve">Вывод: связь средняя </t>
  </si>
  <si>
    <t>Кол посет кин</t>
  </si>
  <si>
    <t>Кол посет пар</t>
  </si>
  <si>
    <t>Кол посет бас</t>
  </si>
  <si>
    <t>выборку нельзя считать достоверной т.к. R&lt;2mR</t>
  </si>
  <si>
    <t xml:space="preserve"> </t>
  </si>
  <si>
    <t xml:space="preserve">Вывод: связь сильная между средней ЗП и квалификацией; средняя с разрядом, количеством нарушений; слабая с оценкой, кол-вом дней по болезни. </t>
  </si>
  <si>
    <t>Связь средняя между процентом брака и квалификацией, разрядом; слабая с оценкой, кол-вом нарушений и болезней.</t>
  </si>
  <si>
    <t>Связь между состоянием погоды и посещаемостью кинотеатра сильная отрицательная, связь между погодой и посещаемостью парка полная, между состоянием погоды и посещаемостью бассейна слабая, между посещаемостью кинотеатра и бассейна слабая</t>
  </si>
  <si>
    <t>R&gt;2mR</t>
  </si>
  <si>
    <t>выборку считать достоверной так как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</si>
</sst>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0" fontId="0" fillId="0" borderId="0" xfId="0" applyAlignment="1"/>
    <xf numFmtId="0" fontId="0" fillId="0" borderId="6" xfId="0" applyBorder="1" applyAlignment="1"/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7"/>
  <sheetViews>
    <sheetView tabSelected="1" topLeftCell="M25" workbookViewId="0">
      <selection activeCell="W44" sqref="W44"/>
    </sheetView>
  </sheetViews>
  <sheetFormatPr defaultRowHeight="14.4" x14ac:dyDescent="0.3"/>
  <cols>
    <col min="6" max="7" width="14.6640625" customWidth="1"/>
    <col min="8" max="8" width="17" customWidth="1"/>
    <col min="9" max="9" width="14.5546875" customWidth="1"/>
    <col min="10" max="10" width="26.77734375" customWidth="1"/>
    <col min="11" max="11" width="21.6640625" customWidth="1"/>
    <col min="12" max="12" width="21.33203125" customWidth="1"/>
    <col min="18" max="18" width="24.33203125" customWidth="1"/>
    <col min="19" max="19" width="15.88671875" customWidth="1"/>
    <col min="22" max="22" width="23.21875" customWidth="1"/>
    <col min="23" max="23" width="24.77734375" customWidth="1"/>
    <col min="24" max="24" width="24.109375" customWidth="1"/>
    <col min="25" max="25" width="14.21875" customWidth="1"/>
  </cols>
  <sheetData>
    <row r="1" spans="1:17" x14ac:dyDescent="0.3">
      <c r="A1" t="s">
        <v>0</v>
      </c>
      <c r="B1" t="s">
        <v>1</v>
      </c>
      <c r="F1" t="s">
        <v>4</v>
      </c>
      <c r="G1" t="s">
        <v>21</v>
      </c>
      <c r="H1" t="s">
        <v>22</v>
      </c>
      <c r="I1" t="s">
        <v>23</v>
      </c>
    </row>
    <row r="2" spans="1:17" x14ac:dyDescent="0.3">
      <c r="A2">
        <v>6</v>
      </c>
      <c r="B2">
        <v>1</v>
      </c>
      <c r="F2">
        <v>8</v>
      </c>
      <c r="G2">
        <v>495</v>
      </c>
      <c r="H2">
        <v>132</v>
      </c>
      <c r="I2">
        <v>164</v>
      </c>
      <c r="Q2" t="s">
        <v>25</v>
      </c>
    </row>
    <row r="3" spans="1:17" x14ac:dyDescent="0.3">
      <c r="A3">
        <v>8</v>
      </c>
      <c r="B3">
        <v>1</v>
      </c>
      <c r="F3">
        <v>14</v>
      </c>
      <c r="G3">
        <v>503</v>
      </c>
      <c r="H3">
        <v>348</v>
      </c>
      <c r="I3">
        <v>182</v>
      </c>
    </row>
    <row r="4" spans="1:17" x14ac:dyDescent="0.3">
      <c r="A4">
        <v>7</v>
      </c>
      <c r="B4">
        <v>2</v>
      </c>
      <c r="F4">
        <v>20</v>
      </c>
      <c r="G4">
        <v>380</v>
      </c>
      <c r="H4">
        <v>643</v>
      </c>
      <c r="I4">
        <v>153</v>
      </c>
    </row>
    <row r="5" spans="1:17" x14ac:dyDescent="0.3">
      <c r="A5">
        <v>6</v>
      </c>
      <c r="B5">
        <v>3</v>
      </c>
      <c r="F5">
        <v>25</v>
      </c>
      <c r="G5">
        <v>305</v>
      </c>
      <c r="H5">
        <v>865</v>
      </c>
      <c r="I5">
        <v>203</v>
      </c>
    </row>
    <row r="6" spans="1:17" x14ac:dyDescent="0.3">
      <c r="A6">
        <v>6</v>
      </c>
      <c r="B6">
        <v>3</v>
      </c>
      <c r="F6">
        <v>20</v>
      </c>
      <c r="G6">
        <v>348</v>
      </c>
      <c r="H6">
        <v>743</v>
      </c>
      <c r="I6">
        <v>169</v>
      </c>
    </row>
    <row r="7" spans="1:17" x14ac:dyDescent="0.3">
      <c r="A7">
        <v>5</v>
      </c>
      <c r="B7">
        <v>4</v>
      </c>
      <c r="F7">
        <v>15</v>
      </c>
      <c r="G7">
        <v>465</v>
      </c>
      <c r="H7">
        <v>541</v>
      </c>
      <c r="I7">
        <v>199</v>
      </c>
    </row>
    <row r="8" spans="1:17" x14ac:dyDescent="0.3">
      <c r="A8">
        <v>8</v>
      </c>
      <c r="B8">
        <v>5</v>
      </c>
    </row>
    <row r="9" spans="1:17" ht="15" thickBot="1" x14ac:dyDescent="0.35">
      <c r="A9">
        <v>6</v>
      </c>
      <c r="B9">
        <v>5</v>
      </c>
    </row>
    <row r="10" spans="1:17" x14ac:dyDescent="0.3">
      <c r="A10">
        <v>9</v>
      </c>
      <c r="B10">
        <v>6</v>
      </c>
      <c r="F10" s="3"/>
      <c r="G10" s="3" t="s">
        <v>4</v>
      </c>
      <c r="H10" s="3" t="s">
        <v>6</v>
      </c>
      <c r="I10" s="3" t="s">
        <v>5</v>
      </c>
      <c r="J10" s="3" t="s">
        <v>7</v>
      </c>
    </row>
    <row r="11" spans="1:17" x14ac:dyDescent="0.3">
      <c r="A11">
        <v>9</v>
      </c>
      <c r="B11">
        <v>6</v>
      </c>
      <c r="F11" s="1" t="s">
        <v>4</v>
      </c>
      <c r="G11" s="1">
        <v>1</v>
      </c>
      <c r="H11" s="1"/>
      <c r="I11" s="1"/>
      <c r="J11" s="1"/>
    </row>
    <row r="12" spans="1:17" x14ac:dyDescent="0.3">
      <c r="A12">
        <f>SUM(A2:A11)</f>
        <v>70</v>
      </c>
      <c r="B12">
        <f>SUM(B2:B11)</f>
        <v>36</v>
      </c>
      <c r="F12" s="1" t="s">
        <v>21</v>
      </c>
      <c r="G12" s="1">
        <v>-0.92185433866734634</v>
      </c>
      <c r="H12" s="1">
        <v>1</v>
      </c>
      <c r="I12" s="1"/>
      <c r="J12" s="1"/>
    </row>
    <row r="13" spans="1:17" x14ac:dyDescent="0.3">
      <c r="F13" s="1" t="s">
        <v>22</v>
      </c>
      <c r="G13" s="1">
        <v>0.97457558823229451</v>
      </c>
      <c r="H13" s="1">
        <v>-0.9193752444400769</v>
      </c>
      <c r="I13" s="1">
        <v>1</v>
      </c>
      <c r="J13" s="1"/>
    </row>
    <row r="14" spans="1:17" ht="15" thickBot="1" x14ac:dyDescent="0.35">
      <c r="A14" t="s">
        <v>19</v>
      </c>
      <c r="B14">
        <f>CORREL(A2:A11,B2:B11)</f>
        <v>0.41408666249996107</v>
      </c>
      <c r="F14" s="2" t="s">
        <v>23</v>
      </c>
      <c r="G14" s="2">
        <v>0.28773635118317559</v>
      </c>
      <c r="H14" s="2">
        <v>-0.12000700503581047</v>
      </c>
      <c r="I14" s="2">
        <v>0.32447015874595053</v>
      </c>
      <c r="J14" s="2">
        <v>1</v>
      </c>
    </row>
    <row r="15" spans="1:17" ht="15" thickBot="1" x14ac:dyDescent="0.35">
      <c r="A15" t="s">
        <v>2</v>
      </c>
      <c r="B15">
        <f>B14*B14</f>
        <v>0.17146776406035666</v>
      </c>
      <c r="F15" s="2"/>
      <c r="G15" s="2"/>
      <c r="H15" s="2"/>
      <c r="I15" s="2"/>
      <c r="J15" s="2"/>
    </row>
    <row r="17" spans="1:25" x14ac:dyDescent="0.3">
      <c r="A17" t="s">
        <v>3</v>
      </c>
      <c r="B17">
        <f>(1-B15)/(SQRT(10-2))</f>
        <v>0.29293038123228715</v>
      </c>
      <c r="F17" t="s">
        <v>28</v>
      </c>
    </row>
    <row r="19" spans="1:25" x14ac:dyDescent="0.3">
      <c r="A19" s="7" t="s">
        <v>20</v>
      </c>
      <c r="B19" s="7"/>
      <c r="C19" s="7"/>
      <c r="D19" s="7"/>
      <c r="E19" s="7"/>
    </row>
    <row r="20" spans="1:25" x14ac:dyDescent="0.3">
      <c r="A20" t="s">
        <v>24</v>
      </c>
    </row>
    <row r="22" spans="1:25" ht="15" thickBot="1" x14ac:dyDescent="0.35"/>
    <row r="23" spans="1:25" ht="18" x14ac:dyDescent="0.3">
      <c r="A23" t="s">
        <v>8</v>
      </c>
      <c r="B23" t="s">
        <v>9</v>
      </c>
      <c r="E23" s="4"/>
      <c r="F23" s="9" t="s">
        <v>11</v>
      </c>
      <c r="G23" s="9" t="s">
        <v>12</v>
      </c>
      <c r="H23" s="9" t="s">
        <v>13</v>
      </c>
      <c r="I23" s="9" t="s">
        <v>14</v>
      </c>
      <c r="J23" s="9" t="s">
        <v>15</v>
      </c>
      <c r="K23" s="9" t="s">
        <v>16</v>
      </c>
      <c r="L23" s="9" t="s">
        <v>17</v>
      </c>
    </row>
    <row r="24" spans="1:25" ht="18.600000000000001" thickBot="1" x14ac:dyDescent="0.35">
      <c r="A24">
        <v>16</v>
      </c>
      <c r="B24">
        <v>21</v>
      </c>
      <c r="E24" s="5" t="s">
        <v>10</v>
      </c>
      <c r="F24" s="10"/>
      <c r="G24" s="10"/>
      <c r="H24" s="10"/>
      <c r="I24" s="10"/>
      <c r="J24" s="10"/>
      <c r="K24" s="10"/>
      <c r="L24" s="10"/>
    </row>
    <row r="25" spans="1:25" ht="18.600000000000001" thickBot="1" x14ac:dyDescent="0.35">
      <c r="A25">
        <v>19</v>
      </c>
      <c r="B25">
        <v>28</v>
      </c>
      <c r="E25" s="5">
        <v>1</v>
      </c>
      <c r="F25" s="6">
        <v>4</v>
      </c>
      <c r="G25" s="6">
        <v>10</v>
      </c>
      <c r="H25" s="6">
        <v>3</v>
      </c>
      <c r="I25" s="6">
        <v>3</v>
      </c>
      <c r="J25" s="6">
        <v>18</v>
      </c>
      <c r="K25" s="6">
        <v>225</v>
      </c>
      <c r="L25" s="6">
        <v>6.2</v>
      </c>
    </row>
    <row r="26" spans="1:25" ht="18.600000000000001" thickBot="1" x14ac:dyDescent="0.35">
      <c r="A26">
        <v>14</v>
      </c>
      <c r="B26">
        <v>21</v>
      </c>
      <c r="E26" s="5">
        <v>2</v>
      </c>
      <c r="F26" s="6">
        <v>3</v>
      </c>
      <c r="G26" s="6">
        <v>6</v>
      </c>
      <c r="H26" s="6">
        <v>3</v>
      </c>
      <c r="I26" s="6">
        <v>11</v>
      </c>
      <c r="J26" s="6">
        <v>6</v>
      </c>
      <c r="K26" s="6">
        <v>220</v>
      </c>
      <c r="L26" s="6">
        <v>4.3</v>
      </c>
    </row>
    <row r="27" spans="1:25" ht="18.600000000000001" thickBot="1" x14ac:dyDescent="0.35">
      <c r="A27">
        <v>20</v>
      </c>
      <c r="B27">
        <v>33</v>
      </c>
      <c r="E27" s="5">
        <v>3</v>
      </c>
      <c r="F27" s="6">
        <v>3</v>
      </c>
      <c r="G27" s="6">
        <v>10</v>
      </c>
      <c r="H27" s="6">
        <v>3</v>
      </c>
      <c r="I27" s="6">
        <v>4</v>
      </c>
      <c r="J27" s="6">
        <v>0</v>
      </c>
      <c r="K27" s="6">
        <v>211</v>
      </c>
      <c r="L27" s="6">
        <v>5.3</v>
      </c>
    </row>
    <row r="28" spans="1:25" ht="18.600000000000001" thickBot="1" x14ac:dyDescent="0.35">
      <c r="A28">
        <v>18</v>
      </c>
      <c r="B28">
        <v>24</v>
      </c>
      <c r="E28" s="5">
        <v>4</v>
      </c>
      <c r="F28" s="6">
        <v>5</v>
      </c>
      <c r="G28" s="6">
        <v>18</v>
      </c>
      <c r="H28" s="6">
        <v>3</v>
      </c>
      <c r="I28" s="6">
        <v>0</v>
      </c>
      <c r="J28" s="6">
        <v>3</v>
      </c>
      <c r="K28" s="6">
        <v>243</v>
      </c>
      <c r="L28" s="6">
        <v>5.2</v>
      </c>
    </row>
    <row r="29" spans="1:25" ht="18.600000000000001" thickBot="1" x14ac:dyDescent="0.35">
      <c r="A29">
        <v>16</v>
      </c>
      <c r="B29">
        <v>22</v>
      </c>
      <c r="E29" s="5">
        <v>5</v>
      </c>
      <c r="F29" s="6">
        <v>6</v>
      </c>
      <c r="G29" s="6">
        <v>26</v>
      </c>
      <c r="H29" s="6">
        <v>5</v>
      </c>
      <c r="I29" s="6">
        <v>1</v>
      </c>
      <c r="J29" s="6">
        <v>4</v>
      </c>
      <c r="K29" s="6">
        <v>322</v>
      </c>
      <c r="L29" s="6">
        <v>4.4000000000000004</v>
      </c>
    </row>
    <row r="30" spans="1:25" ht="18.600000000000001" thickBot="1" x14ac:dyDescent="0.35">
      <c r="A30">
        <v>18</v>
      </c>
      <c r="B30">
        <v>19</v>
      </c>
      <c r="E30" s="5">
        <v>6</v>
      </c>
      <c r="F30" s="6">
        <v>4</v>
      </c>
      <c r="G30" s="6">
        <v>8</v>
      </c>
      <c r="H30" s="6">
        <v>3</v>
      </c>
      <c r="I30" s="6">
        <v>0</v>
      </c>
      <c r="J30" s="6">
        <v>4</v>
      </c>
      <c r="K30" s="6">
        <v>277</v>
      </c>
      <c r="L30" s="6">
        <v>4.3</v>
      </c>
    </row>
    <row r="31" spans="1:25" ht="18.600000000000001" thickBot="1" x14ac:dyDescent="0.35">
      <c r="A31">
        <v>20</v>
      </c>
      <c r="B31">
        <v>20</v>
      </c>
      <c r="E31" s="5">
        <v>7</v>
      </c>
      <c r="F31" s="6">
        <v>4</v>
      </c>
      <c r="G31" s="6">
        <v>21</v>
      </c>
      <c r="H31" s="6">
        <v>3</v>
      </c>
      <c r="I31" s="6">
        <v>0</v>
      </c>
      <c r="J31" s="6">
        <v>0</v>
      </c>
      <c r="K31" s="6">
        <v>300</v>
      </c>
      <c r="L31" s="6">
        <v>3.3</v>
      </c>
    </row>
    <row r="32" spans="1:25" ht="18.600000000000001" thickBot="1" x14ac:dyDescent="0.35">
      <c r="A32">
        <v>19</v>
      </c>
      <c r="B32">
        <v>24</v>
      </c>
      <c r="E32" s="5">
        <v>8</v>
      </c>
      <c r="F32" s="6">
        <v>3</v>
      </c>
      <c r="G32" s="6">
        <v>13</v>
      </c>
      <c r="H32" s="6">
        <v>4</v>
      </c>
      <c r="I32" s="6">
        <v>3</v>
      </c>
      <c r="J32" s="6">
        <v>4</v>
      </c>
      <c r="K32" s="6">
        <v>225</v>
      </c>
      <c r="L32" s="6">
        <v>4.2</v>
      </c>
      <c r="R32" s="3"/>
      <c r="S32" s="3" t="s">
        <v>11</v>
      </c>
      <c r="T32" s="3" t="s">
        <v>12</v>
      </c>
      <c r="U32" s="3" t="s">
        <v>13</v>
      </c>
      <c r="V32" s="3" t="s">
        <v>14</v>
      </c>
      <c r="W32" s="3" t="s">
        <v>15</v>
      </c>
      <c r="X32" s="3" t="s">
        <v>16</v>
      </c>
      <c r="Y32" s="3" t="s">
        <v>17</v>
      </c>
    </row>
    <row r="33" spans="1:25" ht="18.600000000000001" thickBot="1" x14ac:dyDescent="0.35">
      <c r="A33">
        <v>20</v>
      </c>
      <c r="B33">
        <v>27</v>
      </c>
      <c r="E33" s="5">
        <v>9</v>
      </c>
      <c r="F33" s="6">
        <v>5</v>
      </c>
      <c r="G33" s="6">
        <v>8</v>
      </c>
      <c r="H33" s="6">
        <v>3</v>
      </c>
      <c r="I33" s="6">
        <v>0</v>
      </c>
      <c r="J33" s="6">
        <v>0</v>
      </c>
      <c r="K33" s="6">
        <v>327</v>
      </c>
      <c r="L33" s="6">
        <v>3.6</v>
      </c>
      <c r="R33" s="1" t="s">
        <v>11</v>
      </c>
      <c r="S33" s="1">
        <v>1</v>
      </c>
      <c r="T33" s="1"/>
      <c r="U33" s="1"/>
      <c r="V33" s="1"/>
      <c r="W33" s="1"/>
      <c r="X33" s="1"/>
      <c r="Y33" s="1"/>
    </row>
    <row r="34" spans="1:25" ht="18.600000000000001" thickBot="1" x14ac:dyDescent="0.35">
      <c r="A34">
        <f>SUM(A24:A33)</f>
        <v>180</v>
      </c>
      <c r="B34">
        <f>SUM(B24:B33)</f>
        <v>239</v>
      </c>
      <c r="E34" s="5">
        <v>10</v>
      </c>
      <c r="F34" s="6">
        <v>3</v>
      </c>
      <c r="G34" s="6">
        <v>15</v>
      </c>
      <c r="H34" s="6">
        <v>3</v>
      </c>
      <c r="I34" s="6">
        <v>0</v>
      </c>
      <c r="J34" s="6">
        <v>0</v>
      </c>
      <c r="K34" s="6">
        <v>231</v>
      </c>
      <c r="L34" s="6">
        <v>5.4</v>
      </c>
      <c r="R34" s="1" t="s">
        <v>12</v>
      </c>
      <c r="S34" s="1">
        <v>0.60228921761222154</v>
      </c>
      <c r="T34" s="1">
        <v>1</v>
      </c>
      <c r="U34" s="1"/>
      <c r="V34" s="1"/>
      <c r="W34" s="1"/>
      <c r="X34" s="1"/>
      <c r="Y34" s="1"/>
    </row>
    <row r="35" spans="1:25" ht="18.600000000000001" thickBot="1" x14ac:dyDescent="0.35">
      <c r="A35" t="s">
        <v>19</v>
      </c>
      <c r="B35">
        <f>CORREL(A24:A33,B24:B33)</f>
        <v>0.52425510397259856</v>
      </c>
      <c r="E35" s="5">
        <v>11</v>
      </c>
      <c r="F35" s="6">
        <v>4</v>
      </c>
      <c r="G35" s="6">
        <v>11</v>
      </c>
      <c r="H35" s="6">
        <v>3</v>
      </c>
      <c r="I35" s="6">
        <v>3</v>
      </c>
      <c r="J35" s="6">
        <v>0</v>
      </c>
      <c r="K35" s="6">
        <v>272</v>
      </c>
      <c r="L35" s="6">
        <v>5.2</v>
      </c>
      <c r="R35" s="1" t="s">
        <v>13</v>
      </c>
      <c r="S35" s="1">
        <v>0.22127359870473581</v>
      </c>
      <c r="T35" s="1">
        <v>0.41626428543859761</v>
      </c>
      <c r="U35" s="1">
        <v>1</v>
      </c>
      <c r="V35" s="1"/>
      <c r="W35" s="1"/>
      <c r="X35" s="1"/>
      <c r="Y35" s="1"/>
    </row>
    <row r="36" spans="1:25" ht="18.600000000000001" thickBot="1" x14ac:dyDescent="0.35">
      <c r="A36" t="s">
        <v>2</v>
      </c>
      <c r="B36">
        <f>B35*B35</f>
        <v>0.27484341404132012</v>
      </c>
      <c r="E36" s="5">
        <v>12</v>
      </c>
      <c r="F36" s="6">
        <v>6</v>
      </c>
      <c r="G36" s="6">
        <v>18</v>
      </c>
      <c r="H36" s="6">
        <v>3</v>
      </c>
      <c r="I36" s="6">
        <v>0</v>
      </c>
      <c r="J36" s="6">
        <v>12</v>
      </c>
      <c r="K36" s="6">
        <v>353</v>
      </c>
      <c r="L36" s="6">
        <v>5.3</v>
      </c>
      <c r="R36" s="1" t="s">
        <v>14</v>
      </c>
      <c r="S36" s="1">
        <v>-0.50380456173771582</v>
      </c>
      <c r="T36" s="1">
        <v>-0.40481093512104455</v>
      </c>
      <c r="U36" s="1">
        <v>-6.8745166525399595E-2</v>
      </c>
      <c r="V36" s="1">
        <v>1</v>
      </c>
      <c r="W36" s="1"/>
      <c r="X36" s="1"/>
      <c r="Y36" s="1"/>
    </row>
    <row r="37" spans="1:25" ht="18.600000000000001" thickBot="1" x14ac:dyDescent="0.35">
      <c r="A37" t="s">
        <v>3</v>
      </c>
      <c r="B37">
        <f>(1-B36)/SQRT(8)</f>
        <v>0.25638156967673403</v>
      </c>
      <c r="C37">
        <f>B37*2</f>
        <v>0.51276313935346807</v>
      </c>
      <c r="E37" s="5">
        <v>13</v>
      </c>
      <c r="F37" s="6">
        <v>3</v>
      </c>
      <c r="G37" s="6">
        <v>8</v>
      </c>
      <c r="H37" s="6">
        <v>3</v>
      </c>
      <c r="I37" s="6">
        <v>2</v>
      </c>
      <c r="J37" s="6">
        <v>4</v>
      </c>
      <c r="K37" s="6">
        <v>199</v>
      </c>
      <c r="L37" s="6">
        <v>6.3</v>
      </c>
      <c r="R37" s="1" t="s">
        <v>15</v>
      </c>
      <c r="S37" s="1">
        <v>0.21317147897991887</v>
      </c>
      <c r="T37" s="1">
        <v>-4.0195417061480929E-2</v>
      </c>
      <c r="U37" s="1">
        <v>-4.7358845301309099E-2</v>
      </c>
      <c r="V37" s="1">
        <v>0.22214669745308846</v>
      </c>
      <c r="W37" s="1">
        <v>1</v>
      </c>
      <c r="X37" s="1"/>
      <c r="Y37" s="1"/>
    </row>
    <row r="38" spans="1:25" ht="18.600000000000001" thickBot="1" x14ac:dyDescent="0.35">
      <c r="A38" s="7" t="s">
        <v>18</v>
      </c>
      <c r="B38" s="7"/>
      <c r="C38" s="7"/>
      <c r="D38" s="8"/>
      <c r="E38" s="5">
        <v>14</v>
      </c>
      <c r="F38" s="6">
        <v>3</v>
      </c>
      <c r="G38" s="6">
        <v>10</v>
      </c>
      <c r="H38" s="6">
        <v>4</v>
      </c>
      <c r="I38" s="6">
        <v>2</v>
      </c>
      <c r="J38" s="6">
        <v>0</v>
      </c>
      <c r="K38" s="6">
        <v>221</v>
      </c>
      <c r="L38" s="6">
        <v>5.2</v>
      </c>
      <c r="R38" s="1" t="s">
        <v>16</v>
      </c>
      <c r="S38" s="1">
        <v>0.85696220470945972</v>
      </c>
      <c r="T38" s="1">
        <v>0.52663256787300428</v>
      </c>
      <c r="U38" s="1">
        <v>0.14475229483152954</v>
      </c>
      <c r="V38" s="1">
        <v>-0.40364250449608441</v>
      </c>
      <c r="W38" s="1">
        <v>8.1398285608038592E-2</v>
      </c>
      <c r="X38" s="1">
        <v>1</v>
      </c>
      <c r="Y38" s="1"/>
    </row>
    <row r="39" spans="1:25" ht="18.600000000000001" thickBot="1" x14ac:dyDescent="0.35">
      <c r="A39" t="s">
        <v>30</v>
      </c>
      <c r="E39" s="5">
        <v>15</v>
      </c>
      <c r="F39" s="6">
        <v>3</v>
      </c>
      <c r="G39" s="6">
        <v>8</v>
      </c>
      <c r="H39" s="6">
        <v>3</v>
      </c>
      <c r="I39" s="6">
        <v>3</v>
      </c>
      <c r="J39" s="6">
        <v>4</v>
      </c>
      <c r="K39" s="6">
        <v>202</v>
      </c>
      <c r="L39" s="6">
        <v>6.2</v>
      </c>
      <c r="R39" s="2" t="s">
        <v>17</v>
      </c>
      <c r="S39" s="2">
        <v>-0.36294382562792316</v>
      </c>
      <c r="T39" s="2">
        <v>-0.34270228312450907</v>
      </c>
      <c r="U39" s="2">
        <v>-0.14966734945711119</v>
      </c>
      <c r="V39" s="2">
        <v>2.4079652199474048E-2</v>
      </c>
      <c r="W39" s="2">
        <v>0.27831946713169242</v>
      </c>
      <c r="X39" s="2">
        <v>-0.64315358455505089</v>
      </c>
      <c r="Y39" s="2">
        <v>1</v>
      </c>
    </row>
    <row r="40" spans="1:25" ht="18.600000000000001" thickBot="1" x14ac:dyDescent="0.35">
      <c r="A40" t="s">
        <v>29</v>
      </c>
      <c r="E40" s="5">
        <v>16</v>
      </c>
      <c r="F40" s="6">
        <v>2</v>
      </c>
      <c r="G40" s="6">
        <v>13</v>
      </c>
      <c r="H40" s="6">
        <v>3</v>
      </c>
      <c r="I40" s="6">
        <v>7</v>
      </c>
      <c r="J40" s="6">
        <v>5</v>
      </c>
      <c r="K40" s="6">
        <v>207</v>
      </c>
      <c r="L40" s="6">
        <v>5.3</v>
      </c>
    </row>
    <row r="41" spans="1:25" ht="18.600000000000001" thickBot="1" x14ac:dyDescent="0.35">
      <c r="E41" s="5">
        <v>17</v>
      </c>
      <c r="F41" s="6">
        <v>4</v>
      </c>
      <c r="G41" s="6">
        <v>18</v>
      </c>
      <c r="H41" s="6">
        <v>3</v>
      </c>
      <c r="I41" s="6">
        <v>0</v>
      </c>
      <c r="J41" s="6">
        <v>0</v>
      </c>
      <c r="K41" s="6">
        <v>218</v>
      </c>
      <c r="L41" s="6">
        <v>5.4</v>
      </c>
      <c r="R41" s="7" t="s">
        <v>26</v>
      </c>
      <c r="S41" s="7"/>
      <c r="T41" s="7"/>
      <c r="U41" s="7"/>
      <c r="V41" s="7"/>
      <c r="W41" s="7"/>
      <c r="X41" s="7"/>
      <c r="Y41" s="7"/>
    </row>
    <row r="42" spans="1:25" ht="18.600000000000001" thickBot="1" x14ac:dyDescent="0.35">
      <c r="E42" s="5">
        <v>18</v>
      </c>
      <c r="F42" s="6">
        <v>3</v>
      </c>
      <c r="G42" s="6">
        <v>8</v>
      </c>
      <c r="H42" s="6">
        <v>3</v>
      </c>
      <c r="I42" s="6">
        <v>0</v>
      </c>
      <c r="J42" s="6">
        <v>0</v>
      </c>
      <c r="K42" s="6">
        <v>203</v>
      </c>
      <c r="L42" s="6">
        <v>6.2</v>
      </c>
      <c r="R42" s="7"/>
      <c r="S42" s="7"/>
      <c r="T42" s="7"/>
      <c r="U42" s="7"/>
      <c r="V42" s="7"/>
      <c r="W42" s="7"/>
      <c r="X42" s="7"/>
      <c r="Y42" s="7"/>
    </row>
    <row r="43" spans="1:25" ht="18.600000000000001" thickBot="1" x14ac:dyDescent="0.35">
      <c r="E43" s="5">
        <v>19</v>
      </c>
      <c r="F43" s="6">
        <v>3</v>
      </c>
      <c r="G43" s="6">
        <v>10</v>
      </c>
      <c r="H43" s="6">
        <v>4</v>
      </c>
      <c r="I43" s="6">
        <v>2</v>
      </c>
      <c r="J43" s="6">
        <v>4</v>
      </c>
      <c r="K43" s="6">
        <v>196</v>
      </c>
      <c r="L43" s="6">
        <v>6.3</v>
      </c>
      <c r="R43" t="s">
        <v>27</v>
      </c>
    </row>
    <row r="44" spans="1:25" ht="18.600000000000001" thickBot="1" x14ac:dyDescent="0.35">
      <c r="E44" s="5">
        <v>20</v>
      </c>
      <c r="F44" s="6">
        <v>3</v>
      </c>
      <c r="G44" s="6">
        <v>8</v>
      </c>
      <c r="H44" s="6">
        <v>3</v>
      </c>
      <c r="I44" s="6">
        <v>3</v>
      </c>
      <c r="J44" s="6">
        <v>5</v>
      </c>
      <c r="K44" s="6">
        <v>198</v>
      </c>
      <c r="L44" s="6">
        <v>6.1</v>
      </c>
    </row>
    <row r="46" spans="1:25" x14ac:dyDescent="0.3">
      <c r="R46" t="s">
        <v>3</v>
      </c>
      <c r="S46">
        <f>(1-S38*S38)/SQRT(18)</f>
        <v>6.2606239671889996E-2</v>
      </c>
      <c r="T46">
        <f t="shared" ref="T46:X47" si="0">(1-T38*T38)/SQRT(18)</f>
        <v>0.17033215672717361</v>
      </c>
      <c r="U46">
        <f t="shared" si="0"/>
        <v>0.23076353746227093</v>
      </c>
      <c r="V46">
        <f t="shared" si="0"/>
        <v>0.19729993423800718</v>
      </c>
      <c r="W46">
        <f t="shared" si="0"/>
        <v>0.23414057243074346</v>
      </c>
    </row>
    <row r="47" spans="1:25" x14ac:dyDescent="0.3">
      <c r="S47">
        <f>(1-S39*S39)/SQRT(18)</f>
        <v>0.20465362105130719</v>
      </c>
      <c r="T47">
        <f t="shared" si="0"/>
        <v>0.20802024263348493</v>
      </c>
      <c r="U47">
        <f t="shared" si="0"/>
        <v>0.23042245540012118</v>
      </c>
      <c r="V47">
        <f t="shared" si="0"/>
        <v>0.23556559323635529</v>
      </c>
      <c r="W47">
        <f t="shared" si="0"/>
        <v>0.21744435653397887</v>
      </c>
      <c r="X47">
        <f t="shared" si="0"/>
        <v>0.138204837485806</v>
      </c>
    </row>
  </sheetData>
  <mergeCells count="10">
    <mergeCell ref="A19:E19"/>
    <mergeCell ref="A38:D38"/>
    <mergeCell ref="R41:Y42"/>
    <mergeCell ref="L23:L24"/>
    <mergeCell ref="F23:F24"/>
    <mergeCell ref="G23:G24"/>
    <mergeCell ref="H23:H24"/>
    <mergeCell ref="I23:I24"/>
    <mergeCell ref="J23:J24"/>
    <mergeCell ref="K23:K2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2024-09-29T15:01:35Z</dcterms:created>
  <dcterms:modified xsi:type="dcterms:W3CDTF">2024-10-11T06:36:08Z</dcterms:modified>
</cp:coreProperties>
</file>