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naliz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G3" i="1" l="1"/>
  <c r="G2" i="1"/>
  <c r="E7" i="1"/>
  <c r="E3" i="1"/>
  <c r="E4" i="1"/>
  <c r="E5" i="1"/>
  <c r="E6" i="1"/>
  <c r="E2" i="1"/>
  <c r="D7" i="1"/>
  <c r="D3" i="1"/>
  <c r="D4" i="1"/>
  <c r="D5" i="1"/>
  <c r="D6" i="1"/>
  <c r="D2" i="1"/>
  <c r="C7" i="1"/>
  <c r="B7" i="1"/>
</calcChain>
</file>

<file path=xl/sharedStrings.xml><?xml version="1.0" encoding="utf-8"?>
<sst xmlns="http://schemas.openxmlformats.org/spreadsheetml/2006/main" count="118" uniqueCount="52">
  <si>
    <t>i</t>
  </si>
  <si>
    <t>x</t>
  </si>
  <si>
    <t>y</t>
  </si>
  <si>
    <t>x^2</t>
  </si>
  <si>
    <t>x*y</t>
  </si>
  <si>
    <t>a</t>
  </si>
  <si>
    <t>b</t>
  </si>
  <si>
    <r>
      <t>х</t>
    </r>
    <r>
      <rPr>
        <i/>
        <vertAlign val="subscript"/>
        <sz val="14"/>
        <color rgb="FF000000"/>
        <rFont val="Times New Roman"/>
        <family val="1"/>
        <charset val="204"/>
      </rPr>
      <t>1</t>
    </r>
  </si>
  <si>
    <r>
      <t>х</t>
    </r>
    <r>
      <rPr>
        <i/>
        <vertAlign val="subscript"/>
        <sz val="14"/>
        <color rgb="FF000000"/>
        <rFont val="Times New Roman"/>
        <family val="1"/>
        <charset val="204"/>
      </rPr>
      <t>2</t>
    </r>
  </si>
  <si>
    <r>
      <t>х</t>
    </r>
    <r>
      <rPr>
        <i/>
        <vertAlign val="subscript"/>
        <sz val="14"/>
        <color rgb="FF000000"/>
        <rFont val="Times New Roman"/>
        <family val="1"/>
        <charset val="204"/>
      </rPr>
      <t>3</t>
    </r>
  </si>
  <si>
    <r>
      <t>х</t>
    </r>
    <r>
      <rPr>
        <i/>
        <vertAlign val="subscript"/>
        <sz val="14"/>
        <color rgb="FF000000"/>
        <rFont val="Times New Roman"/>
        <family val="1"/>
        <charset val="204"/>
      </rPr>
      <t>4</t>
    </r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</si>
  <si>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</si>
  <si>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</si>
  <si>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</si>
  <si>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</si>
  <si>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</si>
  <si>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</si>
  <si>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</si>
  <si>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</si>
  <si>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</si>
  <si>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</si>
  <si>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</si>
  <si>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</si>
  <si>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</si>
  <si>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</si>
  <si>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</si>
  <si>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</si>
  <si>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</si>
  <si>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</si>
  <si>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</si>
  <si>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</si>
  <si>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</si>
  <si>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</si>
  <si>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</si>
  <si>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</si>
  <si>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</si>
  <si>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</si>
  <si>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</si>
  <si>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</si>
  <si>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ВЫВОД ОСТАТКА</t>
  </si>
  <si>
    <t>Наблюдение</t>
  </si>
  <si>
    <t>Предсказанное Y</t>
  </si>
  <si>
    <t>Остатки</t>
  </si>
  <si>
    <t>Вывод: апроксимация удолетворительна</t>
  </si>
  <si>
    <t>y=0,096+1,878x1+2,337x2-0,0094x3</t>
  </si>
  <si>
    <t xml:space="preserve">Имея данное уравнение, можно определить значение зависимой переменной для любых значений независимых. </t>
  </si>
  <si>
    <t>Вывод:</t>
  </si>
  <si>
    <t>y=-2,94+1,466x</t>
  </si>
  <si>
    <t>x=5</t>
  </si>
  <si>
    <t>y=</t>
  </si>
  <si>
    <t>Вывод:максимально точно описывает полиномиальная ф.</t>
  </si>
  <si>
    <t>y=-0,3x+3,1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</si>
</sst>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i/>
      <sz val="14"/>
      <color rgb="FF000000"/>
      <name val="Times New Roman"/>
      <family val="1"/>
      <charset val="204"/>
    </font>
    <font>
      <i/>
      <vertAlign val="subscript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792169728783902"/>
                  <c:y val="0.14055154564012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Лист1!$C$2:$C$6</c:f>
              <c:numCache>
                <c:formatCode>0.00</c:formatCode>
                <c:ptCount val="5"/>
                <c:pt idx="0">
                  <c:v>2.6</c:v>
                </c:pt>
                <c:pt idx="1">
                  <c:v>2.4</c:v>
                </c:pt>
                <c:pt idx="2">
                  <c:v>1.8</c:v>
                </c:pt>
                <c:pt idx="3">
                  <c:v>1.1000000000000001</c:v>
                </c:pt>
                <c:pt idx="4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A-4A20-9C6A-548A2FCD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45344"/>
        <c:axId val="403239440"/>
      </c:scatterChart>
      <c:valAx>
        <c:axId val="4032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9440"/>
        <c:crosses val="autoZero"/>
        <c:crossBetween val="midCat"/>
      </c:valAx>
      <c:valAx>
        <c:axId val="4032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4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Линейная</a:t>
            </a:r>
          </a:p>
        </c:rich>
      </c:tx>
      <c:layout>
        <c:manualLayout>
          <c:xMode val="edge"/>
          <c:yMode val="edge"/>
          <c:x val="0.3150137795275590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Лист4!$A$2:$A$11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xVal>
          <c:yVal>
            <c:numRef>
              <c:f>Лист4!$B$2:$B$11</c:f>
              <c:numCache>
                <c:formatCode>General</c:formatCode>
                <c:ptCount val="10"/>
                <c:pt idx="0">
                  <c:v>2.1</c:v>
                </c:pt>
                <c:pt idx="1">
                  <c:v>6.3</c:v>
                </c:pt>
                <c:pt idx="2">
                  <c:v>4.3</c:v>
                </c:pt>
                <c:pt idx="3">
                  <c:v>5.2</c:v>
                </c:pt>
                <c:pt idx="4">
                  <c:v>5.8</c:v>
                </c:pt>
                <c:pt idx="5">
                  <c:v>9.3000000000000007</c:v>
                </c:pt>
                <c:pt idx="6">
                  <c:v>14.2</c:v>
                </c:pt>
                <c:pt idx="7">
                  <c:v>15.1</c:v>
                </c:pt>
                <c:pt idx="8">
                  <c:v>18.600000000000001</c:v>
                </c:pt>
                <c:pt idx="9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2-4D8E-818D-2302E203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00464"/>
        <c:axId val="424993904"/>
      </c:scatterChart>
      <c:valAx>
        <c:axId val="425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93904"/>
        <c:crosses val="autoZero"/>
        <c:crossBetween val="midCat"/>
      </c:valAx>
      <c:valAx>
        <c:axId val="4249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Экспоненциальная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Лист4!$A$2:$A$11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xVal>
          <c:yVal>
            <c:numRef>
              <c:f>Лист4!$B$2:$B$11</c:f>
              <c:numCache>
                <c:formatCode>General</c:formatCode>
                <c:ptCount val="10"/>
                <c:pt idx="0">
                  <c:v>2.1</c:v>
                </c:pt>
                <c:pt idx="1">
                  <c:v>6.3</c:v>
                </c:pt>
                <c:pt idx="2">
                  <c:v>4.3</c:v>
                </c:pt>
                <c:pt idx="3">
                  <c:v>5.2</c:v>
                </c:pt>
                <c:pt idx="4">
                  <c:v>5.8</c:v>
                </c:pt>
                <c:pt idx="5">
                  <c:v>9.3000000000000007</c:v>
                </c:pt>
                <c:pt idx="6">
                  <c:v>14.2</c:v>
                </c:pt>
                <c:pt idx="7">
                  <c:v>15.1</c:v>
                </c:pt>
                <c:pt idx="8">
                  <c:v>18.600000000000001</c:v>
                </c:pt>
                <c:pt idx="9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7-42BE-8A3E-B5914CB1C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38416"/>
        <c:axId val="435336448"/>
      </c:scatterChart>
      <c:valAx>
        <c:axId val="43533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36448"/>
        <c:crosses val="autoZero"/>
        <c:crossBetween val="midCat"/>
      </c:valAx>
      <c:valAx>
        <c:axId val="4353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3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Логарифмическая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Лист4!$A$2:$A$11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xVal>
          <c:yVal>
            <c:numRef>
              <c:f>Лист4!$B$2:$B$11</c:f>
              <c:numCache>
                <c:formatCode>General</c:formatCode>
                <c:ptCount val="10"/>
                <c:pt idx="0">
                  <c:v>2.1</c:v>
                </c:pt>
                <c:pt idx="1">
                  <c:v>6.3</c:v>
                </c:pt>
                <c:pt idx="2">
                  <c:v>4.3</c:v>
                </c:pt>
                <c:pt idx="3">
                  <c:v>5.2</c:v>
                </c:pt>
                <c:pt idx="4">
                  <c:v>5.8</c:v>
                </c:pt>
                <c:pt idx="5">
                  <c:v>9.3000000000000007</c:v>
                </c:pt>
                <c:pt idx="6">
                  <c:v>14.2</c:v>
                </c:pt>
                <c:pt idx="7">
                  <c:v>15.1</c:v>
                </c:pt>
                <c:pt idx="8">
                  <c:v>18.600000000000001</c:v>
                </c:pt>
                <c:pt idx="9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7-4313-8424-3771A3903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75080"/>
        <c:axId val="432877048"/>
      </c:scatterChart>
      <c:valAx>
        <c:axId val="43287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77048"/>
        <c:crosses val="autoZero"/>
        <c:crossBetween val="midCat"/>
      </c:valAx>
      <c:valAx>
        <c:axId val="43287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7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Полиномиальная</a:t>
            </a:r>
          </a:p>
        </c:rich>
      </c:tx>
      <c:layout>
        <c:manualLayout>
          <c:xMode val="edge"/>
          <c:yMode val="edge"/>
          <c:x val="0.323347112860892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Лист4!$A$2:$A$11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xVal>
          <c:yVal>
            <c:numRef>
              <c:f>Лист4!$B$2:$B$11</c:f>
              <c:numCache>
                <c:formatCode>General</c:formatCode>
                <c:ptCount val="10"/>
                <c:pt idx="0">
                  <c:v>2.1</c:v>
                </c:pt>
                <c:pt idx="1">
                  <c:v>6.3</c:v>
                </c:pt>
                <c:pt idx="2">
                  <c:v>4.3</c:v>
                </c:pt>
                <c:pt idx="3">
                  <c:v>5.2</c:v>
                </c:pt>
                <c:pt idx="4">
                  <c:v>5.8</c:v>
                </c:pt>
                <c:pt idx="5">
                  <c:v>9.3000000000000007</c:v>
                </c:pt>
                <c:pt idx="6">
                  <c:v>14.2</c:v>
                </c:pt>
                <c:pt idx="7">
                  <c:v>15.1</c:v>
                </c:pt>
                <c:pt idx="8">
                  <c:v>18.600000000000001</c:v>
                </c:pt>
                <c:pt idx="9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D-4446-A683-D708B1C6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56200"/>
        <c:axId val="427419296"/>
      </c:scatterChart>
      <c:valAx>
        <c:axId val="39795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19296"/>
        <c:crosses val="autoZero"/>
        <c:crossBetween val="midCat"/>
      </c:valAx>
      <c:valAx>
        <c:axId val="4274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5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Лист4!$A$2:$A$11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xVal>
          <c:yVal>
            <c:numRef>
              <c:f>Лист4!$B$2:$B$11</c:f>
              <c:numCache>
                <c:formatCode>General</c:formatCode>
                <c:ptCount val="10"/>
                <c:pt idx="0">
                  <c:v>2.1</c:v>
                </c:pt>
                <c:pt idx="1">
                  <c:v>6.3</c:v>
                </c:pt>
                <c:pt idx="2">
                  <c:v>4.3</c:v>
                </c:pt>
                <c:pt idx="3">
                  <c:v>5.2</c:v>
                </c:pt>
                <c:pt idx="4">
                  <c:v>5.8</c:v>
                </c:pt>
                <c:pt idx="5">
                  <c:v>9.3000000000000007</c:v>
                </c:pt>
                <c:pt idx="6">
                  <c:v>14.2</c:v>
                </c:pt>
                <c:pt idx="7">
                  <c:v>15.1</c:v>
                </c:pt>
                <c:pt idx="8">
                  <c:v>18.600000000000001</c:v>
                </c:pt>
                <c:pt idx="9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F-46CF-8309-DA40DEF6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35880"/>
        <c:axId val="510927024"/>
      </c:scatterChart>
      <c:valAx>
        <c:axId val="51093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27024"/>
        <c:crosses val="autoZero"/>
        <c:crossBetween val="midCat"/>
      </c:valAx>
      <c:valAx>
        <c:axId val="5109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3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Лист2!$A$2:$A$22</c:f>
              <c:numCache>
                <c:formatCode>General</c:formatCode>
                <c:ptCount val="21"/>
                <c:pt idx="0">
                  <c:v>3.2000000000000001E-2</c:v>
                </c:pt>
                <c:pt idx="1">
                  <c:v>2.9000000000000001E-2</c:v>
                </c:pt>
                <c:pt idx="2">
                  <c:v>2.5000000000000001E-2</c:v>
                </c:pt>
                <c:pt idx="3">
                  <c:v>3.1E-2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6.4000000000000001E-2</c:v>
                </c:pt>
                <c:pt idx="7">
                  <c:v>4.5999999999999999E-2</c:v>
                </c:pt>
                <c:pt idx="8">
                  <c:v>7.9000000000000001E-2</c:v>
                </c:pt>
                <c:pt idx="9">
                  <c:v>0.16700000000000001</c:v>
                </c:pt>
                <c:pt idx="10">
                  <c:v>0.16700000000000001</c:v>
                </c:pt>
                <c:pt idx="11">
                  <c:v>0.127</c:v>
                </c:pt>
                <c:pt idx="12">
                  <c:v>0.127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0.217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0.27600000000000002</c:v>
                </c:pt>
                <c:pt idx="20">
                  <c:v>0.27600000000000002</c:v>
                </c:pt>
              </c:numCache>
            </c:numRef>
          </c:xVal>
          <c:yVal>
            <c:numRef>
              <c:f>Лист2!$E$2:$E$22</c:f>
              <c:numCache>
                <c:formatCode>General</c:formatCode>
                <c:ptCount val="21"/>
                <c:pt idx="0">
                  <c:v>4.1000000000000002E-2</c:v>
                </c:pt>
                <c:pt idx="1">
                  <c:v>3.7999999999999999E-2</c:v>
                </c:pt>
                <c:pt idx="2">
                  <c:v>3.3000000000000002E-2</c:v>
                </c:pt>
                <c:pt idx="3">
                  <c:v>4.2000000000000003E-2</c:v>
                </c:pt>
                <c:pt idx="4">
                  <c:v>0.106</c:v>
                </c:pt>
                <c:pt idx="5">
                  <c:v>0.105</c:v>
                </c:pt>
                <c:pt idx="6">
                  <c:v>9.5000000000000001E-2</c:v>
                </c:pt>
                <c:pt idx="7">
                  <c:v>7.0000000000000007E-2</c:v>
                </c:pt>
                <c:pt idx="8">
                  <c:v>0.108</c:v>
                </c:pt>
                <c:pt idx="9">
                  <c:v>0.30099999999999999</c:v>
                </c:pt>
                <c:pt idx="10">
                  <c:v>0.30099999999999999</c:v>
                </c:pt>
                <c:pt idx="11">
                  <c:v>0.22900000000000001</c:v>
                </c:pt>
                <c:pt idx="12">
                  <c:v>0.22900000000000001</c:v>
                </c:pt>
                <c:pt idx="13">
                  <c:v>0.26800000000000002</c:v>
                </c:pt>
                <c:pt idx="14">
                  <c:v>0.26800000000000002</c:v>
                </c:pt>
                <c:pt idx="15">
                  <c:v>0.23799999999999999</c:v>
                </c:pt>
                <c:pt idx="16">
                  <c:v>0.25800000000000001</c:v>
                </c:pt>
                <c:pt idx="17">
                  <c:v>1.542</c:v>
                </c:pt>
                <c:pt idx="18">
                  <c:v>1.5409999999999999</c:v>
                </c:pt>
                <c:pt idx="19">
                  <c:v>1.0680000000000001</c:v>
                </c:pt>
                <c:pt idx="20">
                  <c:v>1.0680000000000001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2-4EC9-A96A-4C06EE6B9097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Лист2!$A$2:$A$22</c:f>
              <c:numCache>
                <c:formatCode>General</c:formatCode>
                <c:ptCount val="21"/>
                <c:pt idx="0">
                  <c:v>3.2000000000000001E-2</c:v>
                </c:pt>
                <c:pt idx="1">
                  <c:v>2.9000000000000001E-2</c:v>
                </c:pt>
                <c:pt idx="2">
                  <c:v>2.5000000000000001E-2</c:v>
                </c:pt>
                <c:pt idx="3">
                  <c:v>3.1E-2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6.4000000000000001E-2</c:v>
                </c:pt>
                <c:pt idx="7">
                  <c:v>4.5999999999999999E-2</c:v>
                </c:pt>
                <c:pt idx="8">
                  <c:v>7.9000000000000001E-2</c:v>
                </c:pt>
                <c:pt idx="9">
                  <c:v>0.16700000000000001</c:v>
                </c:pt>
                <c:pt idx="10">
                  <c:v>0.16700000000000001</c:v>
                </c:pt>
                <c:pt idx="11">
                  <c:v>0.127</c:v>
                </c:pt>
                <c:pt idx="12">
                  <c:v>0.127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0.217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0.27600000000000002</c:v>
                </c:pt>
                <c:pt idx="20">
                  <c:v>0.27600000000000002</c:v>
                </c:pt>
              </c:numCache>
            </c:numRef>
          </c:xVal>
          <c:yVal>
            <c:numRef>
              <c:f>Лист2!$J$39:$J$59</c:f>
              <c:numCache>
                <c:formatCode>General</c:formatCode>
                <c:ptCount val="21"/>
                <c:pt idx="0">
                  <c:v>7.3593587382918366E-2</c:v>
                </c:pt>
                <c:pt idx="1">
                  <c:v>7.1151335886015465E-2</c:v>
                </c:pt>
                <c:pt idx="2">
                  <c:v>8.5650666568423683E-2</c:v>
                </c:pt>
                <c:pt idx="3">
                  <c:v>8.098718452431633E-2</c:v>
                </c:pt>
                <c:pt idx="4">
                  <c:v>7.4284072020618874E-2</c:v>
                </c:pt>
                <c:pt idx="5">
                  <c:v>6.8742805496978254E-2</c:v>
                </c:pt>
                <c:pt idx="6">
                  <c:v>4.8290444165037402E-2</c:v>
                </c:pt>
                <c:pt idx="7">
                  <c:v>8.2626434930699766E-2</c:v>
                </c:pt>
                <c:pt idx="8">
                  <c:v>7.7591061499369007E-2</c:v>
                </c:pt>
                <c:pt idx="9">
                  <c:v>0.29480578103478527</c:v>
                </c:pt>
                <c:pt idx="10">
                  <c:v>0.28372324798750403</c:v>
                </c:pt>
                <c:pt idx="11">
                  <c:v>0.19441172904117163</c:v>
                </c:pt>
                <c:pt idx="12">
                  <c:v>0.20549426208845287</c:v>
                </c:pt>
                <c:pt idx="13">
                  <c:v>0.27242589029775732</c:v>
                </c:pt>
                <c:pt idx="14">
                  <c:v>0.24471955767955417</c:v>
                </c:pt>
                <c:pt idx="15">
                  <c:v>0.22668300622533055</c:v>
                </c:pt>
                <c:pt idx="16">
                  <c:v>0.30459144390774906</c:v>
                </c:pt>
                <c:pt idx="17">
                  <c:v>1.4767145442570004</c:v>
                </c:pt>
                <c:pt idx="18">
                  <c:v>1.4904830076297104</c:v>
                </c:pt>
                <c:pt idx="19">
                  <c:v>1.1419013702637679</c:v>
                </c:pt>
                <c:pt idx="20">
                  <c:v>1.1501285671128378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C2-4EC9-A96A-4C06EE6B9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02824"/>
        <c:axId val="400405776"/>
      </c:scatterChart>
      <c:valAx>
        <c:axId val="40040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405776"/>
        <c:crosses val="autoZero"/>
        <c:crossBetween val="midCat"/>
      </c:valAx>
      <c:valAx>
        <c:axId val="40040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402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Лист2!$B$2:$B$22</c:f>
              <c:numCache>
                <c:formatCode>General</c:formatCode>
                <c:ptCount val="21"/>
                <c:pt idx="0">
                  <c:v>8.9999999999999993E-3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1.0999999999999999E-2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2.9000000000000001E-2</c:v>
                </c:pt>
                <c:pt idx="7">
                  <c:v>2.4E-2</c:v>
                </c:pt>
                <c:pt idx="8">
                  <c:v>0.03</c:v>
                </c:pt>
                <c:pt idx="9">
                  <c:v>0.13400000000000001</c:v>
                </c:pt>
                <c:pt idx="10">
                  <c:v>0.13400000000000001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0.11899999999999999</c:v>
                </c:pt>
                <c:pt idx="14">
                  <c:v>0.11899999999999999</c:v>
                </c:pt>
                <c:pt idx="15">
                  <c:v>9.8000000000000004E-2</c:v>
                </c:pt>
                <c:pt idx="16">
                  <c:v>4.2000000000000003E-2</c:v>
                </c:pt>
                <c:pt idx="17">
                  <c:v>0.79600000000000004</c:v>
                </c:pt>
                <c:pt idx="18">
                  <c:v>0.79600000000000004</c:v>
                </c:pt>
                <c:pt idx="19">
                  <c:v>0.67700000000000005</c:v>
                </c:pt>
                <c:pt idx="20">
                  <c:v>0.67700000000000005</c:v>
                </c:pt>
              </c:numCache>
            </c:numRef>
          </c:xVal>
          <c:yVal>
            <c:numRef>
              <c:f>Лист2!$E$2:$E$22</c:f>
              <c:numCache>
                <c:formatCode>General</c:formatCode>
                <c:ptCount val="21"/>
                <c:pt idx="0">
                  <c:v>4.1000000000000002E-2</c:v>
                </c:pt>
                <c:pt idx="1">
                  <c:v>3.7999999999999999E-2</c:v>
                </c:pt>
                <c:pt idx="2">
                  <c:v>3.3000000000000002E-2</c:v>
                </c:pt>
                <c:pt idx="3">
                  <c:v>4.2000000000000003E-2</c:v>
                </c:pt>
                <c:pt idx="4">
                  <c:v>0.106</c:v>
                </c:pt>
                <c:pt idx="5">
                  <c:v>0.105</c:v>
                </c:pt>
                <c:pt idx="6">
                  <c:v>9.5000000000000001E-2</c:v>
                </c:pt>
                <c:pt idx="7">
                  <c:v>7.0000000000000007E-2</c:v>
                </c:pt>
                <c:pt idx="8">
                  <c:v>0.108</c:v>
                </c:pt>
                <c:pt idx="9">
                  <c:v>0.30099999999999999</c:v>
                </c:pt>
                <c:pt idx="10">
                  <c:v>0.30099999999999999</c:v>
                </c:pt>
                <c:pt idx="11">
                  <c:v>0.22900000000000001</c:v>
                </c:pt>
                <c:pt idx="12">
                  <c:v>0.22900000000000001</c:v>
                </c:pt>
                <c:pt idx="13">
                  <c:v>0.26800000000000002</c:v>
                </c:pt>
                <c:pt idx="14">
                  <c:v>0.26800000000000002</c:v>
                </c:pt>
                <c:pt idx="15">
                  <c:v>0.23799999999999999</c:v>
                </c:pt>
                <c:pt idx="16">
                  <c:v>0.25800000000000001</c:v>
                </c:pt>
                <c:pt idx="17">
                  <c:v>1.542</c:v>
                </c:pt>
                <c:pt idx="18">
                  <c:v>1.5409999999999999</c:v>
                </c:pt>
                <c:pt idx="19">
                  <c:v>1.0680000000000001</c:v>
                </c:pt>
                <c:pt idx="20">
                  <c:v>1.0680000000000001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7-47DE-A5A2-F27A649C45B4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Лист2!$B$2:$B$22</c:f>
              <c:numCache>
                <c:formatCode>General</c:formatCode>
                <c:ptCount val="21"/>
                <c:pt idx="0">
                  <c:v>8.9999999999999993E-3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1.0999999999999999E-2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2.9000000000000001E-2</c:v>
                </c:pt>
                <c:pt idx="7">
                  <c:v>2.4E-2</c:v>
                </c:pt>
                <c:pt idx="8">
                  <c:v>0.03</c:v>
                </c:pt>
                <c:pt idx="9">
                  <c:v>0.13400000000000001</c:v>
                </c:pt>
                <c:pt idx="10">
                  <c:v>0.13400000000000001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0.11899999999999999</c:v>
                </c:pt>
                <c:pt idx="14">
                  <c:v>0.11899999999999999</c:v>
                </c:pt>
                <c:pt idx="15">
                  <c:v>9.8000000000000004E-2</c:v>
                </c:pt>
                <c:pt idx="16">
                  <c:v>4.2000000000000003E-2</c:v>
                </c:pt>
                <c:pt idx="17">
                  <c:v>0.79600000000000004</c:v>
                </c:pt>
                <c:pt idx="18">
                  <c:v>0.79600000000000004</c:v>
                </c:pt>
                <c:pt idx="19">
                  <c:v>0.67700000000000005</c:v>
                </c:pt>
                <c:pt idx="20">
                  <c:v>0.67700000000000005</c:v>
                </c:pt>
              </c:numCache>
            </c:numRef>
          </c:xVal>
          <c:yVal>
            <c:numRef>
              <c:f>Лист2!$J$39:$J$59</c:f>
              <c:numCache>
                <c:formatCode>General</c:formatCode>
                <c:ptCount val="21"/>
                <c:pt idx="0">
                  <c:v>7.3593587382918366E-2</c:v>
                </c:pt>
                <c:pt idx="1">
                  <c:v>7.1151335886015465E-2</c:v>
                </c:pt>
                <c:pt idx="2">
                  <c:v>8.5650666568423683E-2</c:v>
                </c:pt>
                <c:pt idx="3">
                  <c:v>8.098718452431633E-2</c:v>
                </c:pt>
                <c:pt idx="4">
                  <c:v>7.4284072020618874E-2</c:v>
                </c:pt>
                <c:pt idx="5">
                  <c:v>6.8742805496978254E-2</c:v>
                </c:pt>
                <c:pt idx="6">
                  <c:v>4.8290444165037402E-2</c:v>
                </c:pt>
                <c:pt idx="7">
                  <c:v>8.2626434930699766E-2</c:v>
                </c:pt>
                <c:pt idx="8">
                  <c:v>7.7591061499369007E-2</c:v>
                </c:pt>
                <c:pt idx="9">
                  <c:v>0.29480578103478527</c:v>
                </c:pt>
                <c:pt idx="10">
                  <c:v>0.28372324798750403</c:v>
                </c:pt>
                <c:pt idx="11">
                  <c:v>0.19441172904117163</c:v>
                </c:pt>
                <c:pt idx="12">
                  <c:v>0.20549426208845287</c:v>
                </c:pt>
                <c:pt idx="13">
                  <c:v>0.27242589029775732</c:v>
                </c:pt>
                <c:pt idx="14">
                  <c:v>0.24471955767955417</c:v>
                </c:pt>
                <c:pt idx="15">
                  <c:v>0.22668300622533055</c:v>
                </c:pt>
                <c:pt idx="16">
                  <c:v>0.30459144390774906</c:v>
                </c:pt>
                <c:pt idx="17">
                  <c:v>1.4767145442570004</c:v>
                </c:pt>
                <c:pt idx="18">
                  <c:v>1.4904830076297104</c:v>
                </c:pt>
                <c:pt idx="19">
                  <c:v>1.1419013702637679</c:v>
                </c:pt>
                <c:pt idx="20">
                  <c:v>1.1501285671128378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7-47DE-A5A2-F27A649C4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54440"/>
        <c:axId val="330047552"/>
      </c:scatterChart>
      <c:valAx>
        <c:axId val="33005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047552"/>
        <c:crosses val="autoZero"/>
        <c:crossBetween val="midCat"/>
      </c:valAx>
      <c:valAx>
        <c:axId val="33004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054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27744969378828"/>
          <c:y val="0.3681179292243642"/>
          <c:w val="0.43060640857392823"/>
          <c:h val="0.36603900805502759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Лист2!$C$2:$C$22</c:f>
              <c:numCache>
                <c:formatCode>General</c:formatCode>
                <c:ptCount val="21"/>
                <c:pt idx="0">
                  <c:v>11.27</c:v>
                </c:pt>
                <c:pt idx="1">
                  <c:v>11.15</c:v>
                </c:pt>
                <c:pt idx="2">
                  <c:v>7.7850000000000001</c:v>
                </c:pt>
                <c:pt idx="3">
                  <c:v>10.35</c:v>
                </c:pt>
                <c:pt idx="4">
                  <c:v>25</c:v>
                </c:pt>
                <c:pt idx="5">
                  <c:v>25</c:v>
                </c:pt>
                <c:pt idx="6">
                  <c:v>26.164999999999999</c:v>
                </c:pt>
                <c:pt idx="7">
                  <c:v>16.335000000000001</c:v>
                </c:pt>
                <c:pt idx="8">
                  <c:v>25.95</c:v>
                </c:pt>
                <c:pt idx="9">
                  <c:v>46.86</c:v>
                </c:pt>
                <c:pt idx="10">
                  <c:v>46.86</c:v>
                </c:pt>
                <c:pt idx="11">
                  <c:v>39.145000000000003</c:v>
                </c:pt>
                <c:pt idx="12">
                  <c:v>39.145000000000003</c:v>
                </c:pt>
                <c:pt idx="13">
                  <c:v>42.58</c:v>
                </c:pt>
                <c:pt idx="14">
                  <c:v>42.58</c:v>
                </c:pt>
                <c:pt idx="15">
                  <c:v>39.31</c:v>
                </c:pt>
                <c:pt idx="16">
                  <c:v>31.59</c:v>
                </c:pt>
                <c:pt idx="17">
                  <c:v>106.89</c:v>
                </c:pt>
                <c:pt idx="18">
                  <c:v>106.9</c:v>
                </c:pt>
                <c:pt idx="19">
                  <c:v>112.04</c:v>
                </c:pt>
                <c:pt idx="20">
                  <c:v>112.05</c:v>
                </c:pt>
              </c:numCache>
            </c:numRef>
          </c:xVal>
          <c:yVal>
            <c:numRef>
              <c:f>Лист2!$E$2:$E$22</c:f>
              <c:numCache>
                <c:formatCode>General</c:formatCode>
                <c:ptCount val="21"/>
                <c:pt idx="0">
                  <c:v>4.1000000000000002E-2</c:v>
                </c:pt>
                <c:pt idx="1">
                  <c:v>3.7999999999999999E-2</c:v>
                </c:pt>
                <c:pt idx="2">
                  <c:v>3.3000000000000002E-2</c:v>
                </c:pt>
                <c:pt idx="3">
                  <c:v>4.2000000000000003E-2</c:v>
                </c:pt>
                <c:pt idx="4">
                  <c:v>0.106</c:v>
                </c:pt>
                <c:pt idx="5">
                  <c:v>0.105</c:v>
                </c:pt>
                <c:pt idx="6">
                  <c:v>9.5000000000000001E-2</c:v>
                </c:pt>
                <c:pt idx="7">
                  <c:v>7.0000000000000007E-2</c:v>
                </c:pt>
                <c:pt idx="8">
                  <c:v>0.108</c:v>
                </c:pt>
                <c:pt idx="9">
                  <c:v>0.30099999999999999</c:v>
                </c:pt>
                <c:pt idx="10">
                  <c:v>0.30099999999999999</c:v>
                </c:pt>
                <c:pt idx="11">
                  <c:v>0.22900000000000001</c:v>
                </c:pt>
                <c:pt idx="12">
                  <c:v>0.22900000000000001</c:v>
                </c:pt>
                <c:pt idx="13">
                  <c:v>0.26800000000000002</c:v>
                </c:pt>
                <c:pt idx="14">
                  <c:v>0.26800000000000002</c:v>
                </c:pt>
                <c:pt idx="15">
                  <c:v>0.23799999999999999</c:v>
                </c:pt>
                <c:pt idx="16">
                  <c:v>0.25800000000000001</c:v>
                </c:pt>
                <c:pt idx="17">
                  <c:v>1.542</c:v>
                </c:pt>
                <c:pt idx="18">
                  <c:v>1.5409999999999999</c:v>
                </c:pt>
                <c:pt idx="19">
                  <c:v>1.0680000000000001</c:v>
                </c:pt>
                <c:pt idx="20">
                  <c:v>1.0680000000000001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5-4839-AA5A-DA45FADFB619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Лист2!$C$2:$C$22</c:f>
              <c:numCache>
                <c:formatCode>General</c:formatCode>
                <c:ptCount val="21"/>
                <c:pt idx="0">
                  <c:v>11.27</c:v>
                </c:pt>
                <c:pt idx="1">
                  <c:v>11.15</c:v>
                </c:pt>
                <c:pt idx="2">
                  <c:v>7.7850000000000001</c:v>
                </c:pt>
                <c:pt idx="3">
                  <c:v>10.35</c:v>
                </c:pt>
                <c:pt idx="4">
                  <c:v>25</c:v>
                </c:pt>
                <c:pt idx="5">
                  <c:v>25</c:v>
                </c:pt>
                <c:pt idx="6">
                  <c:v>26.164999999999999</c:v>
                </c:pt>
                <c:pt idx="7">
                  <c:v>16.335000000000001</c:v>
                </c:pt>
                <c:pt idx="8">
                  <c:v>25.95</c:v>
                </c:pt>
                <c:pt idx="9">
                  <c:v>46.86</c:v>
                </c:pt>
                <c:pt idx="10">
                  <c:v>46.86</c:v>
                </c:pt>
                <c:pt idx="11">
                  <c:v>39.145000000000003</c:v>
                </c:pt>
                <c:pt idx="12">
                  <c:v>39.145000000000003</c:v>
                </c:pt>
                <c:pt idx="13">
                  <c:v>42.58</c:v>
                </c:pt>
                <c:pt idx="14">
                  <c:v>42.58</c:v>
                </c:pt>
                <c:pt idx="15">
                  <c:v>39.31</c:v>
                </c:pt>
                <c:pt idx="16">
                  <c:v>31.59</c:v>
                </c:pt>
                <c:pt idx="17">
                  <c:v>106.89</c:v>
                </c:pt>
                <c:pt idx="18">
                  <c:v>106.9</c:v>
                </c:pt>
                <c:pt idx="19">
                  <c:v>112.04</c:v>
                </c:pt>
                <c:pt idx="20">
                  <c:v>112.05</c:v>
                </c:pt>
              </c:numCache>
            </c:numRef>
          </c:xVal>
          <c:yVal>
            <c:numRef>
              <c:f>Лист2!$J$39:$J$59</c:f>
              <c:numCache>
                <c:formatCode>General</c:formatCode>
                <c:ptCount val="21"/>
                <c:pt idx="0">
                  <c:v>7.3593587382918366E-2</c:v>
                </c:pt>
                <c:pt idx="1">
                  <c:v>7.1151335886015465E-2</c:v>
                </c:pt>
                <c:pt idx="2">
                  <c:v>8.5650666568423683E-2</c:v>
                </c:pt>
                <c:pt idx="3">
                  <c:v>8.098718452431633E-2</c:v>
                </c:pt>
                <c:pt idx="4">
                  <c:v>7.4284072020618874E-2</c:v>
                </c:pt>
                <c:pt idx="5">
                  <c:v>6.8742805496978254E-2</c:v>
                </c:pt>
                <c:pt idx="6">
                  <c:v>4.8290444165037402E-2</c:v>
                </c:pt>
                <c:pt idx="7">
                  <c:v>8.2626434930699766E-2</c:v>
                </c:pt>
                <c:pt idx="8">
                  <c:v>7.7591061499369007E-2</c:v>
                </c:pt>
                <c:pt idx="9">
                  <c:v>0.29480578103478527</c:v>
                </c:pt>
                <c:pt idx="10">
                  <c:v>0.28372324798750403</c:v>
                </c:pt>
                <c:pt idx="11">
                  <c:v>0.19441172904117163</c:v>
                </c:pt>
                <c:pt idx="12">
                  <c:v>0.20549426208845287</c:v>
                </c:pt>
                <c:pt idx="13">
                  <c:v>0.27242589029775732</c:v>
                </c:pt>
                <c:pt idx="14">
                  <c:v>0.24471955767955417</c:v>
                </c:pt>
                <c:pt idx="15">
                  <c:v>0.22668300622533055</c:v>
                </c:pt>
                <c:pt idx="16">
                  <c:v>0.30459144390774906</c:v>
                </c:pt>
                <c:pt idx="17">
                  <c:v>1.4767145442570004</c:v>
                </c:pt>
                <c:pt idx="18">
                  <c:v>1.4904830076297104</c:v>
                </c:pt>
                <c:pt idx="19">
                  <c:v>1.1419013702637679</c:v>
                </c:pt>
                <c:pt idx="20">
                  <c:v>1.1501285671128378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5-4839-AA5A-DA45FADFB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09912"/>
        <c:axId val="414107944"/>
      </c:scatterChart>
      <c:valAx>
        <c:axId val="41410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107944"/>
        <c:crosses val="autoZero"/>
        <c:crossBetween val="midCat"/>
      </c:valAx>
      <c:valAx>
        <c:axId val="414107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109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Лист2!$D$2:$D$22</c:f>
              <c:numCache>
                <c:formatCode>General</c:formatCode>
                <c:ptCount val="21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19</c:v>
                </c:pt>
                <c:pt idx="5">
                  <c:v>21</c:v>
                </c:pt>
                <c:pt idx="6">
                  <c:v>15</c:v>
                </c:pt>
                <c:pt idx="7">
                  <c:v>14</c:v>
                </c:pt>
                <c:pt idx="8">
                  <c:v>18</c:v>
                </c:pt>
                <c:pt idx="9">
                  <c:v>33</c:v>
                </c:pt>
                <c:pt idx="10">
                  <c:v>37</c:v>
                </c:pt>
                <c:pt idx="11">
                  <c:v>34</c:v>
                </c:pt>
                <c:pt idx="12">
                  <c:v>30</c:v>
                </c:pt>
                <c:pt idx="13">
                  <c:v>28</c:v>
                </c:pt>
                <c:pt idx="14">
                  <c:v>38</c:v>
                </c:pt>
                <c:pt idx="15">
                  <c:v>29</c:v>
                </c:pt>
                <c:pt idx="16">
                  <c:v>40</c:v>
                </c:pt>
                <c:pt idx="17">
                  <c:v>64</c:v>
                </c:pt>
                <c:pt idx="18">
                  <c:v>59</c:v>
                </c:pt>
                <c:pt idx="19">
                  <c:v>67</c:v>
                </c:pt>
                <c:pt idx="20">
                  <c:v>64</c:v>
                </c:pt>
              </c:numCache>
            </c:numRef>
          </c:xVal>
          <c:yVal>
            <c:numRef>
              <c:f>Лист2!$E$2:$E$22</c:f>
              <c:numCache>
                <c:formatCode>General</c:formatCode>
                <c:ptCount val="21"/>
                <c:pt idx="0">
                  <c:v>4.1000000000000002E-2</c:v>
                </c:pt>
                <c:pt idx="1">
                  <c:v>3.7999999999999999E-2</c:v>
                </c:pt>
                <c:pt idx="2">
                  <c:v>3.3000000000000002E-2</c:v>
                </c:pt>
                <c:pt idx="3">
                  <c:v>4.2000000000000003E-2</c:v>
                </c:pt>
                <c:pt idx="4">
                  <c:v>0.106</c:v>
                </c:pt>
                <c:pt idx="5">
                  <c:v>0.105</c:v>
                </c:pt>
                <c:pt idx="6">
                  <c:v>9.5000000000000001E-2</c:v>
                </c:pt>
                <c:pt idx="7">
                  <c:v>7.0000000000000007E-2</c:v>
                </c:pt>
                <c:pt idx="8">
                  <c:v>0.108</c:v>
                </c:pt>
                <c:pt idx="9">
                  <c:v>0.30099999999999999</c:v>
                </c:pt>
                <c:pt idx="10">
                  <c:v>0.30099999999999999</c:v>
                </c:pt>
                <c:pt idx="11">
                  <c:v>0.22900000000000001</c:v>
                </c:pt>
                <c:pt idx="12">
                  <c:v>0.22900000000000001</c:v>
                </c:pt>
                <c:pt idx="13">
                  <c:v>0.26800000000000002</c:v>
                </c:pt>
                <c:pt idx="14">
                  <c:v>0.26800000000000002</c:v>
                </c:pt>
                <c:pt idx="15">
                  <c:v>0.23799999999999999</c:v>
                </c:pt>
                <c:pt idx="16">
                  <c:v>0.25800000000000001</c:v>
                </c:pt>
                <c:pt idx="17">
                  <c:v>1.542</c:v>
                </c:pt>
                <c:pt idx="18">
                  <c:v>1.5409999999999999</c:v>
                </c:pt>
                <c:pt idx="19">
                  <c:v>1.0680000000000001</c:v>
                </c:pt>
                <c:pt idx="20">
                  <c:v>1.0680000000000001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5-4C6B-BA9C-78D1371E1BE4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Лист2!$D$2:$D$22</c:f>
              <c:numCache>
                <c:formatCode>General</c:formatCode>
                <c:ptCount val="21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19</c:v>
                </c:pt>
                <c:pt idx="5">
                  <c:v>21</c:v>
                </c:pt>
                <c:pt idx="6">
                  <c:v>15</c:v>
                </c:pt>
                <c:pt idx="7">
                  <c:v>14</c:v>
                </c:pt>
                <c:pt idx="8">
                  <c:v>18</c:v>
                </c:pt>
                <c:pt idx="9">
                  <c:v>33</c:v>
                </c:pt>
                <c:pt idx="10">
                  <c:v>37</c:v>
                </c:pt>
                <c:pt idx="11">
                  <c:v>34</c:v>
                </c:pt>
                <c:pt idx="12">
                  <c:v>30</c:v>
                </c:pt>
                <c:pt idx="13">
                  <c:v>28</c:v>
                </c:pt>
                <c:pt idx="14">
                  <c:v>38</c:v>
                </c:pt>
                <c:pt idx="15">
                  <c:v>29</c:v>
                </c:pt>
                <c:pt idx="16">
                  <c:v>40</c:v>
                </c:pt>
                <c:pt idx="17">
                  <c:v>64</c:v>
                </c:pt>
                <c:pt idx="18">
                  <c:v>59</c:v>
                </c:pt>
                <c:pt idx="19">
                  <c:v>67</c:v>
                </c:pt>
                <c:pt idx="20">
                  <c:v>64</c:v>
                </c:pt>
              </c:numCache>
            </c:numRef>
          </c:xVal>
          <c:yVal>
            <c:numRef>
              <c:f>Лист2!$J$39:$J$59</c:f>
              <c:numCache>
                <c:formatCode>General</c:formatCode>
                <c:ptCount val="21"/>
                <c:pt idx="0">
                  <c:v>7.3593587382918366E-2</c:v>
                </c:pt>
                <c:pt idx="1">
                  <c:v>7.1151335886015465E-2</c:v>
                </c:pt>
                <c:pt idx="2">
                  <c:v>8.5650666568423683E-2</c:v>
                </c:pt>
                <c:pt idx="3">
                  <c:v>8.098718452431633E-2</c:v>
                </c:pt>
                <c:pt idx="4">
                  <c:v>7.4284072020618874E-2</c:v>
                </c:pt>
                <c:pt idx="5">
                  <c:v>6.8742805496978254E-2</c:v>
                </c:pt>
                <c:pt idx="6">
                  <c:v>4.8290444165037402E-2</c:v>
                </c:pt>
                <c:pt idx="7">
                  <c:v>8.2626434930699766E-2</c:v>
                </c:pt>
                <c:pt idx="8">
                  <c:v>7.7591061499369007E-2</c:v>
                </c:pt>
                <c:pt idx="9">
                  <c:v>0.29480578103478527</c:v>
                </c:pt>
                <c:pt idx="10">
                  <c:v>0.28372324798750403</c:v>
                </c:pt>
                <c:pt idx="11">
                  <c:v>0.19441172904117163</c:v>
                </c:pt>
                <c:pt idx="12">
                  <c:v>0.20549426208845287</c:v>
                </c:pt>
                <c:pt idx="13">
                  <c:v>0.27242589029775732</c:v>
                </c:pt>
                <c:pt idx="14">
                  <c:v>0.24471955767955417</c:v>
                </c:pt>
                <c:pt idx="15">
                  <c:v>0.22668300622533055</c:v>
                </c:pt>
                <c:pt idx="16">
                  <c:v>0.30459144390774906</c:v>
                </c:pt>
                <c:pt idx="17">
                  <c:v>1.4767145442570004</c:v>
                </c:pt>
                <c:pt idx="18">
                  <c:v>1.4904830076297104</c:v>
                </c:pt>
                <c:pt idx="19">
                  <c:v>1.1419013702637679</c:v>
                </c:pt>
                <c:pt idx="20">
                  <c:v>1.1501285671128378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5-4C6B-BA9C-78D1371E1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17248"/>
        <c:axId val="400409712"/>
      </c:scatterChart>
      <c:valAx>
        <c:axId val="2759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409712"/>
        <c:crosses val="autoZero"/>
        <c:crossBetween val="midCat"/>
      </c:valAx>
      <c:valAx>
        <c:axId val="40040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917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Лист2!$A$2:$A$22</c:f>
              <c:numCache>
                <c:formatCode>General</c:formatCode>
                <c:ptCount val="21"/>
                <c:pt idx="0">
                  <c:v>3.2000000000000001E-2</c:v>
                </c:pt>
                <c:pt idx="1">
                  <c:v>2.9000000000000001E-2</c:v>
                </c:pt>
                <c:pt idx="2">
                  <c:v>2.5000000000000001E-2</c:v>
                </c:pt>
                <c:pt idx="3">
                  <c:v>3.1E-2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6.4000000000000001E-2</c:v>
                </c:pt>
                <c:pt idx="7">
                  <c:v>4.5999999999999999E-2</c:v>
                </c:pt>
                <c:pt idx="8">
                  <c:v>7.9000000000000001E-2</c:v>
                </c:pt>
                <c:pt idx="9">
                  <c:v>0.16700000000000001</c:v>
                </c:pt>
                <c:pt idx="10">
                  <c:v>0.16700000000000001</c:v>
                </c:pt>
                <c:pt idx="11">
                  <c:v>0.127</c:v>
                </c:pt>
                <c:pt idx="12">
                  <c:v>0.127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0.217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0.27600000000000002</c:v>
                </c:pt>
                <c:pt idx="20">
                  <c:v>0.27600000000000002</c:v>
                </c:pt>
              </c:numCache>
            </c:numRef>
          </c:xVal>
          <c:yVal>
            <c:numRef>
              <c:f>Лист2!$E$2:$E$22</c:f>
              <c:numCache>
                <c:formatCode>General</c:formatCode>
                <c:ptCount val="21"/>
                <c:pt idx="0">
                  <c:v>4.1000000000000002E-2</c:v>
                </c:pt>
                <c:pt idx="1">
                  <c:v>3.7999999999999999E-2</c:v>
                </c:pt>
                <c:pt idx="2">
                  <c:v>3.3000000000000002E-2</c:v>
                </c:pt>
                <c:pt idx="3">
                  <c:v>4.2000000000000003E-2</c:v>
                </c:pt>
                <c:pt idx="4">
                  <c:v>0.106</c:v>
                </c:pt>
                <c:pt idx="5">
                  <c:v>0.105</c:v>
                </c:pt>
                <c:pt idx="6">
                  <c:v>9.5000000000000001E-2</c:v>
                </c:pt>
                <c:pt idx="7">
                  <c:v>7.0000000000000007E-2</c:v>
                </c:pt>
                <c:pt idx="8">
                  <c:v>0.108</c:v>
                </c:pt>
                <c:pt idx="9">
                  <c:v>0.30099999999999999</c:v>
                </c:pt>
                <c:pt idx="10">
                  <c:v>0.30099999999999999</c:v>
                </c:pt>
                <c:pt idx="11">
                  <c:v>0.22900000000000001</c:v>
                </c:pt>
                <c:pt idx="12">
                  <c:v>0.22900000000000001</c:v>
                </c:pt>
                <c:pt idx="13">
                  <c:v>0.26800000000000002</c:v>
                </c:pt>
                <c:pt idx="14">
                  <c:v>0.26800000000000002</c:v>
                </c:pt>
                <c:pt idx="15">
                  <c:v>0.23799999999999999</c:v>
                </c:pt>
                <c:pt idx="16">
                  <c:v>0.25800000000000001</c:v>
                </c:pt>
                <c:pt idx="17">
                  <c:v>1.542</c:v>
                </c:pt>
                <c:pt idx="18">
                  <c:v>1.5409999999999999</c:v>
                </c:pt>
                <c:pt idx="19">
                  <c:v>1.0680000000000001</c:v>
                </c:pt>
                <c:pt idx="20">
                  <c:v>1.0680000000000001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3D-487F-847F-A80D3D6461DB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Лист2!$A$2:$A$22</c:f>
              <c:numCache>
                <c:formatCode>General</c:formatCode>
                <c:ptCount val="21"/>
                <c:pt idx="0">
                  <c:v>3.2000000000000001E-2</c:v>
                </c:pt>
                <c:pt idx="1">
                  <c:v>2.9000000000000001E-2</c:v>
                </c:pt>
                <c:pt idx="2">
                  <c:v>2.5000000000000001E-2</c:v>
                </c:pt>
                <c:pt idx="3">
                  <c:v>3.1E-2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6.4000000000000001E-2</c:v>
                </c:pt>
                <c:pt idx="7">
                  <c:v>4.5999999999999999E-2</c:v>
                </c:pt>
                <c:pt idx="8">
                  <c:v>7.9000000000000001E-2</c:v>
                </c:pt>
                <c:pt idx="9">
                  <c:v>0.16700000000000001</c:v>
                </c:pt>
                <c:pt idx="10">
                  <c:v>0.16700000000000001</c:v>
                </c:pt>
                <c:pt idx="11">
                  <c:v>0.127</c:v>
                </c:pt>
                <c:pt idx="12">
                  <c:v>0.127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0.217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0.27600000000000002</c:v>
                </c:pt>
                <c:pt idx="20">
                  <c:v>0.27600000000000002</c:v>
                </c:pt>
              </c:numCache>
            </c:numRef>
          </c:xVal>
          <c:yVal>
            <c:numRef>
              <c:f>Лист3!$B$27:$B$47</c:f>
              <c:numCache>
                <c:formatCode>General</c:formatCode>
                <c:ptCount val="21"/>
                <c:pt idx="0">
                  <c:v>7.2551882407633606E-2</c:v>
                </c:pt>
                <c:pt idx="1">
                  <c:v>6.5704187461216201E-2</c:v>
                </c:pt>
                <c:pt idx="2">
                  <c:v>8.7364420983294666E-2</c:v>
                </c:pt>
                <c:pt idx="3">
                  <c:v>8.3962095581335355E-2</c:v>
                </c:pt>
                <c:pt idx="4">
                  <c:v>7.6112090591063886E-2</c:v>
                </c:pt>
                <c:pt idx="5">
                  <c:v>7.6112090591063886E-2</c:v>
                </c:pt>
                <c:pt idx="6">
                  <c:v>3.9913207921009247E-2</c:v>
                </c:pt>
                <c:pt idx="7">
                  <c:v>8.6469706653825501E-2</c:v>
                </c:pt>
                <c:pt idx="8">
                  <c:v>7.2436234446365683E-2</c:v>
                </c:pt>
                <c:pt idx="9">
                  <c:v>0.28494138080485376</c:v>
                </c:pt>
                <c:pt idx="10">
                  <c:v>0.28494138080485376</c:v>
                </c:pt>
                <c:pt idx="11">
                  <c:v>0.20727976632877237</c:v>
                </c:pt>
                <c:pt idx="12">
                  <c:v>0.20727976632877237</c:v>
                </c:pt>
                <c:pt idx="13">
                  <c:v>0.2580382298553433</c:v>
                </c:pt>
                <c:pt idx="14">
                  <c:v>0.2580382298553433</c:v>
                </c:pt>
                <c:pt idx="15">
                  <c:v>0.22080421043115417</c:v>
                </c:pt>
                <c:pt idx="16">
                  <c:v>0.30685621469709384</c:v>
                </c:pt>
                <c:pt idx="17">
                  <c:v>1.4820022454762276</c:v>
                </c:pt>
                <c:pt idx="18">
                  <c:v>1.4819086056358199</c:v>
                </c:pt>
                <c:pt idx="19">
                  <c:v>1.1481888464926819</c:v>
                </c:pt>
                <c:pt idx="20">
                  <c:v>1.1480952066522745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3D-487F-847F-A80D3D646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80656"/>
        <c:axId val="401651464"/>
      </c:scatterChart>
      <c:valAx>
        <c:axId val="40168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651464"/>
        <c:crosses val="autoZero"/>
        <c:crossBetween val="midCat"/>
      </c:valAx>
      <c:valAx>
        <c:axId val="401651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680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Лист2!$B$2:$B$22</c:f>
              <c:numCache>
                <c:formatCode>General</c:formatCode>
                <c:ptCount val="21"/>
                <c:pt idx="0">
                  <c:v>8.9999999999999993E-3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1.0999999999999999E-2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2.9000000000000001E-2</c:v>
                </c:pt>
                <c:pt idx="7">
                  <c:v>2.4E-2</c:v>
                </c:pt>
                <c:pt idx="8">
                  <c:v>0.03</c:v>
                </c:pt>
                <c:pt idx="9">
                  <c:v>0.13400000000000001</c:v>
                </c:pt>
                <c:pt idx="10">
                  <c:v>0.13400000000000001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0.11899999999999999</c:v>
                </c:pt>
                <c:pt idx="14">
                  <c:v>0.11899999999999999</c:v>
                </c:pt>
                <c:pt idx="15">
                  <c:v>9.8000000000000004E-2</c:v>
                </c:pt>
                <c:pt idx="16">
                  <c:v>4.2000000000000003E-2</c:v>
                </c:pt>
                <c:pt idx="17">
                  <c:v>0.79600000000000004</c:v>
                </c:pt>
                <c:pt idx="18">
                  <c:v>0.79600000000000004</c:v>
                </c:pt>
                <c:pt idx="19">
                  <c:v>0.67700000000000005</c:v>
                </c:pt>
                <c:pt idx="20">
                  <c:v>0.67700000000000005</c:v>
                </c:pt>
              </c:numCache>
            </c:numRef>
          </c:xVal>
          <c:yVal>
            <c:numRef>
              <c:f>Лист2!$E$2:$E$22</c:f>
              <c:numCache>
                <c:formatCode>General</c:formatCode>
                <c:ptCount val="21"/>
                <c:pt idx="0">
                  <c:v>4.1000000000000002E-2</c:v>
                </c:pt>
                <c:pt idx="1">
                  <c:v>3.7999999999999999E-2</c:v>
                </c:pt>
                <c:pt idx="2">
                  <c:v>3.3000000000000002E-2</c:v>
                </c:pt>
                <c:pt idx="3">
                  <c:v>4.2000000000000003E-2</c:v>
                </c:pt>
                <c:pt idx="4">
                  <c:v>0.106</c:v>
                </c:pt>
                <c:pt idx="5">
                  <c:v>0.105</c:v>
                </c:pt>
                <c:pt idx="6">
                  <c:v>9.5000000000000001E-2</c:v>
                </c:pt>
                <c:pt idx="7">
                  <c:v>7.0000000000000007E-2</c:v>
                </c:pt>
                <c:pt idx="8">
                  <c:v>0.108</c:v>
                </c:pt>
                <c:pt idx="9">
                  <c:v>0.30099999999999999</c:v>
                </c:pt>
                <c:pt idx="10">
                  <c:v>0.30099999999999999</c:v>
                </c:pt>
                <c:pt idx="11">
                  <c:v>0.22900000000000001</c:v>
                </c:pt>
                <c:pt idx="12">
                  <c:v>0.22900000000000001</c:v>
                </c:pt>
                <c:pt idx="13">
                  <c:v>0.26800000000000002</c:v>
                </c:pt>
                <c:pt idx="14">
                  <c:v>0.26800000000000002</c:v>
                </c:pt>
                <c:pt idx="15">
                  <c:v>0.23799999999999999</c:v>
                </c:pt>
                <c:pt idx="16">
                  <c:v>0.25800000000000001</c:v>
                </c:pt>
                <c:pt idx="17">
                  <c:v>1.542</c:v>
                </c:pt>
                <c:pt idx="18">
                  <c:v>1.5409999999999999</c:v>
                </c:pt>
                <c:pt idx="19">
                  <c:v>1.0680000000000001</c:v>
                </c:pt>
                <c:pt idx="20">
                  <c:v>1.0680000000000001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62-4104-90E0-79B40F2358EA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Лист2!$B$2:$B$22</c:f>
              <c:numCache>
                <c:formatCode>General</c:formatCode>
                <c:ptCount val="21"/>
                <c:pt idx="0">
                  <c:v>8.9999999999999993E-3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1.0999999999999999E-2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2.9000000000000001E-2</c:v>
                </c:pt>
                <c:pt idx="7">
                  <c:v>2.4E-2</c:v>
                </c:pt>
                <c:pt idx="8">
                  <c:v>0.03</c:v>
                </c:pt>
                <c:pt idx="9">
                  <c:v>0.13400000000000001</c:v>
                </c:pt>
                <c:pt idx="10">
                  <c:v>0.13400000000000001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0.11899999999999999</c:v>
                </c:pt>
                <c:pt idx="14">
                  <c:v>0.11899999999999999</c:v>
                </c:pt>
                <c:pt idx="15">
                  <c:v>9.8000000000000004E-2</c:v>
                </c:pt>
                <c:pt idx="16">
                  <c:v>4.2000000000000003E-2</c:v>
                </c:pt>
                <c:pt idx="17">
                  <c:v>0.79600000000000004</c:v>
                </c:pt>
                <c:pt idx="18">
                  <c:v>0.79600000000000004</c:v>
                </c:pt>
                <c:pt idx="19">
                  <c:v>0.67700000000000005</c:v>
                </c:pt>
                <c:pt idx="20">
                  <c:v>0.67700000000000005</c:v>
                </c:pt>
              </c:numCache>
            </c:numRef>
          </c:xVal>
          <c:yVal>
            <c:numRef>
              <c:f>Лист3!$B$27:$B$47</c:f>
              <c:numCache>
                <c:formatCode>General</c:formatCode>
                <c:ptCount val="21"/>
                <c:pt idx="0">
                  <c:v>7.2551882407633606E-2</c:v>
                </c:pt>
                <c:pt idx="1">
                  <c:v>6.5704187461216201E-2</c:v>
                </c:pt>
                <c:pt idx="2">
                  <c:v>8.7364420983294666E-2</c:v>
                </c:pt>
                <c:pt idx="3">
                  <c:v>8.3962095581335355E-2</c:v>
                </c:pt>
                <c:pt idx="4">
                  <c:v>7.6112090591063886E-2</c:v>
                </c:pt>
                <c:pt idx="5">
                  <c:v>7.6112090591063886E-2</c:v>
                </c:pt>
                <c:pt idx="6">
                  <c:v>3.9913207921009247E-2</c:v>
                </c:pt>
                <c:pt idx="7">
                  <c:v>8.6469706653825501E-2</c:v>
                </c:pt>
                <c:pt idx="8">
                  <c:v>7.2436234446365683E-2</c:v>
                </c:pt>
                <c:pt idx="9">
                  <c:v>0.28494138080485376</c:v>
                </c:pt>
                <c:pt idx="10">
                  <c:v>0.28494138080485376</c:v>
                </c:pt>
                <c:pt idx="11">
                  <c:v>0.20727976632877237</c:v>
                </c:pt>
                <c:pt idx="12">
                  <c:v>0.20727976632877237</c:v>
                </c:pt>
                <c:pt idx="13">
                  <c:v>0.2580382298553433</c:v>
                </c:pt>
                <c:pt idx="14">
                  <c:v>0.2580382298553433</c:v>
                </c:pt>
                <c:pt idx="15">
                  <c:v>0.22080421043115417</c:v>
                </c:pt>
                <c:pt idx="16">
                  <c:v>0.30685621469709384</c:v>
                </c:pt>
                <c:pt idx="17">
                  <c:v>1.4820022454762276</c:v>
                </c:pt>
                <c:pt idx="18">
                  <c:v>1.4819086056358199</c:v>
                </c:pt>
                <c:pt idx="19">
                  <c:v>1.1481888464926819</c:v>
                </c:pt>
                <c:pt idx="20">
                  <c:v>1.1480952066522745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62-4104-90E0-79B40F235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58680"/>
        <c:axId val="401659008"/>
      </c:scatterChart>
      <c:valAx>
        <c:axId val="40165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659008"/>
        <c:crosses val="autoZero"/>
        <c:crossBetween val="midCat"/>
      </c:valAx>
      <c:valAx>
        <c:axId val="40165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658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Лист2!$C$2:$C$22</c:f>
              <c:numCache>
                <c:formatCode>General</c:formatCode>
                <c:ptCount val="21"/>
                <c:pt idx="0">
                  <c:v>11.27</c:v>
                </c:pt>
                <c:pt idx="1">
                  <c:v>11.15</c:v>
                </c:pt>
                <c:pt idx="2">
                  <c:v>7.7850000000000001</c:v>
                </c:pt>
                <c:pt idx="3">
                  <c:v>10.35</c:v>
                </c:pt>
                <c:pt idx="4">
                  <c:v>25</c:v>
                </c:pt>
                <c:pt idx="5">
                  <c:v>25</c:v>
                </c:pt>
                <c:pt idx="6">
                  <c:v>26.164999999999999</c:v>
                </c:pt>
                <c:pt idx="7">
                  <c:v>16.335000000000001</c:v>
                </c:pt>
                <c:pt idx="8">
                  <c:v>25.95</c:v>
                </c:pt>
                <c:pt idx="9">
                  <c:v>46.86</c:v>
                </c:pt>
                <c:pt idx="10">
                  <c:v>46.86</c:v>
                </c:pt>
                <c:pt idx="11">
                  <c:v>39.145000000000003</c:v>
                </c:pt>
                <c:pt idx="12">
                  <c:v>39.145000000000003</c:v>
                </c:pt>
                <c:pt idx="13">
                  <c:v>42.58</c:v>
                </c:pt>
                <c:pt idx="14">
                  <c:v>42.58</c:v>
                </c:pt>
                <c:pt idx="15">
                  <c:v>39.31</c:v>
                </c:pt>
                <c:pt idx="16">
                  <c:v>31.59</c:v>
                </c:pt>
                <c:pt idx="17">
                  <c:v>106.89</c:v>
                </c:pt>
                <c:pt idx="18">
                  <c:v>106.9</c:v>
                </c:pt>
                <c:pt idx="19">
                  <c:v>112.04</c:v>
                </c:pt>
                <c:pt idx="20">
                  <c:v>112.05</c:v>
                </c:pt>
              </c:numCache>
            </c:numRef>
          </c:xVal>
          <c:yVal>
            <c:numRef>
              <c:f>Лист2!$E$2:$E$22</c:f>
              <c:numCache>
                <c:formatCode>General</c:formatCode>
                <c:ptCount val="21"/>
                <c:pt idx="0">
                  <c:v>4.1000000000000002E-2</c:v>
                </c:pt>
                <c:pt idx="1">
                  <c:v>3.7999999999999999E-2</c:v>
                </c:pt>
                <c:pt idx="2">
                  <c:v>3.3000000000000002E-2</c:v>
                </c:pt>
                <c:pt idx="3">
                  <c:v>4.2000000000000003E-2</c:v>
                </c:pt>
                <c:pt idx="4">
                  <c:v>0.106</c:v>
                </c:pt>
                <c:pt idx="5">
                  <c:v>0.105</c:v>
                </c:pt>
                <c:pt idx="6">
                  <c:v>9.5000000000000001E-2</c:v>
                </c:pt>
                <c:pt idx="7">
                  <c:v>7.0000000000000007E-2</c:v>
                </c:pt>
                <c:pt idx="8">
                  <c:v>0.108</c:v>
                </c:pt>
                <c:pt idx="9">
                  <c:v>0.30099999999999999</c:v>
                </c:pt>
                <c:pt idx="10">
                  <c:v>0.30099999999999999</c:v>
                </c:pt>
                <c:pt idx="11">
                  <c:v>0.22900000000000001</c:v>
                </c:pt>
                <c:pt idx="12">
                  <c:v>0.22900000000000001</c:v>
                </c:pt>
                <c:pt idx="13">
                  <c:v>0.26800000000000002</c:v>
                </c:pt>
                <c:pt idx="14">
                  <c:v>0.26800000000000002</c:v>
                </c:pt>
                <c:pt idx="15">
                  <c:v>0.23799999999999999</c:v>
                </c:pt>
                <c:pt idx="16">
                  <c:v>0.25800000000000001</c:v>
                </c:pt>
                <c:pt idx="17">
                  <c:v>1.542</c:v>
                </c:pt>
                <c:pt idx="18">
                  <c:v>1.5409999999999999</c:v>
                </c:pt>
                <c:pt idx="19">
                  <c:v>1.0680000000000001</c:v>
                </c:pt>
                <c:pt idx="20">
                  <c:v>1.0680000000000001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D0-4EE8-96D0-42DFAFF99B54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Лист2!$C$2:$C$22</c:f>
              <c:numCache>
                <c:formatCode>General</c:formatCode>
                <c:ptCount val="21"/>
                <c:pt idx="0">
                  <c:v>11.27</c:v>
                </c:pt>
                <c:pt idx="1">
                  <c:v>11.15</c:v>
                </c:pt>
                <c:pt idx="2">
                  <c:v>7.7850000000000001</c:v>
                </c:pt>
                <c:pt idx="3">
                  <c:v>10.35</c:v>
                </c:pt>
                <c:pt idx="4">
                  <c:v>25</c:v>
                </c:pt>
                <c:pt idx="5">
                  <c:v>25</c:v>
                </c:pt>
                <c:pt idx="6">
                  <c:v>26.164999999999999</c:v>
                </c:pt>
                <c:pt idx="7">
                  <c:v>16.335000000000001</c:v>
                </c:pt>
                <c:pt idx="8">
                  <c:v>25.95</c:v>
                </c:pt>
                <c:pt idx="9">
                  <c:v>46.86</c:v>
                </c:pt>
                <c:pt idx="10">
                  <c:v>46.86</c:v>
                </c:pt>
                <c:pt idx="11">
                  <c:v>39.145000000000003</c:v>
                </c:pt>
                <c:pt idx="12">
                  <c:v>39.145000000000003</c:v>
                </c:pt>
                <c:pt idx="13">
                  <c:v>42.58</c:v>
                </c:pt>
                <c:pt idx="14">
                  <c:v>42.58</c:v>
                </c:pt>
                <c:pt idx="15">
                  <c:v>39.31</c:v>
                </c:pt>
                <c:pt idx="16">
                  <c:v>31.59</c:v>
                </c:pt>
                <c:pt idx="17">
                  <c:v>106.89</c:v>
                </c:pt>
                <c:pt idx="18">
                  <c:v>106.9</c:v>
                </c:pt>
                <c:pt idx="19">
                  <c:v>112.04</c:v>
                </c:pt>
                <c:pt idx="20">
                  <c:v>112.05</c:v>
                </c:pt>
              </c:numCache>
            </c:numRef>
          </c:xVal>
          <c:yVal>
            <c:numRef>
              <c:f>Лист3!$B$27:$B$47</c:f>
              <c:numCache>
                <c:formatCode>General</c:formatCode>
                <c:ptCount val="21"/>
                <c:pt idx="0">
                  <c:v>7.2551882407633606E-2</c:v>
                </c:pt>
                <c:pt idx="1">
                  <c:v>6.5704187461216201E-2</c:v>
                </c:pt>
                <c:pt idx="2">
                  <c:v>8.7364420983294666E-2</c:v>
                </c:pt>
                <c:pt idx="3">
                  <c:v>8.3962095581335355E-2</c:v>
                </c:pt>
                <c:pt idx="4">
                  <c:v>7.6112090591063886E-2</c:v>
                </c:pt>
                <c:pt idx="5">
                  <c:v>7.6112090591063886E-2</c:v>
                </c:pt>
                <c:pt idx="6">
                  <c:v>3.9913207921009247E-2</c:v>
                </c:pt>
                <c:pt idx="7">
                  <c:v>8.6469706653825501E-2</c:v>
                </c:pt>
                <c:pt idx="8">
                  <c:v>7.2436234446365683E-2</c:v>
                </c:pt>
                <c:pt idx="9">
                  <c:v>0.28494138080485376</c:v>
                </c:pt>
                <c:pt idx="10">
                  <c:v>0.28494138080485376</c:v>
                </c:pt>
                <c:pt idx="11">
                  <c:v>0.20727976632877237</c:v>
                </c:pt>
                <c:pt idx="12">
                  <c:v>0.20727976632877237</c:v>
                </c:pt>
                <c:pt idx="13">
                  <c:v>0.2580382298553433</c:v>
                </c:pt>
                <c:pt idx="14">
                  <c:v>0.2580382298553433</c:v>
                </c:pt>
                <c:pt idx="15">
                  <c:v>0.22080421043115417</c:v>
                </c:pt>
                <c:pt idx="16">
                  <c:v>0.30685621469709384</c:v>
                </c:pt>
                <c:pt idx="17">
                  <c:v>1.4820022454762276</c:v>
                </c:pt>
                <c:pt idx="18">
                  <c:v>1.4819086056358199</c:v>
                </c:pt>
                <c:pt idx="19">
                  <c:v>1.1481888464926819</c:v>
                </c:pt>
                <c:pt idx="20">
                  <c:v>1.1480952066522745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D0-4EE8-96D0-42DFAFF9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53432"/>
        <c:axId val="401654088"/>
      </c:scatterChart>
      <c:valAx>
        <c:axId val="40165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654088"/>
        <c:crosses val="autoZero"/>
        <c:crossBetween val="midCat"/>
      </c:valAx>
      <c:valAx>
        <c:axId val="401654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653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Лист4!$A$2:$A$11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xVal>
          <c:yVal>
            <c:numRef>
              <c:f>Лист4!$B$2:$B$11</c:f>
              <c:numCache>
                <c:formatCode>General</c:formatCode>
                <c:ptCount val="10"/>
                <c:pt idx="0">
                  <c:v>2.1</c:v>
                </c:pt>
                <c:pt idx="1">
                  <c:v>6.3</c:v>
                </c:pt>
                <c:pt idx="2">
                  <c:v>4.3</c:v>
                </c:pt>
                <c:pt idx="3">
                  <c:v>5.2</c:v>
                </c:pt>
                <c:pt idx="4">
                  <c:v>5.8</c:v>
                </c:pt>
                <c:pt idx="5">
                  <c:v>9.3000000000000007</c:v>
                </c:pt>
                <c:pt idx="6">
                  <c:v>14.2</c:v>
                </c:pt>
                <c:pt idx="7">
                  <c:v>15.1</c:v>
                </c:pt>
                <c:pt idx="8">
                  <c:v>18.600000000000001</c:v>
                </c:pt>
                <c:pt idx="9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7-49AF-B0B0-AE21B20678AD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Лист4!$A$2:$A$11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xVal>
          <c:yVal>
            <c:numRef>
              <c:f>Лист4!$E$26:$E$35</c:f>
              <c:numCache>
                <c:formatCode>General</c:formatCode>
                <c:ptCount val="10"/>
                <c:pt idx="0">
                  <c:v>-1.4782089552238815</c:v>
                </c:pt>
                <c:pt idx="1">
                  <c:v>2.9188059701492532</c:v>
                </c:pt>
                <c:pt idx="2">
                  <c:v>5.8501492537313435</c:v>
                </c:pt>
                <c:pt idx="3">
                  <c:v>7.3158208955223873</c:v>
                </c:pt>
                <c:pt idx="4">
                  <c:v>10.247164179104479</c:v>
                </c:pt>
                <c:pt idx="5">
                  <c:v>11.712835820895522</c:v>
                </c:pt>
                <c:pt idx="6">
                  <c:v>14.644179104477614</c:v>
                </c:pt>
                <c:pt idx="7">
                  <c:v>17.575522388059703</c:v>
                </c:pt>
                <c:pt idx="8">
                  <c:v>19.04119402985075</c:v>
                </c:pt>
                <c:pt idx="9">
                  <c:v>21.972537313432838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7-49AF-B0B0-AE21B2067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90296"/>
        <c:axId val="326490952"/>
      </c:scatterChart>
      <c:valAx>
        <c:axId val="32649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490952"/>
        <c:crosses val="autoZero"/>
        <c:crossBetween val="midCat"/>
      </c:valAx>
      <c:valAx>
        <c:axId val="326490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490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0</xdr:row>
      <xdr:rowOff>148590</xdr:rowOff>
    </xdr:from>
    <xdr:to>
      <xdr:col>15</xdr:col>
      <xdr:colOff>53340</xdr:colOff>
      <xdr:row>15</xdr:row>
      <xdr:rowOff>148590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9</xdr:row>
      <xdr:rowOff>213360</xdr:rowOff>
    </xdr:from>
    <xdr:to>
      <xdr:col>23</xdr:col>
      <xdr:colOff>190500</xdr:colOff>
      <xdr:row>19</xdr:row>
      <xdr:rowOff>213360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198120</xdr:colOff>
      <xdr:row>19</xdr:row>
      <xdr:rowOff>220980</xdr:rowOff>
    </xdr:from>
    <xdr:to>
      <xdr:col>23</xdr:col>
      <xdr:colOff>198120</xdr:colOff>
      <xdr:row>31</xdr:row>
      <xdr:rowOff>160020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213360</xdr:colOff>
      <xdr:row>10</xdr:row>
      <xdr:rowOff>68580</xdr:rowOff>
    </xdr:from>
    <xdr:to>
      <xdr:col>29</xdr:col>
      <xdr:colOff>213360</xdr:colOff>
      <xdr:row>19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228600</xdr:colOff>
      <xdr:row>20</xdr:row>
      <xdr:rowOff>7620</xdr:rowOff>
    </xdr:from>
    <xdr:to>
      <xdr:col>29</xdr:col>
      <xdr:colOff>228600</xdr:colOff>
      <xdr:row>30</xdr:row>
      <xdr:rowOff>167640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175260</xdr:rowOff>
    </xdr:from>
    <xdr:to>
      <xdr:col>17</xdr:col>
      <xdr:colOff>259080</xdr:colOff>
      <xdr:row>14</xdr:row>
      <xdr:rowOff>175260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259080</xdr:colOff>
      <xdr:row>1</xdr:row>
      <xdr:rowOff>175260</xdr:rowOff>
    </xdr:from>
    <xdr:to>
      <xdr:col>18</xdr:col>
      <xdr:colOff>259080</xdr:colOff>
      <xdr:row>11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415290</xdr:colOff>
      <xdr:row>20</xdr:row>
      <xdr:rowOff>87630</xdr:rowOff>
    </xdr:from>
    <xdr:to>
      <xdr:col>14</xdr:col>
      <xdr:colOff>110490</xdr:colOff>
      <xdr:row>35</xdr:row>
      <xdr:rowOff>72390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140970</xdr:colOff>
      <xdr:row>20</xdr:row>
      <xdr:rowOff>102870</xdr:rowOff>
    </xdr:from>
    <xdr:to>
      <xdr:col>21</xdr:col>
      <xdr:colOff>445770</xdr:colOff>
      <xdr:row>35</xdr:row>
      <xdr:rowOff>87630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384810</xdr:colOff>
      <xdr:row>36</xdr:row>
      <xdr:rowOff>110490</xdr:rowOff>
    </xdr:from>
    <xdr:to>
      <xdr:col>13</xdr:col>
      <xdr:colOff>80010</xdr:colOff>
      <xdr:row>51</xdr:row>
      <xdr:rowOff>110490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316230</xdr:colOff>
      <xdr:row>36</xdr:row>
      <xdr:rowOff>110490</xdr:rowOff>
    </xdr:from>
    <xdr:to>
      <xdr:col>21</xdr:col>
      <xdr:colOff>11430</xdr:colOff>
      <xdr:row>51</xdr:row>
      <xdr:rowOff>110490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384810</xdr:colOff>
      <xdr:row>52</xdr:row>
      <xdr:rowOff>72390</xdr:rowOff>
    </xdr:from>
    <xdr:to>
      <xdr:col>13</xdr:col>
      <xdr:colOff>80010</xdr:colOff>
      <xdr:row>67</xdr:row>
      <xdr:rowOff>72390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K20" sqref="K2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1</v>
      </c>
      <c r="B2">
        <v>2</v>
      </c>
      <c r="C2" s="1">
        <v>2.6</v>
      </c>
      <c r="D2">
        <f>B2^2</f>
        <v>4</v>
      </c>
      <c r="E2">
        <f>B2*C2</f>
        <v>5.2</v>
      </c>
      <c r="F2" t="s">
        <v>5</v>
      </c>
      <c r="G2">
        <f>(5*E7-B7*C7)/(5*D7-B7^2)</f>
        <v>-0.3000000000000006</v>
      </c>
    </row>
    <row r="3" spans="1:7" x14ac:dyDescent="0.3">
      <c r="A3">
        <v>2</v>
      </c>
      <c r="B3">
        <v>3</v>
      </c>
      <c r="C3" s="1">
        <v>2.4</v>
      </c>
      <c r="D3">
        <f>B3^2</f>
        <v>9</v>
      </c>
      <c r="E3">
        <f>B3*C3</f>
        <v>7.1999999999999993</v>
      </c>
      <c r="F3" t="s">
        <v>6</v>
      </c>
      <c r="G3">
        <f>(D7*C7-B7*E7)/(5*D7-B7^2)</f>
        <v>3.1000000000000028</v>
      </c>
    </row>
    <row r="4" spans="1:7" x14ac:dyDescent="0.3">
      <c r="A4">
        <v>3</v>
      </c>
      <c r="B4">
        <v>4</v>
      </c>
      <c r="C4" s="1">
        <v>1.8</v>
      </c>
      <c r="D4">
        <f>B4^2</f>
        <v>16</v>
      </c>
      <c r="E4">
        <f>B4*C4</f>
        <v>7.2</v>
      </c>
    </row>
    <row r="5" spans="1:7" x14ac:dyDescent="0.3">
      <c r="A5">
        <v>4</v>
      </c>
      <c r="B5">
        <v>5</v>
      </c>
      <c r="C5" s="1">
        <v>1.1000000000000001</v>
      </c>
      <c r="D5">
        <f>B5^2</f>
        <v>25</v>
      </c>
      <c r="E5">
        <f>B5*C5</f>
        <v>5.5</v>
      </c>
    </row>
    <row r="6" spans="1:7" x14ac:dyDescent="0.3">
      <c r="A6">
        <v>5</v>
      </c>
      <c r="B6">
        <v>7</v>
      </c>
      <c r="C6" s="1">
        <v>1.3</v>
      </c>
      <c r="D6">
        <f>B6^2</f>
        <v>49</v>
      </c>
      <c r="E6">
        <f>B6*C6</f>
        <v>9.1</v>
      </c>
    </row>
    <row r="7" spans="1:7" x14ac:dyDescent="0.3">
      <c r="B7">
        <f>SUM(B2:B6)</f>
        <v>21</v>
      </c>
      <c r="C7" s="1">
        <f>SUM(C2:C6)</f>
        <v>9.2000000000000011</v>
      </c>
      <c r="D7">
        <f>SUM(D2:D6)</f>
        <v>103</v>
      </c>
      <c r="E7">
        <f>SUM(E2:E6)</f>
        <v>34.199999999999996</v>
      </c>
    </row>
    <row r="9" spans="1:7" x14ac:dyDescent="0.3">
      <c r="B9" t="s">
        <v>51</v>
      </c>
    </row>
    <row r="11" spans="1:7" x14ac:dyDescent="0.3">
      <c r="A11" t="s">
        <v>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0" workbookViewId="0">
      <selection activeCell="D48" sqref="D48"/>
    </sheetView>
  </sheetViews>
  <sheetFormatPr defaultRowHeight="14.4" x14ac:dyDescent="0.3"/>
  <cols>
    <col min="9" max="9" width="12.33203125" customWidth="1"/>
    <col min="10" max="10" width="13.109375" customWidth="1"/>
    <col min="11" max="11" width="20.109375" customWidth="1"/>
    <col min="12" max="12" width="19.109375" customWidth="1"/>
    <col min="13" max="13" width="21.109375" customWidth="1"/>
    <col min="14" max="14" width="17.88671875" customWidth="1"/>
    <col min="15" max="15" width="18.5546875" customWidth="1"/>
    <col min="16" max="16" width="15.77734375" customWidth="1"/>
    <col min="17" max="17" width="17" customWidth="1"/>
  </cols>
  <sheetData>
    <row r="1" spans="1:10" ht="21" thickBot="1" x14ac:dyDescent="0.35">
      <c r="A1" s="2" t="s">
        <v>7</v>
      </c>
      <c r="B1" s="3" t="s">
        <v>8</v>
      </c>
      <c r="C1" s="3" t="s">
        <v>9</v>
      </c>
      <c r="D1" s="3" t="s">
        <v>10</v>
      </c>
      <c r="E1" s="3" t="s">
        <v>2</v>
      </c>
    </row>
    <row r="2" spans="1:10" ht="18.600000000000001" thickBot="1" x14ac:dyDescent="0.35">
      <c r="A2" s="4">
        <v>3.2000000000000001E-2</v>
      </c>
      <c r="B2" s="5">
        <v>8.9999999999999993E-3</v>
      </c>
      <c r="C2" s="5">
        <v>11.27</v>
      </c>
      <c r="D2" s="5">
        <v>9</v>
      </c>
      <c r="E2" s="5">
        <v>4.1000000000000002E-2</v>
      </c>
    </row>
    <row r="3" spans="1:10" ht="18.600000000000001" thickBot="1" x14ac:dyDescent="0.35">
      <c r="A3" s="4">
        <v>2.9000000000000001E-2</v>
      </c>
      <c r="B3" s="5">
        <v>8.0000000000000002E-3</v>
      </c>
      <c r="C3" s="5">
        <v>11.15</v>
      </c>
      <c r="D3" s="5">
        <v>7</v>
      </c>
      <c r="E3" s="5">
        <v>3.7999999999999999E-2</v>
      </c>
    </row>
    <row r="4" spans="1:10" ht="18.600000000000001" thickBot="1" x14ac:dyDescent="0.35">
      <c r="A4" s="4">
        <v>2.5000000000000001E-2</v>
      </c>
      <c r="B4" s="5">
        <v>7.0000000000000001E-3</v>
      </c>
      <c r="C4" s="5">
        <v>7.7850000000000001</v>
      </c>
      <c r="D4" s="5">
        <v>8</v>
      </c>
      <c r="E4" s="5">
        <v>3.3000000000000002E-2</v>
      </c>
    </row>
    <row r="5" spans="1:10" ht="18.600000000000001" thickBot="1" x14ac:dyDescent="0.35">
      <c r="A5" s="4">
        <v>3.1E-2</v>
      </c>
      <c r="B5" s="5">
        <v>1.0999999999999999E-2</v>
      </c>
      <c r="C5" s="5">
        <v>10.35</v>
      </c>
      <c r="D5" s="5">
        <v>10</v>
      </c>
      <c r="E5" s="5">
        <v>4.2000000000000003E-2</v>
      </c>
    </row>
    <row r="6" spans="1:10" ht="18.600000000000001" thickBot="1" x14ac:dyDescent="0.35">
      <c r="A6" s="4">
        <v>7.0000000000000007E-2</v>
      </c>
      <c r="B6" s="5">
        <v>3.5000000000000003E-2</v>
      </c>
      <c r="C6" s="5">
        <v>25</v>
      </c>
      <c r="D6" s="5">
        <v>19</v>
      </c>
      <c r="E6" s="5">
        <v>0.106</v>
      </c>
    </row>
    <row r="7" spans="1:10" ht="18.600000000000001" thickBot="1" x14ac:dyDescent="0.35">
      <c r="A7" s="4">
        <v>7.0000000000000007E-2</v>
      </c>
      <c r="B7" s="5">
        <v>3.5000000000000003E-2</v>
      </c>
      <c r="C7" s="5">
        <v>25</v>
      </c>
      <c r="D7" s="5">
        <v>21</v>
      </c>
      <c r="E7" s="5">
        <v>0.105</v>
      </c>
    </row>
    <row r="8" spans="1:10" ht="18.600000000000001" thickBot="1" x14ac:dyDescent="0.35">
      <c r="A8" s="4">
        <v>6.4000000000000001E-2</v>
      </c>
      <c r="B8" s="5">
        <v>2.9000000000000001E-2</v>
      </c>
      <c r="C8" s="5">
        <v>26.164999999999999</v>
      </c>
      <c r="D8" s="5">
        <v>15</v>
      </c>
      <c r="E8" s="5">
        <v>9.5000000000000001E-2</v>
      </c>
    </row>
    <row r="9" spans="1:10" ht="18.600000000000001" thickBot="1" x14ac:dyDescent="0.35">
      <c r="A9" s="4">
        <v>4.5999999999999999E-2</v>
      </c>
      <c r="B9" s="5">
        <v>2.4E-2</v>
      </c>
      <c r="C9" s="5">
        <v>16.335000000000001</v>
      </c>
      <c r="D9" s="5">
        <v>14</v>
      </c>
      <c r="E9" s="5">
        <v>7.0000000000000007E-2</v>
      </c>
    </row>
    <row r="10" spans="1:10" ht="18.600000000000001" thickBot="1" x14ac:dyDescent="0.35">
      <c r="A10" s="4">
        <v>7.9000000000000001E-2</v>
      </c>
      <c r="B10" s="5">
        <v>0.03</v>
      </c>
      <c r="C10" s="5">
        <v>25.95</v>
      </c>
      <c r="D10" s="5">
        <v>18</v>
      </c>
      <c r="E10" s="5">
        <v>0.108</v>
      </c>
    </row>
    <row r="11" spans="1:10" ht="18.600000000000001" thickBot="1" x14ac:dyDescent="0.35">
      <c r="A11" s="4">
        <v>0.16700000000000001</v>
      </c>
      <c r="B11" s="5">
        <v>0.13400000000000001</v>
      </c>
      <c r="C11" s="5">
        <v>46.86</v>
      </c>
      <c r="D11" s="5">
        <v>33</v>
      </c>
      <c r="E11" s="5">
        <v>0.30099999999999999</v>
      </c>
    </row>
    <row r="12" spans="1:10" ht="18.600000000000001" thickBot="1" x14ac:dyDescent="0.35">
      <c r="A12" s="4">
        <v>0.16700000000000001</v>
      </c>
      <c r="B12" s="5">
        <v>0.13400000000000001</v>
      </c>
      <c r="C12" s="5">
        <v>46.86</v>
      </c>
      <c r="D12" s="5">
        <v>37</v>
      </c>
      <c r="E12" s="5">
        <v>0.30099999999999999</v>
      </c>
      <c r="I12" t="s">
        <v>11</v>
      </c>
    </row>
    <row r="13" spans="1:10" ht="18.600000000000001" thickBot="1" x14ac:dyDescent="0.35">
      <c r="A13" s="4">
        <v>0.127</v>
      </c>
      <c r="B13" s="5">
        <v>0.10199999999999999</v>
      </c>
      <c r="C13" s="5">
        <v>39.145000000000003</v>
      </c>
      <c r="D13" s="5">
        <v>34</v>
      </c>
      <c r="E13" s="5">
        <v>0.22900000000000001</v>
      </c>
    </row>
    <row r="14" spans="1:10" ht="18.600000000000001" thickBot="1" x14ac:dyDescent="0.35">
      <c r="A14" s="4">
        <v>0.127</v>
      </c>
      <c r="B14" s="5">
        <v>0.10199999999999999</v>
      </c>
      <c r="C14" s="5">
        <v>39.145000000000003</v>
      </c>
      <c r="D14" s="5">
        <v>30</v>
      </c>
      <c r="E14" s="5">
        <v>0.22900000000000001</v>
      </c>
      <c r="I14" s="9" t="s">
        <v>12</v>
      </c>
      <c r="J14" s="9"/>
    </row>
    <row r="15" spans="1:10" ht="18.600000000000001" thickBot="1" x14ac:dyDescent="0.35">
      <c r="A15" s="4">
        <v>0.15</v>
      </c>
      <c r="B15" s="5">
        <v>0.11899999999999999</v>
      </c>
      <c r="C15" s="5">
        <v>42.58</v>
      </c>
      <c r="D15" s="5">
        <v>28</v>
      </c>
      <c r="E15" s="5">
        <v>0.26800000000000002</v>
      </c>
      <c r="I15" s="6" t="s">
        <v>13</v>
      </c>
      <c r="J15" s="6">
        <v>0.99610533199484397</v>
      </c>
    </row>
    <row r="16" spans="1:10" ht="18.600000000000001" thickBot="1" x14ac:dyDescent="0.35">
      <c r="A16" s="4">
        <v>0.15</v>
      </c>
      <c r="B16" s="5">
        <v>0.11899999999999999</v>
      </c>
      <c r="C16" s="5">
        <v>42.58</v>
      </c>
      <c r="D16" s="5">
        <v>38</v>
      </c>
      <c r="E16" s="5">
        <v>0.26800000000000002</v>
      </c>
      <c r="I16" s="6" t="s">
        <v>14</v>
      </c>
      <c r="J16" s="6">
        <v>0.99222583242855833</v>
      </c>
    </row>
    <row r="17" spans="1:17" ht="18.600000000000001" thickBot="1" x14ac:dyDescent="0.35">
      <c r="A17" s="4">
        <v>0.14000000000000001</v>
      </c>
      <c r="B17" s="5">
        <v>9.8000000000000004E-2</v>
      </c>
      <c r="C17" s="5">
        <v>39.31</v>
      </c>
      <c r="D17" s="5">
        <v>29</v>
      </c>
      <c r="E17" s="5">
        <v>0.23799999999999999</v>
      </c>
      <c r="I17" s="6" t="s">
        <v>15</v>
      </c>
      <c r="J17" s="6">
        <v>0.99028229053569783</v>
      </c>
    </row>
    <row r="18" spans="1:17" ht="18.600000000000001" thickBot="1" x14ac:dyDescent="0.35">
      <c r="A18" s="4">
        <v>0.217</v>
      </c>
      <c r="B18" s="5">
        <v>4.2000000000000003E-2</v>
      </c>
      <c r="C18" s="5">
        <v>31.59</v>
      </c>
      <c r="D18" s="5">
        <v>40</v>
      </c>
      <c r="E18" s="5">
        <v>0.25800000000000001</v>
      </c>
      <c r="I18" s="6" t="s">
        <v>16</v>
      </c>
      <c r="J18" s="6">
        <v>4.7438540516053819E-2</v>
      </c>
    </row>
    <row r="19" spans="1:17" ht="18.600000000000001" thickBot="1" x14ac:dyDescent="0.35">
      <c r="A19" s="4">
        <v>0.28000000000000003</v>
      </c>
      <c r="B19" s="5">
        <v>0.79600000000000004</v>
      </c>
      <c r="C19" s="5">
        <v>106.89</v>
      </c>
      <c r="D19" s="5">
        <v>64</v>
      </c>
      <c r="E19" s="5">
        <v>1.542</v>
      </c>
      <c r="I19" s="7" t="s">
        <v>17</v>
      </c>
      <c r="J19" s="7">
        <v>21</v>
      </c>
    </row>
    <row r="20" spans="1:17" ht="18.600000000000001" thickBot="1" x14ac:dyDescent="0.35">
      <c r="A20" s="4">
        <v>0.28000000000000003</v>
      </c>
      <c r="B20" s="5">
        <v>0.79600000000000004</v>
      </c>
      <c r="C20" s="5">
        <v>106.9</v>
      </c>
      <c r="D20" s="5">
        <v>59</v>
      </c>
      <c r="E20" s="5">
        <v>1.5409999999999999</v>
      </c>
    </row>
    <row r="21" spans="1:17" ht="18.600000000000001" thickBot="1" x14ac:dyDescent="0.35">
      <c r="A21" s="4">
        <v>0.27600000000000002</v>
      </c>
      <c r="B21" s="5">
        <v>0.67700000000000005</v>
      </c>
      <c r="C21" s="5">
        <v>112.04</v>
      </c>
      <c r="D21" s="5">
        <v>67</v>
      </c>
      <c r="E21" s="5">
        <v>1.0680000000000001</v>
      </c>
      <c r="I21" t="s">
        <v>18</v>
      </c>
    </row>
    <row r="22" spans="1:17" ht="18.600000000000001" thickBot="1" x14ac:dyDescent="0.35">
      <c r="A22" s="4">
        <v>0.27600000000000002</v>
      </c>
      <c r="B22" s="5">
        <v>0.67700000000000005</v>
      </c>
      <c r="C22" s="5">
        <v>112.05</v>
      </c>
      <c r="D22" s="5">
        <v>64</v>
      </c>
      <c r="E22" s="5">
        <v>1.0680000000000001</v>
      </c>
      <c r="I22" s="8"/>
      <c r="J22" s="8" t="s">
        <v>23</v>
      </c>
      <c r="K22" s="8" t="s">
        <v>24</v>
      </c>
      <c r="L22" s="8" t="s">
        <v>25</v>
      </c>
      <c r="M22" s="8" t="s">
        <v>26</v>
      </c>
      <c r="N22" s="8" t="s">
        <v>27</v>
      </c>
    </row>
    <row r="23" spans="1:17" x14ac:dyDescent="0.3">
      <c r="I23" s="6" t="s">
        <v>19</v>
      </c>
      <c r="J23" s="6">
        <v>4</v>
      </c>
      <c r="K23" s="6">
        <v>4.5955685960745472</v>
      </c>
      <c r="L23" s="6">
        <v>1.1488921490186368</v>
      </c>
      <c r="M23" s="6">
        <v>510.52454082594465</v>
      </c>
      <c r="N23" s="6">
        <v>1.1925102934422698E-16</v>
      </c>
    </row>
    <row r="24" spans="1:17" x14ac:dyDescent="0.3">
      <c r="I24" s="6" t="s">
        <v>20</v>
      </c>
      <c r="J24" s="6">
        <v>16</v>
      </c>
      <c r="K24" s="6">
        <v>3.6006642020692474E-2</v>
      </c>
      <c r="L24" s="6">
        <v>2.2504151262932796E-3</v>
      </c>
      <c r="M24" s="6"/>
      <c r="N24" s="6"/>
    </row>
    <row r="25" spans="1:17" ht="15" thickBot="1" x14ac:dyDescent="0.35">
      <c r="I25" s="7" t="s">
        <v>21</v>
      </c>
      <c r="J25" s="7">
        <v>20</v>
      </c>
      <c r="K25" s="7">
        <v>4.6315752380952393</v>
      </c>
      <c r="L25" s="7"/>
      <c r="M25" s="7"/>
      <c r="N25" s="7"/>
    </row>
    <row r="26" spans="1:17" ht="15" thickBot="1" x14ac:dyDescent="0.35"/>
    <row r="27" spans="1:17" x14ac:dyDescent="0.3">
      <c r="I27" s="8"/>
      <c r="J27" s="8" t="s">
        <v>28</v>
      </c>
      <c r="K27" s="8" t="s">
        <v>16</v>
      </c>
      <c r="L27" s="8" t="s">
        <v>29</v>
      </c>
      <c r="M27" s="8" t="s">
        <v>30</v>
      </c>
      <c r="N27" s="8" t="s">
        <v>31</v>
      </c>
      <c r="O27" s="8" t="s">
        <v>32</v>
      </c>
      <c r="P27" s="8" t="s">
        <v>33</v>
      </c>
      <c r="Q27" s="8" t="s">
        <v>34</v>
      </c>
    </row>
    <row r="28" spans="1:17" x14ac:dyDescent="0.3">
      <c r="I28" s="6" t="s">
        <v>22</v>
      </c>
      <c r="J28" s="6">
        <v>0.10182681226616905</v>
      </c>
      <c r="K28" s="6">
        <v>2.9968183933794273E-2</v>
      </c>
      <c r="L28" s="6">
        <v>3.397830595645198</v>
      </c>
      <c r="M28" s="6">
        <v>3.6769596088400704E-3</v>
      </c>
      <c r="N28" s="6">
        <v>3.8297100336881287E-2</v>
      </c>
      <c r="O28" s="6">
        <v>0.16535652419545682</v>
      </c>
      <c r="P28" s="6">
        <v>3.8297100336881287E-2</v>
      </c>
      <c r="Q28" s="6">
        <v>0.16535652419545682</v>
      </c>
    </row>
    <row r="29" spans="1:17" x14ac:dyDescent="0.3">
      <c r="I29" s="6" t="s">
        <v>35</v>
      </c>
      <c r="J29" s="6">
        <v>2.2326208941785977</v>
      </c>
      <c r="K29" s="6">
        <v>0.64241457023091042</v>
      </c>
      <c r="L29" s="6">
        <v>3.4753584330693204</v>
      </c>
      <c r="M29" s="6">
        <v>3.1218567903638595E-3</v>
      </c>
      <c r="N29" s="6">
        <v>0.87076284244914559</v>
      </c>
      <c r="O29" s="6">
        <v>3.5944789459080497</v>
      </c>
      <c r="P29" s="6">
        <v>0.87076284244914559</v>
      </c>
      <c r="Q29" s="6">
        <v>3.5944789459080497</v>
      </c>
    </row>
    <row r="30" spans="1:17" x14ac:dyDescent="0.3">
      <c r="I30" s="6" t="s">
        <v>36</v>
      </c>
      <c r="J30" s="6">
        <v>2.3020905747023446</v>
      </c>
      <c r="K30" s="6">
        <v>0.1852885085808253</v>
      </c>
      <c r="L30" s="6">
        <v>12.424356978933435</v>
      </c>
      <c r="M30" s="6">
        <v>1.241562653231646E-9</v>
      </c>
      <c r="N30" s="6">
        <v>1.9092964834770501</v>
      </c>
      <c r="O30" s="6">
        <v>2.6948846659276393</v>
      </c>
      <c r="P30" s="6">
        <v>1.9092964834770501</v>
      </c>
      <c r="Q30" s="6">
        <v>2.6948846659276393</v>
      </c>
    </row>
    <row r="31" spans="1:17" x14ac:dyDescent="0.3">
      <c r="I31" s="6" t="s">
        <v>37</v>
      </c>
      <c r="J31" s="6">
        <v>-8.4702936391219258E-3</v>
      </c>
      <c r="K31" s="6">
        <v>2.3926016126325318E-3</v>
      </c>
      <c r="L31" s="6">
        <v>-3.5402022611705219</v>
      </c>
      <c r="M31" s="6">
        <v>2.7222764047401533E-3</v>
      </c>
      <c r="N31" s="6">
        <v>-1.3542382476666951E-2</v>
      </c>
      <c r="O31" s="6">
        <v>-3.3982048015769014E-3</v>
      </c>
      <c r="P31" s="6">
        <v>-1.3542382476666951E-2</v>
      </c>
      <c r="Q31" s="6">
        <v>-3.3982048015769014E-3</v>
      </c>
    </row>
    <row r="32" spans="1:17" ht="15" thickBot="1" x14ac:dyDescent="0.35">
      <c r="I32" s="7" t="s">
        <v>38</v>
      </c>
      <c r="J32" s="7">
        <v>-2.7706332618203126E-3</v>
      </c>
      <c r="K32" s="7">
        <v>4.0590553689450835E-3</v>
      </c>
      <c r="L32" s="7">
        <v>-0.68258080020730993</v>
      </c>
      <c r="M32" s="7">
        <v>0.50463521301910164</v>
      </c>
      <c r="N32" s="7">
        <v>-1.1375446248279481E-2</v>
      </c>
      <c r="O32" s="7">
        <v>5.8341797246388568E-3</v>
      </c>
      <c r="P32" s="7">
        <v>-1.1375446248279481E-2</v>
      </c>
      <c r="Q32" s="7">
        <v>5.8341797246388568E-3</v>
      </c>
    </row>
    <row r="36" spans="9:11" x14ac:dyDescent="0.3">
      <c r="I36" t="s">
        <v>39</v>
      </c>
    </row>
    <row r="37" spans="9:11" ht="15" thickBot="1" x14ac:dyDescent="0.35"/>
    <row r="38" spans="9:11" x14ac:dyDescent="0.3">
      <c r="I38" s="8" t="s">
        <v>40</v>
      </c>
      <c r="J38" s="8" t="s">
        <v>41</v>
      </c>
      <c r="K38" s="8" t="s">
        <v>42</v>
      </c>
    </row>
    <row r="39" spans="9:11" x14ac:dyDescent="0.3">
      <c r="I39" s="6">
        <v>1</v>
      </c>
      <c r="J39" s="6">
        <v>7.3593587382918366E-2</v>
      </c>
      <c r="K39" s="6">
        <v>-3.2593587382918364E-2</v>
      </c>
    </row>
    <row r="40" spans="9:11" x14ac:dyDescent="0.3">
      <c r="I40" s="6">
        <v>2</v>
      </c>
      <c r="J40" s="6">
        <v>7.1151335886015465E-2</v>
      </c>
      <c r="K40" s="6">
        <v>-3.3151335886015466E-2</v>
      </c>
    </row>
    <row r="41" spans="9:11" x14ac:dyDescent="0.3">
      <c r="I41" s="6">
        <v>3</v>
      </c>
      <c r="J41" s="6">
        <v>8.5650666568423683E-2</v>
      </c>
      <c r="K41" s="6">
        <v>-5.2650666568423682E-2</v>
      </c>
    </row>
    <row r="42" spans="9:11" x14ac:dyDescent="0.3">
      <c r="I42" s="6">
        <v>4</v>
      </c>
      <c r="J42" s="6">
        <v>8.098718452431633E-2</v>
      </c>
      <c r="K42" s="6">
        <v>-3.8987184524316328E-2</v>
      </c>
    </row>
    <row r="43" spans="9:11" x14ac:dyDescent="0.3">
      <c r="I43" s="6">
        <v>5</v>
      </c>
      <c r="J43" s="6">
        <v>7.4284072020618874E-2</v>
      </c>
      <c r="K43" s="6">
        <v>3.1715927979381123E-2</v>
      </c>
    </row>
    <row r="44" spans="9:11" x14ac:dyDescent="0.3">
      <c r="I44" s="6">
        <v>6</v>
      </c>
      <c r="J44" s="6">
        <v>6.8742805496978254E-2</v>
      </c>
      <c r="K44" s="6">
        <v>3.6257194503021742E-2</v>
      </c>
    </row>
    <row r="45" spans="9:11" x14ac:dyDescent="0.3">
      <c r="I45" s="6">
        <v>7</v>
      </c>
      <c r="J45" s="6">
        <v>4.8290444165037402E-2</v>
      </c>
      <c r="K45" s="6">
        <v>4.6709555834962599E-2</v>
      </c>
    </row>
    <row r="46" spans="9:11" x14ac:dyDescent="0.3">
      <c r="I46" s="6">
        <v>8</v>
      </c>
      <c r="J46" s="6">
        <v>8.2626434930699766E-2</v>
      </c>
      <c r="K46" s="6">
        <v>-1.2626434930699759E-2</v>
      </c>
    </row>
    <row r="47" spans="9:11" x14ac:dyDescent="0.3">
      <c r="I47" s="6">
        <v>9</v>
      </c>
      <c r="J47" s="6">
        <v>7.7591061499369007E-2</v>
      </c>
      <c r="K47" s="6">
        <v>3.0408938500630991E-2</v>
      </c>
    </row>
    <row r="48" spans="9:11" x14ac:dyDescent="0.3">
      <c r="I48" s="6">
        <v>10</v>
      </c>
      <c r="J48" s="6">
        <v>0.29480578103478527</v>
      </c>
      <c r="K48" s="6">
        <v>6.194218965214715E-3</v>
      </c>
    </row>
    <row r="49" spans="9:11" x14ac:dyDescent="0.3">
      <c r="I49" s="6">
        <v>11</v>
      </c>
      <c r="J49" s="6">
        <v>0.28372324798750403</v>
      </c>
      <c r="K49" s="6">
        <v>1.7276752012495955E-2</v>
      </c>
    </row>
    <row r="50" spans="9:11" x14ac:dyDescent="0.3">
      <c r="I50" s="6">
        <v>12</v>
      </c>
      <c r="J50" s="6">
        <v>0.19441172904117163</v>
      </c>
      <c r="K50" s="6">
        <v>3.4588270958828382E-2</v>
      </c>
    </row>
    <row r="51" spans="9:11" x14ac:dyDescent="0.3">
      <c r="I51" s="6">
        <v>13</v>
      </c>
      <c r="J51" s="6">
        <v>0.20549426208845287</v>
      </c>
      <c r="K51" s="6">
        <v>2.3505737911547142E-2</v>
      </c>
    </row>
    <row r="52" spans="9:11" x14ac:dyDescent="0.3">
      <c r="I52" s="6">
        <v>14</v>
      </c>
      <c r="J52" s="6">
        <v>0.27242589029775732</v>
      </c>
      <c r="K52" s="6">
        <v>-4.4258902977573067E-3</v>
      </c>
    </row>
    <row r="53" spans="9:11" x14ac:dyDescent="0.3">
      <c r="I53" s="6">
        <v>15</v>
      </c>
      <c r="J53" s="6">
        <v>0.24471955767955417</v>
      </c>
      <c r="K53" s="6">
        <v>2.3280442320445849E-2</v>
      </c>
    </row>
    <row r="54" spans="9:11" x14ac:dyDescent="0.3">
      <c r="I54" s="6">
        <v>16</v>
      </c>
      <c r="J54" s="6">
        <v>0.22668300622533055</v>
      </c>
      <c r="K54" s="6">
        <v>1.1316993774669437E-2</v>
      </c>
    </row>
    <row r="55" spans="9:11" x14ac:dyDescent="0.3">
      <c r="I55" s="6">
        <v>17</v>
      </c>
      <c r="J55" s="6">
        <v>0.30459144390774906</v>
      </c>
      <c r="K55" s="6">
        <v>-4.6591443907749053E-2</v>
      </c>
    </row>
    <row r="56" spans="9:11" x14ac:dyDescent="0.3">
      <c r="I56" s="6">
        <v>18</v>
      </c>
      <c r="J56" s="6">
        <v>1.4767145442570004</v>
      </c>
      <c r="K56" s="6">
        <v>6.5285455742999599E-2</v>
      </c>
    </row>
    <row r="57" spans="9:11" x14ac:dyDescent="0.3">
      <c r="I57" s="6">
        <v>19</v>
      </c>
      <c r="J57" s="6">
        <v>1.4904830076297104</v>
      </c>
      <c r="K57" s="6">
        <v>5.0516992370289504E-2</v>
      </c>
    </row>
    <row r="58" spans="9:11" x14ac:dyDescent="0.3">
      <c r="I58" s="6">
        <v>20</v>
      </c>
      <c r="J58" s="6">
        <v>1.1419013702637679</v>
      </c>
      <c r="K58" s="6">
        <v>-7.3901370263767863E-2</v>
      </c>
    </row>
    <row r="59" spans="9:11" ht="15" thickBot="1" x14ac:dyDescent="0.35">
      <c r="I59" s="7">
        <v>21</v>
      </c>
      <c r="J59" s="7">
        <v>1.1501285671128378</v>
      </c>
      <c r="K59" s="7">
        <v>-8.212856711283778E-2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F25" sqref="F25"/>
    </sheetView>
  </sheetViews>
  <sheetFormatPr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9" t="s">
        <v>12</v>
      </c>
      <c r="B3" s="9"/>
    </row>
    <row r="4" spans="1:9" x14ac:dyDescent="0.3">
      <c r="A4" s="6" t="s">
        <v>13</v>
      </c>
      <c r="B4" s="6">
        <v>0.9959916919059919</v>
      </c>
    </row>
    <row r="5" spans="1:9" x14ac:dyDescent="0.3">
      <c r="A5" s="6" t="s">
        <v>14</v>
      </c>
      <c r="B5" s="6">
        <v>0.9919994503457602</v>
      </c>
    </row>
    <row r="6" spans="1:9" x14ac:dyDescent="0.3">
      <c r="A6" s="6" t="s">
        <v>15</v>
      </c>
      <c r="B6" s="6">
        <v>0.99058758864207075</v>
      </c>
    </row>
    <row r="7" spans="1:9" x14ac:dyDescent="0.3">
      <c r="A7" s="6" t="s">
        <v>16</v>
      </c>
      <c r="B7" s="6">
        <v>4.6687413387416998E-2</v>
      </c>
    </row>
    <row r="8" spans="1:9" ht="15" thickBot="1" x14ac:dyDescent="0.35">
      <c r="A8" s="7" t="s">
        <v>17</v>
      </c>
      <c r="B8" s="7">
        <v>21</v>
      </c>
    </row>
    <row r="10" spans="1:9" ht="15" thickBot="1" x14ac:dyDescent="0.35">
      <c r="A10" t="s">
        <v>18</v>
      </c>
    </row>
    <row r="11" spans="1:9" x14ac:dyDescent="0.3">
      <c r="A11" s="8"/>
      <c r="B11" s="8" t="s">
        <v>23</v>
      </c>
      <c r="C11" s="8" t="s">
        <v>24</v>
      </c>
      <c r="D11" s="8" t="s">
        <v>25</v>
      </c>
      <c r="E11" s="8" t="s">
        <v>26</v>
      </c>
      <c r="F11" s="8" t="s">
        <v>27</v>
      </c>
    </row>
    <row r="12" spans="1:9" x14ac:dyDescent="0.3">
      <c r="A12" s="6" t="s">
        <v>19</v>
      </c>
      <c r="B12" s="6">
        <v>3</v>
      </c>
      <c r="C12" s="6">
        <v>4.5945200904255108</v>
      </c>
      <c r="D12" s="6">
        <v>1.5315066968085036</v>
      </c>
      <c r="E12" s="6">
        <v>702.61800270772642</v>
      </c>
      <c r="F12" s="6">
        <v>5.1352732396290393E-18</v>
      </c>
    </row>
    <row r="13" spans="1:9" x14ac:dyDescent="0.3">
      <c r="A13" s="6" t="s">
        <v>20</v>
      </c>
      <c r="B13" s="6">
        <v>17</v>
      </c>
      <c r="C13" s="6">
        <v>3.7055147669728582E-2</v>
      </c>
      <c r="D13" s="6">
        <v>2.1797145688075637E-3</v>
      </c>
      <c r="E13" s="6"/>
      <c r="F13" s="6"/>
    </row>
    <row r="14" spans="1:9" ht="15" thickBot="1" x14ac:dyDescent="0.35">
      <c r="A14" s="7" t="s">
        <v>21</v>
      </c>
      <c r="B14" s="7">
        <v>20</v>
      </c>
      <c r="C14" s="7">
        <v>4.6315752380952393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28</v>
      </c>
      <c r="C16" s="8" t="s">
        <v>16</v>
      </c>
      <c r="D16" s="8" t="s">
        <v>29</v>
      </c>
      <c r="E16" s="8" t="s">
        <v>30</v>
      </c>
      <c r="F16" s="8" t="s">
        <v>31</v>
      </c>
      <c r="G16" s="8" t="s">
        <v>32</v>
      </c>
      <c r="H16" s="8" t="s">
        <v>33</v>
      </c>
      <c r="I16" s="8" t="s">
        <v>34</v>
      </c>
    </row>
    <row r="17" spans="1:9" x14ac:dyDescent="0.3">
      <c r="A17" s="6" t="s">
        <v>22</v>
      </c>
      <c r="B17" s="6">
        <v>9.695062654636355E-2</v>
      </c>
      <c r="C17" s="6">
        <v>2.8643448280791836E-2</v>
      </c>
      <c r="D17" s="6">
        <v>3.3847400493109689</v>
      </c>
      <c r="E17" s="6">
        <v>3.5221838190870225E-3</v>
      </c>
      <c r="F17" s="6">
        <v>3.6518233160685989E-2</v>
      </c>
      <c r="G17" s="6">
        <v>0.15738301993204112</v>
      </c>
      <c r="H17" s="6">
        <v>3.6518233160685989E-2</v>
      </c>
      <c r="I17" s="6">
        <v>0.15738301993204112</v>
      </c>
    </row>
    <row r="18" spans="1:9" x14ac:dyDescent="0.3">
      <c r="A18" s="6" t="s">
        <v>35</v>
      </c>
      <c r="B18" s="6">
        <v>1.8781997437736844</v>
      </c>
      <c r="C18" s="6">
        <v>0.37228229567673815</v>
      </c>
      <c r="D18" s="6">
        <v>5.0450955245117841</v>
      </c>
      <c r="E18" s="6">
        <v>9.972262226398538E-5</v>
      </c>
      <c r="F18" s="6">
        <v>1.0927527570033533</v>
      </c>
      <c r="G18" s="6">
        <v>2.6636467305440155</v>
      </c>
      <c r="H18" s="6">
        <v>1.0927527570033533</v>
      </c>
      <c r="I18" s="6">
        <v>2.6636467305440155</v>
      </c>
    </row>
    <row r="19" spans="1:9" x14ac:dyDescent="0.3">
      <c r="A19" s="6" t="s">
        <v>36</v>
      </c>
      <c r="B19" s="6">
        <v>2.3367737999876619</v>
      </c>
      <c r="C19" s="6">
        <v>0.1753639179006086</v>
      </c>
      <c r="D19" s="6">
        <v>13.325282805965138</v>
      </c>
      <c r="E19" s="6">
        <v>1.9944474518861528E-10</v>
      </c>
      <c r="F19" s="6">
        <v>1.9667882742110749</v>
      </c>
      <c r="G19" s="6">
        <v>2.7067593257642488</v>
      </c>
      <c r="H19" s="6">
        <v>1.9667882742110749</v>
      </c>
      <c r="I19" s="6">
        <v>2.7067593257642488</v>
      </c>
    </row>
    <row r="20" spans="1:9" ht="15" thickBot="1" x14ac:dyDescent="0.35">
      <c r="A20" s="7" t="s">
        <v>37</v>
      </c>
      <c r="B20" s="7">
        <v>-9.3639840407610305E-3</v>
      </c>
      <c r="C20" s="7">
        <v>1.970871234422523E-3</v>
      </c>
      <c r="D20" s="7">
        <v>-4.7511901727586654</v>
      </c>
      <c r="E20" s="7">
        <v>1.8500440430524242E-4</v>
      </c>
      <c r="F20" s="7">
        <v>-1.3522158873049249E-2</v>
      </c>
      <c r="G20" s="7">
        <v>-5.2058092084728124E-3</v>
      </c>
      <c r="H20" s="7">
        <v>-1.3522158873049249E-2</v>
      </c>
      <c r="I20" s="7">
        <v>-5.2058092084728124E-3</v>
      </c>
    </row>
    <row r="24" spans="1:9" x14ac:dyDescent="0.3">
      <c r="A24" t="s">
        <v>39</v>
      </c>
    </row>
    <row r="25" spans="1:9" ht="15" thickBot="1" x14ac:dyDescent="0.35">
      <c r="F25" t="s">
        <v>44</v>
      </c>
    </row>
    <row r="26" spans="1:9" x14ac:dyDescent="0.3">
      <c r="A26" s="8" t="s">
        <v>40</v>
      </c>
      <c r="B26" s="8" t="s">
        <v>41</v>
      </c>
      <c r="C26" s="8" t="s">
        <v>42</v>
      </c>
      <c r="F26" s="10" t="s">
        <v>46</v>
      </c>
      <c r="G26" s="11" t="s">
        <v>45</v>
      </c>
    </row>
    <row r="27" spans="1:9" x14ac:dyDescent="0.3">
      <c r="A27" s="6">
        <v>1</v>
      </c>
      <c r="B27" s="6">
        <v>7.2551882407633606E-2</v>
      </c>
      <c r="C27" s="6">
        <v>-3.1551882407633604E-2</v>
      </c>
    </row>
    <row r="28" spans="1:9" x14ac:dyDescent="0.3">
      <c r="A28" s="6">
        <v>2</v>
      </c>
      <c r="B28" s="6">
        <v>6.5704187461216201E-2</v>
      </c>
      <c r="C28" s="6">
        <v>-2.7704187461216202E-2</v>
      </c>
    </row>
    <row r="29" spans="1:9" x14ac:dyDescent="0.3">
      <c r="A29" s="6">
        <v>3</v>
      </c>
      <c r="B29" s="6">
        <v>8.7364420983294666E-2</v>
      </c>
      <c r="C29" s="6">
        <v>-5.4364420983294665E-2</v>
      </c>
    </row>
    <row r="30" spans="1:9" x14ac:dyDescent="0.3">
      <c r="A30" s="6">
        <v>4</v>
      </c>
      <c r="B30" s="6">
        <v>8.3962095581335355E-2</v>
      </c>
      <c r="C30" s="6">
        <v>-4.1962095581335353E-2</v>
      </c>
    </row>
    <row r="31" spans="1:9" x14ac:dyDescent="0.3">
      <c r="A31" s="6">
        <v>5</v>
      </c>
      <c r="B31" s="6">
        <v>7.6112090591063886E-2</v>
      </c>
      <c r="C31" s="6">
        <v>2.9887909408936111E-2</v>
      </c>
    </row>
    <row r="32" spans="1:9" x14ac:dyDescent="0.3">
      <c r="A32" s="6">
        <v>6</v>
      </c>
      <c r="B32" s="6">
        <v>7.6112090591063886E-2</v>
      </c>
      <c r="C32" s="6">
        <v>2.888790940893611E-2</v>
      </c>
    </row>
    <row r="33" spans="1:3" x14ac:dyDescent="0.3">
      <c r="A33" s="6">
        <v>7</v>
      </c>
      <c r="B33" s="6">
        <v>3.9913207921009247E-2</v>
      </c>
      <c r="C33" s="6">
        <v>5.5086792078990754E-2</v>
      </c>
    </row>
    <row r="34" spans="1:3" x14ac:dyDescent="0.3">
      <c r="A34" s="6">
        <v>8</v>
      </c>
      <c r="B34" s="6">
        <v>8.6469706653825501E-2</v>
      </c>
      <c r="C34" s="6">
        <v>-1.6469706653825494E-2</v>
      </c>
    </row>
    <row r="35" spans="1:3" x14ac:dyDescent="0.3">
      <c r="A35" s="6">
        <v>9</v>
      </c>
      <c r="B35" s="6">
        <v>7.2436234446365683E-2</v>
      </c>
      <c r="C35" s="6">
        <v>3.5563765553634316E-2</v>
      </c>
    </row>
    <row r="36" spans="1:3" x14ac:dyDescent="0.3">
      <c r="A36" s="6">
        <v>10</v>
      </c>
      <c r="B36" s="6">
        <v>0.28494138080485376</v>
      </c>
      <c r="C36" s="6">
        <v>1.6058619195146229E-2</v>
      </c>
    </row>
    <row r="37" spans="1:3" x14ac:dyDescent="0.3">
      <c r="A37" s="6">
        <v>11</v>
      </c>
      <c r="B37" s="6">
        <v>0.28494138080485376</v>
      </c>
      <c r="C37" s="6">
        <v>1.6058619195146229E-2</v>
      </c>
    </row>
    <row r="38" spans="1:3" x14ac:dyDescent="0.3">
      <c r="A38" s="6">
        <v>12</v>
      </c>
      <c r="B38" s="6">
        <v>0.20727976632877237</v>
      </c>
      <c r="C38" s="6">
        <v>2.1720233671227634E-2</v>
      </c>
    </row>
    <row r="39" spans="1:3" x14ac:dyDescent="0.3">
      <c r="A39" s="6">
        <v>13</v>
      </c>
      <c r="B39" s="6">
        <v>0.20727976632877237</v>
      </c>
      <c r="C39" s="6">
        <v>2.1720233671227634E-2</v>
      </c>
    </row>
    <row r="40" spans="1:3" x14ac:dyDescent="0.3">
      <c r="A40" s="6">
        <v>14</v>
      </c>
      <c r="B40" s="6">
        <v>0.2580382298553433</v>
      </c>
      <c r="C40" s="6">
        <v>9.961770144656712E-3</v>
      </c>
    </row>
    <row r="41" spans="1:3" x14ac:dyDescent="0.3">
      <c r="A41" s="6">
        <v>15</v>
      </c>
      <c r="B41" s="6">
        <v>0.2580382298553433</v>
      </c>
      <c r="C41" s="6">
        <v>9.961770144656712E-3</v>
      </c>
    </row>
    <row r="42" spans="1:3" x14ac:dyDescent="0.3">
      <c r="A42" s="6">
        <v>16</v>
      </c>
      <c r="B42" s="6">
        <v>0.22080421043115417</v>
      </c>
      <c r="C42" s="6">
        <v>1.7195789568845821E-2</v>
      </c>
    </row>
    <row r="43" spans="1:3" x14ac:dyDescent="0.3">
      <c r="A43" s="6">
        <v>17</v>
      </c>
      <c r="B43" s="6">
        <v>0.30685621469709384</v>
      </c>
      <c r="C43" s="6">
        <v>-4.8856214697093836E-2</v>
      </c>
    </row>
    <row r="44" spans="1:3" x14ac:dyDescent="0.3">
      <c r="A44" s="6">
        <v>18</v>
      </c>
      <c r="B44" s="6">
        <v>1.4820022454762276</v>
      </c>
      <c r="C44" s="6">
        <v>5.9997754523772429E-2</v>
      </c>
    </row>
    <row r="45" spans="1:3" x14ac:dyDescent="0.3">
      <c r="A45" s="6">
        <v>19</v>
      </c>
      <c r="B45" s="6">
        <v>1.4819086056358199</v>
      </c>
      <c r="C45" s="6">
        <v>5.9091394364179983E-2</v>
      </c>
    </row>
    <row r="46" spans="1:3" x14ac:dyDescent="0.3">
      <c r="A46" s="6">
        <v>20</v>
      </c>
      <c r="B46" s="6">
        <v>1.1481888464926819</v>
      </c>
      <c r="C46" s="6">
        <v>-8.0188846492681876E-2</v>
      </c>
    </row>
    <row r="47" spans="1:3" ht="15" thickBot="1" x14ac:dyDescent="0.35">
      <c r="A47" s="7">
        <v>21</v>
      </c>
      <c r="B47" s="7">
        <v>1.1480952066522745</v>
      </c>
      <c r="C47" s="7">
        <v>-8.0095206652274431E-2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M16" workbookViewId="0">
      <selection activeCell="X1" sqref="X1"/>
    </sheetView>
  </sheetViews>
  <sheetFormatPr defaultRowHeight="14.4" x14ac:dyDescent="0.3"/>
  <sheetData>
    <row r="1" spans="1:9" x14ac:dyDescent="0.3">
      <c r="A1" t="s">
        <v>1</v>
      </c>
      <c r="B1" t="s">
        <v>2</v>
      </c>
    </row>
    <row r="2" spans="1:9" x14ac:dyDescent="0.3">
      <c r="A2">
        <v>1</v>
      </c>
      <c r="B2">
        <v>2.1</v>
      </c>
      <c r="D2" t="s">
        <v>11</v>
      </c>
    </row>
    <row r="3" spans="1:9" ht="15" thickBot="1" x14ac:dyDescent="0.35">
      <c r="A3">
        <v>4</v>
      </c>
      <c r="B3">
        <v>6.3</v>
      </c>
    </row>
    <row r="4" spans="1:9" x14ac:dyDescent="0.3">
      <c r="A4">
        <v>6</v>
      </c>
      <c r="B4">
        <v>4.3</v>
      </c>
      <c r="D4" s="9" t="s">
        <v>12</v>
      </c>
      <c r="E4" s="9"/>
    </row>
    <row r="5" spans="1:9" x14ac:dyDescent="0.3">
      <c r="A5">
        <v>7</v>
      </c>
      <c r="B5">
        <v>5.2</v>
      </c>
      <c r="D5" s="6" t="s">
        <v>13</v>
      </c>
      <c r="E5" s="6">
        <v>0.90506344622391166</v>
      </c>
    </row>
    <row r="6" spans="1:9" x14ac:dyDescent="0.3">
      <c r="A6">
        <v>9</v>
      </c>
      <c r="B6">
        <v>5.8</v>
      </c>
      <c r="D6" s="6" t="s">
        <v>14</v>
      </c>
      <c r="E6" s="6">
        <v>0.81913984169070342</v>
      </c>
    </row>
    <row r="7" spans="1:9" x14ac:dyDescent="0.3">
      <c r="A7">
        <v>10</v>
      </c>
      <c r="B7">
        <v>9.3000000000000007</v>
      </c>
      <c r="D7" s="6" t="s">
        <v>15</v>
      </c>
      <c r="E7" s="6">
        <v>0.79653232190204137</v>
      </c>
    </row>
    <row r="8" spans="1:9" x14ac:dyDescent="0.3">
      <c r="A8">
        <v>12</v>
      </c>
      <c r="B8">
        <v>14.2</v>
      </c>
      <c r="D8" s="6" t="s">
        <v>16</v>
      </c>
      <c r="E8" s="6">
        <v>3.7286836939531676</v>
      </c>
    </row>
    <row r="9" spans="1:9" ht="15" thickBot="1" x14ac:dyDescent="0.35">
      <c r="A9">
        <v>14</v>
      </c>
      <c r="B9">
        <v>15.1</v>
      </c>
      <c r="D9" s="7" t="s">
        <v>17</v>
      </c>
      <c r="E9" s="7">
        <v>10</v>
      </c>
    </row>
    <row r="10" spans="1:9" x14ac:dyDescent="0.3">
      <c r="A10">
        <v>15</v>
      </c>
      <c r="B10">
        <v>18.600000000000001</v>
      </c>
    </row>
    <row r="11" spans="1:9" ht="15" thickBot="1" x14ac:dyDescent="0.35">
      <c r="A11">
        <v>17</v>
      </c>
      <c r="B11">
        <v>28.9</v>
      </c>
      <c r="D11" t="s">
        <v>18</v>
      </c>
    </row>
    <row r="12" spans="1:9" x14ac:dyDescent="0.3">
      <c r="D12" s="8"/>
      <c r="E12" s="8" t="s">
        <v>23</v>
      </c>
      <c r="F12" s="8" t="s">
        <v>24</v>
      </c>
      <c r="G12" s="8" t="s">
        <v>25</v>
      </c>
      <c r="H12" s="8" t="s">
        <v>26</v>
      </c>
      <c r="I12" s="8" t="s">
        <v>27</v>
      </c>
    </row>
    <row r="13" spans="1:9" x14ac:dyDescent="0.3">
      <c r="D13" s="6" t="s">
        <v>19</v>
      </c>
      <c r="E13" s="6">
        <v>1</v>
      </c>
      <c r="F13" s="6">
        <v>503.75134328358195</v>
      </c>
      <c r="G13" s="6">
        <v>503.75134328358195</v>
      </c>
      <c r="H13" s="6">
        <v>36.23306976387174</v>
      </c>
      <c r="I13" s="6">
        <v>3.1648731874973538E-4</v>
      </c>
    </row>
    <row r="14" spans="1:9" x14ac:dyDescent="0.3">
      <c r="D14" s="6" t="s">
        <v>20</v>
      </c>
      <c r="E14" s="6">
        <v>8</v>
      </c>
      <c r="F14" s="6">
        <v>111.22465671641791</v>
      </c>
      <c r="G14" s="6">
        <v>13.903082089552239</v>
      </c>
      <c r="H14" s="6"/>
      <c r="I14" s="6"/>
    </row>
    <row r="15" spans="1:9" ht="15" thickBot="1" x14ac:dyDescent="0.35">
      <c r="A15" t="s">
        <v>47</v>
      </c>
      <c r="D15" s="7" t="s">
        <v>21</v>
      </c>
      <c r="E15" s="7">
        <v>9</v>
      </c>
      <c r="F15" s="7">
        <v>614.97599999999989</v>
      </c>
      <c r="G15" s="7"/>
      <c r="H15" s="7"/>
      <c r="I15" s="7"/>
    </row>
    <row r="16" spans="1:9" ht="15" thickBot="1" x14ac:dyDescent="0.35">
      <c r="A16" t="s">
        <v>48</v>
      </c>
    </row>
    <row r="17" spans="1:12" x14ac:dyDescent="0.3">
      <c r="A17" t="s">
        <v>49</v>
      </c>
      <c r="B17">
        <f>-2.94+1.466*5</f>
        <v>4.3900000000000006</v>
      </c>
      <c r="D17" s="8"/>
      <c r="E17" s="8" t="s">
        <v>28</v>
      </c>
      <c r="F17" s="8" t="s">
        <v>16</v>
      </c>
      <c r="G17" s="8" t="s">
        <v>29</v>
      </c>
      <c r="H17" s="8" t="s">
        <v>30</v>
      </c>
      <c r="I17" s="8" t="s">
        <v>31</v>
      </c>
      <c r="J17" s="8" t="s">
        <v>32</v>
      </c>
      <c r="K17" s="8" t="s">
        <v>33</v>
      </c>
      <c r="L17" s="8" t="s">
        <v>34</v>
      </c>
    </row>
    <row r="18" spans="1:12" x14ac:dyDescent="0.3">
      <c r="D18" s="6" t="s">
        <v>22</v>
      </c>
      <c r="E18" s="6">
        <v>-2.9438805970149264</v>
      </c>
      <c r="F18" s="6">
        <v>2.5963566679185579</v>
      </c>
      <c r="G18" s="6">
        <v>-1.133850612048217</v>
      </c>
      <c r="H18" s="6">
        <v>0.28968914400089896</v>
      </c>
      <c r="I18" s="6">
        <v>-8.9310898097000333</v>
      </c>
      <c r="J18" s="6">
        <v>3.0433286156701804</v>
      </c>
      <c r="K18" s="6">
        <v>-8.9310898097000333</v>
      </c>
      <c r="L18" s="6">
        <v>3.0433286156701804</v>
      </c>
    </row>
    <row r="19" spans="1:12" ht="15" thickBot="1" x14ac:dyDescent="0.35">
      <c r="D19" s="7" t="s">
        <v>35</v>
      </c>
      <c r="E19" s="7">
        <v>1.4656716417910449</v>
      </c>
      <c r="F19" s="7">
        <v>0.24349167653932807</v>
      </c>
      <c r="G19" s="7">
        <v>6.0193911456119684</v>
      </c>
      <c r="H19" s="7">
        <v>3.1648731874973441E-4</v>
      </c>
      <c r="I19" s="7">
        <v>0.90417882880355893</v>
      </c>
      <c r="J19" s="7">
        <v>2.0271644547785308</v>
      </c>
      <c r="K19" s="7">
        <v>0.90417882880355893</v>
      </c>
      <c r="L19" s="7">
        <v>2.0271644547785308</v>
      </c>
    </row>
    <row r="23" spans="1:12" x14ac:dyDescent="0.3">
      <c r="D23" t="s">
        <v>39</v>
      </c>
    </row>
    <row r="24" spans="1:12" ht="15" thickBot="1" x14ac:dyDescent="0.35"/>
    <row r="25" spans="1:12" x14ac:dyDescent="0.3">
      <c r="D25" s="8" t="s">
        <v>40</v>
      </c>
      <c r="E25" s="8" t="s">
        <v>41</v>
      </c>
      <c r="F25" s="8" t="s">
        <v>42</v>
      </c>
    </row>
    <row r="26" spans="1:12" x14ac:dyDescent="0.3">
      <c r="D26" s="6">
        <v>1</v>
      </c>
      <c r="E26" s="6">
        <v>-1.4782089552238815</v>
      </c>
      <c r="F26" s="6">
        <v>3.5782089552238814</v>
      </c>
    </row>
    <row r="27" spans="1:12" x14ac:dyDescent="0.3">
      <c r="D27" s="6">
        <v>2</v>
      </c>
      <c r="E27" s="6">
        <v>2.9188059701492532</v>
      </c>
      <c r="F27" s="6">
        <v>3.3811940298507466</v>
      </c>
    </row>
    <row r="28" spans="1:12" x14ac:dyDescent="0.3">
      <c r="D28" s="6">
        <v>3</v>
      </c>
      <c r="E28" s="6">
        <v>5.8501492537313435</v>
      </c>
      <c r="F28" s="6">
        <v>-1.5501492537313437</v>
      </c>
    </row>
    <row r="29" spans="1:12" x14ac:dyDescent="0.3">
      <c r="D29" s="6">
        <v>4</v>
      </c>
      <c r="E29" s="6">
        <v>7.3158208955223873</v>
      </c>
      <c r="F29" s="6">
        <v>-2.1158208955223872</v>
      </c>
    </row>
    <row r="30" spans="1:12" x14ac:dyDescent="0.3">
      <c r="D30" s="6">
        <v>5</v>
      </c>
      <c r="E30" s="6">
        <v>10.247164179104479</v>
      </c>
      <c r="F30" s="6">
        <v>-4.4471641791044787</v>
      </c>
    </row>
    <row r="31" spans="1:12" x14ac:dyDescent="0.3">
      <c r="D31" s="6">
        <v>6</v>
      </c>
      <c r="E31" s="6">
        <v>11.712835820895522</v>
      </c>
      <c r="F31" s="6">
        <v>-2.4128358208955216</v>
      </c>
    </row>
    <row r="32" spans="1:12" x14ac:dyDescent="0.3">
      <c r="D32" s="6">
        <v>7</v>
      </c>
      <c r="E32" s="6">
        <v>14.644179104477614</v>
      </c>
      <c r="F32" s="6">
        <v>-0.44417910447761422</v>
      </c>
    </row>
    <row r="33" spans="1:6" x14ac:dyDescent="0.3">
      <c r="D33" s="6">
        <v>8</v>
      </c>
      <c r="E33" s="6">
        <v>17.575522388059703</v>
      </c>
      <c r="F33" s="6">
        <v>-2.4755223880597033</v>
      </c>
    </row>
    <row r="34" spans="1:6" x14ac:dyDescent="0.3">
      <c r="D34" s="6">
        <v>9</v>
      </c>
      <c r="E34" s="6">
        <v>19.04119402985075</v>
      </c>
      <c r="F34" s="6">
        <v>-0.44119402985074885</v>
      </c>
    </row>
    <row r="35" spans="1:6" ht="15" thickBot="1" x14ac:dyDescent="0.35">
      <c r="D35" s="7">
        <v>10</v>
      </c>
      <c r="E35" s="7">
        <v>21.972537313432838</v>
      </c>
      <c r="F35" s="7">
        <v>6.9274626865671607</v>
      </c>
    </row>
    <row r="40" spans="1:6" x14ac:dyDescent="0.3">
      <c r="A40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2024-09-30T09:09:14Z</dcterms:created>
  <dcterms:modified xsi:type="dcterms:W3CDTF">2024-10-11T06:29:48Z</dcterms:modified>
</cp:coreProperties>
</file>