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5" i="3"/>
  <c r="B6" i="3"/>
  <c r="B5" i="3"/>
  <c r="B4" i="3"/>
  <c r="B3" i="3"/>
  <c r="B2" i="3"/>
  <c r="B1" i="3"/>
  <c r="C5" i="2"/>
  <c r="C4" i="2"/>
  <c r="C3" i="2"/>
  <c r="C2" i="2"/>
  <c r="C6" i="2"/>
  <c r="C1" i="2"/>
  <c r="C3" i="1"/>
  <c r="C9" i="1" l="1"/>
  <c r="C8" i="1"/>
  <c r="C5" i="1"/>
  <c r="C10" i="1" s="1"/>
  <c r="C4" i="1"/>
  <c r="C2" i="1"/>
  <c r="C6" i="1" l="1"/>
  <c r="C7" i="1"/>
</calcChain>
</file>

<file path=xl/sharedStrings.xml><?xml version="1.0" encoding="utf-8"?>
<sst xmlns="http://schemas.openxmlformats.org/spreadsheetml/2006/main" count="32" uniqueCount="30">
  <si>
    <t>n=</t>
  </si>
  <si>
    <t>Среднее значение</t>
  </si>
  <si>
    <t>Стандартное отклонение</t>
  </si>
  <si>
    <t>Стандартноя ошибка сред</t>
  </si>
  <si>
    <t>Полуширина дов. Интервала</t>
  </si>
  <si>
    <t>Ниж граница интеврала</t>
  </si>
  <si>
    <t>Вверх граница интервала</t>
  </si>
  <si>
    <t>Распределение Стьюдента</t>
  </si>
  <si>
    <t>Доверительный интервал</t>
  </si>
  <si>
    <t>Столбец1</t>
  </si>
  <si>
    <t>Уровень надежности(95,0%)</t>
  </si>
  <si>
    <t>Вып значение выборки</t>
  </si>
  <si>
    <t>Вывод: Таким образом, вариант можно отнести к данной статистической совокупности, если она попадает в интервал от 0,84 до 1,89</t>
  </si>
  <si>
    <t>СРЗНАЧ</t>
  </si>
  <si>
    <t>Полуширина дов интервала</t>
  </si>
  <si>
    <t>ниж граница дов интервала</t>
  </si>
  <si>
    <t>верхняя граница дов интерв</t>
  </si>
  <si>
    <t>Станд отклонение</t>
  </si>
  <si>
    <t>Станд ошибка среднего</t>
  </si>
  <si>
    <t xml:space="preserve">Вывод:можно утверждать с доверительной вероятностью 95%, что в исследуемой группе дети отстают по росту от сверстников. </t>
  </si>
  <si>
    <t>срзнач</t>
  </si>
  <si>
    <t>стан откл</t>
  </si>
  <si>
    <t>ош стан откл</t>
  </si>
  <si>
    <t>пол дов интервала</t>
  </si>
  <si>
    <t>вверх граница</t>
  </si>
  <si>
    <t>нижняя граница</t>
  </si>
  <si>
    <t>Среднее=12</t>
  </si>
  <si>
    <t>вверх</t>
  </si>
  <si>
    <t>ниж</t>
  </si>
  <si>
    <t>Вывод:выборка не отличается генеральной совокупности.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</si>
</sst>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41" sqref="D41"/>
    </sheetView>
  </sheetViews>
  <sheetFormatPr defaultRowHeight="14.4" x14ac:dyDescent="0.3"/>
  <cols>
    <col min="2" max="2" width="25.77734375" customWidth="1"/>
    <col min="4" max="4" width="18.6640625" customWidth="1"/>
  </cols>
  <sheetData>
    <row r="1" spans="1:5" x14ac:dyDescent="0.3">
      <c r="A1">
        <v>1.33</v>
      </c>
      <c r="B1" t="s">
        <v>0</v>
      </c>
      <c r="C1">
        <v>15</v>
      </c>
    </row>
    <row r="2" spans="1:5" x14ac:dyDescent="0.3">
      <c r="A2">
        <v>1</v>
      </c>
      <c r="B2" t="s">
        <v>1</v>
      </c>
      <c r="C2">
        <f>AVERAGE(A1:A15)</f>
        <v>1.3606666666666665</v>
      </c>
    </row>
    <row r="3" spans="1:5" x14ac:dyDescent="0.3">
      <c r="A3">
        <v>1.54</v>
      </c>
      <c r="B3" t="s">
        <v>2</v>
      </c>
      <c r="C3">
        <f>STDEV(A1:A15)</f>
        <v>0.21298781543508613</v>
      </c>
    </row>
    <row r="4" spans="1:5" x14ac:dyDescent="0.3">
      <c r="A4">
        <v>1.1000000000000001</v>
      </c>
      <c r="B4" t="s">
        <v>3</v>
      </c>
      <c r="C4">
        <f>C3/SQRT(C1)</f>
        <v>5.4993217475012506E-2</v>
      </c>
    </row>
    <row r="5" spans="1:5" x14ac:dyDescent="0.3">
      <c r="A5">
        <v>1.45</v>
      </c>
      <c r="B5" t="s">
        <v>4</v>
      </c>
      <c r="C5">
        <f>2*C4</f>
        <v>0.10998643495002501</v>
      </c>
    </row>
    <row r="6" spans="1:5" x14ac:dyDescent="0.3">
      <c r="A6">
        <v>1.33</v>
      </c>
      <c r="B6" t="s">
        <v>5</v>
      </c>
      <c r="C6">
        <f>C2-C5</f>
        <v>1.2506802317166414</v>
      </c>
    </row>
    <row r="7" spans="1:5" x14ac:dyDescent="0.3">
      <c r="A7">
        <v>1.25</v>
      </c>
      <c r="B7" t="s">
        <v>6</v>
      </c>
      <c r="C7">
        <f>C2+C5</f>
        <v>1.4706531016166915</v>
      </c>
    </row>
    <row r="8" spans="1:5" x14ac:dyDescent="0.3">
      <c r="A8">
        <v>1.65</v>
      </c>
      <c r="B8" t="s">
        <v>7</v>
      </c>
      <c r="C8">
        <f>TINV(0.05,C1)</f>
        <v>2.1314495455597742</v>
      </c>
    </row>
    <row r="9" spans="1:5" x14ac:dyDescent="0.3">
      <c r="A9">
        <v>1.42</v>
      </c>
      <c r="B9" t="s">
        <v>8</v>
      </c>
      <c r="C9">
        <f>CONFIDENCE(0.05,C3,C1)</f>
        <v>0.10778472564500322</v>
      </c>
    </row>
    <row r="10" spans="1:5" ht="15" thickBot="1" x14ac:dyDescent="0.35">
      <c r="A10">
        <v>1.36</v>
      </c>
      <c r="B10" t="s">
        <v>11</v>
      </c>
      <c r="C10">
        <f>C5*SQRT(C1)</f>
        <v>0.42597563087017226</v>
      </c>
    </row>
    <row r="11" spans="1:5" x14ac:dyDescent="0.3">
      <c r="A11">
        <v>1.2</v>
      </c>
      <c r="D11" s="3" t="s">
        <v>9</v>
      </c>
      <c r="E11" s="3"/>
    </row>
    <row r="12" spans="1:5" x14ac:dyDescent="0.3">
      <c r="A12">
        <v>1.17</v>
      </c>
      <c r="D12" s="1"/>
      <c r="E12" s="1"/>
    </row>
    <row r="13" spans="1:5" ht="15" thickBot="1" x14ac:dyDescent="0.35">
      <c r="A13">
        <v>1.75</v>
      </c>
      <c r="D13" s="2" t="s">
        <v>10</v>
      </c>
      <c r="E13" s="2">
        <v>0.11794872076617555</v>
      </c>
    </row>
    <row r="14" spans="1:5" x14ac:dyDescent="0.3">
      <c r="A14">
        <v>1.62</v>
      </c>
    </row>
    <row r="15" spans="1:5" x14ac:dyDescent="0.3">
      <c r="A15">
        <v>1.24</v>
      </c>
    </row>
    <row r="17" spans="1:1" x14ac:dyDescent="0.3">
      <c r="A1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4.4" x14ac:dyDescent="0.3"/>
  <cols>
    <col min="2" max="2" width="25.5546875" bestFit="1" customWidth="1"/>
  </cols>
  <sheetData>
    <row r="1" spans="1:3" x14ac:dyDescent="0.3">
      <c r="A1">
        <v>138</v>
      </c>
      <c r="B1" t="s">
        <v>13</v>
      </c>
      <c r="C1">
        <f>AVERAGE(A1:A10)</f>
        <v>133.6</v>
      </c>
    </row>
    <row r="2" spans="1:3" x14ac:dyDescent="0.3">
      <c r="A2">
        <v>139</v>
      </c>
      <c r="B2" t="s">
        <v>14</v>
      </c>
      <c r="C2">
        <f>2*C6</f>
        <v>3.5175749222061117</v>
      </c>
    </row>
    <row r="3" spans="1:3" x14ac:dyDescent="0.3">
      <c r="A3">
        <v>134</v>
      </c>
      <c r="B3" t="s">
        <v>15</v>
      </c>
      <c r="C3">
        <f>C1-C2</f>
        <v>130.08242507779389</v>
      </c>
    </row>
    <row r="4" spans="1:3" x14ac:dyDescent="0.3">
      <c r="A4">
        <v>128</v>
      </c>
      <c r="B4" t="s">
        <v>16</v>
      </c>
      <c r="C4">
        <f>C2+C1</f>
        <v>137.1175749222061</v>
      </c>
    </row>
    <row r="5" spans="1:3" x14ac:dyDescent="0.3">
      <c r="A5">
        <v>130</v>
      </c>
      <c r="B5" t="s">
        <v>17</v>
      </c>
      <c r="C5">
        <f>STDEV(A1:A10)</f>
        <v>5.561774297230456</v>
      </c>
    </row>
    <row r="6" spans="1:3" x14ac:dyDescent="0.3">
      <c r="A6">
        <v>145</v>
      </c>
      <c r="B6" t="s">
        <v>18</v>
      </c>
      <c r="C6">
        <f>C5/SQRT(10)</f>
        <v>1.7587874611030558</v>
      </c>
    </row>
    <row r="7" spans="1:3" x14ac:dyDescent="0.3">
      <c r="A7">
        <v>128</v>
      </c>
    </row>
    <row r="8" spans="1:3" x14ac:dyDescent="0.3">
      <c r="A8">
        <v>129</v>
      </c>
    </row>
    <row r="9" spans="1:3" x14ac:dyDescent="0.3">
      <c r="A9">
        <v>132</v>
      </c>
    </row>
    <row r="10" spans="1:3" x14ac:dyDescent="0.3">
      <c r="A10">
        <v>133</v>
      </c>
    </row>
    <row r="11" spans="1:3" x14ac:dyDescent="0.3">
      <c r="A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3" sqref="E23"/>
    </sheetView>
  </sheetViews>
  <sheetFormatPr defaultRowHeight="14.4" x14ac:dyDescent="0.3"/>
  <cols>
    <col min="3" max="3" width="17.44140625" bestFit="1" customWidth="1"/>
    <col min="4" max="4" width="25.6640625" bestFit="1" customWidth="1"/>
  </cols>
  <sheetData>
    <row r="1" spans="1:5" x14ac:dyDescent="0.3">
      <c r="A1">
        <v>14</v>
      </c>
      <c r="B1">
        <f>AVERAGE(A1:A22)</f>
        <v>10.954545454545455</v>
      </c>
      <c r="C1" t="s">
        <v>20</v>
      </c>
    </row>
    <row r="2" spans="1:5" x14ac:dyDescent="0.3">
      <c r="A2">
        <v>8</v>
      </c>
      <c r="B2">
        <f>STDEV(A1:A22)</f>
        <v>4.445192938415639</v>
      </c>
      <c r="C2" t="s">
        <v>21</v>
      </c>
    </row>
    <row r="3" spans="1:5" x14ac:dyDescent="0.3">
      <c r="A3">
        <v>12</v>
      </c>
      <c r="B3">
        <f>B2/SQRT(22)</f>
        <v>0.94771831880911506</v>
      </c>
      <c r="C3" t="s">
        <v>22</v>
      </c>
    </row>
    <row r="4" spans="1:5" x14ac:dyDescent="0.3">
      <c r="A4">
        <v>9</v>
      </c>
      <c r="B4">
        <f>2*B3</f>
        <v>1.8954366376182301</v>
      </c>
      <c r="C4" t="s">
        <v>23</v>
      </c>
    </row>
    <row r="5" spans="1:5" x14ac:dyDescent="0.3">
      <c r="A5">
        <v>7</v>
      </c>
      <c r="B5">
        <f>B1+B4</f>
        <v>12.849982092163685</v>
      </c>
      <c r="C5" t="s">
        <v>24</v>
      </c>
    </row>
    <row r="6" spans="1:5" x14ac:dyDescent="0.3">
      <c r="A6">
        <v>18</v>
      </c>
      <c r="B6">
        <f>B1-B4</f>
        <v>9.0591088169272247</v>
      </c>
      <c r="C6" t="s">
        <v>25</v>
      </c>
    </row>
    <row r="7" spans="1:5" x14ac:dyDescent="0.3">
      <c r="A7">
        <v>5</v>
      </c>
    </row>
    <row r="8" spans="1:5" x14ac:dyDescent="0.3">
      <c r="A8">
        <v>3</v>
      </c>
    </row>
    <row r="9" spans="1:5" x14ac:dyDescent="0.3">
      <c r="A9">
        <v>9</v>
      </c>
    </row>
    <row r="10" spans="1:5" ht="15" thickBot="1" x14ac:dyDescent="0.35">
      <c r="A10">
        <v>14</v>
      </c>
    </row>
    <row r="11" spans="1:5" x14ac:dyDescent="0.3">
      <c r="A11">
        <v>16</v>
      </c>
      <c r="D11" s="3" t="s">
        <v>9</v>
      </c>
      <c r="E11" s="3"/>
    </row>
    <row r="12" spans="1:5" x14ac:dyDescent="0.3">
      <c r="A12">
        <v>6</v>
      </c>
      <c r="D12" s="1"/>
      <c r="E12" s="1"/>
    </row>
    <row r="13" spans="1:5" ht="15" thickBot="1" x14ac:dyDescent="0.35">
      <c r="A13">
        <v>21</v>
      </c>
      <c r="D13" s="2" t="s">
        <v>10</v>
      </c>
      <c r="E13" s="2">
        <v>1.9708881366974769</v>
      </c>
    </row>
    <row r="14" spans="1:5" x14ac:dyDescent="0.3">
      <c r="A14">
        <v>17</v>
      </c>
    </row>
    <row r="15" spans="1:5" x14ac:dyDescent="0.3">
      <c r="A15">
        <v>8</v>
      </c>
      <c r="D15" t="s">
        <v>27</v>
      </c>
      <c r="E15">
        <f>E13+B1</f>
        <v>12.925433591242932</v>
      </c>
    </row>
    <row r="16" spans="1:5" x14ac:dyDescent="0.3">
      <c r="A16">
        <v>11</v>
      </c>
      <c r="D16" t="s">
        <v>28</v>
      </c>
      <c r="E16">
        <f>B1-E13</f>
        <v>8.9836573178479782</v>
      </c>
    </row>
    <row r="17" spans="1:1" x14ac:dyDescent="0.3">
      <c r="A17">
        <v>12</v>
      </c>
    </row>
    <row r="18" spans="1:1" x14ac:dyDescent="0.3">
      <c r="A18">
        <v>8</v>
      </c>
    </row>
    <row r="19" spans="1:1" x14ac:dyDescent="0.3">
      <c r="A19">
        <v>9</v>
      </c>
    </row>
    <row r="20" spans="1:1" x14ac:dyDescent="0.3">
      <c r="A20">
        <v>13</v>
      </c>
    </row>
    <row r="21" spans="1:1" x14ac:dyDescent="0.3">
      <c r="A21">
        <v>10</v>
      </c>
    </row>
    <row r="22" spans="1:1" x14ac:dyDescent="0.3">
      <c r="A22">
        <v>11</v>
      </c>
    </row>
    <row r="23" spans="1:1" x14ac:dyDescent="0.3">
      <c r="A23" t="s">
        <v>26</v>
      </c>
    </row>
    <row r="24" spans="1:1" x14ac:dyDescent="0.3">
      <c r="A2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2024-10-10T15:23:39Z</dcterms:modified>
</cp:coreProperties>
</file>