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shipilina/GitHub/VanessaExpression/"/>
    </mc:Choice>
  </mc:AlternateContent>
  <xr:revisionPtr revIDLastSave="0" documentId="13_ncr:1_{8F03FDCB-3CE8-414E-B612-C61764E9250C}" xr6:coauthVersionLast="45" xr6:coauthVersionMax="45" xr10:uidLastSave="{00000000-0000-0000-0000-000000000000}"/>
  <bookViews>
    <workbookView xWindow="2680" yWindow="460" windowWidth="21640" windowHeight="16220" firstSheet="7" activeTab="10" xr2:uid="{30A1C37D-BEF2-F64F-964C-393F250EFED1}"/>
  </bookViews>
  <sheets>
    <sheet name="Supplementary Table 1" sheetId="1" r:id="rId1"/>
    <sheet name="Supplemеntary Table 2" sheetId="10" r:id="rId2"/>
    <sheet name="Supplementary Table 3" sheetId="11" r:id="rId3"/>
    <sheet name="Supplmentary Table 4  " sheetId="13" r:id="rId4"/>
    <sheet name="Supplementary Table 5" sheetId="19" r:id="rId5"/>
    <sheet name="Supplementary Table 6" sheetId="18" r:id="rId6"/>
    <sheet name="Supplementary Table 7" sheetId="20" r:id="rId7"/>
    <sheet name="Supplementary Figure 1" sheetId="21" r:id="rId8"/>
    <sheet name="Supplementary Table 8" sheetId="22" r:id="rId9"/>
    <sheet name="Supplementary Table 9" sheetId="23" r:id="rId10"/>
    <sheet name="Supplementary Table 10" sheetId="24" r:id="rId11"/>
    <sheet name="Sheet7" sheetId="16" r:id="rId12"/>
    <sheet name="Sheet2" sheetId="14" r:id="rId13"/>
    <sheet name="Sheet5" sheetId="15" r:id="rId14"/>
    <sheet name="Draft 1" sheetId="12" r:id="rId15"/>
    <sheet name="Sheet8" sheetId="17" r:id="rId16"/>
    <sheet name="Sheet4 (2)" sheetId="8" r:id="rId17"/>
    <sheet name="Sheet6" sheetId="9" r:id="rId18"/>
    <sheet name="Sheet4" sheetId="7" r:id="rId19"/>
    <sheet name="Sheet1" sheetId="4" r:id="rId20"/>
    <sheet name="Sheet3" sheetId="6" r:id="rId21"/>
    <sheet name="Sheet1 (2)" sheetId="2" r:id="rId22"/>
    <sheet name="Sheet1 (3)" sheetId="3" r:id="rId23"/>
    <sheet name="Sheet1 (4)" sheetId="5" r:id="rId24"/>
  </sheets>
  <definedNames>
    <definedName name="_xlnm._FilterDatabase" localSheetId="1" hidden="1">'Supplemеntary Table 2'!$A$4:$K$80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7" l="1"/>
  <c r="E18" i="17"/>
  <c r="H17" i="17"/>
  <c r="E17" i="17"/>
  <c r="H16" i="17"/>
  <c r="E16" i="17"/>
  <c r="H15" i="17"/>
  <c r="E15" i="17"/>
  <c r="H14" i="17"/>
  <c r="E14" i="17"/>
  <c r="H13" i="17"/>
  <c r="E13" i="17"/>
  <c r="H12" i="17"/>
  <c r="E12" i="17"/>
  <c r="H11" i="17"/>
  <c r="E11" i="17"/>
  <c r="H10" i="17"/>
  <c r="E10" i="17"/>
  <c r="H9" i="17"/>
  <c r="E9" i="17"/>
  <c r="H8" i="17"/>
  <c r="E8" i="17"/>
  <c r="H7" i="17"/>
  <c r="E7" i="17"/>
  <c r="H6" i="17"/>
  <c r="E6" i="17"/>
  <c r="H5" i="17"/>
  <c r="E5" i="17"/>
  <c r="H4" i="17"/>
  <c r="E4" i="17"/>
  <c r="H3" i="17"/>
  <c r="E3" i="17"/>
  <c r="H2" i="17"/>
  <c r="E2" i="17"/>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4" i="16"/>
  <c r="E4" i="16"/>
  <c r="H3" i="16"/>
  <c r="E3" i="16"/>
  <c r="H2" i="16"/>
  <c r="E2" i="16"/>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5" i="15"/>
  <c r="E5" i="15"/>
  <c r="H4" i="15"/>
  <c r="E4" i="15"/>
  <c r="H3" i="15"/>
  <c r="E3" i="15"/>
  <c r="H2" i="15"/>
  <c r="E2" i="15"/>
  <c r="H11" i="13" l="1"/>
  <c r="H5" i="13"/>
  <c r="H13" i="13"/>
  <c r="H6" i="13"/>
  <c r="H17" i="13"/>
  <c r="H7" i="13"/>
  <c r="H9" i="13"/>
  <c r="H10" i="13"/>
  <c r="H12" i="13"/>
  <c r="H15" i="13"/>
  <c r="H8" i="13"/>
  <c r="H14" i="13"/>
  <c r="H16" i="13"/>
  <c r="H18" i="13"/>
  <c r="H19" i="13"/>
  <c r="H20" i="13"/>
  <c r="H4" i="13"/>
  <c r="E6" i="13"/>
  <c r="E17" i="13"/>
  <c r="E9" i="13"/>
  <c r="E10" i="13"/>
  <c r="E12" i="13"/>
  <c r="E15" i="13"/>
  <c r="E7" i="13"/>
  <c r="E14" i="13"/>
  <c r="E16" i="13"/>
  <c r="E8" i="13"/>
  <c r="E19" i="13"/>
  <c r="E20" i="13"/>
  <c r="E18" i="13"/>
  <c r="E13" i="13"/>
  <c r="E5" i="13"/>
  <c r="E11" i="13"/>
  <c r="E4" i="13"/>
</calcChain>
</file>

<file path=xl/sharedStrings.xml><?xml version="1.0" encoding="utf-8"?>
<sst xmlns="http://schemas.openxmlformats.org/spreadsheetml/2006/main" count="4312" uniqueCount="1079">
  <si>
    <t>Sample Name</t>
  </si>
  <si>
    <t>M Reads Mapped</t>
  </si>
  <si>
    <t>dupInt</t>
  </si>
  <si>
    <t>% Dups</t>
  </si>
  <si>
    <t>5'-3' bias</t>
  </si>
  <si>
    <t>M Aligned</t>
  </si>
  <si>
    <t>% Proper Pairs</t>
  </si>
  <si>
    <t>Error rate</t>
  </si>
  <si>
    <t>M Non-Primary</t>
  </si>
  <si>
    <t>% Mapped</t>
  </si>
  <si>
    <t>M Total seqs</t>
  </si>
  <si>
    <t>% Aligned</t>
  </si>
  <si>
    <t>AL_ADF_A_11</t>
  </si>
  <si>
    <t>AL_ADF_A_19</t>
  </si>
  <si>
    <t>AL_ADF_A_3</t>
  </si>
  <si>
    <t>AL_ADF_A_7</t>
  </si>
  <si>
    <t>AL_ADF_A_9</t>
  </si>
  <si>
    <t>AL_ADF_H_11</t>
  </si>
  <si>
    <t>AL_ADF_H_3</t>
  </si>
  <si>
    <t>AL_ADF_H_7</t>
  </si>
  <si>
    <t>AL_ADF_H_9</t>
  </si>
  <si>
    <t>LI_ADF_A_10</t>
  </si>
  <si>
    <t>LI_ADF_A_12</t>
  </si>
  <si>
    <t>LI_ADF_A_14</t>
  </si>
  <si>
    <t>LI_ADF_A_16</t>
  </si>
  <si>
    <t>LI_ADF_A_8</t>
  </si>
  <si>
    <t>LI_ADF_H_10</t>
  </si>
  <si>
    <t>LI_ADF_H_12</t>
  </si>
  <si>
    <t>LI_ADF_H_14</t>
  </si>
  <si>
    <t>LI_ADF_H_16</t>
  </si>
  <si>
    <t>LI_ADF_H_8</t>
  </si>
  <si>
    <t>Individual ID</t>
  </si>
  <si>
    <t>Treatment</t>
  </si>
  <si>
    <t>ab libitum host plant</t>
  </si>
  <si>
    <t>absence of host plant</t>
  </si>
  <si>
    <t>Tissue</t>
  </si>
  <si>
    <t>abdomen</t>
  </si>
  <si>
    <t>head</t>
  </si>
  <si>
    <t>M Reads</t>
  </si>
  <si>
    <t>NGI ID</t>
  </si>
  <si>
    <t>User ID</t>
  </si>
  <si>
    <t>Mreads</t>
  </si>
  <si>
    <t>&gt;=Q30</t>
  </si>
  <si>
    <t>P20253_101</t>
  </si>
  <si>
    <t>X1 HDAL III H</t>
  </si>
  <si>
    <t>P20253_102</t>
  </si>
  <si>
    <t>X1 HDAL III A</t>
  </si>
  <si>
    <t>P20253_103</t>
  </si>
  <si>
    <t>X3 HDAL III H</t>
  </si>
  <si>
    <t>P20253_104</t>
  </si>
  <si>
    <t>X3 HDAL III A</t>
  </si>
  <si>
    <t>P20253_105</t>
  </si>
  <si>
    <t>X4 HDAL III H</t>
  </si>
  <si>
    <t>P20253_106</t>
  </si>
  <si>
    <t>X4 HDAL III A</t>
  </si>
  <si>
    <t>P20253_107</t>
  </si>
  <si>
    <t>X18 HDAL III H</t>
  </si>
  <si>
    <t>P20253_109</t>
  </si>
  <si>
    <t>X1 HDAL V H</t>
  </si>
  <si>
    <t>P20253_110</t>
  </si>
  <si>
    <t>X1 HDAL V A</t>
  </si>
  <si>
    <t>P20253_111</t>
  </si>
  <si>
    <t>X3 HDAL V H</t>
  </si>
  <si>
    <t>P20253_112</t>
  </si>
  <si>
    <t>X3 HDAL V A</t>
  </si>
  <si>
    <t>P20253_113</t>
  </si>
  <si>
    <t>X4 HDAL V H</t>
  </si>
  <si>
    <t>P20253_114</t>
  </si>
  <si>
    <t>X4 HDAL V A</t>
  </si>
  <si>
    <t>P20253_115</t>
  </si>
  <si>
    <t>X18 HDAL V H</t>
  </si>
  <si>
    <t>P20253_116</t>
  </si>
  <si>
    <t>X18 HDAL V A</t>
  </si>
  <si>
    <t>P20253_117</t>
  </si>
  <si>
    <t>X1 HDLI III H</t>
  </si>
  <si>
    <t>P20253_118</t>
  </si>
  <si>
    <t>X1 HDLI III A</t>
  </si>
  <si>
    <t>P20253_119</t>
  </si>
  <si>
    <t>X3 HDLI III H</t>
  </si>
  <si>
    <t>P20253_120</t>
  </si>
  <si>
    <t>X3 HDLI III A</t>
  </si>
  <si>
    <t>P20253_121</t>
  </si>
  <si>
    <t>X4 HDLI III H</t>
  </si>
  <si>
    <t>P20253_122</t>
  </si>
  <si>
    <t>X4 HDLI III A</t>
  </si>
  <si>
    <t>P20253_123</t>
  </si>
  <si>
    <t>X18 HDLI III H</t>
  </si>
  <si>
    <t>P20253_124</t>
  </si>
  <si>
    <t>X18 HDLI III A</t>
  </si>
  <si>
    <t>P20253_125</t>
  </si>
  <si>
    <t>X1 HDLI V H</t>
  </si>
  <si>
    <t>P20253_126</t>
  </si>
  <si>
    <t>X1 HDLI V A</t>
  </si>
  <si>
    <t>P20253_127</t>
  </si>
  <si>
    <t>X3 HDLI V H</t>
  </si>
  <si>
    <t>P20253_128</t>
  </si>
  <si>
    <t>X3 HDLI V A</t>
  </si>
  <si>
    <t>P20253_129</t>
  </si>
  <si>
    <t>X4 HDLI V H</t>
  </si>
  <si>
    <t>P20253_130</t>
  </si>
  <si>
    <t>X4 HDLI V A</t>
  </si>
  <si>
    <t>P20253_131</t>
  </si>
  <si>
    <t>X18 HDLI V H</t>
  </si>
  <si>
    <t>P20253_132</t>
  </si>
  <si>
    <t>X18 HDLI V A</t>
  </si>
  <si>
    <t>P20253_133</t>
  </si>
  <si>
    <t>X1 LDAL III H</t>
  </si>
  <si>
    <t>P20253_134</t>
  </si>
  <si>
    <t>X1 LDAL III A</t>
  </si>
  <si>
    <t>P20253_135</t>
  </si>
  <si>
    <t>X3 LDAL III H</t>
  </si>
  <si>
    <t>P20253_136</t>
  </si>
  <si>
    <t>X3 LDAL III A</t>
  </si>
  <si>
    <t>P20253_137</t>
  </si>
  <si>
    <t>X4 LDAL III H</t>
  </si>
  <si>
    <t>P20253_138</t>
  </si>
  <si>
    <t>X4 LDAL III A</t>
  </si>
  <si>
    <t>P20253_139</t>
  </si>
  <si>
    <t>X18 LDAL III H</t>
  </si>
  <si>
    <t>P20253_140</t>
  </si>
  <si>
    <t>X18 LDAL III A</t>
  </si>
  <si>
    <t>P20253_141</t>
  </si>
  <si>
    <t>X1 LDAL V H</t>
  </si>
  <si>
    <t>P20253_142</t>
  </si>
  <si>
    <t>X1 LDAL V A</t>
  </si>
  <si>
    <t>P20253_143</t>
  </si>
  <si>
    <t>X3 LDAL V H</t>
  </si>
  <si>
    <t>P20253_144</t>
  </si>
  <si>
    <t>X3 LDAL V A</t>
  </si>
  <si>
    <t>P20253_145</t>
  </si>
  <si>
    <t>X4 LDAL V H</t>
  </si>
  <si>
    <t>P20253_146</t>
  </si>
  <si>
    <t>X4 LDAL V A</t>
  </si>
  <si>
    <t>P20253_147</t>
  </si>
  <si>
    <t>X18 LDAL V H</t>
  </si>
  <si>
    <t>P20253_148</t>
  </si>
  <si>
    <t>X18 LDAL V A</t>
  </si>
  <si>
    <t>P20253_149</t>
  </si>
  <si>
    <t>P20253_150</t>
  </si>
  <si>
    <t>P20253_151</t>
  </si>
  <si>
    <t>P20253_152</t>
  </si>
  <si>
    <t>P20253_153</t>
  </si>
  <si>
    <t>P20253_154</t>
  </si>
  <si>
    <t>P20253_155</t>
  </si>
  <si>
    <t>P20253_156</t>
  </si>
  <si>
    <t>P20253_158</t>
  </si>
  <si>
    <t>P20253_159</t>
  </si>
  <si>
    <t>P20253_160</t>
  </si>
  <si>
    <t>P20253_161</t>
  </si>
  <si>
    <t>P20253_162</t>
  </si>
  <si>
    <t>P20253_163</t>
  </si>
  <si>
    <t>P20253_164</t>
  </si>
  <si>
    <t>P20253_165</t>
  </si>
  <si>
    <t>P20253_166</t>
  </si>
  <si>
    <t>P20253_167</t>
  </si>
  <si>
    <t>P20253_168</t>
  </si>
  <si>
    <t>P20253_169</t>
  </si>
  <si>
    <t>X4 HDLI ADM H</t>
  </si>
  <si>
    <t>P20253_170</t>
  </si>
  <si>
    <t>X4 HDLI ADM A</t>
  </si>
  <si>
    <t>P20253_171</t>
  </si>
  <si>
    <t>X18 HDLI ADM H</t>
  </si>
  <si>
    <t>P20253_172</t>
  </si>
  <si>
    <t>X18 HDLI ADM A</t>
  </si>
  <si>
    <t>P20253_173</t>
  </si>
  <si>
    <t>X3 HDLI ADF H</t>
  </si>
  <si>
    <t>P20253_175</t>
  </si>
  <si>
    <t>X18 HDLI ADF H</t>
  </si>
  <si>
    <t>P20253_176</t>
  </si>
  <si>
    <t>X18 HDLI ADF A</t>
  </si>
  <si>
    <t>P20253_201</t>
  </si>
  <si>
    <t>X1 HDAL PMA H</t>
  </si>
  <si>
    <t>P20253_202</t>
  </si>
  <si>
    <t>X1 HDAL PMA A</t>
  </si>
  <si>
    <t>P20253_203</t>
  </si>
  <si>
    <t>X1 HDAL PMB H</t>
  </si>
  <si>
    <t>P20253_204</t>
  </si>
  <si>
    <t>X1 HDAL PMB A</t>
  </si>
  <si>
    <t>P20253_205</t>
  </si>
  <si>
    <t>X3 HDAL PM H</t>
  </si>
  <si>
    <t>P20253_206</t>
  </si>
  <si>
    <t>X3 HDAL PM A</t>
  </si>
  <si>
    <t>P20253_207</t>
  </si>
  <si>
    <t>X18 HDAL PM H</t>
  </si>
  <si>
    <t>P20253_208</t>
  </si>
  <si>
    <t>X18 HDAL PM A</t>
  </si>
  <si>
    <t>P20253_209</t>
  </si>
  <si>
    <t>X1 HDAL PF H</t>
  </si>
  <si>
    <t>P20253_210</t>
  </si>
  <si>
    <t>X1 HDAL PF A</t>
  </si>
  <si>
    <t>P20253_211</t>
  </si>
  <si>
    <t>X3 HDAL PF H</t>
  </si>
  <si>
    <t>P20253_212</t>
  </si>
  <si>
    <t>X3 HDAL PF A</t>
  </si>
  <si>
    <t>P20253_213</t>
  </si>
  <si>
    <t>X4 HDAL PF H</t>
  </si>
  <si>
    <t>P20253_214</t>
  </si>
  <si>
    <t>X4 HDAL PF A</t>
  </si>
  <si>
    <t>P20253_215</t>
  </si>
  <si>
    <t>X18 HDAL PF H</t>
  </si>
  <si>
    <t>P20253_216</t>
  </si>
  <si>
    <t>X18 HDAL PF A</t>
  </si>
  <si>
    <t>P20253_217</t>
  </si>
  <si>
    <t>X1 HDLI PM H</t>
  </si>
  <si>
    <t>P20253_218</t>
  </si>
  <si>
    <t>X1 HDLI PM A</t>
  </si>
  <si>
    <t>P20253_219</t>
  </si>
  <si>
    <t>X3 HDLI PM H</t>
  </si>
  <si>
    <t>P20253_220</t>
  </si>
  <si>
    <t>X3 HDLI PM A</t>
  </si>
  <si>
    <t>P20253_221</t>
  </si>
  <si>
    <t>X4 HDLI PM H</t>
  </si>
  <si>
    <t>P20253_222</t>
  </si>
  <si>
    <t>X4 HDLI PM A</t>
  </si>
  <si>
    <t>P20253_223</t>
  </si>
  <si>
    <t>X18 HDLI PM H</t>
  </si>
  <si>
    <t>P20253_224</t>
  </si>
  <si>
    <t>X18 HDLI PM A</t>
  </si>
  <si>
    <t>P20253_226</t>
  </si>
  <si>
    <t>X1 HDLI PF A</t>
  </si>
  <si>
    <t>P20253_227</t>
  </si>
  <si>
    <t>X3 HDLI PF H</t>
  </si>
  <si>
    <t>P20253_228</t>
  </si>
  <si>
    <t>X3 HDLI PF A</t>
  </si>
  <si>
    <t>P20253_229</t>
  </si>
  <si>
    <t>X4 HDLI PF H</t>
  </si>
  <si>
    <t>P20253_230</t>
  </si>
  <si>
    <t>X4 HDLI PF A</t>
  </si>
  <si>
    <t>P20253_231</t>
  </si>
  <si>
    <t>X18 HDLI PF H</t>
  </si>
  <si>
    <t>P20253_232</t>
  </si>
  <si>
    <t>X18 HDLI PF A</t>
  </si>
  <si>
    <t>P20253_233</t>
  </si>
  <si>
    <t>X1 LDAL PM H</t>
  </si>
  <si>
    <t>P20253_234</t>
  </si>
  <si>
    <t>X1 LDAL PM A</t>
  </si>
  <si>
    <t>P20253_235</t>
  </si>
  <si>
    <t>X3 LDAL PM H</t>
  </si>
  <si>
    <t>P20253_236</t>
  </si>
  <si>
    <t>X3 LDAL PM A</t>
  </si>
  <si>
    <t>P20253_237</t>
  </si>
  <si>
    <t>X4 LDAL PM H</t>
  </si>
  <si>
    <t>P20253_239</t>
  </si>
  <si>
    <t>X18 LDAL PM H</t>
  </si>
  <si>
    <t>P20253_240</t>
  </si>
  <si>
    <t>X18 LDAL PM A</t>
  </si>
  <si>
    <t>P20253_241</t>
  </si>
  <si>
    <t>X1 LDAL PF H</t>
  </si>
  <si>
    <t>P20253_242</t>
  </si>
  <si>
    <t>X1 LDAL PF A</t>
  </si>
  <si>
    <t>P20253_243</t>
  </si>
  <si>
    <t>X3 LDAL PF H</t>
  </si>
  <si>
    <t>P20253_244</t>
  </si>
  <si>
    <t>X3 LDAL PF A</t>
  </si>
  <si>
    <t>P20253_245</t>
  </si>
  <si>
    <t>X4 LDAL PF H</t>
  </si>
  <si>
    <t>P20253_246</t>
  </si>
  <si>
    <t>X4 LDAL PF A</t>
  </si>
  <si>
    <t>P20253_247</t>
  </si>
  <si>
    <t>X18 LDAL PF H</t>
  </si>
  <si>
    <t>P20253_248</t>
  </si>
  <si>
    <t>X18 LDAL PF A</t>
  </si>
  <si>
    <t>P20253_249</t>
  </si>
  <si>
    <t>X1 HDAL ADM H</t>
  </si>
  <si>
    <t>P20253_250</t>
  </si>
  <si>
    <t>X1 HDAL ADM A</t>
  </si>
  <si>
    <t>P20253_251</t>
  </si>
  <si>
    <t>X18 HDAL ADM H</t>
  </si>
  <si>
    <t>P20253_252</t>
  </si>
  <si>
    <t>X18 HDAL ADM A</t>
  </si>
  <si>
    <t>P20253_253</t>
  </si>
  <si>
    <t>X1 HDAL ADF H</t>
  </si>
  <si>
    <t>P20253_254</t>
  </si>
  <si>
    <t>X1 HDAL ADF A</t>
  </si>
  <si>
    <t>P20253_255</t>
  </si>
  <si>
    <t>X3 HDAL ADF H</t>
  </si>
  <si>
    <t>P20253_256</t>
  </si>
  <si>
    <t>X3 HDAL ADF A</t>
  </si>
  <si>
    <t>P20253_257</t>
  </si>
  <si>
    <t>X18 HDAL ADF H</t>
  </si>
  <si>
    <t>P20253_258</t>
  </si>
  <si>
    <t>X18 HDAL ADF A</t>
  </si>
  <si>
    <t>P20253_259</t>
  </si>
  <si>
    <t>X1 LDAL ADM H</t>
  </si>
  <si>
    <t>P20253_260</t>
  </si>
  <si>
    <t>X1 LDAL ADM A</t>
  </si>
  <si>
    <t>P20253_261</t>
  </si>
  <si>
    <t>X3 LDAL ADM A H</t>
  </si>
  <si>
    <t>P20253_263</t>
  </si>
  <si>
    <t>X3 LDAL ADM B H</t>
  </si>
  <si>
    <t>P20253_264</t>
  </si>
  <si>
    <t>X3 LDAL ADM B A</t>
  </si>
  <si>
    <t>P20253_265</t>
  </si>
  <si>
    <t>X18 LDAL ADM H</t>
  </si>
  <si>
    <t>P20253_266</t>
  </si>
  <si>
    <t>X18 LDAL ADM A</t>
  </si>
  <si>
    <t>P20253_267</t>
  </si>
  <si>
    <t>X1 LDAL ADF H</t>
  </si>
  <si>
    <t>P20253_268</t>
  </si>
  <si>
    <t>X1 LDAL ADF A</t>
  </si>
  <si>
    <t>P20253_269</t>
  </si>
  <si>
    <t>X3 LDAL ADF H</t>
  </si>
  <si>
    <t>P20253_271</t>
  </si>
  <si>
    <t>X4 LDAL ADF H</t>
  </si>
  <si>
    <t>P20253_272</t>
  </si>
  <si>
    <t>X4 LDAL ADF A</t>
  </si>
  <si>
    <t>P20253_273</t>
  </si>
  <si>
    <t>X18 LDAL ADF H</t>
  </si>
  <si>
    <t>P20253_274</t>
  </si>
  <si>
    <t>X18 LDAL ADF A</t>
  </si>
  <si>
    <t xml:space="preserve">HDAL </t>
  </si>
  <si>
    <t>HDLI</t>
  </si>
  <si>
    <t>Treat.</t>
  </si>
  <si>
    <t>LDAL</t>
  </si>
  <si>
    <t>User</t>
  </si>
  <si>
    <t>ID</t>
  </si>
  <si>
    <t>X1</t>
  </si>
  <si>
    <t>HDAL</t>
  </si>
  <si>
    <t>ADF</t>
  </si>
  <si>
    <t>A</t>
  </si>
  <si>
    <t>H</t>
  </si>
  <si>
    <t>ADM</t>
  </si>
  <si>
    <t>III</t>
  </si>
  <si>
    <t>PF</t>
  </si>
  <si>
    <t>PMA</t>
  </si>
  <si>
    <t>PMB</t>
  </si>
  <si>
    <t>V</t>
  </si>
  <si>
    <t>PM</t>
  </si>
  <si>
    <t>X18</t>
  </si>
  <si>
    <t>X3</t>
  </si>
  <si>
    <t>B</t>
  </si>
  <si>
    <t>X4</t>
  </si>
  <si>
    <t>#</t>
  </si>
  <si>
    <t>Group</t>
  </si>
  <si>
    <t>Stage</t>
  </si>
  <si>
    <t>Sample_id</t>
  </si>
  <si>
    <t>Family</t>
  </si>
  <si>
    <t>ADMA</t>
  </si>
  <si>
    <t>ADMB</t>
  </si>
  <si>
    <t>AL</t>
  </si>
  <si>
    <t>LI</t>
  </si>
  <si>
    <t>Instar III</t>
  </si>
  <si>
    <t>Sex</t>
  </si>
  <si>
    <t>Instar V</t>
  </si>
  <si>
    <t>Pupa</t>
  </si>
  <si>
    <t>Мale</t>
  </si>
  <si>
    <t>Female</t>
  </si>
  <si>
    <t>Male</t>
  </si>
  <si>
    <t>Adult</t>
  </si>
  <si>
    <t>n/a</t>
  </si>
  <si>
    <t>HDAL (high density, abundant food)</t>
  </si>
  <si>
    <t>HDLI (high density, limited food)</t>
  </si>
  <si>
    <t>LDAL (low density, abundant food)</t>
  </si>
  <si>
    <t>А</t>
  </si>
  <si>
    <t xml:space="preserve"> B. Larval crowding and food availability experiment. H - head, A - abdomen </t>
  </si>
  <si>
    <t xml:space="preserve">А. Host plant availability experiment. H - head, A - abdomen </t>
  </si>
  <si>
    <t>Supplementary Table 1. Sequencing and sample information. RNA-seq reads are provided in million reads</t>
  </si>
  <si>
    <t>name</t>
  </si>
  <si>
    <t xml:space="preserve">predicted protein                           </t>
  </si>
  <si>
    <t>predicted gene</t>
  </si>
  <si>
    <t>baseMean</t>
  </si>
  <si>
    <t>log2FoldChange</t>
  </si>
  <si>
    <t>lfcSE</t>
  </si>
  <si>
    <t>stat</t>
  </si>
  <si>
    <t>pvalue</t>
  </si>
  <si>
    <t>padj</t>
  </si>
  <si>
    <t>Functional group</t>
  </si>
  <si>
    <t>Vcard_DToL13698</t>
  </si>
  <si>
    <t>(2R)-3-sulfolactate dehydrogenase (NADP(+))-like</t>
  </si>
  <si>
    <t>slcC</t>
  </si>
  <si>
    <t>Vcard_DToL02970</t>
  </si>
  <si>
    <t>circadian clock-controlled protein daywake-like, juvenile hormone binding protein domains in insects</t>
  </si>
  <si>
    <t>dyw*</t>
  </si>
  <si>
    <t>Vcard_DToL15097</t>
  </si>
  <si>
    <t>UDP-glucosyltransferase 2-like</t>
  </si>
  <si>
    <t>UGT</t>
  </si>
  <si>
    <t>Vcard_DToL09542</t>
  </si>
  <si>
    <t>cuticle protein 10.9-like</t>
  </si>
  <si>
    <t>cuticle protein</t>
  </si>
  <si>
    <t>Vcard_DToL14898</t>
  </si>
  <si>
    <t>peflin isoform X3 [Vanessa atalanta]</t>
  </si>
  <si>
    <t>PEF1</t>
  </si>
  <si>
    <t>Vcard_DToL13182</t>
  </si>
  <si>
    <t>nose resistant to fluoxetine protein 6-like</t>
  </si>
  <si>
    <t>nrf-6</t>
  </si>
  <si>
    <t>Vcard_DToL06369</t>
  </si>
  <si>
    <t>ATP-binding cassette sub-family G member 1-like</t>
  </si>
  <si>
    <t>ABCG1</t>
  </si>
  <si>
    <t>Vcard_DToL02974</t>
  </si>
  <si>
    <t>cuticle protein 16.5-like or LPCP-23-like</t>
  </si>
  <si>
    <t>Vcard_DToL01944</t>
  </si>
  <si>
    <t xml:space="preserve">protein obstructor-E, trimethylguanosine synthase                         </t>
  </si>
  <si>
    <t>obst-E, Cpap3-b</t>
  </si>
  <si>
    <t>Vcard_DToL17429</t>
  </si>
  <si>
    <t>aldo-keto reductase AKR2E4-like</t>
  </si>
  <si>
    <t>Akr</t>
  </si>
  <si>
    <t>Vcard_DToL02425</t>
  </si>
  <si>
    <t>inter-alpha-trypsin inhibitor heavy chain H3-like</t>
  </si>
  <si>
    <t>ITIH3</t>
  </si>
  <si>
    <t>Vcard_DToL18512</t>
  </si>
  <si>
    <t>synaptonemal complex protein ZIP1 homolog</t>
  </si>
  <si>
    <t>ZIP1</t>
  </si>
  <si>
    <t>Vcard_DToL04730</t>
  </si>
  <si>
    <t xml:space="preserve">ecdysone oxidase-like                   </t>
  </si>
  <si>
    <t>ecdysone oxidase</t>
  </si>
  <si>
    <t>Vcard_DToL06375</t>
  </si>
  <si>
    <t>nidogen-like</t>
  </si>
  <si>
    <t>NID1</t>
  </si>
  <si>
    <t>Vcard_DToL12005</t>
  </si>
  <si>
    <t>juvenile hormone esterase FE4-like</t>
  </si>
  <si>
    <t>JHE</t>
  </si>
  <si>
    <t>Vcard_DToL00434</t>
  </si>
  <si>
    <t>probable cytochrome P450 303a1</t>
  </si>
  <si>
    <t>CYP303A1</t>
  </si>
  <si>
    <t>Vcard_DToL16769</t>
  </si>
  <si>
    <t>uncharacterized protein LOC124540345, SOSS complex subunit B homolog</t>
  </si>
  <si>
    <t>CG5181</t>
  </si>
  <si>
    <t>Vcard_DToL02071</t>
  </si>
  <si>
    <t>Vcard_DToL05110</t>
  </si>
  <si>
    <t>endocuticle structural glycoprotein ABD-4-like</t>
  </si>
  <si>
    <t>Abd-4</t>
  </si>
  <si>
    <t>Vcard_DToL05122</t>
  </si>
  <si>
    <t>cuticle protein CP14.6-like</t>
  </si>
  <si>
    <t>Vcard_DToL15624</t>
  </si>
  <si>
    <t>gloverin-like</t>
  </si>
  <si>
    <t>gloverin</t>
  </si>
  <si>
    <t>Immunity</t>
  </si>
  <si>
    <t>Vcard_DToL06636</t>
  </si>
  <si>
    <t>lysozyme-like</t>
  </si>
  <si>
    <t>lysozyme</t>
  </si>
  <si>
    <t>Vcard_DToL15622</t>
  </si>
  <si>
    <t>attacin-like</t>
  </si>
  <si>
    <t>attacin</t>
  </si>
  <si>
    <t>Vcard_DToL09865</t>
  </si>
  <si>
    <t>dolichol kinase</t>
  </si>
  <si>
    <t>DOLK</t>
  </si>
  <si>
    <t>Carb methabolism</t>
  </si>
  <si>
    <t>Vcard_DToL09601</t>
  </si>
  <si>
    <t>4-hydroxyphenylpyruvate dioxygenase-like</t>
  </si>
  <si>
    <t>HPD</t>
  </si>
  <si>
    <t>Vcard_DToL15617</t>
  </si>
  <si>
    <t>Vcard_DToL07064</t>
  </si>
  <si>
    <t>peptidoglycan recognition protein-like</t>
  </si>
  <si>
    <t>PGLYRP1</t>
  </si>
  <si>
    <t>Vcard_DToL13362</t>
  </si>
  <si>
    <t>dynein axonemal heavy chain 10</t>
  </si>
  <si>
    <t>DNAH10</t>
  </si>
  <si>
    <t>Vcard_DToL02380</t>
  </si>
  <si>
    <t>uncharacterized protein LOC124540768</t>
  </si>
  <si>
    <t>uncharacterized</t>
  </si>
  <si>
    <t>Vcard_DToL16003</t>
  </si>
  <si>
    <t>cecropin-B-like</t>
  </si>
  <si>
    <t>cecropin-B</t>
  </si>
  <si>
    <t>Vcard_DToL04448</t>
  </si>
  <si>
    <t>AKR2E4</t>
  </si>
  <si>
    <t>Vcard_DToL08807</t>
  </si>
  <si>
    <t>eukaryotic translation initiation factor 4 gamma-like</t>
  </si>
  <si>
    <t>EIF4G1</t>
  </si>
  <si>
    <t>Vcard_DToL08688</t>
  </si>
  <si>
    <t>probable salivary secreted peptide</t>
  </si>
  <si>
    <t>Sgsf ?</t>
  </si>
  <si>
    <t>Vcard_DToL05659</t>
  </si>
  <si>
    <t>L-threonine 3-dehydrogenase</t>
  </si>
  <si>
    <t>TDH</t>
  </si>
  <si>
    <t>Vcard_DToL02381</t>
  </si>
  <si>
    <t>uncharacterized protein</t>
  </si>
  <si>
    <t>Vcard_DToL10800</t>
  </si>
  <si>
    <t>synaptic vesicle glycoprotein 2B-like</t>
  </si>
  <si>
    <t>SV2</t>
  </si>
  <si>
    <t>Vcard_DToL04721</t>
  </si>
  <si>
    <t>macrophage mannose receptor 1-like or lectin</t>
  </si>
  <si>
    <t>MRC1</t>
  </si>
  <si>
    <t>Vcard_DToL17253</t>
  </si>
  <si>
    <t>adhesion transmembrane protein homolog [Danaus plexippus]</t>
  </si>
  <si>
    <t>adhesion transmembrane protein</t>
  </si>
  <si>
    <t>Vcard_DToL04712</t>
  </si>
  <si>
    <t>macrophage mannose receptor 1-like</t>
  </si>
  <si>
    <t>Vcard_DToL13363</t>
  </si>
  <si>
    <t>Vcard_DToL02971</t>
  </si>
  <si>
    <t xml:space="preserve">protein takeout-like                          </t>
  </si>
  <si>
    <t>takeout</t>
  </si>
  <si>
    <t>Vcard_DToL03156</t>
  </si>
  <si>
    <t>trans-1,2-dihydrobenzene-1,2-diol dehydrogenase-like</t>
  </si>
  <si>
    <t>DHDH</t>
  </si>
  <si>
    <t>Vcard_DToL04556</t>
  </si>
  <si>
    <t>ecdysone oxidase-like</t>
  </si>
  <si>
    <t>ecdysone</t>
  </si>
  <si>
    <t>Vcard_DToL06652</t>
  </si>
  <si>
    <t>protein CEBPZOS-like isoform X2</t>
  </si>
  <si>
    <t>CEBPZOS</t>
  </si>
  <si>
    <t>Vcard_DToL06735</t>
  </si>
  <si>
    <t>NID-1</t>
  </si>
  <si>
    <t>Vcard_DToL15409</t>
  </si>
  <si>
    <t>dynein regulatory complex subunit 4</t>
  </si>
  <si>
    <t>dynein (DRC)</t>
  </si>
  <si>
    <t>Vcard_DToL15621</t>
  </si>
  <si>
    <t>attacin-B-like [Vanessa cardui]</t>
  </si>
  <si>
    <t>attacin-B</t>
  </si>
  <si>
    <t>Vcard_DToL15625</t>
  </si>
  <si>
    <t>Vcard_DToL17895</t>
  </si>
  <si>
    <t xml:space="preserve">dioxygenase tasH-like [Vanessa cardui] </t>
  </si>
  <si>
    <t>dioxygenase tasH</t>
  </si>
  <si>
    <t xml:space="preserve">Supplemenatry Table </t>
  </si>
  <si>
    <t>x</t>
  </si>
  <si>
    <t>Vcard_DToL00065</t>
  </si>
  <si>
    <t>Vcard_DToL03441</t>
  </si>
  <si>
    <t>Vcard_DToL12358</t>
  </si>
  <si>
    <t>Vcard_DToL12394</t>
  </si>
  <si>
    <t>Vcard_DToL12395</t>
  </si>
  <si>
    <t>Vcard_DToL16002</t>
  </si>
  <si>
    <t>Vcard_DToL16954</t>
  </si>
  <si>
    <t>Vcard_DToL18627</t>
  </si>
  <si>
    <t>Head</t>
  </si>
  <si>
    <t>Development</t>
  </si>
  <si>
    <t>ZBED1</t>
  </si>
  <si>
    <t>wing formation, metamorphosis and esdysone synthesis</t>
  </si>
  <si>
    <t>Abdomen</t>
  </si>
  <si>
    <t>Sensing/TIming</t>
  </si>
  <si>
    <t>lipase</t>
  </si>
  <si>
    <t>Fat methabolism</t>
  </si>
  <si>
    <t xml:space="preserve">trans-1,2-dihydrobenzene-1,2-diol dehydrogenase-like </t>
  </si>
  <si>
    <t>Methabolism</t>
  </si>
  <si>
    <t>allantoicase</t>
  </si>
  <si>
    <t>nitrogen mthobolism</t>
  </si>
  <si>
    <t>CBR1</t>
  </si>
  <si>
    <t>metabolism of various fatty acids</t>
  </si>
  <si>
    <t>Karin?</t>
  </si>
  <si>
    <t>?</t>
  </si>
  <si>
    <t>uncharacterized SOSS complex subunit B homolog</t>
  </si>
  <si>
    <t>bilin-binding protein</t>
  </si>
  <si>
    <t>RNA exonuclease</t>
  </si>
  <si>
    <t>Sensing</t>
  </si>
  <si>
    <t>PGRP</t>
  </si>
  <si>
    <t>CBR3</t>
  </si>
  <si>
    <t>trypsin</t>
  </si>
  <si>
    <t>Methabolism/Digestion</t>
  </si>
  <si>
    <t>Hormonal regulation</t>
  </si>
  <si>
    <t xml:space="preserve">uncharacterized protein LOC125077158 [Vanessa atalanta]          </t>
  </si>
  <si>
    <t>CSAD</t>
  </si>
  <si>
    <t>zinc finger MYND</t>
  </si>
  <si>
    <t>Development?</t>
  </si>
  <si>
    <t xml:space="preserve">Sperm mobility and </t>
  </si>
  <si>
    <t>MFS</t>
  </si>
  <si>
    <t>cytochrome P450</t>
  </si>
  <si>
    <t>focused on the regulation of neurotransmitter release</t>
  </si>
  <si>
    <t>METTl???</t>
  </si>
  <si>
    <t>Hox</t>
  </si>
  <si>
    <t>TLR</t>
  </si>
  <si>
    <t>ALT (GPT)</t>
  </si>
  <si>
    <t>GO.ID</t>
  </si>
  <si>
    <t>Term</t>
  </si>
  <si>
    <t>Annotated</t>
  </si>
  <si>
    <t>Significant DE</t>
  </si>
  <si>
    <t>Expected</t>
  </si>
  <si>
    <t>weight01Fisher</t>
  </si>
  <si>
    <t>GO:0009253</t>
  </si>
  <si>
    <t>peptidoglycan catabolic process</t>
  </si>
  <si>
    <t>GO:0050830</t>
  </si>
  <si>
    <t>defense response to Gram-positive bacterium</t>
  </si>
  <si>
    <t>GO:0061060</t>
  </si>
  <si>
    <t>negative regulation of peptidoglycan recognition protein signaling pathway</t>
  </si>
  <si>
    <t>GO:0031100</t>
  </si>
  <si>
    <t>animal organ regeneration</t>
  </si>
  <si>
    <t>GO:0009113</t>
  </si>
  <si>
    <t>purine nucleobase biosynthetic process</t>
  </si>
  <si>
    <t>GO:0042573</t>
  </si>
  <si>
    <t>retinoic acid metabolic process</t>
  </si>
  <si>
    <t>GO:0008209</t>
  </si>
  <si>
    <t>androgen metabolic process</t>
  </si>
  <si>
    <t>GO:0046148</t>
  </si>
  <si>
    <t>pigment biosynthetic process</t>
  </si>
  <si>
    <t>GO:0017001</t>
  </si>
  <si>
    <t>antibiotic catabolic process</t>
  </si>
  <si>
    <t>GO:0005996</t>
  </si>
  <si>
    <t>monosaccharide metabolic process</t>
  </si>
  <si>
    <t>GO:0051552</t>
  </si>
  <si>
    <t>flavone metabolic process</t>
  </si>
  <si>
    <t>GO:2001030</t>
  </si>
  <si>
    <t>negative regulation of cellular glucuronidation</t>
  </si>
  <si>
    <t>GO:0006789</t>
  </si>
  <si>
    <t>bilirubin conjugation</t>
  </si>
  <si>
    <t>GO:0006711</t>
  </si>
  <si>
    <t>estrogen catabolic process</t>
  </si>
  <si>
    <t>GO:1904224</t>
  </si>
  <si>
    <t>negative regulation of glucuronosyltransferase activity</t>
  </si>
  <si>
    <t>GO:0070980</t>
  </si>
  <si>
    <t>biphenyl catabolic process</t>
  </si>
  <si>
    <t>GO:0052696</t>
  </si>
  <si>
    <t>flavonoid glucuronidation</t>
  </si>
  <si>
    <t>GO:0052697</t>
  </si>
  <si>
    <t>xenobiotic glucuronidation</t>
  </si>
  <si>
    <t>GO:0046226</t>
  </si>
  <si>
    <t>coumarin catabolic process</t>
  </si>
  <si>
    <t>GO:0071467</t>
  </si>
  <si>
    <t>cellular response to pH</t>
  </si>
  <si>
    <t>GO:0006543</t>
  </si>
  <si>
    <t>glutamine catabolic process</t>
  </si>
  <si>
    <t>GO:0042381</t>
  </si>
  <si>
    <t>hemolymph coagulation</t>
  </si>
  <si>
    <t>GO:0071361</t>
  </si>
  <si>
    <t>cellular response to ethanol</t>
  </si>
  <si>
    <t>GO:0042167</t>
  </si>
  <si>
    <t>heme catabolic process</t>
  </si>
  <si>
    <t>GO:0006697</t>
  </si>
  <si>
    <t>ecdysone biosynthetic process</t>
  </si>
  <si>
    <t>GO:0016063</t>
  </si>
  <si>
    <t>rhodopsin biosynthetic process</t>
  </si>
  <si>
    <t>GO:0043615</t>
  </si>
  <si>
    <t>astrocyte cell migration</t>
  </si>
  <si>
    <t>GO:0071394</t>
  </si>
  <si>
    <t>cellular response to testosterone stimulus</t>
  </si>
  <si>
    <t>GO:0006953</t>
  </si>
  <si>
    <t>acute-phase response</t>
  </si>
  <si>
    <t>GO:0032869</t>
  </si>
  <si>
    <t>cellular response to insulin stimulus</t>
  </si>
  <si>
    <t>GO:0001678</t>
  </si>
  <si>
    <t>cellular glucose homeostasis</t>
  </si>
  <si>
    <t>GO:0045922</t>
  </si>
  <si>
    <t>negative regulation of fatty acid metabolic process</t>
  </si>
  <si>
    <t>GO:0030301</t>
  </si>
  <si>
    <t>cholesterol transport</t>
  </si>
  <si>
    <t>GO:0071378</t>
  </si>
  <si>
    <t>cellular response to growth hormone stimulus</t>
  </si>
  <si>
    <t>GO:0006189</t>
  </si>
  <si>
    <t>'de novo' IMP biosynthetic process</t>
  </si>
  <si>
    <t>GO:0045939</t>
  </si>
  <si>
    <t>negative regulation of steroid metabolic process</t>
  </si>
  <si>
    <t>GO:0007608</t>
  </si>
  <si>
    <t>sensory perception of smell</t>
  </si>
  <si>
    <t>GO:0051451</t>
  </si>
  <si>
    <t>myoblast migration</t>
  </si>
  <si>
    <t>GO:0006836</t>
  </si>
  <si>
    <t>neurotransmitter transport</t>
  </si>
  <si>
    <t>GO:0071385</t>
  </si>
  <si>
    <t>cellular response to glucocorticoid stimulus</t>
  </si>
  <si>
    <t>GO:0071392</t>
  </si>
  <si>
    <t>cellular response to estradiol stimulus</t>
  </si>
  <si>
    <t>GO:0043052</t>
  </si>
  <si>
    <t>thermotaxis</t>
  </si>
  <si>
    <t>GO:0055085</t>
  </si>
  <si>
    <t>transmembrane transport</t>
  </si>
  <si>
    <t>Description</t>
  </si>
  <si>
    <t>GeneRatio</t>
  </si>
  <si>
    <t>BgRatio</t>
  </si>
  <si>
    <t>p.adjust</t>
  </si>
  <si>
    <t>qvalue</t>
  </si>
  <si>
    <t>geneID</t>
  </si>
  <si>
    <t>Count</t>
  </si>
  <si>
    <t>ko00980</t>
  </si>
  <si>
    <t>13/236</t>
  </si>
  <si>
    <t>Vcard_DToL16954/Vcard_DToL03156/Vcard_DToL05428/Vcard_DToL11057/Vcard_DToL15097/Vcard_DToL05461/Vcard_DToL06760/Vcard_DToL06761/Vcard_DToL09468/Vcard_DToL15662/Vcard_DToL09834/Vcard_DToL17056/Vcard_DToL17057</t>
  </si>
  <si>
    <t>ko05204</t>
  </si>
  <si>
    <t>12/236</t>
  </si>
  <si>
    <t>Vcard_DToL16954/Vcard_DToL05428/Vcard_DToL11057/Vcard_DToL15097/Vcard_DToL05461/Vcard_DToL06760/Vcard_DToL06761/Vcard_DToL09468/Vcard_DToL15662/Vcard_DToL09834/Vcard_DToL17056/Vcard_DToL17057</t>
  </si>
  <si>
    <t>ko00040</t>
  </si>
  <si>
    <t>10/236</t>
  </si>
  <si>
    <t>Vcard_DToL04448/Vcard_DToL03156/Vcard_DToL04985/Vcard_DToL11057/Vcard_DToL15097/Vcard_DToL17429/Vcard_DToL06760/Vcard_DToL06761/Vcard_DToL09468/Vcard_DToL15662</t>
  </si>
  <si>
    <t>ko00790</t>
  </si>
  <si>
    <t>7/236</t>
  </si>
  <si>
    <t>Vcard_DToL04448/Vcard_DToL16954/Vcard_DToL17429/Vcard_DToL05461/Vcard_DToL09834/Vcard_DToL17056/Vcard_DToL17057</t>
  </si>
  <si>
    <t>ko00590</t>
  </si>
  <si>
    <t>6/236</t>
  </si>
  <si>
    <t>Vcard_DToL16954/Vcard_DToL00434/Vcard_DToL05461/Vcard_DToL09834/Vcard_DToL17056/Vcard_DToL17057</t>
  </si>
  <si>
    <t>ko00140</t>
  </si>
  <si>
    <t>Vcard_DToL07822/Vcard_DToL11057/Vcard_DToL15097/Vcard_DToL06760/Vcard_DToL06761/Vcard_DToL09468/Vcard_DToL15662</t>
  </si>
  <si>
    <t>ko00053</t>
  </si>
  <si>
    <t>Vcard_DToL06735/Vcard_DToL11057/Vcard_DToL15097/Vcard_DToL06760/Vcard_DToL06761/Vcard_DToL09468/Vcard_DToL15662</t>
  </si>
  <si>
    <t>ko01130</t>
  </si>
  <si>
    <t>Vcard_DToL03266/Vcard_DToL04448/Vcard_DToL06735/Vcard_DToL16543/Vcard_DToL01264/Vcard_DToL07719/Vcard_DToL07968/Vcard_DToL13460/Vcard_DToL17429/Vcard_DToL03596/Vcard_DToL01847/Vcard_DToL01848/Vcard_DToL09829</t>
  </si>
  <si>
    <t>ko00830</t>
  </si>
  <si>
    <t>Vcard_DToL06351/Vcard_DToL11057/Vcard_DToL15097/Vcard_DToL06760/Vcard_DToL06761/Vcard_DToL09468/Vcard_DToL15662</t>
  </si>
  <si>
    <t>ko01120</t>
  </si>
  <si>
    <t>11/236</t>
  </si>
  <si>
    <t>Vcard_DToL03266/Vcard_DToL04448/Vcard_DToL06735/Vcard_DToL11994/Vcard_DToL16543/Vcard_DToL01264/Vcard_DToL17429/Vcard_DToL03596/Vcard_DToL07089/Vcard_DToL09829/Vcard_DToL12491</t>
  </si>
  <si>
    <t>ko00010</t>
  </si>
  <si>
    <t>Vcard_DToL03266/Vcard_DToL04448/Vcard_DToL06735/Vcard_DToL16543/Vcard_DToL01264/Vcard_DToL17429</t>
  </si>
  <si>
    <t>ko00982</t>
  </si>
  <si>
    <t>Vcard_DToL05428/Vcard_DToL11057/Vcard_DToL15097/Vcard_DToL06760/Vcard_DToL06761/Vcard_DToL09468/Vcard_DToL15662</t>
  </si>
  <si>
    <t>ko00860</t>
  </si>
  <si>
    <t>Vcard_DToL11057/Vcard_DToL15097/Vcard_DToL06760/Vcard_DToL06761/Vcard_DToL09468/Vcard_DToL15662</t>
  </si>
  <si>
    <t>ko00983</t>
  </si>
  <si>
    <t>9/236</t>
  </si>
  <si>
    <t>Vcard_DToL05428/Vcard_DToL11057/Vcard_DToL12005/Vcard_DToL15097/Vcard_DToL06760/Vcard_DToL06761/Vcard_DToL09468/Vcard_DToL15662/Vcard_DToL15486</t>
  </si>
  <si>
    <t>ko00030</t>
  </si>
  <si>
    <t>4/236</t>
  </si>
  <si>
    <t>Vcard_DToL01264/Vcard_DToL07719/Vcard_DToL07968/Vcard_DToL09829</t>
  </si>
  <si>
    <t>ko00250</t>
  </si>
  <si>
    <t>Vcard_DToL11994/Vcard_DToL01847/Vcard_DToL01848/Vcard_DToL12491</t>
  </si>
  <si>
    <t>ko00051</t>
  </si>
  <si>
    <t>Vcard_DToL03266/Vcard_DToL04448/Vcard_DToL01264/Vcard_DToL17429</t>
  </si>
  <si>
    <t xml:space="preserve">Supplementary Table 4: Eхperiment host plant, KEGG terms </t>
  </si>
  <si>
    <t>Number of genes</t>
  </si>
  <si>
    <t>1 "Methabolism of xenobiotics by cytochrome P450"</t>
  </si>
  <si>
    <t>3 "Drug methabolism - other enzymes"</t>
  </si>
  <si>
    <t>5 "Sphingolipid metabolism"</t>
  </si>
  <si>
    <t>7 "Arachidonic acid metabolism"</t>
  </si>
  <si>
    <t>9 "Steroid hormone biosynthesis"</t>
  </si>
  <si>
    <t>11 "Folate biosynthesis"</t>
  </si>
  <si>
    <t>13 "Porphyrin metabolism"</t>
  </si>
  <si>
    <t>15 "Retinol metabolism"</t>
  </si>
  <si>
    <t>17 "Ascorbate and aldarate metabolism"</t>
  </si>
  <si>
    <t>19 "Pentose and glucuronate interconversions"</t>
  </si>
  <si>
    <t>23 "Microbial metabolism in diverse environments"</t>
  </si>
  <si>
    <t>21 "Alanine aspartate and glutamate metabolism</t>
  </si>
  <si>
    <t>kegg980,kegg5204,kegg983,kegg590,kegg140,kegg1130,kegg790,kegg860,kegg830,kegg053,kegg040,kegg250,kegg1120</t>
  </si>
  <si>
    <t>arylsulfatase</t>
  </si>
  <si>
    <t>Glycolysis/Gluconeogenesis</t>
  </si>
  <si>
    <t>Drugmetabolism-cytochromeP450</t>
  </si>
  <si>
    <t>Methabolism of xenobiotics by cytochrome P450</t>
  </si>
  <si>
    <t>Pentose phosphate pathway</t>
  </si>
  <si>
    <t>Fructose and mannose metabolism</t>
  </si>
  <si>
    <t>#kegg980,kegg5204,kegg983,kegg590,kegg140,kegg1130,kegg790,kegg860,kegg830,kegg053,kegg040,kegg250,kegg1120</t>
  </si>
  <si>
    <t>Chemical carcinogenesis - DNA adducts</t>
  </si>
  <si>
    <t>09160 Human Diseases</t>
  </si>
  <si>
    <t>09103 Lipid metabolism</t>
  </si>
  <si>
    <t>09111 Xenobiotics biodegradation and metabolism</t>
  </si>
  <si>
    <t>09100 Metabolism</t>
  </si>
  <si>
    <t>09101 Carbohydrate metabolism</t>
  </si>
  <si>
    <t>00983 Drug metabolism - other enzymes [PATH:ko00983</t>
  </si>
  <si>
    <t>00790 Folate biosynthesis [PATH:ko00790]</t>
  </si>
  <si>
    <t>09108 Metabolism of cofactors and vitamins</t>
  </si>
  <si>
    <t>00140 Steroid hormone biosynthesis [PATH:ko00140]</t>
  </si>
  <si>
    <t>00053 Ascorbate and aldarate metabolism [PATH:ko00053]</t>
  </si>
  <si>
    <t>00830 Retinol metabolism [PATH:ko00830]</t>
  </si>
  <si>
    <t>00982 Drug metabolism - cytochrome P450 [PATH:ko00982]</t>
  </si>
  <si>
    <t>00590 Arachidonic acid metabolism [PATH:ko00590]</t>
  </si>
  <si>
    <t>00010 Glycolysis / Gluconeogenesis [PATH:ko00010]</t>
  </si>
  <si>
    <t>00860 Porphyrin metabolism [PATH:ko00860]</t>
  </si>
  <si>
    <t>00030 Pentose phosphate pathway [PATH:ko00030]</t>
  </si>
  <si>
    <t>00250 Alanine, aspartate and glutamate metabolism [PATH:ko00250]</t>
  </si>
  <si>
    <t>09105 Amino acid metabolism</t>
  </si>
  <si>
    <t>00051 Fructose and mannose metabolism [PATH:ko00051]</t>
  </si>
  <si>
    <t>00040 Pentose and glucuronate interconversions [PATH:ko00040]</t>
  </si>
  <si>
    <t>K01130  E3.1.6.1; arylsulfatase</t>
  </si>
  <si>
    <t>Microbial metabolism in diverse environments</t>
  </si>
  <si>
    <t>KEGG term</t>
  </si>
  <si>
    <t>KEGG parent term (level up)</t>
  </si>
  <si>
    <t>KEGG parent term (highest level)</t>
  </si>
  <si>
    <t>Vcard_DToL06859</t>
  </si>
  <si>
    <t>Vcard_DToL09711</t>
  </si>
  <si>
    <t>Vcard_DToL07089</t>
  </si>
  <si>
    <t>Vcard_DToL05461</t>
  </si>
  <si>
    <t>Vcard_DToL10297</t>
  </si>
  <si>
    <t>Vcard_DToL14428</t>
  </si>
  <si>
    <t>Vcard_DToL12126</t>
  </si>
  <si>
    <t>Vcard_DToL07962</t>
  </si>
  <si>
    <t>Vcard_DToL07084</t>
  </si>
  <si>
    <t>Vcard_DToL16441</t>
  </si>
  <si>
    <t>Vcard_DToL01221</t>
  </si>
  <si>
    <t>Vcard_DToL13220</t>
  </si>
  <si>
    <t>Vcard_DToL01461</t>
  </si>
  <si>
    <t>Vcard_DToL17175</t>
  </si>
  <si>
    <t>Vcard_DToL13737</t>
  </si>
  <si>
    <t>Vcard_DToL12491</t>
  </si>
  <si>
    <t>Vcard_DToL07964</t>
  </si>
  <si>
    <t>Vcard_DToL17057</t>
  </si>
  <si>
    <t>Vcard_DToL00987</t>
  </si>
  <si>
    <t>Vcard_DToL08950</t>
  </si>
  <si>
    <t>Vcard_DToL05597</t>
  </si>
  <si>
    <t>Vcard_DToL11994</t>
  </si>
  <si>
    <t>major facilitator superfamily domain-containing protein 12-like</t>
  </si>
  <si>
    <t>00980 Methabolism of xenobiotics by cytochrome P450</t>
  </si>
  <si>
    <t>Drug metabolism - cytochrome P450 [PATH:ko00982]</t>
  </si>
  <si>
    <t>00051 Fructose and mannose metabolism</t>
  </si>
  <si>
    <t>00250 Alanine, aspartate and glutamate metabolism</t>
  </si>
  <si>
    <t>00030 Pentose phosphate pathway</t>
  </si>
  <si>
    <t>00983 Drug metabolism - other enzymes</t>
  </si>
  <si>
    <t>00860 Porphyrin metabolism</t>
  </si>
  <si>
    <t>00982 Drug metabolism - cytochrome P450</t>
  </si>
  <si>
    <t>00010 Glycolysis / Gluconeogenesis</t>
  </si>
  <si>
    <t>01120 Microbial metabolism in diverse environments</t>
  </si>
  <si>
    <t>00830 Retinol metabolism</t>
  </si>
  <si>
    <t>01130  E3.1.6.1; arylsulfatase</t>
  </si>
  <si>
    <t>00053 Ascorbate and aldarate metabolism</t>
  </si>
  <si>
    <t>00140 Steroid hormone biosynthesis</t>
  </si>
  <si>
    <t>00590 Arachidonic acid metabolism</t>
  </si>
  <si>
    <t>00790 Folate biosynthesis</t>
  </si>
  <si>
    <t>00040 Pentose and glucuronate interconversions</t>
  </si>
  <si>
    <t>05204 Chemical carcinogenesis - DNA adducts</t>
  </si>
  <si>
    <t>geneIDs</t>
  </si>
  <si>
    <t># genes</t>
  </si>
  <si>
    <t>KEGG parent term</t>
  </si>
  <si>
    <t>KEGG parent term (high level)</t>
  </si>
  <si>
    <t xml:space="preserve">allantoicase-like                                </t>
  </si>
  <si>
    <t xml:space="preserve">peptidoglycan-recognition protein LB-like        </t>
  </si>
  <si>
    <t xml:space="preserve">macrophage mannose receptor 1-like               </t>
  </si>
  <si>
    <t xml:space="preserve">uncharacterized protein LOC124532492             </t>
  </si>
  <si>
    <t xml:space="preserve">gloverin-like                                    </t>
  </si>
  <si>
    <t xml:space="preserve">cytochrome P450 307a1                            </t>
  </si>
  <si>
    <t xml:space="preserve">bilin-binding protein-like                       </t>
  </si>
  <si>
    <t xml:space="preserve">peptidoglycan recognition protein-like           </t>
  </si>
  <si>
    <t xml:space="preserve">cuticle protein 3-like                           </t>
  </si>
  <si>
    <t xml:space="preserve">lipase 1-like                                    </t>
  </si>
  <si>
    <t xml:space="preserve">ecdysone oxidase-like                            </t>
  </si>
  <si>
    <t xml:space="preserve">uncharacterized protein LOC124535330             </t>
  </si>
  <si>
    <t xml:space="preserve">alanine aminotransferase 2-like isoform X2       </t>
  </si>
  <si>
    <t xml:space="preserve">carbonyl reductase [NADPH] 3-like                </t>
  </si>
  <si>
    <t xml:space="preserve">attacin-B-like                                   </t>
  </si>
  <si>
    <t xml:space="preserve">homeobox protein ceh-33-like                     </t>
  </si>
  <si>
    <t xml:space="preserve">RNA exonuclease 4-like                           </t>
  </si>
  <si>
    <t xml:space="preserve">zinc finger MYND domain-containing protein 10    </t>
  </si>
  <si>
    <t xml:space="preserve">toll-like receptor 3                             </t>
  </si>
  <si>
    <t xml:space="preserve">E3 SUMO-protein ligase ZBED1-like                </t>
  </si>
  <si>
    <t xml:space="preserve">trypsin CFT-1-like                               </t>
  </si>
  <si>
    <t xml:space="preserve">uncharacterized protein LOC124533519             </t>
  </si>
  <si>
    <t xml:space="preserve">dioxygenase tasH-like  </t>
  </si>
  <si>
    <t xml:space="preserve">carbonyl reductase [NADPH] 1-like                </t>
  </si>
  <si>
    <t xml:space="preserve">cysteine sulfinic acid decarboxylase             </t>
  </si>
  <si>
    <r>
      <t>In insects, biliprotein lipocalins generally function to facilitate the changing of colours during camouflage, but other roles of biliproteins in insects have also been found. Functions such as preventing cellular damage, regulating </t>
    </r>
    <r>
      <rPr>
        <sz val="12"/>
        <color rgb="FF795CB2"/>
        <rFont val="Arial"/>
        <family val="2"/>
      </rPr>
      <t>guanylyl cyclase</t>
    </r>
    <r>
      <rPr>
        <sz val="12"/>
        <color rgb="FF202122"/>
        <rFont val="Arial"/>
        <family val="2"/>
      </rPr>
      <t> with </t>
    </r>
    <r>
      <rPr>
        <sz val="12"/>
        <color rgb="FF795CB2"/>
        <rFont val="Arial"/>
        <family val="2"/>
      </rPr>
      <t>biliverdin</t>
    </r>
    <r>
      <rPr>
        <sz val="12"/>
        <color rgb="FF202122"/>
        <rFont val="Arial"/>
        <family val="2"/>
      </rPr>
      <t>, among other roles associated with metabolic maintenance, have been hypothesised but yet to be proven. In the </t>
    </r>
    <r>
      <rPr>
        <sz val="12"/>
        <color rgb="FF795CB2"/>
        <rFont val="Arial"/>
        <family val="2"/>
      </rPr>
      <t>tobacco hornworm</t>
    </r>
    <r>
      <rPr>
        <sz val="12"/>
        <color rgb="FF202122"/>
        <rFont val="Arial"/>
        <family val="2"/>
      </rPr>
      <t>, the biliprotein insecticyanin (INS) was found to play a crucial part in embryonic development, as the absorption of INS into the moth eggs was observed.</t>
    </r>
    <r>
      <rPr>
        <vertAlign val="superscript"/>
        <sz val="12"/>
        <color rgb="FF795CB2"/>
        <rFont val="Arial"/>
        <family val="2"/>
      </rPr>
      <t>[6]</t>
    </r>
  </si>
  <si>
    <t>daywake</t>
  </si>
  <si>
    <t>endysone oxidase</t>
  </si>
  <si>
    <t>Sgsf</t>
  </si>
  <si>
    <t>salivary secreted peptide</t>
  </si>
  <si>
    <t>adhesion protein</t>
  </si>
  <si>
    <t>attacin-B-like</t>
  </si>
  <si>
    <t xml:space="preserve">predicted protein*                          </t>
  </si>
  <si>
    <t>* predicted protein and gene names trasferred from functional annotation (Shipilina et al., 2022) and/or BLAST against GeneBank</t>
  </si>
  <si>
    <t>predicted gene*</t>
  </si>
  <si>
    <r>
      <t xml:space="preserve">Supplementary Table 2. Results of host plant presence experiment on adult individuals of </t>
    </r>
    <r>
      <rPr>
        <i/>
        <sz val="12"/>
        <color theme="1"/>
        <rFont val="Calibri"/>
        <family val="2"/>
        <scheme val="minor"/>
      </rPr>
      <t>V.cardui</t>
    </r>
    <r>
      <rPr>
        <sz val="12"/>
        <color theme="1"/>
        <rFont val="Calibri"/>
        <family val="2"/>
        <scheme val="minor"/>
      </rPr>
      <t>. Top outlier candidate genes (log2FoldChange &gt; 2, FDR-adjusted  p-value &lt; 0.01) exhibiting differntial expression are shown.</t>
    </r>
  </si>
  <si>
    <t>Significant</t>
  </si>
  <si>
    <t>GO:0006489</t>
  </si>
  <si>
    <t>dolichyl diphosphate biosynthetic process</t>
  </si>
  <si>
    <t>GO:0046827</t>
  </si>
  <si>
    <t>positive regulation of protein export from nucleus</t>
  </si>
  <si>
    <t>GO:1990245</t>
  </si>
  <si>
    <t>histone H2A-T120 phosphorylation</t>
  </si>
  <si>
    <t>GO:1900006</t>
  </si>
  <si>
    <t>positive regulation of dendrite development</t>
  </si>
  <si>
    <t>GO:0006265</t>
  </si>
  <si>
    <t>DNA topological change</t>
  </si>
  <si>
    <t>GO:0060999</t>
  </si>
  <si>
    <t>positive regulation of dendritic spine development</t>
  </si>
  <si>
    <t>GO:0051835</t>
  </si>
  <si>
    <t>positive regulation of synapse structural plasticity</t>
  </si>
  <si>
    <t>GO:0001834</t>
  </si>
  <si>
    <t>trophectodermal cell proliferation</t>
  </si>
  <si>
    <t>GO:0000354</t>
  </si>
  <si>
    <t>cis assembly of pre-catalytic spliceosome</t>
  </si>
  <si>
    <t>GO:0071931</t>
  </si>
  <si>
    <t>positive regulation of transcription involved in G1/S transition of mitotic cell cycle</t>
  </si>
  <si>
    <t>GO:0035206</t>
  </si>
  <si>
    <t>regulation of hemocyte proliferation</t>
  </si>
  <si>
    <t>GO:0010501</t>
  </si>
  <si>
    <t>RNA secondary structure unwinding</t>
  </si>
  <si>
    <t>GO:0090501</t>
  </si>
  <si>
    <t>RNA phosphodiester bond hydrolysis</t>
  </si>
  <si>
    <t>GO:0045876</t>
  </si>
  <si>
    <t>positive regulation of sister chromatid cohesion</t>
  </si>
  <si>
    <t>GO:0030723</t>
  </si>
  <si>
    <t>ovarian fusome organization</t>
  </si>
  <si>
    <t>GO:0033151</t>
  </si>
  <si>
    <t>V(D)J recombination</t>
  </si>
  <si>
    <t>GO:0040029</t>
  </si>
  <si>
    <t>regulation of gene expression, epigenetic</t>
  </si>
  <si>
    <t>GO:0044703</t>
  </si>
  <si>
    <t>multi-organism reproductive process</t>
  </si>
  <si>
    <t>GO:0034063</t>
  </si>
  <si>
    <t>stress granule assembly</t>
  </si>
  <si>
    <t>GO:0032252</t>
  </si>
  <si>
    <t>secretory granule localization</t>
  </si>
  <si>
    <t>GO:0036150</t>
  </si>
  <si>
    <t>phosphatidylserine acyl-chain remodeling</t>
  </si>
  <si>
    <t>GO:0045333</t>
  </si>
  <si>
    <t>cellular respiration</t>
  </si>
  <si>
    <t>GO:0046329</t>
  </si>
  <si>
    <t>negative regulation of JNK cascade</t>
  </si>
  <si>
    <t>GO:2000059</t>
  </si>
  <si>
    <t>negative regulation of ubiquitin-dependent protein catabolic process</t>
  </si>
  <si>
    <t>GO:0060789</t>
  </si>
  <si>
    <t>hair follicle placode formation</t>
  </si>
  <si>
    <t>GO:0072327</t>
  </si>
  <si>
    <t>vulval cell fate specification</t>
  </si>
  <si>
    <t>GO:0033622</t>
  </si>
  <si>
    <t>integrin activation</t>
  </si>
  <si>
    <t>GO:0090256</t>
  </si>
  <si>
    <t>regulation of cell proliferation involved in imaginal disc-derived wing morphogenesis</t>
  </si>
  <si>
    <t>GO:0086042</t>
  </si>
  <si>
    <t>cardiac muscle cell-cardiac muscle cell adhesion</t>
  </si>
  <si>
    <t>GO:0019432</t>
  </si>
  <si>
    <t>triglyceride biosynthetic process</t>
  </si>
  <si>
    <t>GO:0007044</t>
  </si>
  <si>
    <t>cell-substrate junction assembly</t>
  </si>
  <si>
    <t>GO:0032210</t>
  </si>
  <si>
    <t>regulation of telomere maintenance via telomerase</t>
  </si>
  <si>
    <t>GO:0070072</t>
  </si>
  <si>
    <t>vacuolar proton-transporting V-type ATPase complex assembly</t>
  </si>
  <si>
    <t>GO:0007298</t>
  </si>
  <si>
    <t>border follicle cell migration</t>
  </si>
  <si>
    <t>GO:0032507</t>
  </si>
  <si>
    <t>maintenance of protein location in cell</t>
  </si>
  <si>
    <t>GO:0002066</t>
  </si>
  <si>
    <t>columnar/cuboidal epithelial cell development</t>
  </si>
  <si>
    <t>GO:0042273</t>
  </si>
  <si>
    <t>ribosomal large subunit biogenesis</t>
  </si>
  <si>
    <t>GO:0035987</t>
  </si>
  <si>
    <t>endodermal cell differentiation</t>
  </si>
  <si>
    <t>GO:0071329</t>
  </si>
  <si>
    <t>cellular response to sucrose stimulus</t>
  </si>
  <si>
    <t>GO:0005977</t>
  </si>
  <si>
    <t>glycogen metabolic process</t>
  </si>
  <si>
    <t>GO:0045766</t>
  </si>
  <si>
    <t>positive regulation of angiogenesis</t>
  </si>
  <si>
    <t>GO:0031000</t>
  </si>
  <si>
    <t>response to caffeine</t>
  </si>
  <si>
    <t>GO:0016189</t>
  </si>
  <si>
    <t>synaptic vesicle to endosome fusion</t>
  </si>
  <si>
    <t>GO:0044720</t>
  </si>
  <si>
    <t>negative regulation of imaginal disc-derived wing size</t>
  </si>
  <si>
    <t>GO:0033689</t>
  </si>
  <si>
    <t>negative regulation of osteoblast proliferation</t>
  </si>
  <si>
    <t>GO:0010724</t>
  </si>
  <si>
    <t>regulation of definitive erythrocyte differentiation</t>
  </si>
  <si>
    <t>GO:0010890</t>
  </si>
  <si>
    <t>positive regulation of sequestering of triglyceride</t>
  </si>
  <si>
    <t>GO:0007504</t>
  </si>
  <si>
    <t>larval fat body development</t>
  </si>
  <si>
    <t>GO:0090410</t>
  </si>
  <si>
    <t>malonate catabolic process</t>
  </si>
  <si>
    <t>GO:2000632</t>
  </si>
  <si>
    <t>negative regulation of pre-miRNA processing</t>
  </si>
  <si>
    <t>GO:0036270</t>
  </si>
  <si>
    <t>response to diuretic</t>
  </si>
  <si>
    <t>GO:0061883</t>
  </si>
  <si>
    <t>clathrin-dependent endocytosis involved in vitellogenesis</t>
  </si>
  <si>
    <t>GO:0007596</t>
  </si>
  <si>
    <t>blood coagulation</t>
  </si>
  <si>
    <t>GO:0045886</t>
  </si>
  <si>
    <t>negative regulation of synaptic assembly at neuromuscular junction</t>
  </si>
  <si>
    <t>GO:0065009</t>
  </si>
  <si>
    <t>regulation of molecular function</t>
  </si>
  <si>
    <t>GO:0048041</t>
  </si>
  <si>
    <t>focal adhesion assembly</t>
  </si>
  <si>
    <t>GO:0007166</t>
  </si>
  <si>
    <t>cell surface receptor signaling pathway</t>
  </si>
  <si>
    <t>GO:0045022</t>
  </si>
  <si>
    <t>early endosome to late endosome transport</t>
  </si>
  <si>
    <t>GO:0006139</t>
  </si>
  <si>
    <t>nucleobase-containing compound metabolic process</t>
  </si>
  <si>
    <t>GO:0045214</t>
  </si>
  <si>
    <t>sarcomere organization</t>
  </si>
  <si>
    <t>GO:0016203</t>
  </si>
  <si>
    <t>muscle attachment</t>
  </si>
  <si>
    <t>GO:0035303</t>
  </si>
  <si>
    <t>regulation of dephosphorylation</t>
  </si>
  <si>
    <t>GO:0035088</t>
  </si>
  <si>
    <t>establishment or maintenance of apical/basal cell polarity</t>
  </si>
  <si>
    <t>GO:2000279</t>
  </si>
  <si>
    <t>negative regulation of DNA biosynthetic process</t>
  </si>
  <si>
    <t>GO:1901896</t>
  </si>
  <si>
    <t>positive regulation of ATPase-coupled calcium transmembrane transporter activity</t>
  </si>
  <si>
    <t>GO:0040032</t>
  </si>
  <si>
    <t>post-embryonic body morphogenesis</t>
  </si>
  <si>
    <t>GO:0070932</t>
  </si>
  <si>
    <t>histone H3 deacetylation</t>
  </si>
  <si>
    <t>GO:0019853</t>
  </si>
  <si>
    <t>L-ascorbic acid biosynthetic process</t>
  </si>
  <si>
    <t>GO:0043487</t>
  </si>
  <si>
    <t>regulation of RNA stability</t>
  </si>
  <si>
    <t>Vcard_DToL03953</t>
  </si>
  <si>
    <t>Vcard_DToL06823</t>
  </si>
  <si>
    <t>trehalose transporter Tret1</t>
  </si>
  <si>
    <t>Vcard_DToL08083</t>
  </si>
  <si>
    <t>zinc finger MYM-type</t>
  </si>
  <si>
    <t>Vcard_DToL08161</t>
  </si>
  <si>
    <t>esterase FE4-like</t>
  </si>
  <si>
    <t>Vcard_DToL08455</t>
  </si>
  <si>
    <t>odorant receptor 4</t>
  </si>
  <si>
    <t>Vcard_DToL17922</t>
  </si>
  <si>
    <t>UDP-glucosyltransferase</t>
  </si>
  <si>
    <t>Gene ID</t>
  </si>
  <si>
    <t>predicted protein</t>
  </si>
  <si>
    <t>* predicted protein and gene names trasferred from functional annotation (Shipilina et al., 2022)</t>
  </si>
  <si>
    <r>
      <t xml:space="preserve">Supplementary Table 6.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</si>
  <si>
    <r>
      <t xml:space="preserve">Supplementary Table 5.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head tissue</t>
    </r>
  </si>
  <si>
    <r>
      <t xml:space="preserve">Supplementary Table 4. Results of host plant presence experiment across developmental stages of </t>
    </r>
    <r>
      <rPr>
        <i/>
        <sz val="12"/>
        <color theme="1"/>
        <rFont val="Calibri"/>
        <family val="2"/>
        <scheme val="minor"/>
      </rPr>
      <t>V.cardui</t>
    </r>
    <r>
      <rPr>
        <sz val="12"/>
        <color theme="1"/>
        <rFont val="Calibri"/>
        <family val="2"/>
        <scheme val="minor"/>
      </rPr>
      <t>: KEGG pathway enrichment test</t>
    </r>
    <r>
      <rPr>
        <i/>
        <sz val="12"/>
        <color theme="1"/>
        <rFont val="Calibri"/>
        <family val="2"/>
        <scheme val="minor"/>
      </rPr>
      <t xml:space="preserve">. </t>
    </r>
    <r>
      <rPr>
        <sz val="12"/>
        <color theme="1"/>
        <rFont val="Calibri"/>
        <family val="2"/>
        <scheme val="minor"/>
      </rPr>
      <t>KEGG term enrichment evaluated jointly for both analysed tissues.</t>
    </r>
    <r>
      <rPr>
        <i/>
        <sz val="12"/>
        <color theme="1"/>
        <rFont val="Calibri"/>
        <family val="2"/>
        <scheme val="minor"/>
      </rPr>
      <t xml:space="preserve"> </t>
    </r>
  </si>
  <si>
    <t>tissue</t>
  </si>
  <si>
    <t>Vcard_DToL00211</t>
  </si>
  <si>
    <t>laminin (G domain)</t>
  </si>
  <si>
    <t>Vcard_DToL00585</t>
  </si>
  <si>
    <t>transcriptional regulator prz1</t>
  </si>
  <si>
    <t>Vcard_DToL00971</t>
  </si>
  <si>
    <t>beta-tubulin binding</t>
  </si>
  <si>
    <t>Vcard_DToL02000</t>
  </si>
  <si>
    <t>arginosuccinate synthase</t>
  </si>
  <si>
    <t>Vcard_DToL02372</t>
  </si>
  <si>
    <t xml:space="preserve">uncharacterized </t>
  </si>
  <si>
    <t>Vcard_DToL02506</t>
  </si>
  <si>
    <t xml:space="preserve">C-type lectin (CTL) </t>
  </si>
  <si>
    <t>Vcard_DToL02612</t>
  </si>
  <si>
    <t>Vcard_DToL03150</t>
  </si>
  <si>
    <t>Vcard_DToL04054</t>
  </si>
  <si>
    <t>sulfide/quinone oxidoreductase</t>
  </si>
  <si>
    <t>Vcard_DToL04109</t>
  </si>
  <si>
    <t>WD40 repeats</t>
  </si>
  <si>
    <t>Vcard_DToL04317</t>
  </si>
  <si>
    <t>Vcard_DToL04372</t>
  </si>
  <si>
    <t>Vcard_DToL04407</t>
  </si>
  <si>
    <t>Vcard_DToL04861</t>
  </si>
  <si>
    <t>alpha-1,4-glucosidase</t>
  </si>
  <si>
    <t>Vcard_DToL05020</t>
  </si>
  <si>
    <t>Vcard_DToL05133</t>
  </si>
  <si>
    <t>Vcard_DToL05343</t>
  </si>
  <si>
    <t>protein with RNA recognition function</t>
  </si>
  <si>
    <t>Vcard_DToL06132</t>
  </si>
  <si>
    <t>Vcard_DToL06351</t>
  </si>
  <si>
    <t>beta-carotene oxygenase 2 homolog</t>
  </si>
  <si>
    <t>Vcard_DToL06563</t>
  </si>
  <si>
    <t>Vcard_DToL07014</t>
  </si>
  <si>
    <t>Vcard_DToL07682</t>
  </si>
  <si>
    <t>Vcard_DToL07723</t>
  </si>
  <si>
    <t>clavesin-1</t>
  </si>
  <si>
    <t>Vcard_DToL08186</t>
  </si>
  <si>
    <t>Vcard_DToL08256</t>
  </si>
  <si>
    <t>Vcard_DToL08465</t>
  </si>
  <si>
    <t>15-hydroxyprostaglandin dehydrogenase</t>
  </si>
  <si>
    <t>Vcard_DToL08606</t>
  </si>
  <si>
    <t>tyrosine decarboxylase</t>
  </si>
  <si>
    <t>Vcard_DToL08990</t>
  </si>
  <si>
    <t>glutamine synthetase</t>
  </si>
  <si>
    <t>Vcard_DToL09420</t>
  </si>
  <si>
    <t>Ring Finger Protein 25</t>
  </si>
  <si>
    <t>Vcard_DToL09507</t>
  </si>
  <si>
    <t>orcokinin</t>
  </si>
  <si>
    <t>Vcard_DToL09853</t>
  </si>
  <si>
    <t>Vcard_DToL09894</t>
  </si>
  <si>
    <t>Vcard_DToL10370</t>
  </si>
  <si>
    <t>BPTI/Kunitz serine protease</t>
  </si>
  <si>
    <t>Vcard_DToL10386</t>
  </si>
  <si>
    <t>tektin-2</t>
  </si>
  <si>
    <t>Vcard_DToL10721</t>
  </si>
  <si>
    <t>cytoplasmic binding protein</t>
  </si>
  <si>
    <t>Vcard_DToL11215</t>
  </si>
  <si>
    <t>Vcard_DToL11322</t>
  </si>
  <si>
    <t>zinc finger protein</t>
  </si>
  <si>
    <t>Vcard_DToL12327</t>
  </si>
  <si>
    <t>Helicase</t>
  </si>
  <si>
    <t>Vcard_DToL12456</t>
  </si>
  <si>
    <t>Vcard_DToL12837</t>
  </si>
  <si>
    <t>gooseberry-neuro</t>
  </si>
  <si>
    <t>Vcard_DToL13223</t>
  </si>
  <si>
    <t>Vcard_DToL13297</t>
  </si>
  <si>
    <t>Vcard_DToL13632</t>
  </si>
  <si>
    <t>seminal fluid protein HACP013</t>
  </si>
  <si>
    <t>Vcard_DToL14169</t>
  </si>
  <si>
    <t>RIB43A</t>
  </si>
  <si>
    <t>Vcard_DToL15079</t>
  </si>
  <si>
    <t>atrial natriuretic peptide receptor</t>
  </si>
  <si>
    <t>Vcard_DToL15151</t>
  </si>
  <si>
    <t>thioredoxin</t>
  </si>
  <si>
    <t>Vcard_DToL15153</t>
  </si>
  <si>
    <t>Vcard_DToL15229</t>
  </si>
  <si>
    <t>SMP-30/Gluconolaconase/LRE-like</t>
  </si>
  <si>
    <t>Vcard_DToL15230</t>
  </si>
  <si>
    <t>Vcard_DToL15320</t>
  </si>
  <si>
    <t>cell division</t>
  </si>
  <si>
    <t>Vcard_DToL15472</t>
  </si>
  <si>
    <t>B1 protein</t>
  </si>
  <si>
    <t>Vcard_DToL16096</t>
  </si>
  <si>
    <t>Vcard_DToL16207</t>
  </si>
  <si>
    <t>Vcard_DToL16298</t>
  </si>
  <si>
    <t>cytochrome c oxidase subunit IV</t>
  </si>
  <si>
    <t>Vcard_DToL16452</t>
  </si>
  <si>
    <t>sugar (and other) transporter</t>
  </si>
  <si>
    <t>Vcard_DToL16717</t>
  </si>
  <si>
    <t>Vcard_DToL16905</t>
  </si>
  <si>
    <t>serine/threonine/tyrosine interacting protein</t>
  </si>
  <si>
    <t>Vcard_DToL17518</t>
  </si>
  <si>
    <t>coiled-coil domain containing protein</t>
  </si>
  <si>
    <t>Kelch-like protein 10</t>
  </si>
  <si>
    <t xml:space="preserve">adenosine deaminase </t>
  </si>
  <si>
    <t>protein localized in ciliary transition zone</t>
  </si>
  <si>
    <t>leucine rich repeat containing 49</t>
  </si>
  <si>
    <t>cilia and flagella associated protein 45</t>
  </si>
  <si>
    <t>Supplementary Table 3. Results of host plant presence experiment on adult individuals of V.cardui: gene ontology term enrichment test, all candidate genes from both tissues combined</t>
  </si>
  <si>
    <r>
      <t xml:space="preserve">Supplementary Table 7. Results of the food limitation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</si>
  <si>
    <t>Supplementary Figure 1. Box plots showing the temporal patterns of differential expression across ontogenetic stages in head (cluster 2). Outliers are indicated with circles, temporal trends of gene expression levels for specific genes are illustrated with lines.</t>
  </si>
  <si>
    <t>Goterm head HDLD</t>
  </si>
  <si>
    <t>Goterm abdomen HDLD</t>
  </si>
  <si>
    <t>candidate 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</si>
</sst>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b/>
      <sz val="14"/>
      <color rgb="FF333333"/>
      <name val="Helvetica Neue"/>
      <family val="2"/>
    </font>
    <font>
      <sz val="10.8"/>
      <color rgb="FF333333"/>
      <name val="Helvetica Neue"/>
      <family val="2"/>
    </font>
    <font>
      <b/>
      <sz val="12"/>
      <color rgb="FF333333"/>
      <name val="Calibri"/>
      <family val="2"/>
      <scheme val="minor"/>
    </font>
    <font>
      <sz val="10"/>
      <color rgb="FF000000"/>
      <name val="Helvetica Neue"/>
      <family val="2"/>
    </font>
    <font>
      <b/>
      <sz val="11"/>
      <color theme="3"/>
      <name val="Calibri"/>
      <family val="2"/>
      <scheme val="minor"/>
    </font>
    <font>
      <sz val="12"/>
      <color theme="1"/>
      <name val="Calibri"/>
      <family val="2"/>
      <scheme val="minor"/>
    </font>
    <font>
      <b/>
      <sz val="12"/>
      <name val="Calibri"/>
      <family val="2"/>
      <scheme val="minor"/>
    </font>
    <font>
      <sz val="12"/>
      <color rgb="FF000000"/>
      <name val="Calibri"/>
      <family val="2"/>
      <scheme val="minor"/>
    </font>
    <font>
      <b/>
      <sz val="12"/>
      <color theme="3"/>
      <name val="Calibri"/>
      <family val="2"/>
      <scheme val="minor"/>
    </font>
    <font>
      <i/>
      <sz val="12"/>
      <color theme="1"/>
      <name val="Calibri"/>
      <family val="2"/>
      <scheme val="minor"/>
    </font>
    <font>
      <b/>
      <sz val="12"/>
      <color indexed="8"/>
      <name val="Calibri"/>
      <family val="2"/>
      <scheme val="minor"/>
    </font>
    <font>
      <sz val="12"/>
      <color rgb="FF202122"/>
      <name val="Arial"/>
      <family val="2"/>
    </font>
    <font>
      <sz val="12"/>
      <color rgb="FF795CB2"/>
      <name val="Arial"/>
      <family val="2"/>
    </font>
    <font>
      <vertAlign val="superscript"/>
      <sz val="12"/>
      <color rgb="FF795CB2"/>
      <name val="Arial"/>
      <family val="2"/>
    </font>
    <font>
      <sz val="12"/>
      <color rgb="FF000000"/>
      <name val="Arial"/>
      <family val="2"/>
    </font>
    <font>
      <sz val="12"/>
      <color indexed="8"/>
      <name val="Calibri"/>
      <family val="2"/>
      <scheme val="minor"/>
    </font>
    <font>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theme="4" tint="0.39997558519241921"/>
      </bottom>
      <diagonal/>
    </border>
  </borders>
  <cellStyleXfs count="2">
    <xf numFmtId="0" fontId="0" fillId="0" borderId="0"/>
    <xf numFmtId="0" fontId="6" fillId="0" borderId="3" applyNumberFormat="0" applyFill="0" applyAlignment="0" applyProtection="0"/>
  </cellStyleXfs>
  <cellXfs count="95">
    <xf numFmtId="0" fontId="0" fillId="0" borderId="0" xfId="0"/>
    <xf numFmtId="0" fontId="2" fillId="0" borderId="0" xfId="0" applyFont="1"/>
    <xf numFmtId="0" fontId="3" fillId="0" borderId="0" xfId="0" applyFont="1"/>
    <xf numFmtId="10" fontId="3" fillId="0" borderId="0" xfId="0" applyNumberFormat="1" applyFont="1"/>
    <xf numFmtId="0" fontId="0" fillId="0" borderId="0" xfId="0" applyAlignment="1">
      <alignment horizontal="center" vertical="top"/>
    </xf>
    <xf numFmtId="0" fontId="0" fillId="0" borderId="0" xfId="0" applyAlignment="1">
      <alignment horizontal="center" vertical="top"/>
    </xf>
    <xf numFmtId="0" fontId="0" fillId="0" borderId="0" xfId="0" applyAlignment="1">
      <alignment horizontal="center"/>
    </xf>
    <xf numFmtId="0" fontId="0" fillId="0" borderId="0" xfId="0" applyBorder="1" applyAlignment="1">
      <alignment horizontal="center" vertical="top"/>
    </xf>
    <xf numFmtId="0" fontId="0" fillId="0" borderId="0" xfId="0" applyBorder="1"/>
    <xf numFmtId="0" fontId="0" fillId="0" borderId="1" xfId="0" applyBorder="1" applyAlignment="1">
      <alignment horizontal="center" vertical="top"/>
    </xf>
    <xf numFmtId="0" fontId="0" fillId="0" borderId="1" xfId="0" applyBorder="1"/>
    <xf numFmtId="0" fontId="0" fillId="0" borderId="2" xfId="0" applyBorder="1" applyAlignment="1">
      <alignment horizontal="center" vertical="top"/>
    </xf>
    <xf numFmtId="0" fontId="0" fillId="0" borderId="2" xfId="0"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Alignment="1">
      <alignment vertical="top"/>
    </xf>
    <xf numFmtId="11" fontId="0" fillId="0" borderId="0" xfId="0" applyNumberFormat="1"/>
    <xf numFmtId="0" fontId="0" fillId="2" borderId="0" xfId="0" applyFill="1"/>
    <xf numFmtId="0" fontId="1" fillId="0" borderId="0" xfId="0" applyFont="1"/>
    <xf numFmtId="0" fontId="5" fillId="0" borderId="0" xfId="0" applyFont="1"/>
    <xf numFmtId="0" fontId="0" fillId="3" borderId="0" xfId="0" applyFill="1"/>
    <xf numFmtId="0" fontId="6" fillId="0" borderId="0" xfId="1" applyBorder="1"/>
    <xf numFmtId="0" fontId="0" fillId="0" borderId="0" xfId="0" applyAlignment="1">
      <alignment horizontal="center" vertical="center"/>
    </xf>
    <xf numFmtId="0" fontId="0" fillId="0" borderId="0" xfId="0" applyAlignment="1">
      <alignment horizontal="center" vertical="center" textRotation="90"/>
    </xf>
    <xf numFmtId="0" fontId="0" fillId="0" borderId="0" xfId="0" applyAlignment="1">
      <alignment horizontal="center" textRotation="90"/>
    </xf>
    <xf numFmtId="0" fontId="0" fillId="0" borderId="0" xfId="0" applyAlignment="1">
      <alignment horizontal="center" vertical="center" textRotation="90" wrapText="1"/>
    </xf>
    <xf numFmtId="0" fontId="0" fillId="0" borderId="0" xfId="0" applyBorder="1" applyAlignment="1">
      <alignment horizontal="center" vertical="center" textRotation="90"/>
    </xf>
    <xf numFmtId="0" fontId="0" fillId="0" borderId="0" xfId="0" applyAlignment="1">
      <alignment horizontal="left" vertical="top"/>
    </xf>
    <xf numFmtId="0" fontId="0" fillId="0" borderId="0"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center" textRotation="90"/>
    </xf>
    <xf numFmtId="0" fontId="0" fillId="0" borderId="1" xfId="0" applyBorder="1" applyAlignment="1">
      <alignment horizontal="center" vertical="center" textRotation="90"/>
    </xf>
    <xf numFmtId="0" fontId="0" fillId="0" borderId="2" xfId="0" applyBorder="1" applyAlignment="1">
      <alignment horizontal="center" vertical="top"/>
    </xf>
    <xf numFmtId="0" fontId="0" fillId="0" borderId="0" xfId="0" applyFont="1"/>
    <xf numFmtId="0" fontId="8" fillId="0" borderId="0" xfId="0" applyFont="1"/>
    <xf numFmtId="0" fontId="7" fillId="0" borderId="0" xfId="0" applyFont="1" applyBorder="1"/>
    <xf numFmtId="11" fontId="7" fillId="0" borderId="0" xfId="0" applyNumberFormat="1" applyFont="1" applyBorder="1"/>
    <xf numFmtId="0" fontId="7" fillId="0" borderId="0" xfId="0" applyFont="1"/>
    <xf numFmtId="0" fontId="9" fillId="0" borderId="0" xfId="0" applyFont="1"/>
    <xf numFmtId="11" fontId="7" fillId="0" borderId="0" xfId="0" applyNumberFormat="1" applyFont="1"/>
    <xf numFmtId="0" fontId="8" fillId="0" borderId="0" xfId="1" applyFont="1" applyBorder="1"/>
    <xf numFmtId="0" fontId="10" fillId="0" borderId="0" xfId="1" applyFont="1" applyBorder="1"/>
    <xf numFmtId="0" fontId="7" fillId="0" borderId="0" xfId="0" applyFont="1" applyFill="1"/>
    <xf numFmtId="11" fontId="7" fillId="0" borderId="0" xfId="0" applyNumberFormat="1" applyFont="1" applyFill="1"/>
    <xf numFmtId="0" fontId="0" fillId="0" borderId="0" xfId="0" applyFill="1"/>
    <xf numFmtId="0" fontId="7" fillId="0" borderId="0" xfId="0" applyFont="1" applyFill="1" applyBorder="1"/>
    <xf numFmtId="0" fontId="12" fillId="0" borderId="0" xfId="0" applyFont="1"/>
    <xf numFmtId="0" fontId="12" fillId="0" borderId="0" xfId="0" applyFont="1" applyAlignment="1">
      <alignment wrapText="1"/>
    </xf>
    <xf numFmtId="2" fontId="12" fillId="0" borderId="0" xfId="0" applyNumberFormat="1" applyFont="1"/>
    <xf numFmtId="2" fontId="1" fillId="0" borderId="0" xfId="0" applyNumberFormat="1" applyFont="1"/>
    <xf numFmtId="11" fontId="1" fillId="0" borderId="0" xfId="0" applyNumberFormat="1" applyFont="1" applyAlignment="1">
      <alignment horizontal="right"/>
    </xf>
    <xf numFmtId="11" fontId="12" fillId="0" borderId="0" xfId="0" applyNumberFormat="1" applyFont="1" applyAlignment="1">
      <alignment horizontal="center" vertical="top"/>
    </xf>
    <xf numFmtId="2" fontId="9" fillId="0" borderId="0" xfId="0" applyNumberFormat="1" applyFont="1"/>
    <xf numFmtId="11" fontId="9" fillId="0" borderId="0" xfId="0" applyNumberFormat="1" applyFont="1" applyAlignment="1">
      <alignment horizontal="right"/>
    </xf>
    <xf numFmtId="11" fontId="0" fillId="0" borderId="0" xfId="0" applyNumberFormat="1" applyFont="1" applyAlignment="1">
      <alignment horizontal="right"/>
    </xf>
    <xf numFmtId="0" fontId="0" fillId="0" borderId="0" xfId="0" applyFont="1" applyAlignment="1">
      <alignment vertical="top"/>
    </xf>
    <xf numFmtId="0" fontId="0" fillId="0" borderId="0" xfId="0" applyFont="1" applyAlignment="1">
      <alignment horizontal="center" vertical="top"/>
    </xf>
    <xf numFmtId="0" fontId="13" fillId="0" borderId="0" xfId="0" applyFont="1"/>
    <xf numFmtId="0" fontId="16" fillId="0" borderId="0" xfId="0" applyFont="1"/>
    <xf numFmtId="49" fontId="17" fillId="0" borderId="0" xfId="0" applyNumberFormat="1" applyFont="1" applyFill="1" applyAlignment="1">
      <alignment vertical="top"/>
    </xf>
    <xf numFmtId="49" fontId="17" fillId="0" borderId="0" xfId="0" applyNumberFormat="1" applyFont="1" applyFill="1" applyAlignment="1">
      <alignment vertical="top" wrapText="1"/>
    </xf>
    <xf numFmtId="2" fontId="0" fillId="0" borderId="0" xfId="0" applyNumberFormat="1" applyFont="1" applyFill="1" applyAlignment="1">
      <alignment vertical="top"/>
    </xf>
    <xf numFmtId="11" fontId="0" fillId="0" borderId="0" xfId="0" applyNumberFormat="1" applyFont="1" applyFill="1" applyAlignment="1">
      <alignment horizontal="right" vertical="top"/>
    </xf>
    <xf numFmtId="11" fontId="17" fillId="0" borderId="0" xfId="0" applyNumberFormat="1" applyFont="1" applyFill="1" applyAlignment="1">
      <alignment horizontal="center" vertical="top"/>
    </xf>
    <xf numFmtId="0" fontId="0" fillId="0" borderId="0" xfId="0" applyFont="1" applyFill="1" applyAlignment="1">
      <alignment vertical="top"/>
    </xf>
    <xf numFmtId="11" fontId="0" fillId="0" borderId="0" xfId="0" applyNumberFormat="1" applyFont="1" applyFill="1" applyAlignment="1">
      <alignment horizontal="center" vertical="top"/>
    </xf>
    <xf numFmtId="49" fontId="17" fillId="0" borderId="0" xfId="0" applyNumberFormat="1" applyFont="1" applyFill="1"/>
    <xf numFmtId="49" fontId="17" fillId="0" borderId="0" xfId="0" applyNumberFormat="1" applyFont="1" applyFill="1" applyAlignment="1">
      <alignment wrapText="1"/>
    </xf>
    <xf numFmtId="2" fontId="17" fillId="0" borderId="0" xfId="0" applyNumberFormat="1" applyFont="1" applyFill="1"/>
    <xf numFmtId="11" fontId="17" fillId="0" borderId="0" xfId="0" applyNumberFormat="1" applyFont="1" applyFill="1" applyAlignment="1">
      <alignment horizontal="right"/>
    </xf>
    <xf numFmtId="11" fontId="17" fillId="0" borderId="0" xfId="0" applyNumberFormat="1" applyFont="1" applyFill="1" applyAlignment="1">
      <alignment horizontal="center"/>
    </xf>
    <xf numFmtId="2" fontId="0" fillId="0" borderId="0" xfId="0" applyNumberFormat="1" applyFont="1" applyFill="1"/>
    <xf numFmtId="11" fontId="0" fillId="0" borderId="0" xfId="0" applyNumberFormat="1" applyFont="1" applyFill="1" applyAlignment="1">
      <alignment horizontal="right"/>
    </xf>
    <xf numFmtId="11" fontId="0" fillId="0" borderId="0" xfId="0" applyNumberFormat="1" applyFont="1" applyFill="1" applyAlignment="1">
      <alignment horizontal="center"/>
    </xf>
    <xf numFmtId="0" fontId="0" fillId="0" borderId="0" xfId="0" applyFont="1" applyFill="1"/>
    <xf numFmtId="49" fontId="0" fillId="0" borderId="0" xfId="0" applyNumberFormat="1" applyFont="1" applyFill="1" applyAlignment="1">
      <alignment vertical="top" wrapText="1"/>
    </xf>
    <xf numFmtId="0" fontId="0" fillId="0" borderId="0" xfId="0" applyFont="1" applyFill="1" applyAlignment="1">
      <alignment horizontal="center" vertical="top"/>
    </xf>
    <xf numFmtId="2" fontId="17" fillId="0" borderId="0" xfId="0" applyNumberFormat="1" applyFont="1" applyFill="1" applyAlignment="1">
      <alignment vertical="top"/>
    </xf>
    <xf numFmtId="11" fontId="17" fillId="0" borderId="0" xfId="0" applyNumberFormat="1" applyFont="1" applyFill="1" applyAlignment="1">
      <alignment horizontal="right" vertical="top"/>
    </xf>
    <xf numFmtId="49" fontId="0" fillId="0" borderId="0" xfId="0" applyNumberFormat="1" applyFont="1" applyFill="1" applyAlignment="1">
      <alignment wrapText="1"/>
    </xf>
    <xf numFmtId="2" fontId="9" fillId="0" borderId="0" xfId="0" applyNumberFormat="1" applyFont="1" applyFill="1"/>
    <xf numFmtId="11" fontId="9" fillId="0" borderId="0" xfId="0" applyNumberFormat="1" applyFont="1" applyFill="1" applyAlignment="1">
      <alignment horizontal="right"/>
    </xf>
    <xf numFmtId="0" fontId="9" fillId="0" borderId="0" xfId="0" applyFont="1" applyFill="1"/>
    <xf numFmtId="0" fontId="9" fillId="0" borderId="0" xfId="0" applyFont="1" applyFill="1" applyAlignment="1">
      <alignment horizontal="center" vertical="top"/>
    </xf>
    <xf numFmtId="0" fontId="18" fillId="0" borderId="0" xfId="0" applyFont="1"/>
    <xf numFmtId="0" fontId="19" fillId="0" borderId="0" xfId="0" applyFont="1"/>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800209</xdr:colOff>
      <xdr:row>23</xdr:row>
      <xdr:rowOff>12700</xdr:rowOff>
    </xdr:to>
    <xdr:pic>
      <xdr:nvPicPr>
        <xdr:cNvPr id="2" name="Picture 1">
          <a:extLst>
            <a:ext uri="{FF2B5EF4-FFF2-40B4-BE49-F238E27FC236}">
              <a16:creationId xmlns:a16="http://schemas.microsoft.com/office/drawing/2014/main" id="{81AA8EAB-D81A-9046-B408-B8AFCECD4DC1}"/>
            </a:ext>
          </a:extLst>
        </xdr:cNvPr>
        <xdr:cNvPicPr>
          <a:picLocks noChangeAspect="1"/>
        </xdr:cNvPicPr>
      </xdr:nvPicPr>
      <xdr:blipFill>
        <a:blip xmlns:r="http://schemas.openxmlformats.org/officeDocument/2006/relationships" r:embed="rId1"/>
        <a:stretch>
          <a:fillRect/>
        </a:stretch>
      </xdr:blipFill>
      <xdr:spPr>
        <a:xfrm>
          <a:off x="0" y="609600"/>
          <a:ext cx="6578709" cy="407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6886-B8C6-664C-893A-853B60ED0A91}">
  <dimension ref="A1:Y150"/>
  <sheetViews>
    <sheetView workbookViewId="0">
      <selection sqref="A1:L1"/>
    </sheetView>
  </sheetViews>
  <sheetFormatPr baseColWidth="10" defaultRowHeight="16"/>
  <cols>
    <col min="1" max="1" width="9.5" style="4" customWidth="1"/>
    <col min="2" max="2" width="10.33203125" customWidth="1"/>
    <col min="3" max="3" width="6.6640625" customWidth="1"/>
    <col min="4" max="5" width="8.1640625" customWidth="1"/>
    <col min="6" max="6" width="4.83203125" customWidth="1"/>
    <col min="7" max="7" width="8.5" customWidth="1"/>
    <col min="8" max="8" width="8.1640625" customWidth="1"/>
  </cols>
  <sheetData>
    <row r="1" spans="1:25">
      <c r="A1" s="35" t="s">
        <v>356</v>
      </c>
      <c r="B1" s="35"/>
      <c r="C1" s="35"/>
      <c r="D1" s="35"/>
      <c r="E1" s="35"/>
      <c r="F1" s="35"/>
      <c r="G1" s="35"/>
      <c r="H1" s="35"/>
      <c r="I1" s="35"/>
      <c r="J1" s="35"/>
      <c r="K1" s="35"/>
      <c r="L1" s="35"/>
    </row>
    <row r="2" spans="1:25">
      <c r="A2" s="17"/>
      <c r="B2" s="17"/>
      <c r="C2" s="17"/>
      <c r="D2" s="17"/>
      <c r="E2" s="17"/>
      <c r="F2" s="17"/>
      <c r="G2" s="17"/>
      <c r="H2" s="17"/>
      <c r="I2" s="17"/>
      <c r="J2" s="17"/>
      <c r="K2" s="17"/>
      <c r="L2" s="17"/>
    </row>
    <row r="3" spans="1:25">
      <c r="A3" s="35" t="s">
        <v>355</v>
      </c>
      <c r="B3" s="35"/>
      <c r="C3" s="35"/>
      <c r="D3" s="35"/>
      <c r="E3" s="35"/>
      <c r="F3" s="35"/>
      <c r="G3" s="35"/>
    </row>
    <row r="4" spans="1:25" ht="36" customHeight="1">
      <c r="A4" s="16" t="s">
        <v>32</v>
      </c>
      <c r="B4" s="21" t="s">
        <v>31</v>
      </c>
      <c r="C4" s="16" t="s">
        <v>35</v>
      </c>
      <c r="D4" s="22" t="s">
        <v>38</v>
      </c>
      <c r="E4" s="20" t="s">
        <v>42</v>
      </c>
      <c r="I4" s="1"/>
      <c r="J4" s="1"/>
      <c r="K4" s="1"/>
      <c r="L4" s="1"/>
      <c r="M4" s="1"/>
      <c r="N4" s="1"/>
      <c r="O4" s="1"/>
      <c r="P4" s="1"/>
      <c r="Q4" s="1"/>
      <c r="R4" s="1"/>
      <c r="S4" s="1"/>
      <c r="T4" s="1"/>
      <c r="U4" s="1"/>
      <c r="V4" s="1"/>
      <c r="W4" s="1"/>
      <c r="X4" s="1"/>
      <c r="Y4" s="1"/>
    </row>
    <row r="5" spans="1:25" ht="16" customHeight="1">
      <c r="A5" s="34" t="s">
        <v>33</v>
      </c>
      <c r="B5" s="36">
        <v>3</v>
      </c>
      <c r="C5" s="7" t="s">
        <v>353</v>
      </c>
      <c r="D5" s="8">
        <v>38.6</v>
      </c>
      <c r="E5" s="8">
        <v>94.39</v>
      </c>
      <c r="I5" s="2"/>
      <c r="J5" s="3"/>
      <c r="K5" s="3"/>
      <c r="L5" s="2"/>
      <c r="M5" s="2"/>
      <c r="N5" s="3"/>
      <c r="O5" s="3"/>
      <c r="P5" s="2"/>
      <c r="Q5" s="3"/>
      <c r="R5" s="2"/>
      <c r="S5" s="2"/>
      <c r="T5" s="2"/>
      <c r="U5" s="2"/>
      <c r="V5" s="2"/>
      <c r="W5" s="2"/>
      <c r="X5" s="2"/>
      <c r="Y5" s="2"/>
    </row>
    <row r="6" spans="1:25">
      <c r="A6" s="34"/>
      <c r="B6" s="36"/>
      <c r="C6" s="7" t="s">
        <v>320</v>
      </c>
      <c r="D6" s="8">
        <v>40.43</v>
      </c>
      <c r="E6" s="8">
        <v>93.95</v>
      </c>
      <c r="I6" s="2"/>
      <c r="J6" s="3"/>
      <c r="K6" s="3"/>
      <c r="L6" s="2"/>
      <c r="M6" s="2"/>
      <c r="N6" s="3"/>
      <c r="O6" s="3"/>
      <c r="P6" s="2"/>
      <c r="Q6" s="3"/>
      <c r="R6" s="2"/>
      <c r="S6" s="2"/>
      <c r="T6" s="2"/>
      <c r="U6" s="2"/>
      <c r="V6" s="2"/>
      <c r="W6" s="2"/>
      <c r="X6" s="2"/>
      <c r="Y6" s="2"/>
    </row>
    <row r="7" spans="1:25">
      <c r="A7" s="34"/>
      <c r="B7" s="36">
        <v>7</v>
      </c>
      <c r="C7" s="7" t="s">
        <v>353</v>
      </c>
      <c r="D7" s="8">
        <v>38.729999999999997</v>
      </c>
      <c r="E7" s="8">
        <v>93.92</v>
      </c>
      <c r="I7" s="2"/>
      <c r="J7" s="3"/>
      <c r="K7" s="3"/>
      <c r="L7" s="2"/>
      <c r="M7" s="2"/>
      <c r="N7" s="3"/>
      <c r="O7" s="3"/>
      <c r="P7" s="2"/>
      <c r="Q7" s="3"/>
      <c r="R7" s="2"/>
      <c r="S7" s="2"/>
      <c r="T7" s="2"/>
      <c r="U7" s="2"/>
      <c r="V7" s="2"/>
      <c r="W7" s="2"/>
      <c r="X7" s="2"/>
      <c r="Y7" s="2"/>
    </row>
    <row r="8" spans="1:25">
      <c r="A8" s="34"/>
      <c r="B8" s="36"/>
      <c r="C8" s="7" t="s">
        <v>320</v>
      </c>
      <c r="D8" s="8">
        <v>33.49</v>
      </c>
      <c r="E8" s="8">
        <v>93.95</v>
      </c>
      <c r="I8" s="2"/>
      <c r="J8" s="3"/>
      <c r="K8" s="3"/>
      <c r="L8" s="2"/>
      <c r="M8" s="2"/>
      <c r="N8" s="3"/>
      <c r="O8" s="3"/>
      <c r="P8" s="2"/>
      <c r="Q8" s="3"/>
      <c r="R8" s="2"/>
      <c r="S8" s="2"/>
      <c r="T8" s="2"/>
      <c r="U8" s="2"/>
      <c r="V8" s="2"/>
      <c r="W8" s="2"/>
      <c r="X8" s="2"/>
      <c r="Y8" s="2"/>
    </row>
    <row r="9" spans="1:25">
      <c r="A9" s="34"/>
      <c r="B9" s="36">
        <v>9</v>
      </c>
      <c r="C9" s="7" t="s">
        <v>353</v>
      </c>
      <c r="D9" s="8">
        <v>41.03</v>
      </c>
      <c r="E9" s="8">
        <v>94.08</v>
      </c>
      <c r="I9" s="2"/>
      <c r="J9" s="3"/>
      <c r="K9" s="3"/>
      <c r="L9" s="2"/>
      <c r="M9" s="2"/>
      <c r="N9" s="3"/>
      <c r="O9" s="3"/>
      <c r="P9" s="2"/>
      <c r="Q9" s="3"/>
      <c r="R9" s="2"/>
      <c r="S9" s="2"/>
      <c r="T9" s="2"/>
      <c r="U9" s="2"/>
      <c r="V9" s="2"/>
      <c r="W9" s="2"/>
      <c r="X9" s="2"/>
      <c r="Y9" s="2"/>
    </row>
    <row r="10" spans="1:25">
      <c r="A10" s="34"/>
      <c r="B10" s="36"/>
      <c r="C10" s="7" t="s">
        <v>320</v>
      </c>
      <c r="D10" s="8">
        <v>47.77</v>
      </c>
      <c r="E10" s="8">
        <v>94.2</v>
      </c>
      <c r="I10" s="2"/>
      <c r="J10" s="3"/>
      <c r="K10" s="3"/>
      <c r="L10" s="2"/>
      <c r="M10" s="2"/>
      <c r="N10" s="3"/>
      <c r="O10" s="3"/>
      <c r="P10" s="2"/>
      <c r="Q10" s="3"/>
      <c r="R10" s="2"/>
      <c r="S10" s="2"/>
      <c r="T10" s="2"/>
      <c r="U10" s="2"/>
      <c r="V10" s="2"/>
      <c r="W10" s="2"/>
      <c r="X10" s="2"/>
      <c r="Y10" s="2"/>
    </row>
    <row r="11" spans="1:25">
      <c r="A11" s="34"/>
      <c r="B11" s="36">
        <v>11</v>
      </c>
      <c r="C11" s="7" t="s">
        <v>353</v>
      </c>
      <c r="D11" s="8">
        <v>38.840000000000003</v>
      </c>
      <c r="E11" s="8">
        <v>93.94</v>
      </c>
      <c r="I11" s="2"/>
      <c r="J11" s="3"/>
      <c r="K11" s="3"/>
      <c r="L11" s="2"/>
      <c r="M11" s="2"/>
      <c r="N11" s="3"/>
      <c r="O11" s="3"/>
      <c r="P11" s="2"/>
      <c r="Q11" s="3"/>
      <c r="R11" s="2"/>
      <c r="S11" s="2"/>
      <c r="T11" s="2"/>
      <c r="U11" s="2"/>
      <c r="V11" s="2"/>
      <c r="W11" s="2"/>
      <c r="X11" s="2"/>
      <c r="Y11" s="2"/>
    </row>
    <row r="12" spans="1:25">
      <c r="A12" s="34"/>
      <c r="B12" s="36"/>
      <c r="C12" s="7" t="s">
        <v>320</v>
      </c>
      <c r="D12" s="8">
        <v>35.979999999999997</v>
      </c>
      <c r="E12" s="8">
        <v>93.93</v>
      </c>
      <c r="I12" s="2"/>
      <c r="J12" s="3"/>
      <c r="K12" s="3"/>
      <c r="L12" s="2"/>
      <c r="M12" s="2"/>
      <c r="N12" s="3"/>
      <c r="O12" s="3"/>
      <c r="P12" s="2"/>
      <c r="Q12" s="3"/>
      <c r="R12" s="2"/>
      <c r="S12" s="2"/>
      <c r="T12" s="2"/>
      <c r="U12" s="2"/>
      <c r="V12" s="2"/>
      <c r="W12" s="2"/>
      <c r="X12" s="2"/>
      <c r="Y12" s="2"/>
    </row>
    <row r="13" spans="1:25">
      <c r="A13" s="34"/>
      <c r="B13" s="7">
        <v>19</v>
      </c>
      <c r="C13" s="7" t="s">
        <v>353</v>
      </c>
      <c r="D13" s="8">
        <v>36.909999999999997</v>
      </c>
      <c r="E13" s="8">
        <v>93.51</v>
      </c>
      <c r="I13" s="2"/>
      <c r="J13" s="3"/>
      <c r="K13" s="3"/>
      <c r="L13" s="2"/>
      <c r="M13" s="2"/>
      <c r="N13" s="3"/>
      <c r="O13" s="3"/>
      <c r="P13" s="2"/>
      <c r="Q13" s="3"/>
      <c r="R13" s="2"/>
      <c r="S13" s="2"/>
      <c r="T13" s="2"/>
      <c r="U13" s="2"/>
      <c r="V13" s="2"/>
      <c r="W13" s="2"/>
      <c r="X13" s="2"/>
      <c r="Y13" s="2"/>
    </row>
    <row r="14" spans="1:25" ht="16" customHeight="1">
      <c r="A14" s="34" t="s">
        <v>34</v>
      </c>
      <c r="B14" s="36">
        <v>8</v>
      </c>
      <c r="C14" s="7" t="s">
        <v>320</v>
      </c>
      <c r="D14" s="8">
        <v>41.18</v>
      </c>
      <c r="E14" s="8">
        <v>93.52</v>
      </c>
      <c r="I14" s="2"/>
      <c r="J14" s="3"/>
      <c r="K14" s="3"/>
      <c r="L14" s="2"/>
      <c r="M14" s="2"/>
      <c r="N14" s="3"/>
      <c r="O14" s="3"/>
      <c r="P14" s="2"/>
      <c r="Q14" s="3"/>
      <c r="R14" s="2"/>
      <c r="S14" s="2"/>
      <c r="T14" s="2"/>
      <c r="U14" s="2"/>
      <c r="V14" s="2"/>
      <c r="W14" s="2"/>
      <c r="X14" s="2"/>
      <c r="Y14" s="2"/>
    </row>
    <row r="15" spans="1:25">
      <c r="A15" s="34"/>
      <c r="B15" s="36"/>
      <c r="C15" s="7" t="s">
        <v>353</v>
      </c>
      <c r="D15" s="8">
        <v>42.2</v>
      </c>
      <c r="E15" s="8">
        <v>94.2</v>
      </c>
      <c r="I15" s="2"/>
      <c r="J15" s="3"/>
      <c r="K15" s="3"/>
      <c r="L15" s="2"/>
      <c r="M15" s="2"/>
      <c r="N15" s="3"/>
      <c r="O15" s="3"/>
      <c r="P15" s="2"/>
      <c r="Q15" s="3"/>
      <c r="R15" s="2"/>
      <c r="S15" s="2"/>
      <c r="T15" s="2"/>
      <c r="U15" s="2"/>
      <c r="V15" s="2"/>
      <c r="W15" s="2"/>
      <c r="X15" s="2"/>
      <c r="Y15" s="2"/>
    </row>
    <row r="16" spans="1:25">
      <c r="A16" s="34"/>
      <c r="B16" s="36">
        <v>10</v>
      </c>
      <c r="C16" s="7" t="s">
        <v>320</v>
      </c>
      <c r="D16" s="8">
        <v>44.01</v>
      </c>
      <c r="E16" s="8">
        <v>93.82</v>
      </c>
      <c r="I16" s="2"/>
      <c r="J16" s="3"/>
      <c r="K16" s="3"/>
      <c r="L16" s="2"/>
      <c r="M16" s="2"/>
      <c r="N16" s="3"/>
      <c r="O16" s="3"/>
      <c r="P16" s="2"/>
      <c r="Q16" s="3"/>
      <c r="R16" s="2"/>
      <c r="S16" s="2"/>
      <c r="T16" s="2"/>
      <c r="U16" s="2"/>
      <c r="V16" s="2"/>
      <c r="W16" s="2"/>
      <c r="X16" s="2"/>
      <c r="Y16" s="2"/>
    </row>
    <row r="17" spans="1:25">
      <c r="A17" s="34"/>
      <c r="B17" s="36"/>
      <c r="C17" s="7" t="s">
        <v>353</v>
      </c>
      <c r="D17" s="8">
        <v>44.43</v>
      </c>
      <c r="E17" s="8">
        <v>93.93</v>
      </c>
      <c r="I17" s="2"/>
      <c r="J17" s="3"/>
      <c r="K17" s="3"/>
      <c r="L17" s="2"/>
      <c r="M17" s="2"/>
      <c r="N17" s="3"/>
      <c r="O17" s="3"/>
      <c r="P17" s="2"/>
      <c r="Q17" s="3"/>
      <c r="R17" s="2"/>
      <c r="S17" s="2"/>
      <c r="T17" s="2"/>
      <c r="U17" s="2"/>
      <c r="V17" s="2"/>
      <c r="W17" s="2"/>
      <c r="X17" s="2"/>
      <c r="Y17" s="2"/>
    </row>
    <row r="18" spans="1:25">
      <c r="A18" s="34"/>
      <c r="B18" s="36">
        <v>12</v>
      </c>
      <c r="C18" s="7" t="s">
        <v>320</v>
      </c>
      <c r="D18" s="8">
        <v>40.049999999999997</v>
      </c>
      <c r="E18" s="8">
        <v>94.16</v>
      </c>
      <c r="I18" s="2"/>
      <c r="J18" s="3"/>
      <c r="K18" s="3"/>
      <c r="L18" s="2"/>
      <c r="M18" s="2"/>
      <c r="N18" s="3"/>
      <c r="O18" s="3"/>
      <c r="P18" s="2"/>
      <c r="Q18" s="3"/>
      <c r="R18" s="2"/>
      <c r="S18" s="2"/>
      <c r="T18" s="2"/>
      <c r="U18" s="2"/>
      <c r="V18" s="2"/>
      <c r="W18" s="2"/>
      <c r="X18" s="2"/>
      <c r="Y18" s="2"/>
    </row>
    <row r="19" spans="1:25">
      <c r="A19" s="34"/>
      <c r="B19" s="36"/>
      <c r="C19" s="7" t="s">
        <v>353</v>
      </c>
      <c r="D19" s="8">
        <v>44.17</v>
      </c>
      <c r="E19" s="8">
        <v>94</v>
      </c>
      <c r="I19" s="2"/>
      <c r="J19" s="3"/>
      <c r="K19" s="3"/>
      <c r="L19" s="2"/>
      <c r="M19" s="2"/>
      <c r="N19" s="3"/>
      <c r="O19" s="3"/>
      <c r="P19" s="2"/>
      <c r="Q19" s="3"/>
      <c r="R19" s="2"/>
      <c r="S19" s="2"/>
      <c r="T19" s="2"/>
      <c r="U19" s="2"/>
      <c r="V19" s="2"/>
      <c r="W19" s="2"/>
      <c r="X19" s="2"/>
      <c r="Y19" s="2"/>
    </row>
    <row r="20" spans="1:25">
      <c r="A20" s="34"/>
      <c r="B20" s="36">
        <v>14</v>
      </c>
      <c r="C20" s="7" t="s">
        <v>320</v>
      </c>
      <c r="D20" s="8">
        <v>32.21</v>
      </c>
      <c r="E20" s="8">
        <v>94.02</v>
      </c>
      <c r="I20" s="2"/>
      <c r="J20" s="3"/>
      <c r="K20" s="3"/>
      <c r="L20" s="2"/>
      <c r="M20" s="2"/>
      <c r="N20" s="3"/>
      <c r="O20" s="3"/>
      <c r="P20" s="2"/>
      <c r="Q20" s="3"/>
      <c r="R20" s="2"/>
      <c r="S20" s="2"/>
      <c r="T20" s="2"/>
      <c r="U20" s="2"/>
      <c r="V20" s="2"/>
      <c r="W20" s="2"/>
      <c r="X20" s="2"/>
      <c r="Y20" s="2"/>
    </row>
    <row r="21" spans="1:25">
      <c r="A21" s="34"/>
      <c r="B21" s="36"/>
      <c r="C21" s="7" t="s">
        <v>353</v>
      </c>
      <c r="D21" s="8">
        <v>45.04</v>
      </c>
      <c r="E21" s="8">
        <v>94.09</v>
      </c>
      <c r="I21" s="2"/>
      <c r="J21" s="3"/>
      <c r="K21" s="3"/>
      <c r="L21" s="2"/>
      <c r="M21" s="2"/>
      <c r="N21" s="3"/>
      <c r="O21" s="3"/>
      <c r="P21" s="2"/>
      <c r="Q21" s="3"/>
      <c r="R21" s="2"/>
      <c r="S21" s="2"/>
      <c r="T21" s="2"/>
      <c r="U21" s="2"/>
      <c r="V21" s="2"/>
      <c r="W21" s="2"/>
      <c r="X21" s="2"/>
      <c r="Y21" s="2"/>
    </row>
    <row r="22" spans="1:25">
      <c r="A22" s="34"/>
      <c r="B22" s="36">
        <v>16</v>
      </c>
      <c r="C22" s="7" t="s">
        <v>320</v>
      </c>
      <c r="D22" s="8">
        <v>42.48</v>
      </c>
      <c r="E22" s="8">
        <v>92.55</v>
      </c>
      <c r="I22" s="2"/>
      <c r="J22" s="3"/>
      <c r="K22" s="3"/>
      <c r="L22" s="2"/>
      <c r="M22" s="2"/>
      <c r="N22" s="3"/>
      <c r="O22" s="3"/>
      <c r="P22" s="2"/>
      <c r="Q22" s="3"/>
      <c r="R22" s="2"/>
      <c r="S22" s="2"/>
      <c r="T22" s="2"/>
      <c r="U22" s="2"/>
      <c r="V22" s="2"/>
      <c r="W22" s="2"/>
      <c r="X22" s="2"/>
      <c r="Y22" s="2"/>
    </row>
    <row r="23" spans="1:25">
      <c r="A23" s="34"/>
      <c r="B23" s="36"/>
      <c r="C23" s="7" t="s">
        <v>353</v>
      </c>
      <c r="D23" s="8">
        <v>43.27</v>
      </c>
      <c r="E23" s="8">
        <v>93.76</v>
      </c>
      <c r="I23" s="2"/>
      <c r="J23" s="3"/>
      <c r="K23" s="3"/>
      <c r="L23" s="2"/>
      <c r="M23" s="2"/>
      <c r="N23" s="3"/>
      <c r="O23" s="3"/>
      <c r="P23" s="2"/>
      <c r="Q23" s="3"/>
      <c r="R23" s="2"/>
      <c r="S23" s="2"/>
      <c r="T23" s="2"/>
      <c r="U23" s="2"/>
      <c r="V23" s="2"/>
      <c r="W23" s="2"/>
      <c r="X23" s="2"/>
      <c r="Y23" s="2"/>
    </row>
    <row r="25" spans="1:25">
      <c r="A25" s="23" t="s">
        <v>354</v>
      </c>
      <c r="B25" s="23"/>
      <c r="C25" s="23"/>
      <c r="D25" s="23"/>
      <c r="E25" s="23"/>
      <c r="F25" s="23"/>
      <c r="G25" s="23"/>
    </row>
    <row r="26" spans="1:25" ht="32" customHeight="1">
      <c r="A26" s="20" t="s">
        <v>32</v>
      </c>
      <c r="B26" s="20" t="s">
        <v>334</v>
      </c>
      <c r="C26" s="20" t="s">
        <v>315</v>
      </c>
      <c r="D26" s="20" t="s">
        <v>35</v>
      </c>
      <c r="E26" s="20" t="s">
        <v>336</v>
      </c>
      <c r="F26" s="20" t="s">
        <v>342</v>
      </c>
      <c r="G26" s="20" t="s">
        <v>41</v>
      </c>
      <c r="H26" s="20" t="s">
        <v>42</v>
      </c>
    </row>
    <row r="27" spans="1:25">
      <c r="A27" s="31" t="s">
        <v>350</v>
      </c>
      <c r="B27" s="31" t="s">
        <v>341</v>
      </c>
      <c r="C27" s="30">
        <v>1</v>
      </c>
      <c r="D27" s="6" t="s">
        <v>320</v>
      </c>
      <c r="E27" s="6" t="s">
        <v>316</v>
      </c>
      <c r="F27" s="31" t="s">
        <v>349</v>
      </c>
      <c r="G27">
        <v>47.64</v>
      </c>
      <c r="H27">
        <v>94.77</v>
      </c>
    </row>
    <row r="28" spans="1:25">
      <c r="A28" s="31"/>
      <c r="B28" s="31"/>
      <c r="C28" s="30"/>
      <c r="D28" s="6" t="s">
        <v>319</v>
      </c>
      <c r="E28" s="6" t="s">
        <v>316</v>
      </c>
      <c r="F28" s="31"/>
      <c r="G28">
        <v>27.4</v>
      </c>
      <c r="H28">
        <v>94.41</v>
      </c>
    </row>
    <row r="29" spans="1:25">
      <c r="A29" s="31"/>
      <c r="B29" s="31"/>
      <c r="C29" s="30">
        <v>2</v>
      </c>
      <c r="D29" s="6" t="s">
        <v>320</v>
      </c>
      <c r="E29" s="6" t="s">
        <v>329</v>
      </c>
      <c r="F29" s="31"/>
      <c r="G29">
        <v>42.67</v>
      </c>
      <c r="H29">
        <v>94.22</v>
      </c>
    </row>
    <row r="30" spans="1:25">
      <c r="A30" s="31"/>
      <c r="B30" s="31"/>
      <c r="C30" s="30"/>
      <c r="D30" s="6" t="s">
        <v>319</v>
      </c>
      <c r="E30" s="6" t="s">
        <v>329</v>
      </c>
      <c r="F30" s="31"/>
      <c r="G30">
        <v>26.6</v>
      </c>
      <c r="H30">
        <v>93.53</v>
      </c>
    </row>
    <row r="31" spans="1:25">
      <c r="A31" s="31"/>
      <c r="B31" s="31"/>
      <c r="C31" s="30">
        <v>3</v>
      </c>
      <c r="D31" s="6" t="s">
        <v>320</v>
      </c>
      <c r="E31" s="6" t="s">
        <v>331</v>
      </c>
      <c r="F31" s="31"/>
      <c r="G31">
        <v>30.47</v>
      </c>
      <c r="H31">
        <v>93.41</v>
      </c>
    </row>
    <row r="32" spans="1:25">
      <c r="A32" s="31"/>
      <c r="B32" s="31"/>
      <c r="C32" s="30"/>
      <c r="D32" s="6" t="s">
        <v>319</v>
      </c>
      <c r="E32" s="6" t="s">
        <v>331</v>
      </c>
      <c r="F32" s="31"/>
      <c r="G32">
        <v>45.44</v>
      </c>
      <c r="H32">
        <v>94.46</v>
      </c>
    </row>
    <row r="33" spans="1:8">
      <c r="A33" s="31"/>
      <c r="B33" s="31"/>
      <c r="C33" s="18">
        <v>4</v>
      </c>
      <c r="D33" s="6" t="s">
        <v>320</v>
      </c>
      <c r="E33" s="6" t="s">
        <v>328</v>
      </c>
      <c r="F33" s="31"/>
      <c r="G33">
        <v>41.88</v>
      </c>
      <c r="H33">
        <v>94.53</v>
      </c>
    </row>
    <row r="34" spans="1:8">
      <c r="A34" s="31"/>
      <c r="B34" s="33" t="s">
        <v>343</v>
      </c>
      <c r="C34" s="30">
        <v>5</v>
      </c>
      <c r="D34" s="6" t="s">
        <v>320</v>
      </c>
      <c r="E34" s="6" t="s">
        <v>316</v>
      </c>
      <c r="F34" s="31"/>
      <c r="G34">
        <v>62.65</v>
      </c>
      <c r="H34">
        <v>94.35</v>
      </c>
    </row>
    <row r="35" spans="1:8">
      <c r="A35" s="31"/>
      <c r="B35" s="33"/>
      <c r="C35" s="30"/>
      <c r="D35" s="6" t="s">
        <v>319</v>
      </c>
      <c r="E35" s="6" t="s">
        <v>316</v>
      </c>
      <c r="F35" s="31"/>
      <c r="G35">
        <v>34.71</v>
      </c>
      <c r="H35">
        <v>95.05</v>
      </c>
    </row>
    <row r="36" spans="1:8">
      <c r="A36" s="31"/>
      <c r="B36" s="33"/>
      <c r="C36" s="30">
        <v>6</v>
      </c>
      <c r="D36" s="6" t="s">
        <v>320</v>
      </c>
      <c r="E36" s="6" t="s">
        <v>329</v>
      </c>
      <c r="F36" s="31"/>
      <c r="G36">
        <v>34.47</v>
      </c>
      <c r="H36">
        <v>94.16</v>
      </c>
    </row>
    <row r="37" spans="1:8">
      <c r="A37" s="31"/>
      <c r="B37" s="33"/>
      <c r="C37" s="30"/>
      <c r="D37" s="6" t="s">
        <v>319</v>
      </c>
      <c r="E37" s="6" t="s">
        <v>329</v>
      </c>
      <c r="F37" s="31"/>
      <c r="G37">
        <v>47.46</v>
      </c>
      <c r="H37">
        <v>93.69</v>
      </c>
    </row>
    <row r="38" spans="1:8">
      <c r="A38" s="31"/>
      <c r="B38" s="33"/>
      <c r="C38" s="30">
        <v>7</v>
      </c>
      <c r="D38" s="6" t="s">
        <v>320</v>
      </c>
      <c r="E38" s="6" t="s">
        <v>331</v>
      </c>
      <c r="F38" s="31"/>
      <c r="G38">
        <v>42.61</v>
      </c>
      <c r="H38">
        <v>94.16</v>
      </c>
    </row>
    <row r="39" spans="1:8">
      <c r="A39" s="31"/>
      <c r="B39" s="33"/>
      <c r="C39" s="30"/>
      <c r="D39" s="6" t="s">
        <v>319</v>
      </c>
      <c r="E39" s="6" t="s">
        <v>331</v>
      </c>
      <c r="F39" s="31"/>
      <c r="G39">
        <v>46.35</v>
      </c>
      <c r="H39">
        <v>94.94</v>
      </c>
    </row>
    <row r="40" spans="1:8">
      <c r="A40" s="31"/>
      <c r="B40" s="33"/>
      <c r="C40" s="30">
        <v>8</v>
      </c>
      <c r="D40" s="6" t="s">
        <v>320</v>
      </c>
      <c r="E40" s="6" t="s">
        <v>328</v>
      </c>
      <c r="F40" s="31"/>
      <c r="G40">
        <v>47.98</v>
      </c>
      <c r="H40">
        <v>94.86</v>
      </c>
    </row>
    <row r="41" spans="1:8">
      <c r="A41" s="31"/>
      <c r="B41" s="33"/>
      <c r="C41" s="30"/>
      <c r="D41" s="6" t="s">
        <v>319</v>
      </c>
      <c r="E41" s="6" t="s">
        <v>328</v>
      </c>
      <c r="F41" s="31"/>
      <c r="G41">
        <v>42.62</v>
      </c>
      <c r="H41">
        <v>94.74</v>
      </c>
    </row>
    <row r="42" spans="1:8">
      <c r="A42" s="31"/>
      <c r="B42" s="31" t="s">
        <v>344</v>
      </c>
      <c r="C42" s="30">
        <v>9</v>
      </c>
      <c r="D42" s="6" t="s">
        <v>320</v>
      </c>
      <c r="E42" s="6" t="s">
        <v>316</v>
      </c>
      <c r="F42" s="31" t="s">
        <v>345</v>
      </c>
      <c r="G42">
        <v>45.33</v>
      </c>
      <c r="H42">
        <v>93.96</v>
      </c>
    </row>
    <row r="43" spans="1:8">
      <c r="A43" s="31"/>
      <c r="B43" s="31"/>
      <c r="C43" s="30"/>
      <c r="D43" s="6" t="s">
        <v>319</v>
      </c>
      <c r="E43" s="6" t="s">
        <v>316</v>
      </c>
      <c r="F43" s="31"/>
      <c r="G43">
        <v>22.67</v>
      </c>
      <c r="H43">
        <v>93.12</v>
      </c>
    </row>
    <row r="44" spans="1:8">
      <c r="A44" s="31"/>
      <c r="B44" s="31"/>
      <c r="C44" s="30"/>
      <c r="D44" s="6" t="s">
        <v>320</v>
      </c>
      <c r="E44" s="6" t="s">
        <v>316</v>
      </c>
      <c r="F44" s="31"/>
      <c r="G44">
        <v>51.23</v>
      </c>
      <c r="H44">
        <v>93.98</v>
      </c>
    </row>
    <row r="45" spans="1:8">
      <c r="A45" s="31"/>
      <c r="B45" s="31"/>
      <c r="C45" s="30"/>
      <c r="D45" s="6" t="s">
        <v>319</v>
      </c>
      <c r="E45" s="6" t="s">
        <v>316</v>
      </c>
      <c r="F45" s="31"/>
      <c r="G45">
        <v>41.15</v>
      </c>
      <c r="H45">
        <v>93.68</v>
      </c>
    </row>
    <row r="46" spans="1:8">
      <c r="A46" s="31"/>
      <c r="B46" s="31"/>
      <c r="C46" s="30">
        <v>10</v>
      </c>
      <c r="D46" s="6" t="s">
        <v>320</v>
      </c>
      <c r="E46" s="6" t="s">
        <v>329</v>
      </c>
      <c r="F46" s="31"/>
      <c r="G46">
        <v>42.26</v>
      </c>
      <c r="H46">
        <v>94.15</v>
      </c>
    </row>
    <row r="47" spans="1:8">
      <c r="A47" s="31"/>
      <c r="B47" s="31"/>
      <c r="C47" s="30"/>
      <c r="D47" s="6" t="s">
        <v>319</v>
      </c>
      <c r="E47" s="6" t="s">
        <v>329</v>
      </c>
      <c r="F47" s="31"/>
      <c r="G47">
        <v>44.47</v>
      </c>
      <c r="H47">
        <v>93.61</v>
      </c>
    </row>
    <row r="48" spans="1:8">
      <c r="A48" s="31"/>
      <c r="B48" s="31"/>
      <c r="C48" s="30">
        <v>11</v>
      </c>
      <c r="D48" s="6" t="s">
        <v>320</v>
      </c>
      <c r="E48" s="6" t="s">
        <v>328</v>
      </c>
      <c r="F48" s="31"/>
      <c r="G48">
        <v>41.63</v>
      </c>
      <c r="H48">
        <v>94.04</v>
      </c>
    </row>
    <row r="49" spans="1:8">
      <c r="A49" s="31"/>
      <c r="B49" s="31"/>
      <c r="C49" s="30"/>
      <c r="D49" s="6" t="s">
        <v>319</v>
      </c>
      <c r="E49" s="6" t="s">
        <v>328</v>
      </c>
      <c r="F49" s="31"/>
      <c r="G49">
        <v>45.41</v>
      </c>
      <c r="H49">
        <v>94.32</v>
      </c>
    </row>
    <row r="50" spans="1:8">
      <c r="A50" s="31"/>
      <c r="B50" s="31"/>
      <c r="C50" s="30">
        <v>12</v>
      </c>
      <c r="D50" s="6" t="s">
        <v>320</v>
      </c>
      <c r="E50" s="6" t="s">
        <v>316</v>
      </c>
      <c r="F50" s="31" t="s">
        <v>346</v>
      </c>
      <c r="G50">
        <v>39.369999999999997</v>
      </c>
      <c r="H50">
        <v>94.26</v>
      </c>
    </row>
    <row r="51" spans="1:8">
      <c r="A51" s="31"/>
      <c r="B51" s="31"/>
      <c r="C51" s="30"/>
      <c r="D51" s="6" t="s">
        <v>319</v>
      </c>
      <c r="E51" s="6" t="s">
        <v>316</v>
      </c>
      <c r="F51" s="31"/>
      <c r="G51">
        <v>41.32</v>
      </c>
      <c r="H51">
        <v>93.54</v>
      </c>
    </row>
    <row r="52" spans="1:8">
      <c r="A52" s="31"/>
      <c r="B52" s="31"/>
      <c r="C52" s="30">
        <v>13</v>
      </c>
      <c r="D52" s="6" t="s">
        <v>320</v>
      </c>
      <c r="E52" s="6" t="s">
        <v>329</v>
      </c>
      <c r="F52" s="31"/>
      <c r="G52">
        <v>42.55</v>
      </c>
      <c r="H52">
        <v>93.6</v>
      </c>
    </row>
    <row r="53" spans="1:8">
      <c r="A53" s="31"/>
      <c r="B53" s="31"/>
      <c r="C53" s="30"/>
      <c r="D53" s="6" t="s">
        <v>319</v>
      </c>
      <c r="E53" s="6" t="s">
        <v>329</v>
      </c>
      <c r="F53" s="31"/>
      <c r="G53">
        <v>39.39</v>
      </c>
      <c r="H53">
        <v>94.38</v>
      </c>
    </row>
    <row r="54" spans="1:8">
      <c r="A54" s="31"/>
      <c r="B54" s="31"/>
      <c r="C54" s="30">
        <v>14</v>
      </c>
      <c r="D54" s="6" t="s">
        <v>320</v>
      </c>
      <c r="E54" s="6" t="s">
        <v>331</v>
      </c>
      <c r="F54" s="31"/>
      <c r="G54">
        <v>36.049999999999997</v>
      </c>
      <c r="H54">
        <v>94.31</v>
      </c>
    </row>
    <row r="55" spans="1:8">
      <c r="A55" s="31"/>
      <c r="B55" s="31"/>
      <c r="C55" s="30"/>
      <c r="D55" s="6" t="s">
        <v>319</v>
      </c>
      <c r="E55" s="6" t="s">
        <v>331</v>
      </c>
      <c r="F55" s="31"/>
      <c r="G55">
        <v>35.21</v>
      </c>
      <c r="H55">
        <v>94.12</v>
      </c>
    </row>
    <row r="56" spans="1:8">
      <c r="A56" s="31"/>
      <c r="B56" s="31"/>
      <c r="C56" s="30">
        <v>15</v>
      </c>
      <c r="D56" s="6" t="s">
        <v>320</v>
      </c>
      <c r="E56" s="6" t="s">
        <v>328</v>
      </c>
      <c r="F56" s="31"/>
      <c r="G56">
        <v>33.11</v>
      </c>
      <c r="H56">
        <v>94.35</v>
      </c>
    </row>
    <row r="57" spans="1:8">
      <c r="A57" s="31"/>
      <c r="B57" s="31"/>
      <c r="C57" s="30"/>
      <c r="D57" s="6" t="s">
        <v>319</v>
      </c>
      <c r="E57" s="6" t="s">
        <v>328</v>
      </c>
      <c r="F57" s="31"/>
      <c r="G57">
        <v>40.81</v>
      </c>
      <c r="H57">
        <v>94.1</v>
      </c>
    </row>
    <row r="58" spans="1:8">
      <c r="A58" s="31"/>
      <c r="B58" s="31" t="s">
        <v>348</v>
      </c>
      <c r="C58" s="30">
        <v>16</v>
      </c>
      <c r="D58" s="6" t="s">
        <v>320</v>
      </c>
      <c r="E58" s="6" t="s">
        <v>316</v>
      </c>
      <c r="F58" s="31" t="s">
        <v>347</v>
      </c>
      <c r="G58">
        <v>49.83</v>
      </c>
      <c r="H58">
        <v>93.77</v>
      </c>
    </row>
    <row r="59" spans="1:8">
      <c r="A59" s="31"/>
      <c r="B59" s="31"/>
      <c r="C59" s="30"/>
      <c r="D59" s="6" t="s">
        <v>319</v>
      </c>
      <c r="E59" s="6" t="s">
        <v>316</v>
      </c>
      <c r="F59" s="31"/>
      <c r="G59">
        <v>47.04</v>
      </c>
      <c r="H59">
        <v>94.31</v>
      </c>
    </row>
    <row r="60" spans="1:8">
      <c r="A60" s="31"/>
      <c r="B60" s="31"/>
      <c r="C60" s="30">
        <v>17</v>
      </c>
      <c r="D60" s="6" t="s">
        <v>320</v>
      </c>
      <c r="E60" s="6" t="s">
        <v>328</v>
      </c>
      <c r="F60" s="31"/>
      <c r="G60">
        <v>49.49</v>
      </c>
      <c r="H60">
        <v>93.38</v>
      </c>
    </row>
    <row r="61" spans="1:8">
      <c r="A61" s="31"/>
      <c r="B61" s="31"/>
      <c r="C61" s="30"/>
      <c r="D61" s="6" t="s">
        <v>319</v>
      </c>
      <c r="E61" s="6" t="s">
        <v>328</v>
      </c>
      <c r="F61" s="31"/>
      <c r="G61">
        <v>63.51</v>
      </c>
      <c r="H61">
        <v>93.18</v>
      </c>
    </row>
    <row r="62" spans="1:8">
      <c r="A62" s="31"/>
      <c r="B62" s="31"/>
      <c r="C62" s="30">
        <v>18</v>
      </c>
      <c r="D62" s="6" t="s">
        <v>320</v>
      </c>
      <c r="E62" s="6" t="s">
        <v>316</v>
      </c>
      <c r="F62" s="31" t="s">
        <v>346</v>
      </c>
      <c r="G62">
        <v>51.48</v>
      </c>
      <c r="H62">
        <v>94.08</v>
      </c>
    </row>
    <row r="63" spans="1:8">
      <c r="A63" s="31"/>
      <c r="B63" s="31"/>
      <c r="C63" s="30"/>
      <c r="D63" s="6" t="s">
        <v>319</v>
      </c>
      <c r="E63" s="6" t="s">
        <v>316</v>
      </c>
      <c r="F63" s="31"/>
      <c r="G63">
        <v>47.23</v>
      </c>
      <c r="H63">
        <v>93.54</v>
      </c>
    </row>
    <row r="64" spans="1:8">
      <c r="A64" s="31"/>
      <c r="B64" s="31"/>
      <c r="C64" s="30">
        <v>19</v>
      </c>
      <c r="D64" s="6" t="s">
        <v>320</v>
      </c>
      <c r="E64" s="6" t="s">
        <v>329</v>
      </c>
      <c r="F64" s="31"/>
      <c r="G64">
        <v>50.41</v>
      </c>
      <c r="H64">
        <v>93.66</v>
      </c>
    </row>
    <row r="65" spans="1:8">
      <c r="A65" s="31"/>
      <c r="B65" s="31"/>
      <c r="C65" s="30"/>
      <c r="D65" s="6" t="s">
        <v>319</v>
      </c>
      <c r="E65" s="6" t="s">
        <v>329</v>
      </c>
      <c r="F65" s="31"/>
      <c r="G65">
        <v>45.45</v>
      </c>
      <c r="H65">
        <v>93.82</v>
      </c>
    </row>
    <row r="66" spans="1:8">
      <c r="A66" s="31"/>
      <c r="B66" s="31"/>
      <c r="C66" s="30">
        <v>20</v>
      </c>
      <c r="D66" s="6" t="s">
        <v>320</v>
      </c>
      <c r="E66" s="6" t="s">
        <v>328</v>
      </c>
      <c r="F66" s="31"/>
      <c r="G66">
        <v>45.79</v>
      </c>
      <c r="H66">
        <v>93.89</v>
      </c>
    </row>
    <row r="67" spans="1:8">
      <c r="A67" s="31"/>
      <c r="B67" s="31"/>
      <c r="C67" s="30"/>
      <c r="D67" s="6" t="s">
        <v>319</v>
      </c>
      <c r="E67" s="6" t="s">
        <v>328</v>
      </c>
      <c r="F67" s="31"/>
      <c r="G67">
        <v>52.31</v>
      </c>
      <c r="H67">
        <v>94.3</v>
      </c>
    </row>
    <row r="68" spans="1:8">
      <c r="A68" s="31" t="s">
        <v>351</v>
      </c>
      <c r="B68" s="31" t="s">
        <v>341</v>
      </c>
      <c r="C68" s="30">
        <v>21</v>
      </c>
      <c r="D68" s="6" t="s">
        <v>320</v>
      </c>
      <c r="E68" s="6" t="s">
        <v>316</v>
      </c>
      <c r="F68" s="31" t="s">
        <v>349</v>
      </c>
      <c r="G68">
        <v>57.01</v>
      </c>
      <c r="H68">
        <v>94.01</v>
      </c>
    </row>
    <row r="69" spans="1:8">
      <c r="A69" s="31"/>
      <c r="B69" s="31"/>
      <c r="C69" s="30"/>
      <c r="D69" s="6" t="s">
        <v>319</v>
      </c>
      <c r="E69" s="6" t="s">
        <v>316</v>
      </c>
      <c r="F69" s="31"/>
      <c r="G69">
        <v>61.18</v>
      </c>
      <c r="H69">
        <v>94.78</v>
      </c>
    </row>
    <row r="70" spans="1:8">
      <c r="A70" s="31"/>
      <c r="B70" s="31"/>
      <c r="C70" s="30">
        <v>22</v>
      </c>
      <c r="D70" s="6" t="s">
        <v>320</v>
      </c>
      <c r="E70" s="6" t="s">
        <v>329</v>
      </c>
      <c r="F70" s="31"/>
      <c r="G70">
        <v>42.51</v>
      </c>
      <c r="H70">
        <v>93.45</v>
      </c>
    </row>
    <row r="71" spans="1:8">
      <c r="A71" s="31"/>
      <c r="B71" s="31"/>
      <c r="C71" s="30"/>
      <c r="D71" s="6" t="s">
        <v>319</v>
      </c>
      <c r="E71" s="6" t="s">
        <v>329</v>
      </c>
      <c r="F71" s="31"/>
      <c r="G71">
        <v>68.98</v>
      </c>
      <c r="H71">
        <v>94.01</v>
      </c>
    </row>
    <row r="72" spans="1:8">
      <c r="A72" s="31"/>
      <c r="B72" s="31"/>
      <c r="C72" s="30">
        <v>23</v>
      </c>
      <c r="D72" s="6" t="s">
        <v>320</v>
      </c>
      <c r="E72" s="6" t="s">
        <v>331</v>
      </c>
      <c r="F72" s="31"/>
      <c r="G72">
        <v>30.2</v>
      </c>
      <c r="H72">
        <v>93.65</v>
      </c>
    </row>
    <row r="73" spans="1:8">
      <c r="A73" s="31"/>
      <c r="B73" s="31"/>
      <c r="C73" s="30"/>
      <c r="D73" s="6" t="s">
        <v>319</v>
      </c>
      <c r="E73" s="6" t="s">
        <v>331</v>
      </c>
      <c r="F73" s="31"/>
      <c r="G73">
        <v>32.380000000000003</v>
      </c>
      <c r="H73">
        <v>93.81</v>
      </c>
    </row>
    <row r="74" spans="1:8">
      <c r="A74" s="31"/>
      <c r="B74" s="31"/>
      <c r="C74" s="30">
        <v>24</v>
      </c>
      <c r="D74" s="6" t="s">
        <v>320</v>
      </c>
      <c r="E74" s="6" t="s">
        <v>328</v>
      </c>
      <c r="F74" s="31"/>
      <c r="G74">
        <v>32.78</v>
      </c>
      <c r="H74">
        <v>93.92</v>
      </c>
    </row>
    <row r="75" spans="1:8">
      <c r="A75" s="31"/>
      <c r="B75" s="31"/>
      <c r="C75" s="30"/>
      <c r="D75" s="6" t="s">
        <v>319</v>
      </c>
      <c r="E75" s="6" t="s">
        <v>328</v>
      </c>
      <c r="F75" s="31"/>
      <c r="G75">
        <v>31.29</v>
      </c>
      <c r="H75">
        <v>93.7</v>
      </c>
    </row>
    <row r="76" spans="1:8">
      <c r="A76" s="31"/>
      <c r="B76" s="33" t="s">
        <v>343</v>
      </c>
      <c r="C76" s="30">
        <v>25</v>
      </c>
      <c r="D76" s="6" t="s">
        <v>320</v>
      </c>
      <c r="E76" s="6" t="s">
        <v>316</v>
      </c>
      <c r="F76" s="31"/>
      <c r="G76">
        <v>22.56</v>
      </c>
      <c r="H76">
        <v>93.78</v>
      </c>
    </row>
    <row r="77" spans="1:8">
      <c r="A77" s="31"/>
      <c r="B77" s="33"/>
      <c r="C77" s="30"/>
      <c r="D77" s="6" t="s">
        <v>319</v>
      </c>
      <c r="E77" s="6" t="s">
        <v>316</v>
      </c>
      <c r="F77" s="31"/>
      <c r="G77">
        <v>33.04</v>
      </c>
      <c r="H77">
        <v>94.63</v>
      </c>
    </row>
    <row r="78" spans="1:8">
      <c r="A78" s="31"/>
      <c r="B78" s="33"/>
      <c r="C78" s="30">
        <v>26</v>
      </c>
      <c r="D78" s="6" t="s">
        <v>320</v>
      </c>
      <c r="E78" s="6" t="s">
        <v>329</v>
      </c>
      <c r="F78" s="31"/>
      <c r="G78">
        <v>32.590000000000003</v>
      </c>
      <c r="H78">
        <v>93.85</v>
      </c>
    </row>
    <row r="79" spans="1:8">
      <c r="A79" s="31"/>
      <c r="B79" s="33"/>
      <c r="C79" s="30"/>
      <c r="D79" s="6" t="s">
        <v>319</v>
      </c>
      <c r="E79" s="6" t="s">
        <v>329</v>
      </c>
      <c r="F79" s="31"/>
      <c r="G79">
        <v>60.87</v>
      </c>
      <c r="H79">
        <v>93.55</v>
      </c>
    </row>
    <row r="80" spans="1:8">
      <c r="A80" s="31"/>
      <c r="B80" s="33"/>
      <c r="C80" s="30">
        <v>27</v>
      </c>
      <c r="D80" s="6" t="s">
        <v>320</v>
      </c>
      <c r="E80" s="6" t="s">
        <v>331</v>
      </c>
      <c r="F80" s="31"/>
      <c r="G80">
        <v>33.47</v>
      </c>
      <c r="H80">
        <v>93.59</v>
      </c>
    </row>
    <row r="81" spans="1:8">
      <c r="A81" s="31"/>
      <c r="B81" s="33"/>
      <c r="C81" s="30"/>
      <c r="D81" s="6" t="s">
        <v>319</v>
      </c>
      <c r="E81" s="6" t="s">
        <v>331</v>
      </c>
      <c r="F81" s="31"/>
      <c r="G81">
        <v>37.54</v>
      </c>
      <c r="H81">
        <v>94.47</v>
      </c>
    </row>
    <row r="82" spans="1:8">
      <c r="A82" s="31"/>
      <c r="B82" s="33"/>
      <c r="C82" s="30">
        <v>28</v>
      </c>
      <c r="D82" s="6" t="s">
        <v>320</v>
      </c>
      <c r="E82" s="6" t="s">
        <v>328</v>
      </c>
      <c r="F82" s="31"/>
      <c r="G82">
        <v>31.45</v>
      </c>
      <c r="H82">
        <v>94.26</v>
      </c>
    </row>
    <row r="83" spans="1:8">
      <c r="A83" s="31"/>
      <c r="B83" s="33"/>
      <c r="C83" s="30"/>
      <c r="D83" s="6" t="s">
        <v>319</v>
      </c>
      <c r="E83" s="6" t="s">
        <v>328</v>
      </c>
      <c r="F83" s="31"/>
      <c r="G83">
        <v>33.28</v>
      </c>
      <c r="H83">
        <v>93.7</v>
      </c>
    </row>
    <row r="84" spans="1:8">
      <c r="A84" s="31"/>
      <c r="B84" s="31" t="s">
        <v>344</v>
      </c>
      <c r="C84" s="30">
        <v>29</v>
      </c>
      <c r="D84" s="6" t="s">
        <v>320</v>
      </c>
      <c r="E84" s="6" t="s">
        <v>316</v>
      </c>
      <c r="F84" s="31" t="s">
        <v>347</v>
      </c>
      <c r="G84">
        <v>44.68</v>
      </c>
      <c r="H84">
        <v>94.25</v>
      </c>
    </row>
    <row r="85" spans="1:8">
      <c r="A85" s="31"/>
      <c r="B85" s="31"/>
      <c r="C85" s="30"/>
      <c r="D85" s="6" t="s">
        <v>319</v>
      </c>
      <c r="E85" s="6" t="s">
        <v>316</v>
      </c>
      <c r="F85" s="31"/>
      <c r="G85">
        <v>55.89</v>
      </c>
      <c r="H85">
        <v>94.4</v>
      </c>
    </row>
    <row r="86" spans="1:8">
      <c r="A86" s="31"/>
      <c r="B86" s="31"/>
      <c r="C86" s="30">
        <v>30</v>
      </c>
      <c r="D86" s="6" t="s">
        <v>320</v>
      </c>
      <c r="E86" s="6" t="s">
        <v>329</v>
      </c>
      <c r="F86" s="31"/>
      <c r="G86">
        <v>39.590000000000003</v>
      </c>
      <c r="H86">
        <v>94.42</v>
      </c>
    </row>
    <row r="87" spans="1:8">
      <c r="A87" s="31"/>
      <c r="B87" s="31"/>
      <c r="C87" s="30"/>
      <c r="D87" s="6" t="s">
        <v>319</v>
      </c>
      <c r="E87" s="6" t="s">
        <v>329</v>
      </c>
      <c r="F87" s="31"/>
      <c r="G87">
        <v>62.16</v>
      </c>
      <c r="H87">
        <v>93.91</v>
      </c>
    </row>
    <row r="88" spans="1:8">
      <c r="A88" s="31"/>
      <c r="B88" s="31"/>
      <c r="C88" s="30">
        <v>31</v>
      </c>
      <c r="D88" s="6" t="s">
        <v>320</v>
      </c>
      <c r="E88" s="6" t="s">
        <v>331</v>
      </c>
      <c r="F88" s="31"/>
      <c r="G88">
        <v>46.11</v>
      </c>
      <c r="H88">
        <v>93.78</v>
      </c>
    </row>
    <row r="89" spans="1:8">
      <c r="A89" s="31"/>
      <c r="B89" s="31"/>
      <c r="C89" s="30"/>
      <c r="D89" s="6" t="s">
        <v>319</v>
      </c>
      <c r="E89" s="6" t="s">
        <v>331</v>
      </c>
      <c r="F89" s="31"/>
      <c r="G89">
        <v>81.52</v>
      </c>
      <c r="H89">
        <v>93.35</v>
      </c>
    </row>
    <row r="90" spans="1:8">
      <c r="A90" s="31"/>
      <c r="B90" s="31"/>
      <c r="C90" s="30">
        <v>32</v>
      </c>
      <c r="D90" s="6" t="s">
        <v>320</v>
      </c>
      <c r="E90" s="6" t="s">
        <v>328</v>
      </c>
      <c r="F90" s="31"/>
      <c r="G90">
        <v>42.1</v>
      </c>
      <c r="H90">
        <v>93.05</v>
      </c>
    </row>
    <row r="91" spans="1:8">
      <c r="A91" s="31"/>
      <c r="B91" s="31"/>
      <c r="C91" s="30"/>
      <c r="D91" s="6" t="s">
        <v>319</v>
      </c>
      <c r="E91" s="6" t="s">
        <v>328</v>
      </c>
      <c r="F91" s="31"/>
      <c r="G91">
        <v>46.66</v>
      </c>
      <c r="H91">
        <v>93.68</v>
      </c>
    </row>
    <row r="92" spans="1:8">
      <c r="A92" s="31"/>
      <c r="B92" s="31"/>
      <c r="C92" s="18">
        <v>33</v>
      </c>
      <c r="D92" s="6" t="s">
        <v>319</v>
      </c>
      <c r="E92" s="6" t="s">
        <v>316</v>
      </c>
      <c r="F92" s="31" t="s">
        <v>346</v>
      </c>
      <c r="G92">
        <v>35.21</v>
      </c>
      <c r="H92">
        <v>93.48</v>
      </c>
    </row>
    <row r="93" spans="1:8">
      <c r="A93" s="31"/>
      <c r="B93" s="31"/>
      <c r="C93" s="30">
        <v>34</v>
      </c>
      <c r="D93" s="6" t="s">
        <v>320</v>
      </c>
      <c r="E93" s="6" t="s">
        <v>329</v>
      </c>
      <c r="F93" s="31"/>
      <c r="G93">
        <v>46.25</v>
      </c>
      <c r="H93">
        <v>94.2</v>
      </c>
    </row>
    <row r="94" spans="1:8">
      <c r="A94" s="31"/>
      <c r="B94" s="31"/>
      <c r="C94" s="30"/>
      <c r="D94" s="6" t="s">
        <v>319</v>
      </c>
      <c r="E94" s="6" t="s">
        <v>329</v>
      </c>
      <c r="F94" s="31"/>
      <c r="G94">
        <v>34.799999999999997</v>
      </c>
      <c r="H94">
        <v>93.05</v>
      </c>
    </row>
    <row r="95" spans="1:8">
      <c r="A95" s="31"/>
      <c r="B95" s="31"/>
      <c r="C95" s="30">
        <v>35</v>
      </c>
      <c r="D95" s="6" t="s">
        <v>320</v>
      </c>
      <c r="E95" s="6" t="s">
        <v>331</v>
      </c>
      <c r="F95" s="31"/>
      <c r="G95">
        <v>37.049999999999997</v>
      </c>
      <c r="H95">
        <v>93.49</v>
      </c>
    </row>
    <row r="96" spans="1:8">
      <c r="A96" s="31"/>
      <c r="B96" s="31"/>
      <c r="C96" s="30"/>
      <c r="D96" s="6" t="s">
        <v>319</v>
      </c>
      <c r="E96" s="6" t="s">
        <v>331</v>
      </c>
      <c r="F96" s="31"/>
      <c r="G96">
        <v>72.56</v>
      </c>
      <c r="H96">
        <v>93.98</v>
      </c>
    </row>
    <row r="97" spans="1:8">
      <c r="A97" s="31"/>
      <c r="B97" s="31"/>
      <c r="C97" s="30">
        <v>36</v>
      </c>
      <c r="D97" s="6" t="s">
        <v>320</v>
      </c>
      <c r="E97" s="6" t="s">
        <v>328</v>
      </c>
      <c r="F97" s="31"/>
      <c r="G97">
        <v>31.87</v>
      </c>
      <c r="H97">
        <v>94.05</v>
      </c>
    </row>
    <row r="98" spans="1:8">
      <c r="A98" s="31"/>
      <c r="B98" s="31"/>
      <c r="C98" s="30"/>
      <c r="D98" s="6" t="s">
        <v>319</v>
      </c>
      <c r="E98" s="6" t="s">
        <v>328</v>
      </c>
      <c r="F98" s="31"/>
      <c r="G98">
        <v>39.21</v>
      </c>
      <c r="H98">
        <v>93.49</v>
      </c>
    </row>
    <row r="99" spans="1:8">
      <c r="A99" s="31"/>
      <c r="B99" s="31" t="s">
        <v>348</v>
      </c>
      <c r="C99" s="30">
        <v>37</v>
      </c>
      <c r="D99" s="6" t="s">
        <v>320</v>
      </c>
      <c r="E99" s="6" t="s">
        <v>331</v>
      </c>
      <c r="F99" s="31" t="s">
        <v>345</v>
      </c>
      <c r="G99">
        <v>43.92</v>
      </c>
      <c r="H99">
        <v>93.94</v>
      </c>
    </row>
    <row r="100" spans="1:8">
      <c r="A100" s="31"/>
      <c r="B100" s="31"/>
      <c r="C100" s="30"/>
      <c r="D100" s="6" t="s">
        <v>319</v>
      </c>
      <c r="E100" s="6" t="s">
        <v>331</v>
      </c>
      <c r="F100" s="31"/>
      <c r="G100">
        <v>46.11</v>
      </c>
      <c r="H100">
        <v>93.28</v>
      </c>
    </row>
    <row r="101" spans="1:8">
      <c r="A101" s="31"/>
      <c r="B101" s="31"/>
      <c r="C101" s="30">
        <v>38</v>
      </c>
      <c r="D101" s="6" t="s">
        <v>320</v>
      </c>
      <c r="E101" s="6" t="s">
        <v>328</v>
      </c>
      <c r="F101" s="31"/>
      <c r="G101">
        <v>42.1</v>
      </c>
      <c r="H101">
        <v>92.9</v>
      </c>
    </row>
    <row r="102" spans="1:8">
      <c r="A102" s="31"/>
      <c r="B102" s="31"/>
      <c r="C102" s="30"/>
      <c r="D102" s="6" t="s">
        <v>319</v>
      </c>
      <c r="E102" s="6" t="s">
        <v>328</v>
      </c>
      <c r="F102" s="31"/>
      <c r="G102">
        <v>36.49</v>
      </c>
      <c r="H102">
        <v>93.99</v>
      </c>
    </row>
    <row r="103" spans="1:8">
      <c r="A103" s="31"/>
      <c r="B103" s="31"/>
      <c r="C103" s="18">
        <v>39</v>
      </c>
      <c r="D103" s="6" t="s">
        <v>320</v>
      </c>
      <c r="E103" s="6" t="s">
        <v>329</v>
      </c>
      <c r="F103" s="32" t="s">
        <v>346</v>
      </c>
      <c r="G103">
        <v>36.950000000000003</v>
      </c>
      <c r="H103">
        <v>93.7</v>
      </c>
    </row>
    <row r="104" spans="1:8">
      <c r="A104" s="31"/>
      <c r="B104" s="31"/>
      <c r="C104" s="30">
        <v>40</v>
      </c>
      <c r="D104" s="6" t="s">
        <v>320</v>
      </c>
      <c r="E104" s="6" t="s">
        <v>328</v>
      </c>
      <c r="F104" s="32"/>
      <c r="G104">
        <v>37.99</v>
      </c>
      <c r="H104">
        <v>93.87</v>
      </c>
    </row>
    <row r="105" spans="1:8">
      <c r="A105" s="31"/>
      <c r="B105" s="31"/>
      <c r="C105" s="30"/>
      <c r="D105" s="6" t="s">
        <v>319</v>
      </c>
      <c r="E105" s="6" t="s">
        <v>328</v>
      </c>
      <c r="F105" s="32"/>
      <c r="G105">
        <v>42.72</v>
      </c>
      <c r="H105">
        <v>93.81</v>
      </c>
    </row>
    <row r="106" spans="1:8">
      <c r="A106" s="31" t="s">
        <v>352</v>
      </c>
      <c r="B106" s="31" t="s">
        <v>341</v>
      </c>
      <c r="C106" s="30">
        <v>41</v>
      </c>
      <c r="D106" s="6" t="s">
        <v>320</v>
      </c>
      <c r="E106" s="6" t="s">
        <v>316</v>
      </c>
      <c r="F106" s="31" t="s">
        <v>349</v>
      </c>
      <c r="G106">
        <v>32</v>
      </c>
      <c r="H106">
        <v>94.16</v>
      </c>
    </row>
    <row r="107" spans="1:8">
      <c r="A107" s="31"/>
      <c r="B107" s="31"/>
      <c r="C107" s="30"/>
      <c r="D107" s="6" t="s">
        <v>319</v>
      </c>
      <c r="E107" s="6" t="s">
        <v>316</v>
      </c>
      <c r="F107" s="31"/>
      <c r="G107">
        <v>28.86</v>
      </c>
      <c r="H107">
        <v>93.82</v>
      </c>
    </row>
    <row r="108" spans="1:8">
      <c r="A108" s="31"/>
      <c r="B108" s="31"/>
      <c r="C108" s="30">
        <v>42</v>
      </c>
      <c r="D108" s="6" t="s">
        <v>320</v>
      </c>
      <c r="E108" s="6" t="s">
        <v>329</v>
      </c>
      <c r="F108" s="31"/>
      <c r="G108">
        <v>35.869999999999997</v>
      </c>
      <c r="H108">
        <v>93.94</v>
      </c>
    </row>
    <row r="109" spans="1:8">
      <c r="A109" s="31"/>
      <c r="B109" s="31"/>
      <c r="C109" s="30"/>
      <c r="D109" s="6" t="s">
        <v>319</v>
      </c>
      <c r="E109" s="6" t="s">
        <v>329</v>
      </c>
      <c r="F109" s="31"/>
      <c r="G109">
        <v>31.71</v>
      </c>
      <c r="H109">
        <v>94.28</v>
      </c>
    </row>
    <row r="110" spans="1:8">
      <c r="A110" s="31"/>
      <c r="B110" s="31"/>
      <c r="C110" s="30">
        <v>43</v>
      </c>
      <c r="D110" s="6" t="s">
        <v>320</v>
      </c>
      <c r="E110" s="6" t="s">
        <v>331</v>
      </c>
      <c r="F110" s="31"/>
      <c r="G110">
        <v>35.43</v>
      </c>
      <c r="H110">
        <v>93.93</v>
      </c>
    </row>
    <row r="111" spans="1:8">
      <c r="A111" s="31"/>
      <c r="B111" s="31"/>
      <c r="C111" s="30"/>
      <c r="D111" s="6" t="s">
        <v>319</v>
      </c>
      <c r="E111" s="6" t="s">
        <v>331</v>
      </c>
      <c r="F111" s="31"/>
      <c r="G111">
        <v>30.56</v>
      </c>
      <c r="H111">
        <v>94.15</v>
      </c>
    </row>
    <row r="112" spans="1:8">
      <c r="A112" s="31"/>
      <c r="B112" s="31"/>
      <c r="C112" s="30">
        <v>44</v>
      </c>
      <c r="D112" s="6" t="s">
        <v>320</v>
      </c>
      <c r="E112" s="6" t="s">
        <v>328</v>
      </c>
      <c r="F112" s="31"/>
      <c r="G112">
        <v>25.7</v>
      </c>
      <c r="H112">
        <v>94.21</v>
      </c>
    </row>
    <row r="113" spans="1:8">
      <c r="A113" s="31"/>
      <c r="B113" s="31"/>
      <c r="C113" s="30"/>
      <c r="D113" s="6" t="s">
        <v>319</v>
      </c>
      <c r="E113" s="6" t="s">
        <v>328</v>
      </c>
      <c r="F113" s="31"/>
      <c r="G113">
        <v>31.49</v>
      </c>
      <c r="H113">
        <v>94.13</v>
      </c>
    </row>
    <row r="114" spans="1:8">
      <c r="A114" s="31"/>
      <c r="B114" s="31" t="s">
        <v>343</v>
      </c>
      <c r="C114" s="30">
        <v>45</v>
      </c>
      <c r="D114" s="6" t="s">
        <v>320</v>
      </c>
      <c r="E114" s="6" t="s">
        <v>316</v>
      </c>
      <c r="F114" s="31"/>
      <c r="G114">
        <v>33.61</v>
      </c>
      <c r="H114">
        <v>93.95</v>
      </c>
    </row>
    <row r="115" spans="1:8">
      <c r="A115" s="31"/>
      <c r="B115" s="31"/>
      <c r="C115" s="30"/>
      <c r="D115" s="6" t="s">
        <v>319</v>
      </c>
      <c r="E115" s="6" t="s">
        <v>316</v>
      </c>
      <c r="F115" s="31"/>
      <c r="G115">
        <v>38.369999999999997</v>
      </c>
      <c r="H115">
        <v>94.33</v>
      </c>
    </row>
    <row r="116" spans="1:8">
      <c r="A116" s="31"/>
      <c r="B116" s="31"/>
      <c r="C116" s="30">
        <v>46</v>
      </c>
      <c r="D116" s="6" t="s">
        <v>320</v>
      </c>
      <c r="E116" s="6" t="s">
        <v>329</v>
      </c>
      <c r="F116" s="31"/>
      <c r="G116">
        <v>33.9</v>
      </c>
      <c r="H116">
        <v>93.99</v>
      </c>
    </row>
    <row r="117" spans="1:8">
      <c r="A117" s="31"/>
      <c r="B117" s="31"/>
      <c r="C117" s="30"/>
      <c r="D117" s="6" t="s">
        <v>319</v>
      </c>
      <c r="E117" s="6" t="s">
        <v>329</v>
      </c>
      <c r="F117" s="31"/>
      <c r="G117">
        <v>37.01</v>
      </c>
      <c r="H117">
        <v>94.4</v>
      </c>
    </row>
    <row r="118" spans="1:8">
      <c r="A118" s="31"/>
      <c r="B118" s="31"/>
      <c r="C118" s="30">
        <v>47</v>
      </c>
      <c r="D118" s="6" t="s">
        <v>320</v>
      </c>
      <c r="E118" s="6" t="s">
        <v>331</v>
      </c>
      <c r="F118" s="31"/>
      <c r="G118">
        <v>36.54</v>
      </c>
      <c r="H118">
        <v>94.21</v>
      </c>
    </row>
    <row r="119" spans="1:8">
      <c r="A119" s="31"/>
      <c r="B119" s="31"/>
      <c r="C119" s="30"/>
      <c r="D119" s="6" t="s">
        <v>319</v>
      </c>
      <c r="E119" s="6" t="s">
        <v>331</v>
      </c>
      <c r="F119" s="31"/>
      <c r="G119">
        <v>37.79</v>
      </c>
      <c r="H119">
        <v>94.75</v>
      </c>
    </row>
    <row r="120" spans="1:8">
      <c r="A120" s="31"/>
      <c r="B120" s="31"/>
      <c r="C120" s="30">
        <v>48</v>
      </c>
      <c r="D120" s="6" t="s">
        <v>320</v>
      </c>
      <c r="E120" s="6" t="s">
        <v>328</v>
      </c>
      <c r="F120" s="31"/>
      <c r="G120">
        <v>38.47</v>
      </c>
      <c r="H120">
        <v>93.63</v>
      </c>
    </row>
    <row r="121" spans="1:8">
      <c r="A121" s="31"/>
      <c r="B121" s="31"/>
      <c r="C121" s="30"/>
      <c r="D121" s="6" t="s">
        <v>319</v>
      </c>
      <c r="E121" s="6" t="s">
        <v>328</v>
      </c>
      <c r="F121" s="31"/>
      <c r="G121">
        <v>39.380000000000003</v>
      </c>
      <c r="H121">
        <v>93.85</v>
      </c>
    </row>
    <row r="122" spans="1:8">
      <c r="A122" s="31"/>
      <c r="B122" s="31" t="s">
        <v>344</v>
      </c>
      <c r="C122" s="30">
        <v>49</v>
      </c>
      <c r="D122" s="6" t="s">
        <v>320</v>
      </c>
      <c r="E122" s="6" t="s">
        <v>316</v>
      </c>
      <c r="F122" s="31" t="s">
        <v>345</v>
      </c>
      <c r="G122">
        <v>50.19</v>
      </c>
      <c r="H122">
        <v>93.78</v>
      </c>
    </row>
    <row r="123" spans="1:8">
      <c r="A123" s="31"/>
      <c r="B123" s="31"/>
      <c r="C123" s="30"/>
      <c r="D123" s="6" t="s">
        <v>319</v>
      </c>
      <c r="E123" s="6" t="s">
        <v>316</v>
      </c>
      <c r="F123" s="31"/>
      <c r="G123">
        <v>44.97</v>
      </c>
      <c r="H123">
        <v>94.25</v>
      </c>
    </row>
    <row r="124" spans="1:8">
      <c r="A124" s="31"/>
      <c r="B124" s="31"/>
      <c r="C124" s="30">
        <v>50</v>
      </c>
      <c r="D124" s="6" t="s">
        <v>320</v>
      </c>
      <c r="E124" s="6" t="s">
        <v>329</v>
      </c>
      <c r="F124" s="31"/>
      <c r="G124">
        <v>44.63</v>
      </c>
      <c r="H124">
        <v>94.04</v>
      </c>
    </row>
    <row r="125" spans="1:8">
      <c r="A125" s="31"/>
      <c r="B125" s="31"/>
      <c r="C125" s="30"/>
      <c r="D125" s="6" t="s">
        <v>319</v>
      </c>
      <c r="E125" s="6" t="s">
        <v>329</v>
      </c>
      <c r="F125" s="31"/>
      <c r="G125">
        <v>50.34</v>
      </c>
      <c r="H125">
        <v>94.14</v>
      </c>
    </row>
    <row r="126" spans="1:8">
      <c r="A126" s="31"/>
      <c r="B126" s="31"/>
      <c r="C126" s="18">
        <v>51</v>
      </c>
      <c r="D126" s="6" t="s">
        <v>320</v>
      </c>
      <c r="E126" s="6" t="s">
        <v>331</v>
      </c>
      <c r="F126" s="31"/>
      <c r="G126">
        <v>37.93</v>
      </c>
      <c r="H126">
        <v>93.52</v>
      </c>
    </row>
    <row r="127" spans="1:8">
      <c r="A127" s="31"/>
      <c r="B127" s="31"/>
      <c r="C127" s="30">
        <v>52</v>
      </c>
      <c r="D127" s="6" t="s">
        <v>320</v>
      </c>
      <c r="E127" s="6" t="s">
        <v>328</v>
      </c>
      <c r="F127" s="31"/>
      <c r="G127">
        <v>55.48</v>
      </c>
      <c r="H127">
        <v>94.19</v>
      </c>
    </row>
    <row r="128" spans="1:8">
      <c r="A128" s="31"/>
      <c r="B128" s="31"/>
      <c r="C128" s="30"/>
      <c r="D128" s="6" t="s">
        <v>319</v>
      </c>
      <c r="E128" s="6" t="s">
        <v>328</v>
      </c>
      <c r="F128" s="31"/>
      <c r="G128">
        <v>44.42</v>
      </c>
      <c r="H128">
        <v>93.61</v>
      </c>
    </row>
    <row r="129" spans="1:8">
      <c r="A129" s="31"/>
      <c r="B129" s="31"/>
      <c r="C129" s="30">
        <v>53</v>
      </c>
      <c r="D129" s="6" t="s">
        <v>320</v>
      </c>
      <c r="E129" s="6" t="s">
        <v>316</v>
      </c>
      <c r="F129" s="31" t="s">
        <v>346</v>
      </c>
      <c r="G129">
        <v>47.61</v>
      </c>
      <c r="H129">
        <v>93.72</v>
      </c>
    </row>
    <row r="130" spans="1:8">
      <c r="A130" s="31"/>
      <c r="B130" s="31"/>
      <c r="C130" s="30"/>
      <c r="D130" s="6" t="s">
        <v>319</v>
      </c>
      <c r="E130" s="6" t="s">
        <v>316</v>
      </c>
      <c r="F130" s="31"/>
      <c r="G130">
        <v>86.06</v>
      </c>
      <c r="H130">
        <v>94.36</v>
      </c>
    </row>
    <row r="131" spans="1:8">
      <c r="A131" s="31"/>
      <c r="B131" s="31"/>
      <c r="C131" s="30">
        <v>54</v>
      </c>
      <c r="D131" s="6" t="s">
        <v>320</v>
      </c>
      <c r="E131" s="6" t="s">
        <v>329</v>
      </c>
      <c r="F131" s="31"/>
      <c r="G131">
        <v>40.67</v>
      </c>
      <c r="H131">
        <v>94.12</v>
      </c>
    </row>
    <row r="132" spans="1:8">
      <c r="A132" s="31"/>
      <c r="B132" s="31"/>
      <c r="C132" s="30"/>
      <c r="D132" s="6" t="s">
        <v>319</v>
      </c>
      <c r="E132" s="6" t="s">
        <v>329</v>
      </c>
      <c r="F132" s="31"/>
      <c r="G132">
        <v>55.74</v>
      </c>
      <c r="H132">
        <v>93.38</v>
      </c>
    </row>
    <row r="133" spans="1:8">
      <c r="A133" s="31"/>
      <c r="B133" s="31"/>
      <c r="C133" s="30">
        <v>55</v>
      </c>
      <c r="D133" s="6" t="s">
        <v>320</v>
      </c>
      <c r="E133" s="6" t="s">
        <v>331</v>
      </c>
      <c r="F133" s="31"/>
      <c r="G133">
        <v>35.78</v>
      </c>
      <c r="H133">
        <v>93.72</v>
      </c>
    </row>
    <row r="134" spans="1:8">
      <c r="A134" s="31"/>
      <c r="B134" s="31"/>
      <c r="C134" s="30"/>
      <c r="D134" s="6" t="s">
        <v>319</v>
      </c>
      <c r="E134" s="6" t="s">
        <v>331</v>
      </c>
      <c r="F134" s="31"/>
      <c r="G134">
        <v>56.51</v>
      </c>
      <c r="H134">
        <v>93.91</v>
      </c>
    </row>
    <row r="135" spans="1:8">
      <c r="A135" s="31"/>
      <c r="B135" s="31"/>
      <c r="C135" s="30">
        <v>56</v>
      </c>
      <c r="D135" s="6" t="s">
        <v>320</v>
      </c>
      <c r="E135" s="6" t="s">
        <v>328</v>
      </c>
      <c r="F135" s="31"/>
      <c r="G135">
        <v>46.98</v>
      </c>
      <c r="H135">
        <v>93.97</v>
      </c>
    </row>
    <row r="136" spans="1:8">
      <c r="A136" s="31"/>
      <c r="B136" s="31"/>
      <c r="C136" s="30"/>
      <c r="D136" s="6" t="s">
        <v>319</v>
      </c>
      <c r="E136" s="6" t="s">
        <v>328</v>
      </c>
      <c r="F136" s="31"/>
      <c r="G136">
        <v>35.39</v>
      </c>
      <c r="H136">
        <v>94.2</v>
      </c>
    </row>
    <row r="137" spans="1:8">
      <c r="A137" s="31"/>
      <c r="B137" s="31" t="s">
        <v>348</v>
      </c>
      <c r="C137" s="30">
        <v>57</v>
      </c>
      <c r="D137" s="6" t="s">
        <v>320</v>
      </c>
      <c r="E137" s="6" t="s">
        <v>316</v>
      </c>
      <c r="F137" s="31" t="s">
        <v>345</v>
      </c>
      <c r="G137">
        <v>49.34</v>
      </c>
      <c r="H137">
        <v>93.66</v>
      </c>
    </row>
    <row r="138" spans="1:8">
      <c r="A138" s="31"/>
      <c r="B138" s="31"/>
      <c r="C138" s="30"/>
      <c r="D138" s="6" t="s">
        <v>319</v>
      </c>
      <c r="E138" s="6" t="s">
        <v>316</v>
      </c>
      <c r="F138" s="31"/>
      <c r="G138">
        <v>24.92</v>
      </c>
      <c r="H138">
        <v>93.53</v>
      </c>
    </row>
    <row r="139" spans="1:8">
      <c r="A139" s="31"/>
      <c r="B139" s="31"/>
      <c r="C139" s="30">
        <v>58</v>
      </c>
      <c r="D139" s="6" t="s">
        <v>320</v>
      </c>
      <c r="E139" s="6" t="s">
        <v>329</v>
      </c>
      <c r="F139" s="31"/>
      <c r="G139">
        <v>44.56</v>
      </c>
      <c r="H139">
        <v>93.83</v>
      </c>
    </row>
    <row r="140" spans="1:8">
      <c r="A140" s="31"/>
      <c r="B140" s="31"/>
      <c r="C140" s="30"/>
      <c r="D140" s="6" t="s">
        <v>320</v>
      </c>
      <c r="E140" s="6" t="s">
        <v>329</v>
      </c>
      <c r="F140" s="31"/>
      <c r="G140">
        <v>49.13</v>
      </c>
      <c r="H140">
        <v>93.79</v>
      </c>
    </row>
    <row r="141" spans="1:8">
      <c r="A141" s="31"/>
      <c r="B141" s="31"/>
      <c r="C141" s="30"/>
      <c r="D141" s="6" t="s">
        <v>319</v>
      </c>
      <c r="E141" s="6" t="s">
        <v>329</v>
      </c>
      <c r="F141" s="31"/>
      <c r="G141">
        <v>53.31</v>
      </c>
      <c r="H141">
        <v>93.53</v>
      </c>
    </row>
    <row r="142" spans="1:8">
      <c r="A142" s="31"/>
      <c r="B142" s="31"/>
      <c r="C142" s="30">
        <v>59</v>
      </c>
      <c r="D142" s="6" t="s">
        <v>320</v>
      </c>
      <c r="E142" s="6" t="s">
        <v>328</v>
      </c>
      <c r="F142" s="31"/>
      <c r="G142">
        <v>41.83</v>
      </c>
      <c r="H142">
        <v>93.89</v>
      </c>
    </row>
    <row r="143" spans="1:8">
      <c r="A143" s="31"/>
      <c r="B143" s="31"/>
      <c r="C143" s="30"/>
      <c r="D143" s="6" t="s">
        <v>319</v>
      </c>
      <c r="E143" s="6" t="s">
        <v>328</v>
      </c>
      <c r="F143" s="31"/>
      <c r="G143">
        <v>40.619999999999997</v>
      </c>
      <c r="H143">
        <v>94.21</v>
      </c>
    </row>
    <row r="144" spans="1:8">
      <c r="A144" s="31"/>
      <c r="B144" s="31"/>
      <c r="C144" s="30">
        <v>60</v>
      </c>
      <c r="D144" s="6" t="s">
        <v>320</v>
      </c>
      <c r="E144" s="6" t="s">
        <v>316</v>
      </c>
      <c r="F144" s="31" t="s">
        <v>346</v>
      </c>
      <c r="G144">
        <v>42.24</v>
      </c>
      <c r="H144">
        <v>93.68</v>
      </c>
    </row>
    <row r="145" spans="1:8">
      <c r="A145" s="31"/>
      <c r="B145" s="31"/>
      <c r="C145" s="30"/>
      <c r="D145" s="6" t="s">
        <v>319</v>
      </c>
      <c r="E145" s="6" t="s">
        <v>316</v>
      </c>
      <c r="F145" s="31"/>
      <c r="G145">
        <v>28.44</v>
      </c>
      <c r="H145">
        <v>92.8</v>
      </c>
    </row>
    <row r="146" spans="1:8">
      <c r="A146" s="31"/>
      <c r="B146" s="31"/>
      <c r="C146" s="18">
        <v>61</v>
      </c>
      <c r="D146" s="6" t="s">
        <v>320</v>
      </c>
      <c r="E146" s="6" t="s">
        <v>329</v>
      </c>
      <c r="F146" s="31"/>
      <c r="G146">
        <v>36.49</v>
      </c>
      <c r="H146">
        <v>93.89</v>
      </c>
    </row>
    <row r="147" spans="1:8">
      <c r="A147" s="31"/>
      <c r="B147" s="31"/>
      <c r="C147" s="30">
        <v>62</v>
      </c>
      <c r="D147" s="6" t="s">
        <v>320</v>
      </c>
      <c r="E147" s="6" t="s">
        <v>331</v>
      </c>
      <c r="F147" s="31"/>
      <c r="G147">
        <v>46.96</v>
      </c>
      <c r="H147">
        <v>92.56</v>
      </c>
    </row>
    <row r="148" spans="1:8">
      <c r="A148" s="31"/>
      <c r="B148" s="31"/>
      <c r="C148" s="30"/>
      <c r="D148" s="6" t="s">
        <v>319</v>
      </c>
      <c r="E148" s="6" t="s">
        <v>331</v>
      </c>
      <c r="F148" s="31"/>
      <c r="G148">
        <v>86.95</v>
      </c>
      <c r="H148">
        <v>94.05</v>
      </c>
    </row>
    <row r="149" spans="1:8">
      <c r="A149" s="31"/>
      <c r="B149" s="31"/>
      <c r="C149" s="30">
        <v>63</v>
      </c>
      <c r="D149" s="6" t="s">
        <v>320</v>
      </c>
      <c r="E149" s="6" t="s">
        <v>328</v>
      </c>
      <c r="F149" s="31"/>
      <c r="G149">
        <v>55.09</v>
      </c>
      <c r="H149">
        <v>93.11</v>
      </c>
    </row>
    <row r="150" spans="1:8">
      <c r="A150" s="31"/>
      <c r="B150" s="31"/>
      <c r="C150" s="30"/>
      <c r="D150" s="6" t="s">
        <v>319</v>
      </c>
      <c r="E150" s="6" t="s">
        <v>328</v>
      </c>
      <c r="F150" s="31"/>
      <c r="G150">
        <v>64</v>
      </c>
      <c r="H150">
        <v>93.71</v>
      </c>
    </row>
  </sheetData>
  <mergeCells count="101">
    <mergeCell ref="A1:L1"/>
    <mergeCell ref="A3:G3"/>
    <mergeCell ref="A27:A67"/>
    <mergeCell ref="B27:B33"/>
    <mergeCell ref="C27:C28"/>
    <mergeCell ref="F27:F41"/>
    <mergeCell ref="C29:C30"/>
    <mergeCell ref="C31:C32"/>
    <mergeCell ref="B34:B41"/>
    <mergeCell ref="C34:C35"/>
    <mergeCell ref="C36:C37"/>
    <mergeCell ref="C38:C39"/>
    <mergeCell ref="C40:C41"/>
    <mergeCell ref="B42:B57"/>
    <mergeCell ref="C42:C45"/>
    <mergeCell ref="B22:B23"/>
    <mergeCell ref="B5:B6"/>
    <mergeCell ref="B7:B8"/>
    <mergeCell ref="B9:B10"/>
    <mergeCell ref="B11:B12"/>
    <mergeCell ref="B14:B15"/>
    <mergeCell ref="B16:B17"/>
    <mergeCell ref="B18:B19"/>
    <mergeCell ref="B20:B21"/>
    <mergeCell ref="F58:F61"/>
    <mergeCell ref="C60:C61"/>
    <mergeCell ref="C62:C63"/>
    <mergeCell ref="F62:F67"/>
    <mergeCell ref="C64:C65"/>
    <mergeCell ref="C66:C67"/>
    <mergeCell ref="F42:F49"/>
    <mergeCell ref="C46:C47"/>
    <mergeCell ref="C48:C49"/>
    <mergeCell ref="C50:C51"/>
    <mergeCell ref="F50:F57"/>
    <mergeCell ref="C52:C53"/>
    <mergeCell ref="C54:C55"/>
    <mergeCell ref="C56:C57"/>
    <mergeCell ref="B76:B83"/>
    <mergeCell ref="C76:C77"/>
    <mergeCell ref="C78:C79"/>
    <mergeCell ref="C80:C81"/>
    <mergeCell ref="C82:C83"/>
    <mergeCell ref="A5:A13"/>
    <mergeCell ref="A14:A23"/>
    <mergeCell ref="A68:A105"/>
    <mergeCell ref="B68:B75"/>
    <mergeCell ref="C68:C69"/>
    <mergeCell ref="B84:B98"/>
    <mergeCell ref="C84:C85"/>
    <mergeCell ref="B99:B105"/>
    <mergeCell ref="C99:C100"/>
    <mergeCell ref="B58:B67"/>
    <mergeCell ref="C58:C59"/>
    <mergeCell ref="F84:F91"/>
    <mergeCell ref="C86:C87"/>
    <mergeCell ref="C88:C89"/>
    <mergeCell ref="C90:C91"/>
    <mergeCell ref="F92:F98"/>
    <mergeCell ref="C93:C94"/>
    <mergeCell ref="C95:C96"/>
    <mergeCell ref="C97:C98"/>
    <mergeCell ref="F68:F83"/>
    <mergeCell ref="C70:C71"/>
    <mergeCell ref="C72:C73"/>
    <mergeCell ref="C74:C75"/>
    <mergeCell ref="F99:F102"/>
    <mergeCell ref="C101:C102"/>
    <mergeCell ref="F103:F105"/>
    <mergeCell ref="C104:C105"/>
    <mergeCell ref="A106:A150"/>
    <mergeCell ref="B106:B113"/>
    <mergeCell ref="C106:C107"/>
    <mergeCell ref="F106:F121"/>
    <mergeCell ref="C108:C109"/>
    <mergeCell ref="C110:C111"/>
    <mergeCell ref="C112:C113"/>
    <mergeCell ref="B114:B121"/>
    <mergeCell ref="C114:C115"/>
    <mergeCell ref="C116:C117"/>
    <mergeCell ref="C118:C119"/>
    <mergeCell ref="C120:C121"/>
    <mergeCell ref="B122:B136"/>
    <mergeCell ref="C122:C123"/>
    <mergeCell ref="F122:F128"/>
    <mergeCell ref="C124:C125"/>
    <mergeCell ref="C127:C128"/>
    <mergeCell ref="C129:C130"/>
    <mergeCell ref="F129:F136"/>
    <mergeCell ref="C131:C132"/>
    <mergeCell ref="C133:C134"/>
    <mergeCell ref="C135:C136"/>
    <mergeCell ref="B137:B150"/>
    <mergeCell ref="C137:C138"/>
    <mergeCell ref="F137:F143"/>
    <mergeCell ref="C139:C141"/>
    <mergeCell ref="C142:C143"/>
    <mergeCell ref="C144:C145"/>
    <mergeCell ref="F144:F150"/>
    <mergeCell ref="C147:C148"/>
    <mergeCell ref="C149:C150"/>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A50F-9E5D-834F-B8D1-7FE0E1051AE9}">
  <dimension ref="A1"/>
  <sheetViews>
    <sheetView workbookViewId="0">
      <selection activeCell="A2" sqref="A2"/>
    </sheetView>
  </sheetViews>
  <sheetFormatPr baseColWidth="10" defaultRowHeight="16"/>
  <sheetData>
    <row r="1" spans="1:1">
      <c r="A1" t="s">
        <v>1077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BA85-FBF8-E644-A045-29CCC6786931}">
  <dimension ref="A1"/>
  <sheetViews>
    <sheetView tabSelected="1" workbookViewId="0">
      <selection activeCell="A2" sqref="A2"/>
    </sheetView>
  </sheetViews>
  <sheetFormatPr baseColWidth="10" defaultRowHeight="16"/>
  <sheetData>
    <row r="1" spans="1:1">
      <c r="A1" t="s">
        <v>1078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63F7-7186-7544-8A0C-3216D585A638}">
  <dimension ref="A1:O18"/>
  <sheetViews>
    <sheetView workbookViewId="0">
      <selection activeCell="B13" sqref="B13"/>
    </sheetView>
  </sheetViews>
  <sheetFormatPr baseColWidth="10" defaultRowHeight="16"/>
  <cols>
    <col min="1" max="1" width="8.1640625" style="46" customWidth="1"/>
    <col min="2" max="2" width="58.6640625" style="46" customWidth="1"/>
    <col min="3" max="3" width="44.6640625" style="46" customWidth="1"/>
    <col min="4" max="4" width="28.5" style="46" customWidth="1"/>
    <col min="5" max="5" width="14.5" style="46" customWidth="1"/>
    <col min="6" max="6" width="0" style="46" hidden="1" customWidth="1"/>
    <col min="7" max="7" width="9.1640625" style="46" hidden="1" customWidth="1"/>
    <col min="8" max="8" width="11" style="46" customWidth="1"/>
    <col min="9" max="10" width="8.1640625" style="46" customWidth="1"/>
    <col min="11" max="13" width="10.83203125" style="46"/>
    <col min="14" max="14" width="15.1640625" style="46" customWidth="1"/>
    <col min="15" max="15" width="84" style="46" customWidth="1"/>
  </cols>
  <sheetData>
    <row r="1" spans="1:15">
      <c r="A1" s="49" t="s">
        <v>315</v>
      </c>
      <c r="B1" s="49" t="s">
        <v>735</v>
      </c>
      <c r="C1" s="49" t="s">
        <v>736</v>
      </c>
      <c r="D1" s="49" t="s">
        <v>737</v>
      </c>
      <c r="E1" s="49" t="s">
        <v>642</v>
      </c>
      <c r="F1" s="49" t="s">
        <v>641</v>
      </c>
      <c r="G1" s="49"/>
      <c r="H1" s="49" t="s">
        <v>643</v>
      </c>
      <c r="I1" s="49" t="s">
        <v>364</v>
      </c>
      <c r="J1" s="49" t="s">
        <v>644</v>
      </c>
      <c r="K1" s="49" t="s">
        <v>645</v>
      </c>
      <c r="L1" s="49" t="s">
        <v>691</v>
      </c>
      <c r="M1" s="49" t="s">
        <v>646</v>
      </c>
      <c r="N1" s="43"/>
      <c r="O1" s="43"/>
    </row>
    <row r="2" spans="1:15">
      <c r="A2" s="44" t="s">
        <v>648</v>
      </c>
      <c r="B2" s="44" t="s">
        <v>761</v>
      </c>
      <c r="C2" s="44" t="s">
        <v>715</v>
      </c>
      <c r="D2" s="44" t="s">
        <v>716</v>
      </c>
      <c r="E2" s="44">
        <f>13/236</f>
        <v>5.5084745762711863E-2</v>
      </c>
      <c r="F2" s="44">
        <v>107</v>
      </c>
      <c r="G2" s="44">
        <v>14558</v>
      </c>
      <c r="H2" s="44">
        <f t="shared" ref="H2:H18" si="0">F2/G2</f>
        <v>7.3499107020195079E-3</v>
      </c>
      <c r="I2" s="45">
        <v>1.8062196987707401E-8</v>
      </c>
      <c r="J2" s="45">
        <v>3.2692576547750399E-6</v>
      </c>
      <c r="K2" s="45">
        <v>2.9279771959020398E-6</v>
      </c>
      <c r="L2" s="44">
        <v>13</v>
      </c>
      <c r="M2" s="44" t="s">
        <v>650</v>
      </c>
      <c r="N2" s="50"/>
      <c r="O2" s="50"/>
    </row>
    <row r="3" spans="1:15">
      <c r="A3" s="46" t="s">
        <v>651</v>
      </c>
      <c r="B3" s="47" t="s">
        <v>712</v>
      </c>
      <c r="C3" s="47" t="s">
        <v>713</v>
      </c>
      <c r="D3" s="47" t="s">
        <v>713</v>
      </c>
      <c r="E3" s="46">
        <f>12/236</f>
        <v>5.0847457627118647E-2</v>
      </c>
      <c r="F3" s="46">
        <v>108</v>
      </c>
      <c r="G3" s="46">
        <v>14558</v>
      </c>
      <c r="H3" s="46">
        <f t="shared" si="0"/>
        <v>7.4186014562439891E-3</v>
      </c>
      <c r="I3" s="48">
        <v>1.75994764329202E-7</v>
      </c>
      <c r="J3" s="48">
        <v>1.5927526171792801E-5</v>
      </c>
      <c r="K3" s="48">
        <v>1.42648387929985E-5</v>
      </c>
      <c r="L3" s="46">
        <v>12</v>
      </c>
      <c r="M3" s="46" t="s">
        <v>653</v>
      </c>
    </row>
    <row r="4" spans="1:15">
      <c r="A4" s="46" t="s">
        <v>654</v>
      </c>
      <c r="B4" s="46" t="s">
        <v>732</v>
      </c>
      <c r="C4" s="46" t="s">
        <v>717</v>
      </c>
      <c r="D4" s="46" t="s">
        <v>716</v>
      </c>
      <c r="E4" s="48">
        <f>10/236</f>
        <v>4.2372881355932202E-2</v>
      </c>
      <c r="F4" s="46">
        <v>93</v>
      </c>
      <c r="G4" s="46">
        <v>14558</v>
      </c>
      <c r="H4" s="46">
        <f t="shared" si="0"/>
        <v>6.3882401428767685E-3</v>
      </c>
      <c r="I4" s="48">
        <v>2.5795503133731399E-6</v>
      </c>
      <c r="J4" s="46">
        <v>1.55632868906846E-4</v>
      </c>
      <c r="K4" s="46">
        <v>1.3938622745946101E-4</v>
      </c>
      <c r="L4" s="46">
        <v>10</v>
      </c>
      <c r="M4" s="46" t="s">
        <v>656</v>
      </c>
    </row>
    <row r="5" spans="1:15">
      <c r="A5" s="46" t="s">
        <v>657</v>
      </c>
      <c r="B5" s="46" t="s">
        <v>719</v>
      </c>
      <c r="C5" s="46" t="s">
        <v>720</v>
      </c>
      <c r="D5" s="46" t="s">
        <v>716</v>
      </c>
      <c r="E5" s="48">
        <f>7/236</f>
        <v>2.9661016949152543E-2</v>
      </c>
      <c r="F5" s="46">
        <v>61</v>
      </c>
      <c r="G5" s="46">
        <v>14558</v>
      </c>
      <c r="H5" s="46">
        <f t="shared" si="0"/>
        <v>4.1901360076933647E-3</v>
      </c>
      <c r="I5" s="48">
        <v>5.5763202178639398E-5</v>
      </c>
      <c r="J5" s="46">
        <v>2.5232848985834301E-3</v>
      </c>
      <c r="K5" s="46">
        <v>2.2598771409238099E-3</v>
      </c>
      <c r="L5" s="46">
        <v>7</v>
      </c>
      <c r="M5" s="46" t="s">
        <v>659</v>
      </c>
    </row>
    <row r="6" spans="1:15">
      <c r="A6" s="46" t="s">
        <v>660</v>
      </c>
      <c r="B6" s="46" t="s">
        <v>725</v>
      </c>
      <c r="C6" s="46" t="s">
        <v>714</v>
      </c>
      <c r="D6" s="46" t="s">
        <v>716</v>
      </c>
      <c r="E6" s="48">
        <f>6/236</f>
        <v>2.5423728813559324E-2</v>
      </c>
      <c r="F6" s="46">
        <v>47</v>
      </c>
      <c r="G6" s="46">
        <v>14558</v>
      </c>
      <c r="H6" s="46">
        <f t="shared" si="0"/>
        <v>3.2284654485506253E-3</v>
      </c>
      <c r="I6" s="46">
        <v>1.04876329755479E-4</v>
      </c>
      <c r="J6" s="46">
        <v>3.7965231371483599E-3</v>
      </c>
      <c r="K6" s="46">
        <v>3.4002010068092301E-3</v>
      </c>
      <c r="L6" s="46">
        <v>6</v>
      </c>
      <c r="M6" s="46" t="s">
        <v>662</v>
      </c>
    </row>
    <row r="7" spans="1:15">
      <c r="A7" s="51" t="s">
        <v>663</v>
      </c>
      <c r="B7" s="51" t="s">
        <v>721</v>
      </c>
      <c r="C7" s="51" t="s">
        <v>714</v>
      </c>
      <c r="D7" s="51" t="s">
        <v>716</v>
      </c>
      <c r="E7" s="52">
        <f>7/236</f>
        <v>2.9661016949152543E-2</v>
      </c>
      <c r="F7" s="51">
        <v>72</v>
      </c>
      <c r="G7" s="51">
        <v>14558</v>
      </c>
      <c r="H7" s="51">
        <f t="shared" si="0"/>
        <v>4.9457343041626597E-3</v>
      </c>
      <c r="I7" s="51">
        <v>1.6191554594585899E-4</v>
      </c>
      <c r="J7" s="51">
        <v>4.8844523027000899E-3</v>
      </c>
      <c r="K7" s="51">
        <v>4.3745603641512903E-3</v>
      </c>
      <c r="L7" s="51">
        <v>7</v>
      </c>
      <c r="M7" s="51" t="s">
        <v>664</v>
      </c>
      <c r="N7" s="51"/>
      <c r="O7" s="51"/>
    </row>
    <row r="8" spans="1:15">
      <c r="A8" s="51" t="s">
        <v>665</v>
      </c>
      <c r="B8" s="51" t="s">
        <v>722</v>
      </c>
      <c r="C8" s="51" t="s">
        <v>717</v>
      </c>
      <c r="D8" s="51" t="s">
        <v>716</v>
      </c>
      <c r="E8" s="52">
        <f>7/236</f>
        <v>2.9661016949152543E-2</v>
      </c>
      <c r="F8" s="51">
        <v>77</v>
      </c>
      <c r="G8" s="51">
        <v>14558</v>
      </c>
      <c r="H8" s="51">
        <f t="shared" si="0"/>
        <v>5.2891880752850666E-3</v>
      </c>
      <c r="I8" s="51">
        <v>2.4682695721331101E-4</v>
      </c>
      <c r="J8" s="51">
        <v>5.8219929355609601E-3</v>
      </c>
      <c r="K8" s="51">
        <v>5.2142303697376496E-3</v>
      </c>
      <c r="L8" s="51">
        <v>7</v>
      </c>
      <c r="M8" s="51" t="s">
        <v>666</v>
      </c>
      <c r="N8" s="51"/>
      <c r="O8" s="51"/>
    </row>
    <row r="9" spans="1:15">
      <c r="A9" s="51" t="s">
        <v>667</v>
      </c>
      <c r="B9" s="51" t="s">
        <v>733</v>
      </c>
      <c r="C9" s="51" t="s">
        <v>714</v>
      </c>
      <c r="D9" s="51" t="s">
        <v>716</v>
      </c>
      <c r="E9" s="51">
        <f>13/236</f>
        <v>5.5084745762711863E-2</v>
      </c>
      <c r="F9" s="51">
        <v>254</v>
      </c>
      <c r="G9" s="51">
        <v>14558</v>
      </c>
      <c r="H9" s="51">
        <f t="shared" si="0"/>
        <v>1.7447451573018271E-2</v>
      </c>
      <c r="I9" s="51">
        <v>2.6308130496244801E-4</v>
      </c>
      <c r="J9" s="51">
        <v>5.8219929355609601E-3</v>
      </c>
      <c r="K9" s="51">
        <v>5.2142303697376496E-3</v>
      </c>
      <c r="L9" s="51">
        <v>13</v>
      </c>
      <c r="M9" s="51" t="s">
        <v>668</v>
      </c>
      <c r="N9" s="51"/>
      <c r="O9" s="51"/>
    </row>
    <row r="10" spans="1:15">
      <c r="A10" s="51" t="s">
        <v>669</v>
      </c>
      <c r="B10" s="51" t="s">
        <v>723</v>
      </c>
      <c r="C10" s="51" t="s">
        <v>720</v>
      </c>
      <c r="D10" s="51" t="s">
        <v>716</v>
      </c>
      <c r="E10" s="52">
        <f>7/236</f>
        <v>2.9661016949152543E-2</v>
      </c>
      <c r="F10" s="51">
        <v>79</v>
      </c>
      <c r="G10" s="51">
        <v>14558</v>
      </c>
      <c r="H10" s="51">
        <f t="shared" si="0"/>
        <v>5.426569583734029E-3</v>
      </c>
      <c r="I10" s="51">
        <v>2.8949136143673298E-4</v>
      </c>
      <c r="J10" s="51">
        <v>5.8219929355609601E-3</v>
      </c>
      <c r="K10" s="51">
        <v>5.2142303697376496E-3</v>
      </c>
      <c r="L10" s="51">
        <v>7</v>
      </c>
      <c r="M10" s="51" t="s">
        <v>670</v>
      </c>
      <c r="N10" s="51"/>
      <c r="O10" s="51"/>
    </row>
    <row r="11" spans="1:15">
      <c r="A11" s="54" t="s">
        <v>671</v>
      </c>
      <c r="B11" s="54" t="s">
        <v>734</v>
      </c>
      <c r="C11" s="54" t="s">
        <v>716</v>
      </c>
      <c r="D11" s="54" t="s">
        <v>716</v>
      </c>
      <c r="E11" s="54">
        <f>11/236</f>
        <v>4.6610169491525424E-2</v>
      </c>
      <c r="F11" s="54">
        <v>217</v>
      </c>
      <c r="G11" s="54">
        <v>14558</v>
      </c>
      <c r="H11" s="54">
        <f t="shared" si="0"/>
        <v>1.4905893666712461E-2</v>
      </c>
      <c r="I11" s="54">
        <v>8.4025874607235101E-4</v>
      </c>
      <c r="J11" s="54">
        <v>1.5208683303909599E-2</v>
      </c>
      <c r="K11" s="54">
        <v>1.3621036515278099E-2</v>
      </c>
      <c r="L11" s="54">
        <v>11</v>
      </c>
      <c r="M11" s="54" t="s">
        <v>673</v>
      </c>
      <c r="N11" s="51"/>
      <c r="O11" s="51"/>
    </row>
    <row r="12" spans="1:15">
      <c r="A12" s="51" t="s">
        <v>674</v>
      </c>
      <c r="B12" s="51" t="s">
        <v>726</v>
      </c>
      <c r="C12" s="51" t="s">
        <v>717</v>
      </c>
      <c r="D12" s="51" t="s">
        <v>716</v>
      </c>
      <c r="E12" s="52">
        <f>6/236</f>
        <v>2.5423728813559324E-2</v>
      </c>
      <c r="F12" s="51">
        <v>70</v>
      </c>
      <c r="G12" s="51">
        <v>14558</v>
      </c>
      <c r="H12" s="51">
        <f t="shared" si="0"/>
        <v>4.8083527957136973E-3</v>
      </c>
      <c r="I12" s="51">
        <v>9.3961361185914403E-4</v>
      </c>
      <c r="J12" s="51">
        <v>1.5460914886045901E-2</v>
      </c>
      <c r="K12" s="51">
        <v>1.3846937437924201E-2</v>
      </c>
      <c r="L12" s="51">
        <v>6</v>
      </c>
      <c r="M12" s="51" t="s">
        <v>675</v>
      </c>
      <c r="N12" s="51"/>
      <c r="O12" s="51"/>
    </row>
    <row r="13" spans="1:15">
      <c r="A13" s="51" t="s">
        <v>676</v>
      </c>
      <c r="B13" s="51" t="s">
        <v>762</v>
      </c>
      <c r="C13" s="51" t="s">
        <v>715</v>
      </c>
      <c r="D13" s="51" t="s">
        <v>716</v>
      </c>
      <c r="E13" s="52">
        <f>7/236</f>
        <v>2.9661016949152543E-2</v>
      </c>
      <c r="F13" s="51">
        <v>98</v>
      </c>
      <c r="G13" s="51">
        <v>14558</v>
      </c>
      <c r="H13" s="51">
        <f t="shared" si="0"/>
        <v>6.7316939139991754E-3</v>
      </c>
      <c r="I13" s="51">
        <v>1.0658752133777E-3</v>
      </c>
      <c r="J13" s="51">
        <v>1.6076951135113701E-2</v>
      </c>
      <c r="K13" s="51">
        <v>1.43986651631725E-2</v>
      </c>
      <c r="L13" s="51">
        <v>7</v>
      </c>
      <c r="M13" s="51" t="s">
        <v>677</v>
      </c>
      <c r="N13" s="51"/>
      <c r="O13" s="51"/>
    </row>
    <row r="14" spans="1:15">
      <c r="A14" s="46" t="s">
        <v>678</v>
      </c>
      <c r="B14" s="46" t="s">
        <v>727</v>
      </c>
      <c r="C14" s="46" t="s">
        <v>720</v>
      </c>
      <c r="D14" s="46" t="s">
        <v>716</v>
      </c>
      <c r="E14" s="48">
        <f>6/236</f>
        <v>2.5423728813559324E-2</v>
      </c>
      <c r="F14" s="46">
        <v>78</v>
      </c>
      <c r="G14" s="46">
        <v>14558</v>
      </c>
      <c r="H14" s="46">
        <f t="shared" si="0"/>
        <v>5.3578788295095478E-3</v>
      </c>
      <c r="I14" s="46">
        <v>1.6535063246893599E-3</v>
      </c>
      <c r="J14" s="46">
        <v>2.1805941556473099E-2</v>
      </c>
      <c r="K14" s="46">
        <v>1.9529601626617401E-2</v>
      </c>
      <c r="L14" s="46">
        <v>6</v>
      </c>
      <c r="M14" s="46" t="s">
        <v>679</v>
      </c>
    </row>
    <row r="15" spans="1:15">
      <c r="A15" s="46" t="s">
        <v>680</v>
      </c>
      <c r="B15" s="46" t="s">
        <v>718</v>
      </c>
      <c r="C15" s="46" t="s">
        <v>715</v>
      </c>
      <c r="D15" s="46" t="s">
        <v>716</v>
      </c>
      <c r="E15" s="48">
        <f>9/236</f>
        <v>3.8135593220338986E-2</v>
      </c>
      <c r="F15" s="46">
        <v>168</v>
      </c>
      <c r="G15" s="46">
        <v>14558</v>
      </c>
      <c r="H15" s="46">
        <f t="shared" si="0"/>
        <v>1.1540046709712872E-2</v>
      </c>
      <c r="I15" s="46">
        <v>1.6866474132078699E-3</v>
      </c>
      <c r="J15" s="46">
        <v>2.1805941556473099E-2</v>
      </c>
      <c r="K15" s="46">
        <v>1.9529601626617401E-2</v>
      </c>
      <c r="L15" s="46">
        <v>9</v>
      </c>
      <c r="M15" s="46" t="s">
        <v>682</v>
      </c>
    </row>
    <row r="16" spans="1:15">
      <c r="A16" s="46" t="s">
        <v>683</v>
      </c>
      <c r="B16" s="46" t="s">
        <v>728</v>
      </c>
      <c r="C16" s="46" t="s">
        <v>717</v>
      </c>
      <c r="D16" s="46" t="s">
        <v>716</v>
      </c>
      <c r="E16" s="48">
        <f>4/236</f>
        <v>1.6949152542372881E-2</v>
      </c>
      <c r="F16" s="46">
        <v>35</v>
      </c>
      <c r="G16" s="46">
        <v>14558</v>
      </c>
      <c r="H16" s="46">
        <f t="shared" si="0"/>
        <v>2.4041763978568487E-3</v>
      </c>
      <c r="I16" s="46">
        <v>2.3758961630688E-3</v>
      </c>
      <c r="J16" s="46">
        <v>2.8669147034363501E-2</v>
      </c>
      <c r="K16" s="46">
        <v>2.5676351516673301E-2</v>
      </c>
      <c r="L16" s="46">
        <v>4</v>
      </c>
      <c r="M16" s="46" t="s">
        <v>685</v>
      </c>
    </row>
    <row r="17" spans="1:13">
      <c r="A17" s="46" t="s">
        <v>686</v>
      </c>
      <c r="B17" s="46" t="s">
        <v>729</v>
      </c>
      <c r="C17" s="46" t="s">
        <v>730</v>
      </c>
      <c r="D17" s="46" t="s">
        <v>716</v>
      </c>
      <c r="E17" s="48">
        <f>4/236</f>
        <v>1.6949152542372881E-2</v>
      </c>
      <c r="F17" s="46">
        <v>39</v>
      </c>
      <c r="G17" s="46">
        <v>14558</v>
      </c>
      <c r="H17" s="46">
        <f t="shared" si="0"/>
        <v>2.6789394147547739E-3</v>
      </c>
      <c r="I17" s="46">
        <v>3.5484867336443302E-3</v>
      </c>
      <c r="J17" s="46">
        <v>4.0142256174351403E-2</v>
      </c>
      <c r="K17" s="46">
        <v>3.5951773485606998E-2</v>
      </c>
      <c r="L17" s="46">
        <v>4</v>
      </c>
      <c r="M17" s="46" t="s">
        <v>687</v>
      </c>
    </row>
    <row r="18" spans="1:13">
      <c r="A18" s="46" t="s">
        <v>688</v>
      </c>
      <c r="B18" s="46" t="s">
        <v>731</v>
      </c>
      <c r="C18" s="46" t="s">
        <v>717</v>
      </c>
      <c r="D18" s="46" t="s">
        <v>716</v>
      </c>
      <c r="E18" s="48">
        <f>4/236</f>
        <v>1.6949152542372881E-2</v>
      </c>
      <c r="F18" s="46">
        <v>41</v>
      </c>
      <c r="G18" s="46">
        <v>14558</v>
      </c>
      <c r="H18" s="46">
        <f t="shared" si="0"/>
        <v>2.8163209232037367E-3</v>
      </c>
      <c r="I18" s="46">
        <v>4.2602784099040197E-3</v>
      </c>
      <c r="J18" s="46">
        <v>4.5359434834860497E-2</v>
      </c>
      <c r="K18" s="46">
        <v>4.0624326633140501E-2</v>
      </c>
      <c r="L18" s="46">
        <v>4</v>
      </c>
      <c r="M18" s="46" t="s">
        <v>689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232D-034E-E040-916F-17A0357B6B8E}">
  <dimension ref="A1:D18"/>
  <sheetViews>
    <sheetView workbookViewId="0">
      <selection activeCell="C23" sqref="C23"/>
    </sheetView>
  </sheetViews>
  <sheetFormatPr baseColWidth="10" defaultRowHeight="16"/>
  <cols>
    <col min="1" max="1" width="44.33203125" customWidth="1"/>
  </cols>
  <sheetData>
    <row r="1" spans="1:4">
      <c r="A1" s="49" t="s">
        <v>736</v>
      </c>
      <c r="B1" s="49" t="s">
        <v>691</v>
      </c>
      <c r="C1" s="49" t="s">
        <v>646</v>
      </c>
      <c r="D1" s="43"/>
    </row>
    <row r="2" spans="1:4">
      <c r="A2" s="47" t="s">
        <v>713</v>
      </c>
      <c r="B2" s="46">
        <v>12</v>
      </c>
      <c r="C2" s="46" t="s">
        <v>653</v>
      </c>
      <c r="D2" s="50"/>
    </row>
    <row r="3" spans="1:4">
      <c r="A3" s="44" t="s">
        <v>715</v>
      </c>
      <c r="B3" s="44">
        <v>13</v>
      </c>
      <c r="C3" s="44" t="s">
        <v>650</v>
      </c>
      <c r="D3" s="46"/>
    </row>
    <row r="4" spans="1:4">
      <c r="A4" s="51" t="s">
        <v>715</v>
      </c>
      <c r="B4" s="51">
        <v>7</v>
      </c>
      <c r="C4" s="51" t="s">
        <v>677</v>
      </c>
      <c r="D4" s="46"/>
    </row>
    <row r="5" spans="1:4">
      <c r="A5" s="46" t="s">
        <v>715</v>
      </c>
      <c r="B5" s="46">
        <v>9</v>
      </c>
      <c r="C5" s="46" t="s">
        <v>682</v>
      </c>
      <c r="D5" s="46"/>
    </row>
    <row r="6" spans="1:4">
      <c r="A6" s="46" t="s">
        <v>720</v>
      </c>
      <c r="B6" s="46">
        <v>7</v>
      </c>
      <c r="C6" s="46" t="s">
        <v>659</v>
      </c>
      <c r="D6" s="46"/>
    </row>
    <row r="7" spans="1:4">
      <c r="A7" s="51" t="s">
        <v>720</v>
      </c>
      <c r="B7" s="51">
        <v>7</v>
      </c>
      <c r="C7" s="51" t="s">
        <v>670</v>
      </c>
      <c r="D7" s="51"/>
    </row>
    <row r="8" spans="1:4">
      <c r="A8" s="46" t="s">
        <v>720</v>
      </c>
      <c r="B8" s="46">
        <v>6</v>
      </c>
      <c r="C8" s="46" t="s">
        <v>679</v>
      </c>
      <c r="D8" s="51"/>
    </row>
    <row r="9" spans="1:4">
      <c r="A9" s="46" t="s">
        <v>730</v>
      </c>
      <c r="B9" s="46">
        <v>4</v>
      </c>
      <c r="C9" s="46" t="s">
        <v>687</v>
      </c>
      <c r="D9" s="51"/>
    </row>
    <row r="10" spans="1:4">
      <c r="A10" s="46" t="s">
        <v>714</v>
      </c>
      <c r="B10" s="46">
        <v>6</v>
      </c>
      <c r="C10" s="46" t="s">
        <v>662</v>
      </c>
      <c r="D10" s="51"/>
    </row>
    <row r="11" spans="1:4">
      <c r="A11" s="51" t="s">
        <v>714</v>
      </c>
      <c r="B11" s="51">
        <v>7</v>
      </c>
      <c r="C11" s="51" t="s">
        <v>664</v>
      </c>
      <c r="D11" s="51"/>
    </row>
    <row r="12" spans="1:4">
      <c r="A12" s="51" t="s">
        <v>714</v>
      </c>
      <c r="B12" s="51">
        <v>13</v>
      </c>
      <c r="C12" s="51" t="s">
        <v>668</v>
      </c>
      <c r="D12" s="51"/>
    </row>
    <row r="13" spans="1:4">
      <c r="A13" s="46" t="s">
        <v>717</v>
      </c>
      <c r="B13" s="46">
        <v>10</v>
      </c>
      <c r="C13" s="46" t="s">
        <v>656</v>
      </c>
      <c r="D13" s="51"/>
    </row>
    <row r="14" spans="1:4">
      <c r="A14" s="51" t="s">
        <v>717</v>
      </c>
      <c r="B14" s="51">
        <v>7</v>
      </c>
      <c r="C14" s="51" t="s">
        <v>666</v>
      </c>
      <c r="D14" s="46"/>
    </row>
    <row r="15" spans="1:4">
      <c r="A15" s="51" t="s">
        <v>717</v>
      </c>
      <c r="B15" s="51">
        <v>6</v>
      </c>
      <c r="C15" s="51" t="s">
        <v>675</v>
      </c>
      <c r="D15" s="46"/>
    </row>
    <row r="16" spans="1:4">
      <c r="A16" s="46" t="s">
        <v>717</v>
      </c>
      <c r="B16" s="46">
        <v>4</v>
      </c>
      <c r="C16" s="46" t="s">
        <v>685</v>
      </c>
      <c r="D16" s="46"/>
    </row>
    <row r="17" spans="1:4">
      <c r="A17" s="46" t="s">
        <v>717</v>
      </c>
      <c r="B17" s="46">
        <v>4</v>
      </c>
      <c r="C17" s="46" t="s">
        <v>689</v>
      </c>
      <c r="D17" s="46"/>
    </row>
    <row r="18" spans="1:4">
      <c r="A18" s="54" t="s">
        <v>716</v>
      </c>
      <c r="B18" s="54">
        <v>11</v>
      </c>
      <c r="C18" s="54" t="s">
        <v>673</v>
      </c>
      <c r="D18" s="46"/>
    </row>
  </sheetData>
  <sortState xmlns:xlrd2="http://schemas.microsoft.com/office/spreadsheetml/2017/richdata2" ref="A2:C18">
    <sortCondition descending="1"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F207-CD0F-A342-8C7B-4BA8BCBA00D1}">
  <dimension ref="A1:N18"/>
  <sheetViews>
    <sheetView workbookViewId="0">
      <selection sqref="A1:N18"/>
    </sheetView>
  </sheetViews>
  <sheetFormatPr baseColWidth="10" defaultRowHeight="16"/>
  <cols>
    <col min="2" max="2" width="59.5" customWidth="1"/>
  </cols>
  <sheetData>
    <row r="1" spans="1:14">
      <c r="A1" s="49" t="s">
        <v>315</v>
      </c>
      <c r="B1" s="49" t="s">
        <v>735</v>
      </c>
      <c r="C1" s="49" t="s">
        <v>736</v>
      </c>
      <c r="D1" s="49" t="s">
        <v>737</v>
      </c>
      <c r="E1" s="49" t="s">
        <v>642</v>
      </c>
      <c r="F1" s="49" t="s">
        <v>641</v>
      </c>
      <c r="G1" s="49"/>
      <c r="H1" s="49" t="s">
        <v>643</v>
      </c>
      <c r="I1" s="49" t="s">
        <v>364</v>
      </c>
      <c r="J1" s="49" t="s">
        <v>644</v>
      </c>
      <c r="K1" s="49" t="s">
        <v>645</v>
      </c>
      <c r="L1" s="49" t="s">
        <v>691</v>
      </c>
      <c r="M1" s="49" t="s">
        <v>646</v>
      </c>
      <c r="N1" s="43"/>
    </row>
    <row r="2" spans="1:14">
      <c r="A2" s="44" t="s">
        <v>648</v>
      </c>
      <c r="B2" s="44" t="s">
        <v>708</v>
      </c>
      <c r="C2" s="44" t="s">
        <v>715</v>
      </c>
      <c r="D2" s="44" t="s">
        <v>716</v>
      </c>
      <c r="E2" s="44">
        <f>13/236</f>
        <v>5.5084745762711863E-2</v>
      </c>
      <c r="F2" s="44">
        <v>107</v>
      </c>
      <c r="G2" s="44">
        <v>14558</v>
      </c>
      <c r="H2" s="44">
        <f t="shared" ref="H2:H18" si="0">F2/G2</f>
        <v>7.3499107020195079E-3</v>
      </c>
      <c r="I2" s="45">
        <v>1.8062196987707401E-8</v>
      </c>
      <c r="J2" s="45">
        <v>3.2692576547750399E-6</v>
      </c>
      <c r="K2" s="45">
        <v>2.9279771959020398E-6</v>
      </c>
      <c r="L2" s="44">
        <v>13</v>
      </c>
      <c r="M2" s="44" t="s">
        <v>650</v>
      </c>
      <c r="N2" s="50"/>
    </row>
    <row r="3" spans="1:14">
      <c r="A3" s="46" t="s">
        <v>651</v>
      </c>
      <c r="B3" s="47" t="s">
        <v>712</v>
      </c>
      <c r="C3" s="47" t="s">
        <v>713</v>
      </c>
      <c r="D3" s="47" t="s">
        <v>713</v>
      </c>
      <c r="E3" s="46">
        <f>12/236</f>
        <v>5.0847457627118647E-2</v>
      </c>
      <c r="F3" s="46">
        <v>108</v>
      </c>
      <c r="G3" s="46">
        <v>14558</v>
      </c>
      <c r="H3" s="46">
        <f t="shared" si="0"/>
        <v>7.4186014562439891E-3</v>
      </c>
      <c r="I3" s="48">
        <v>1.75994764329202E-7</v>
      </c>
      <c r="J3" s="48">
        <v>1.5927526171792801E-5</v>
      </c>
      <c r="K3" s="48">
        <v>1.42648387929985E-5</v>
      </c>
      <c r="L3" s="46">
        <v>12</v>
      </c>
      <c r="M3" s="46" t="s">
        <v>653</v>
      </c>
      <c r="N3" s="46"/>
    </row>
    <row r="4" spans="1:14">
      <c r="A4" s="46" t="s">
        <v>654</v>
      </c>
      <c r="B4" s="46" t="s">
        <v>732</v>
      </c>
      <c r="C4" s="46" t="s">
        <v>717</v>
      </c>
      <c r="D4" s="46" t="s">
        <v>716</v>
      </c>
      <c r="E4" s="48">
        <f>10/236</f>
        <v>4.2372881355932202E-2</v>
      </c>
      <c r="F4" s="46">
        <v>93</v>
      </c>
      <c r="G4" s="46">
        <v>14558</v>
      </c>
      <c r="H4" s="46">
        <f t="shared" si="0"/>
        <v>6.3882401428767685E-3</v>
      </c>
      <c r="I4" s="48">
        <v>2.5795503133731399E-6</v>
      </c>
      <c r="J4" s="46">
        <v>1.55632868906846E-4</v>
      </c>
      <c r="K4" s="46">
        <v>1.3938622745946101E-4</v>
      </c>
      <c r="L4" s="46">
        <v>10</v>
      </c>
      <c r="M4" s="46" t="s">
        <v>656</v>
      </c>
      <c r="N4" s="46"/>
    </row>
    <row r="5" spans="1:14">
      <c r="A5" s="46" t="s">
        <v>657</v>
      </c>
      <c r="B5" s="46" t="s">
        <v>719</v>
      </c>
      <c r="C5" s="46" t="s">
        <v>720</v>
      </c>
      <c r="D5" s="46" t="s">
        <v>716</v>
      </c>
      <c r="E5" s="48">
        <f>7/236</f>
        <v>2.9661016949152543E-2</v>
      </c>
      <c r="F5" s="46">
        <v>61</v>
      </c>
      <c r="G5" s="46">
        <v>14558</v>
      </c>
      <c r="H5" s="46">
        <f t="shared" si="0"/>
        <v>4.1901360076933647E-3</v>
      </c>
      <c r="I5" s="48">
        <v>5.5763202178639398E-5</v>
      </c>
      <c r="J5" s="46">
        <v>2.5232848985834301E-3</v>
      </c>
      <c r="K5" s="46">
        <v>2.2598771409238099E-3</v>
      </c>
      <c r="L5" s="46">
        <v>7</v>
      </c>
      <c r="M5" s="46" t="s">
        <v>659</v>
      </c>
      <c r="N5" s="46"/>
    </row>
    <row r="6" spans="1:14">
      <c r="A6" s="46" t="s">
        <v>660</v>
      </c>
      <c r="B6" s="46" t="s">
        <v>725</v>
      </c>
      <c r="C6" s="46" t="s">
        <v>714</v>
      </c>
      <c r="D6" s="46" t="s">
        <v>716</v>
      </c>
      <c r="E6" s="48">
        <f>6/236</f>
        <v>2.5423728813559324E-2</v>
      </c>
      <c r="F6" s="46">
        <v>47</v>
      </c>
      <c r="G6" s="46">
        <v>14558</v>
      </c>
      <c r="H6" s="46">
        <f t="shared" si="0"/>
        <v>3.2284654485506253E-3</v>
      </c>
      <c r="I6" s="46">
        <v>1.04876329755479E-4</v>
      </c>
      <c r="J6" s="46">
        <v>3.7965231371483599E-3</v>
      </c>
      <c r="K6" s="46">
        <v>3.4002010068092301E-3</v>
      </c>
      <c r="L6" s="46">
        <v>6</v>
      </c>
      <c r="M6" s="46" t="s">
        <v>662</v>
      </c>
      <c r="N6" s="46"/>
    </row>
    <row r="7" spans="1:14">
      <c r="A7" s="51" t="s">
        <v>663</v>
      </c>
      <c r="B7" s="51" t="s">
        <v>721</v>
      </c>
      <c r="C7" s="51" t="s">
        <v>714</v>
      </c>
      <c r="D7" s="51" t="s">
        <v>716</v>
      </c>
      <c r="E7" s="52">
        <f>7/236</f>
        <v>2.9661016949152543E-2</v>
      </c>
      <c r="F7" s="51">
        <v>72</v>
      </c>
      <c r="G7" s="51">
        <v>14558</v>
      </c>
      <c r="H7" s="51">
        <f t="shared" si="0"/>
        <v>4.9457343041626597E-3</v>
      </c>
      <c r="I7" s="51">
        <v>1.6191554594585899E-4</v>
      </c>
      <c r="J7" s="51">
        <v>4.8844523027000899E-3</v>
      </c>
      <c r="K7" s="51">
        <v>4.3745603641512903E-3</v>
      </c>
      <c r="L7" s="51">
        <v>7</v>
      </c>
      <c r="M7" s="51" t="s">
        <v>664</v>
      </c>
      <c r="N7" s="51"/>
    </row>
    <row r="8" spans="1:14">
      <c r="A8" s="51" t="s">
        <v>665</v>
      </c>
      <c r="B8" s="51" t="s">
        <v>722</v>
      </c>
      <c r="C8" s="51" t="s">
        <v>717</v>
      </c>
      <c r="D8" s="51" t="s">
        <v>716</v>
      </c>
      <c r="E8" s="52">
        <f>7/236</f>
        <v>2.9661016949152543E-2</v>
      </c>
      <c r="F8" s="51">
        <v>77</v>
      </c>
      <c r="G8" s="51">
        <v>14558</v>
      </c>
      <c r="H8" s="51">
        <f t="shared" si="0"/>
        <v>5.2891880752850666E-3</v>
      </c>
      <c r="I8" s="51">
        <v>2.4682695721331101E-4</v>
      </c>
      <c r="J8" s="51">
        <v>5.8219929355609601E-3</v>
      </c>
      <c r="K8" s="51">
        <v>5.2142303697376496E-3</v>
      </c>
      <c r="L8" s="51">
        <v>7</v>
      </c>
      <c r="M8" s="51" t="s">
        <v>666</v>
      </c>
      <c r="N8" s="51"/>
    </row>
    <row r="9" spans="1:14">
      <c r="A9" s="51" t="s">
        <v>667</v>
      </c>
      <c r="B9" s="51" t="s">
        <v>733</v>
      </c>
      <c r="C9" s="51" t="s">
        <v>714</v>
      </c>
      <c r="D9" s="51" t="s">
        <v>716</v>
      </c>
      <c r="E9" s="51">
        <f>13/236</f>
        <v>5.5084745762711863E-2</v>
      </c>
      <c r="F9" s="51">
        <v>254</v>
      </c>
      <c r="G9" s="51">
        <v>14558</v>
      </c>
      <c r="H9" s="51">
        <f t="shared" si="0"/>
        <v>1.7447451573018271E-2</v>
      </c>
      <c r="I9" s="51">
        <v>2.6308130496244801E-4</v>
      </c>
      <c r="J9" s="51">
        <v>5.8219929355609601E-3</v>
      </c>
      <c r="K9" s="51">
        <v>5.2142303697376496E-3</v>
      </c>
      <c r="L9" s="51">
        <v>13</v>
      </c>
      <c r="M9" s="51" t="s">
        <v>668</v>
      </c>
      <c r="N9" s="51"/>
    </row>
    <row r="10" spans="1:14">
      <c r="A10" s="51" t="s">
        <v>669</v>
      </c>
      <c r="B10" s="51" t="s">
        <v>723</v>
      </c>
      <c r="C10" s="51" t="s">
        <v>720</v>
      </c>
      <c r="D10" s="51" t="s">
        <v>716</v>
      </c>
      <c r="E10" s="52">
        <f>7/236</f>
        <v>2.9661016949152543E-2</v>
      </c>
      <c r="F10" s="51">
        <v>79</v>
      </c>
      <c r="G10" s="51">
        <v>14558</v>
      </c>
      <c r="H10" s="51">
        <f t="shared" si="0"/>
        <v>5.426569583734029E-3</v>
      </c>
      <c r="I10" s="51">
        <v>2.8949136143673298E-4</v>
      </c>
      <c r="J10" s="51">
        <v>5.8219929355609601E-3</v>
      </c>
      <c r="K10" s="51">
        <v>5.2142303697376496E-3</v>
      </c>
      <c r="L10" s="51">
        <v>7</v>
      </c>
      <c r="M10" s="51" t="s">
        <v>670</v>
      </c>
      <c r="N10" s="51"/>
    </row>
    <row r="11" spans="1:14">
      <c r="A11" s="54" t="s">
        <v>671</v>
      </c>
      <c r="B11" s="54" t="s">
        <v>734</v>
      </c>
      <c r="C11" s="54" t="s">
        <v>716</v>
      </c>
      <c r="D11" s="54" t="s">
        <v>716</v>
      </c>
      <c r="E11" s="54">
        <f>11/236</f>
        <v>4.6610169491525424E-2</v>
      </c>
      <c r="F11" s="54">
        <v>217</v>
      </c>
      <c r="G11" s="54">
        <v>14558</v>
      </c>
      <c r="H11" s="54">
        <f t="shared" si="0"/>
        <v>1.4905893666712461E-2</v>
      </c>
      <c r="I11" s="54">
        <v>8.4025874607235101E-4</v>
      </c>
      <c r="J11" s="54">
        <v>1.5208683303909599E-2</v>
      </c>
      <c r="K11" s="54">
        <v>1.3621036515278099E-2</v>
      </c>
      <c r="L11" s="54">
        <v>11</v>
      </c>
      <c r="M11" s="54" t="s">
        <v>673</v>
      </c>
      <c r="N11" s="51"/>
    </row>
    <row r="12" spans="1:14">
      <c r="A12" s="51" t="s">
        <v>674</v>
      </c>
      <c r="B12" s="51" t="s">
        <v>726</v>
      </c>
      <c r="C12" s="51" t="s">
        <v>717</v>
      </c>
      <c r="D12" s="51" t="s">
        <v>716</v>
      </c>
      <c r="E12" s="52">
        <f>6/236</f>
        <v>2.5423728813559324E-2</v>
      </c>
      <c r="F12" s="51">
        <v>70</v>
      </c>
      <c r="G12" s="51">
        <v>14558</v>
      </c>
      <c r="H12" s="51">
        <f t="shared" si="0"/>
        <v>4.8083527957136973E-3</v>
      </c>
      <c r="I12" s="51">
        <v>9.3961361185914403E-4</v>
      </c>
      <c r="J12" s="51">
        <v>1.5460914886045901E-2</v>
      </c>
      <c r="K12" s="51">
        <v>1.3846937437924201E-2</v>
      </c>
      <c r="L12" s="51">
        <v>6</v>
      </c>
      <c r="M12" s="51" t="s">
        <v>675</v>
      </c>
      <c r="N12" s="51"/>
    </row>
    <row r="13" spans="1:14">
      <c r="A13" s="51" t="s">
        <v>676</v>
      </c>
      <c r="B13" s="51" t="s">
        <v>724</v>
      </c>
      <c r="C13" s="51" t="s">
        <v>715</v>
      </c>
      <c r="D13" s="51" t="s">
        <v>716</v>
      </c>
      <c r="E13" s="52">
        <f>7/236</f>
        <v>2.9661016949152543E-2</v>
      </c>
      <c r="F13" s="51">
        <v>98</v>
      </c>
      <c r="G13" s="51">
        <v>14558</v>
      </c>
      <c r="H13" s="51">
        <f t="shared" si="0"/>
        <v>6.7316939139991754E-3</v>
      </c>
      <c r="I13" s="51">
        <v>1.0658752133777E-3</v>
      </c>
      <c r="J13" s="51">
        <v>1.6076951135113701E-2</v>
      </c>
      <c r="K13" s="51">
        <v>1.43986651631725E-2</v>
      </c>
      <c r="L13" s="51">
        <v>7</v>
      </c>
      <c r="M13" s="51" t="s">
        <v>677</v>
      </c>
      <c r="N13" s="51"/>
    </row>
    <row r="14" spans="1:14">
      <c r="A14" s="46" t="s">
        <v>678</v>
      </c>
      <c r="B14" s="46" t="s">
        <v>727</v>
      </c>
      <c r="C14" s="46" t="s">
        <v>720</v>
      </c>
      <c r="D14" s="46" t="s">
        <v>716</v>
      </c>
      <c r="E14" s="48">
        <f>6/236</f>
        <v>2.5423728813559324E-2</v>
      </c>
      <c r="F14" s="46">
        <v>78</v>
      </c>
      <c r="G14" s="46">
        <v>14558</v>
      </c>
      <c r="H14" s="46">
        <f t="shared" si="0"/>
        <v>5.3578788295095478E-3</v>
      </c>
      <c r="I14" s="46">
        <v>1.6535063246893599E-3</v>
      </c>
      <c r="J14" s="46">
        <v>2.1805941556473099E-2</v>
      </c>
      <c r="K14" s="46">
        <v>1.9529601626617401E-2</v>
      </c>
      <c r="L14" s="46">
        <v>6</v>
      </c>
      <c r="M14" s="46" t="s">
        <v>679</v>
      </c>
      <c r="N14" s="46"/>
    </row>
    <row r="15" spans="1:14">
      <c r="A15" s="46" t="s">
        <v>680</v>
      </c>
      <c r="B15" s="46" t="s">
        <v>718</v>
      </c>
      <c r="C15" s="46" t="s">
        <v>715</v>
      </c>
      <c r="D15" s="46" t="s">
        <v>716</v>
      </c>
      <c r="E15" s="48">
        <f>9/236</f>
        <v>3.8135593220338986E-2</v>
      </c>
      <c r="F15" s="46">
        <v>168</v>
      </c>
      <c r="G15" s="46">
        <v>14558</v>
      </c>
      <c r="H15" s="46">
        <f t="shared" si="0"/>
        <v>1.1540046709712872E-2</v>
      </c>
      <c r="I15" s="46">
        <v>1.6866474132078699E-3</v>
      </c>
      <c r="J15" s="46">
        <v>2.1805941556473099E-2</v>
      </c>
      <c r="K15" s="46">
        <v>1.9529601626617401E-2</v>
      </c>
      <c r="L15" s="46">
        <v>9</v>
      </c>
      <c r="M15" s="46" t="s">
        <v>682</v>
      </c>
      <c r="N15" s="46"/>
    </row>
    <row r="16" spans="1:14">
      <c r="A16" s="46" t="s">
        <v>683</v>
      </c>
      <c r="B16" s="46" t="s">
        <v>728</v>
      </c>
      <c r="C16" s="46" t="s">
        <v>717</v>
      </c>
      <c r="D16" s="46" t="s">
        <v>716</v>
      </c>
      <c r="E16" s="48">
        <f>4/236</f>
        <v>1.6949152542372881E-2</v>
      </c>
      <c r="F16" s="46">
        <v>35</v>
      </c>
      <c r="G16" s="46">
        <v>14558</v>
      </c>
      <c r="H16" s="46">
        <f t="shared" si="0"/>
        <v>2.4041763978568487E-3</v>
      </c>
      <c r="I16" s="46">
        <v>2.3758961630688E-3</v>
      </c>
      <c r="J16" s="46">
        <v>2.8669147034363501E-2</v>
      </c>
      <c r="K16" s="46">
        <v>2.5676351516673301E-2</v>
      </c>
      <c r="L16" s="46">
        <v>4</v>
      </c>
      <c r="M16" s="46" t="s">
        <v>685</v>
      </c>
      <c r="N16" s="46"/>
    </row>
    <row r="17" spans="1:14">
      <c r="A17" s="46" t="s">
        <v>686</v>
      </c>
      <c r="B17" s="46" t="s">
        <v>729</v>
      </c>
      <c r="C17" s="46" t="s">
        <v>730</v>
      </c>
      <c r="D17" s="46" t="s">
        <v>716</v>
      </c>
      <c r="E17" s="48">
        <f>4/236</f>
        <v>1.6949152542372881E-2</v>
      </c>
      <c r="F17" s="46">
        <v>39</v>
      </c>
      <c r="G17" s="46">
        <v>14558</v>
      </c>
      <c r="H17" s="46">
        <f t="shared" si="0"/>
        <v>2.6789394147547739E-3</v>
      </c>
      <c r="I17" s="46">
        <v>3.5484867336443302E-3</v>
      </c>
      <c r="J17" s="46">
        <v>4.0142256174351403E-2</v>
      </c>
      <c r="K17" s="46">
        <v>3.5951773485606998E-2</v>
      </c>
      <c r="L17" s="46">
        <v>4</v>
      </c>
      <c r="M17" s="46" t="s">
        <v>687</v>
      </c>
      <c r="N17" s="46"/>
    </row>
    <row r="18" spans="1:14">
      <c r="A18" s="46" t="s">
        <v>688</v>
      </c>
      <c r="B18" s="46" t="s">
        <v>731</v>
      </c>
      <c r="C18" s="46" t="s">
        <v>717</v>
      </c>
      <c r="D18" s="46" t="s">
        <v>716</v>
      </c>
      <c r="E18" s="48">
        <f>4/236</f>
        <v>1.6949152542372881E-2</v>
      </c>
      <c r="F18" s="46">
        <v>41</v>
      </c>
      <c r="G18" s="46">
        <v>14558</v>
      </c>
      <c r="H18" s="46">
        <f t="shared" si="0"/>
        <v>2.8163209232037367E-3</v>
      </c>
      <c r="I18" s="46">
        <v>4.2602784099040197E-3</v>
      </c>
      <c r="J18" s="46">
        <v>4.5359434834860497E-2</v>
      </c>
      <c r="K18" s="46">
        <v>4.0624326633140501E-2</v>
      </c>
      <c r="L18" s="46">
        <v>4</v>
      </c>
      <c r="M18" s="46" t="s">
        <v>689</v>
      </c>
      <c r="N18" s="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5781-700F-C64D-8553-DCF19FE219E5}">
  <dimension ref="A1:O40"/>
  <sheetViews>
    <sheetView workbookViewId="0">
      <selection activeCell="A3" sqref="A3:L20"/>
    </sheetView>
  </sheetViews>
  <sheetFormatPr baseColWidth="10" defaultRowHeight="16"/>
  <cols>
    <col min="1" max="1" width="39.5" customWidth="1"/>
    <col min="2" max="2" width="8.6640625" customWidth="1"/>
    <col min="3" max="3" width="10" customWidth="1"/>
    <col min="4" max="4" width="10.1640625" customWidth="1"/>
    <col min="5" max="5" width="7.5" customWidth="1"/>
    <col min="6" max="6" width="6.5" customWidth="1"/>
    <col min="7" max="7" width="7" customWidth="1"/>
    <col min="11" max="11" width="202.83203125" customWidth="1"/>
    <col min="12" max="12" width="15.1640625" customWidth="1"/>
  </cols>
  <sheetData>
    <row r="1" spans="1:15">
      <c r="B1" t="s">
        <v>690</v>
      </c>
    </row>
    <row r="3" spans="1:15">
      <c r="B3" t="s">
        <v>315</v>
      </c>
      <c r="C3" t="s">
        <v>641</v>
      </c>
      <c r="D3" t="s">
        <v>642</v>
      </c>
      <c r="E3" t="s">
        <v>643</v>
      </c>
      <c r="F3" t="s">
        <v>364</v>
      </c>
      <c r="H3" t="s">
        <v>644</v>
      </c>
      <c r="I3" t="s">
        <v>645</v>
      </c>
      <c r="J3" t="s">
        <v>646</v>
      </c>
      <c r="K3" t="s">
        <v>647</v>
      </c>
      <c r="L3" t="s">
        <v>691</v>
      </c>
      <c r="O3" s="27"/>
    </row>
    <row r="4" spans="1:15">
      <c r="A4" s="27" t="s">
        <v>708</v>
      </c>
      <c r="B4" t="s">
        <v>648</v>
      </c>
      <c r="C4" t="s">
        <v>648</v>
      </c>
      <c r="D4" t="s">
        <v>648</v>
      </c>
      <c r="E4" t="s">
        <v>649</v>
      </c>
      <c r="F4">
        <v>107</v>
      </c>
      <c r="G4">
        <v>14558</v>
      </c>
      <c r="H4" s="24">
        <v>1.8062196987707401E-8</v>
      </c>
      <c r="I4" s="24">
        <v>3.2692576547750399E-6</v>
      </c>
      <c r="J4" s="24">
        <v>2.9279771959020398E-6</v>
      </c>
      <c r="K4" t="s">
        <v>650</v>
      </c>
      <c r="L4">
        <v>13</v>
      </c>
      <c r="O4" s="27"/>
    </row>
    <row r="5" spans="1:15">
      <c r="A5" s="27" t="s">
        <v>693</v>
      </c>
      <c r="B5" t="s">
        <v>651</v>
      </c>
      <c r="C5" t="s">
        <v>651</v>
      </c>
      <c r="D5" t="s">
        <v>651</v>
      </c>
      <c r="E5" t="s">
        <v>652</v>
      </c>
      <c r="F5">
        <v>108</v>
      </c>
      <c r="G5">
        <v>14558</v>
      </c>
      <c r="H5" s="24">
        <v>1.75994764329202E-7</v>
      </c>
      <c r="I5" s="24">
        <v>1.5927526171792801E-5</v>
      </c>
      <c r="J5" s="24">
        <v>1.42648387929985E-5</v>
      </c>
      <c r="K5" t="s">
        <v>653</v>
      </c>
      <c r="L5">
        <v>12</v>
      </c>
      <c r="O5" s="27"/>
    </row>
    <row r="6" spans="1:15">
      <c r="A6" s="27" t="s">
        <v>701</v>
      </c>
      <c r="B6" t="s">
        <v>654</v>
      </c>
      <c r="C6" t="s">
        <v>654</v>
      </c>
      <c r="D6" t="s">
        <v>654</v>
      </c>
      <c r="E6" t="s">
        <v>655</v>
      </c>
      <c r="F6">
        <v>93</v>
      </c>
      <c r="G6">
        <v>14558</v>
      </c>
      <c r="H6" s="24">
        <v>2.5795503133731399E-6</v>
      </c>
      <c r="I6">
        <v>1.55632868906846E-4</v>
      </c>
      <c r="J6">
        <v>1.3938622745946101E-4</v>
      </c>
      <c r="K6" t="s">
        <v>656</v>
      </c>
      <c r="L6">
        <v>10</v>
      </c>
      <c r="O6" s="27"/>
    </row>
    <row r="7" spans="1:15">
      <c r="A7" s="27" t="s">
        <v>697</v>
      </c>
      <c r="B7" t="s">
        <v>657</v>
      </c>
      <c r="C7" t="s">
        <v>657</v>
      </c>
      <c r="D7" t="s">
        <v>657</v>
      </c>
      <c r="E7" t="s">
        <v>658</v>
      </c>
      <c r="F7">
        <v>61</v>
      </c>
      <c r="G7">
        <v>14558</v>
      </c>
      <c r="H7" s="24">
        <v>5.5763202178639398E-5</v>
      </c>
      <c r="I7">
        <v>2.5232848985834301E-3</v>
      </c>
      <c r="J7">
        <v>2.2598771409238099E-3</v>
      </c>
      <c r="K7" t="s">
        <v>659</v>
      </c>
      <c r="L7">
        <v>7</v>
      </c>
      <c r="O7" s="27"/>
    </row>
    <row r="8" spans="1:15">
      <c r="A8" s="27" t="s">
        <v>695</v>
      </c>
      <c r="B8" t="s">
        <v>660</v>
      </c>
      <c r="C8" t="s">
        <v>660</v>
      </c>
      <c r="D8" t="s">
        <v>660</v>
      </c>
      <c r="E8" t="s">
        <v>661</v>
      </c>
      <c r="F8">
        <v>47</v>
      </c>
      <c r="G8">
        <v>14558</v>
      </c>
      <c r="H8">
        <v>1.04876329755479E-4</v>
      </c>
      <c r="I8">
        <v>3.7965231371483599E-3</v>
      </c>
      <c r="J8">
        <v>3.4002010068092301E-3</v>
      </c>
      <c r="K8" t="s">
        <v>662</v>
      </c>
      <c r="L8">
        <v>6</v>
      </c>
      <c r="O8" s="27"/>
    </row>
    <row r="9" spans="1:15">
      <c r="A9" s="27" t="s">
        <v>696</v>
      </c>
      <c r="B9" t="s">
        <v>663</v>
      </c>
      <c r="C9" t="s">
        <v>663</v>
      </c>
      <c r="D9" t="s">
        <v>663</v>
      </c>
      <c r="E9" t="s">
        <v>658</v>
      </c>
      <c r="F9">
        <v>72</v>
      </c>
      <c r="G9">
        <v>14558</v>
      </c>
      <c r="H9">
        <v>1.6191554594585899E-4</v>
      </c>
      <c r="I9">
        <v>4.8844523027000899E-3</v>
      </c>
      <c r="J9">
        <v>4.3745603641512903E-3</v>
      </c>
      <c r="K9" s="28" t="s">
        <v>664</v>
      </c>
      <c r="L9">
        <v>7</v>
      </c>
      <c r="O9" s="27"/>
    </row>
    <row r="10" spans="1:15">
      <c r="A10" s="27" t="s">
        <v>700</v>
      </c>
      <c r="B10" t="s">
        <v>665</v>
      </c>
      <c r="C10" t="s">
        <v>665</v>
      </c>
      <c r="D10" t="s">
        <v>665</v>
      </c>
      <c r="E10" t="s">
        <v>658</v>
      </c>
      <c r="F10">
        <v>77</v>
      </c>
      <c r="G10">
        <v>14558</v>
      </c>
      <c r="H10">
        <v>2.4682695721331101E-4</v>
      </c>
      <c r="I10">
        <v>5.8219929355609601E-3</v>
      </c>
      <c r="J10">
        <v>5.2142303697376496E-3</v>
      </c>
      <c r="K10" s="28" t="s">
        <v>666</v>
      </c>
      <c r="L10">
        <v>7</v>
      </c>
      <c r="O10" s="27"/>
    </row>
    <row r="11" spans="1:15">
      <c r="A11" t="s">
        <v>705</v>
      </c>
      <c r="B11" t="s">
        <v>667</v>
      </c>
      <c r="C11" t="s">
        <v>667</v>
      </c>
      <c r="D11" t="s">
        <v>667</v>
      </c>
      <c r="E11" t="s">
        <v>649</v>
      </c>
      <c r="F11">
        <v>254</v>
      </c>
      <c r="G11">
        <v>14558</v>
      </c>
      <c r="H11">
        <v>2.6308130496244801E-4</v>
      </c>
      <c r="I11">
        <v>5.8219929355609601E-3</v>
      </c>
      <c r="J11">
        <v>5.2142303697376496E-3</v>
      </c>
      <c r="K11" t="s">
        <v>668</v>
      </c>
      <c r="L11">
        <v>13</v>
      </c>
      <c r="O11" s="27"/>
    </row>
    <row r="12" spans="1:15">
      <c r="A12" s="27" t="s">
        <v>699</v>
      </c>
      <c r="B12" t="s">
        <v>669</v>
      </c>
      <c r="C12" t="s">
        <v>669</v>
      </c>
      <c r="D12" t="s">
        <v>669</v>
      </c>
      <c r="E12" t="s">
        <v>658</v>
      </c>
      <c r="F12">
        <v>79</v>
      </c>
      <c r="G12">
        <v>14558</v>
      </c>
      <c r="H12">
        <v>2.8949136143673298E-4</v>
      </c>
      <c r="I12">
        <v>5.8219929355609601E-3</v>
      </c>
      <c r="J12">
        <v>5.2142303697376496E-3</v>
      </c>
      <c r="K12" s="28" t="s">
        <v>670</v>
      </c>
      <c r="L12">
        <v>7</v>
      </c>
      <c r="O12" s="27"/>
    </row>
    <row r="13" spans="1:15">
      <c r="A13" s="27" t="s">
        <v>702</v>
      </c>
      <c r="B13" t="s">
        <v>671</v>
      </c>
      <c r="C13" t="s">
        <v>671</v>
      </c>
      <c r="D13" t="s">
        <v>671</v>
      </c>
      <c r="E13" t="s">
        <v>672</v>
      </c>
      <c r="F13">
        <v>217</v>
      </c>
      <c r="G13">
        <v>14558</v>
      </c>
      <c r="H13">
        <v>8.4025874607235101E-4</v>
      </c>
      <c r="I13">
        <v>1.5208683303909599E-2</v>
      </c>
      <c r="J13">
        <v>1.3621036515278099E-2</v>
      </c>
      <c r="K13" t="s">
        <v>673</v>
      </c>
      <c r="L13">
        <v>11</v>
      </c>
      <c r="O13" s="27"/>
    </row>
    <row r="14" spans="1:15">
      <c r="A14" t="s">
        <v>706</v>
      </c>
      <c r="B14" t="s">
        <v>674</v>
      </c>
      <c r="C14" t="s">
        <v>674</v>
      </c>
      <c r="D14" t="s">
        <v>674</v>
      </c>
      <c r="E14" t="s">
        <v>661</v>
      </c>
      <c r="F14">
        <v>70</v>
      </c>
      <c r="G14">
        <v>14558</v>
      </c>
      <c r="H14">
        <v>9.3961361185914403E-4</v>
      </c>
      <c r="I14">
        <v>1.5460914886045901E-2</v>
      </c>
      <c r="J14">
        <v>1.3846937437924201E-2</v>
      </c>
      <c r="K14" t="s">
        <v>675</v>
      </c>
      <c r="L14">
        <v>6</v>
      </c>
      <c r="O14" s="27"/>
    </row>
    <row r="15" spans="1:15">
      <c r="A15" t="s">
        <v>707</v>
      </c>
      <c r="B15" t="s">
        <v>676</v>
      </c>
      <c r="C15" t="s">
        <v>676</v>
      </c>
      <c r="D15" t="s">
        <v>676</v>
      </c>
      <c r="E15" t="s">
        <v>658</v>
      </c>
      <c r="F15">
        <v>98</v>
      </c>
      <c r="G15">
        <v>14558</v>
      </c>
      <c r="H15">
        <v>1.0658752133777E-3</v>
      </c>
      <c r="I15">
        <v>1.6076951135113701E-2</v>
      </c>
      <c r="J15">
        <v>1.43986651631725E-2</v>
      </c>
      <c r="K15" s="28" t="s">
        <v>677</v>
      </c>
      <c r="L15">
        <v>7</v>
      </c>
    </row>
    <row r="16" spans="1:15">
      <c r="A16" s="27" t="s">
        <v>698</v>
      </c>
      <c r="B16" t="s">
        <v>678</v>
      </c>
      <c r="C16" t="s">
        <v>678</v>
      </c>
      <c r="D16" t="s">
        <v>678</v>
      </c>
      <c r="E16" t="s">
        <v>661</v>
      </c>
      <c r="F16">
        <v>78</v>
      </c>
      <c r="G16">
        <v>14558</v>
      </c>
      <c r="H16">
        <v>1.6535063246893599E-3</v>
      </c>
      <c r="I16">
        <v>2.1805941556473099E-2</v>
      </c>
      <c r="J16">
        <v>1.9529601626617401E-2</v>
      </c>
      <c r="K16" t="s">
        <v>679</v>
      </c>
      <c r="L16">
        <v>6</v>
      </c>
    </row>
    <row r="17" spans="1:12">
      <c r="A17" s="27" t="s">
        <v>694</v>
      </c>
      <c r="B17" t="s">
        <v>680</v>
      </c>
      <c r="C17" t="s">
        <v>680</v>
      </c>
      <c r="D17" t="s">
        <v>680</v>
      </c>
      <c r="E17" t="s">
        <v>681</v>
      </c>
      <c r="F17">
        <v>168</v>
      </c>
      <c r="G17">
        <v>14558</v>
      </c>
      <c r="H17">
        <v>1.6866474132078699E-3</v>
      </c>
      <c r="I17">
        <v>2.1805941556473099E-2</v>
      </c>
      <c r="J17">
        <v>1.9529601626617401E-2</v>
      </c>
      <c r="K17" t="s">
        <v>682</v>
      </c>
      <c r="L17">
        <v>9</v>
      </c>
    </row>
    <row r="18" spans="1:12">
      <c r="A18" t="s">
        <v>709</v>
      </c>
      <c r="B18" t="s">
        <v>683</v>
      </c>
      <c r="C18" t="s">
        <v>683</v>
      </c>
      <c r="D18" t="s">
        <v>683</v>
      </c>
      <c r="E18" t="s">
        <v>684</v>
      </c>
      <c r="F18">
        <v>35</v>
      </c>
      <c r="G18">
        <v>14558</v>
      </c>
      <c r="H18">
        <v>2.3758961630688E-3</v>
      </c>
      <c r="I18">
        <v>2.8669147034363501E-2</v>
      </c>
      <c r="J18">
        <v>2.5676351516673301E-2</v>
      </c>
      <c r="K18" t="s">
        <v>685</v>
      </c>
      <c r="L18">
        <v>4</v>
      </c>
    </row>
    <row r="19" spans="1:12">
      <c r="A19" s="27" t="s">
        <v>703</v>
      </c>
      <c r="B19" t="s">
        <v>686</v>
      </c>
      <c r="C19" t="s">
        <v>686</v>
      </c>
      <c r="D19" t="s">
        <v>686</v>
      </c>
      <c r="E19" t="s">
        <v>684</v>
      </c>
      <c r="F19">
        <v>39</v>
      </c>
      <c r="G19">
        <v>14558</v>
      </c>
      <c r="H19">
        <v>3.5484867336443302E-3</v>
      </c>
      <c r="I19">
        <v>4.0142256174351403E-2</v>
      </c>
      <c r="J19">
        <v>3.5951773485606998E-2</v>
      </c>
      <c r="K19" t="s">
        <v>687</v>
      </c>
      <c r="L19">
        <v>4</v>
      </c>
    </row>
    <row r="20" spans="1:12">
      <c r="A20" t="s">
        <v>710</v>
      </c>
      <c r="B20" t="s">
        <v>688</v>
      </c>
      <c r="C20" t="s">
        <v>688</v>
      </c>
      <c r="D20" t="s">
        <v>688</v>
      </c>
      <c r="E20" t="s">
        <v>684</v>
      </c>
      <c r="F20">
        <v>41</v>
      </c>
      <c r="G20">
        <v>14558</v>
      </c>
      <c r="H20">
        <v>4.2602784099040197E-3</v>
      </c>
      <c r="I20">
        <v>4.5359434834860497E-2</v>
      </c>
      <c r="J20">
        <v>4.0624326633140501E-2</v>
      </c>
      <c r="K20" t="s">
        <v>689</v>
      </c>
      <c r="L20">
        <v>4</v>
      </c>
    </row>
    <row r="23" spans="1:12">
      <c r="B23" s="27" t="s">
        <v>704</v>
      </c>
    </row>
    <row r="24" spans="1:12">
      <c r="B24" s="27"/>
    </row>
    <row r="25" spans="1:12">
      <c r="B25" s="27" t="s">
        <v>692</v>
      </c>
    </row>
    <row r="26" spans="1:12">
      <c r="B26" s="27" t="s">
        <v>693</v>
      </c>
    </row>
    <row r="27" spans="1:12">
      <c r="B27" s="27" t="s">
        <v>694</v>
      </c>
    </row>
    <row r="28" spans="1:12">
      <c r="B28" s="27" t="s">
        <v>695</v>
      </c>
    </row>
    <row r="29" spans="1:12">
      <c r="B29" s="27" t="s">
        <v>696</v>
      </c>
    </row>
    <row r="30" spans="1:12">
      <c r="B30" s="27" t="s">
        <v>697</v>
      </c>
    </row>
    <row r="31" spans="1:12">
      <c r="B31" s="27" t="s">
        <v>698</v>
      </c>
    </row>
    <row r="32" spans="1:12">
      <c r="B32" s="27" t="s">
        <v>699</v>
      </c>
    </row>
    <row r="33" spans="2:2">
      <c r="B33" s="27" t="s">
        <v>700</v>
      </c>
    </row>
    <row r="34" spans="2:2">
      <c r="B34" s="27" t="s">
        <v>701</v>
      </c>
    </row>
    <row r="35" spans="2:2">
      <c r="B35" s="27" t="s">
        <v>703</v>
      </c>
    </row>
    <row r="36" spans="2:2">
      <c r="B36" s="27" t="s">
        <v>702</v>
      </c>
    </row>
    <row r="40" spans="2:2">
      <c r="B40" t="s">
        <v>711</v>
      </c>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932B-468A-5748-A3CF-0957E7B54381}">
  <dimension ref="A1:M18"/>
  <sheetViews>
    <sheetView workbookViewId="0">
      <selection activeCell="D1" sqref="D1"/>
    </sheetView>
  </sheetViews>
  <sheetFormatPr baseColWidth="10" defaultRowHeight="16"/>
  <cols>
    <col min="1" max="1" width="8.33203125" style="46" customWidth="1"/>
    <col min="2" max="2" width="48.1640625" style="46" customWidth="1"/>
    <col min="3" max="3" width="45" style="46" customWidth="1"/>
    <col min="4" max="4" width="28.5" style="46" customWidth="1"/>
    <col min="5" max="5" width="14.5" style="46" customWidth="1"/>
    <col min="6" max="6" width="0" style="46" hidden="1" customWidth="1"/>
    <col min="7" max="7" width="9.1640625" style="46" hidden="1" customWidth="1"/>
    <col min="8" max="8" width="11" style="46" customWidth="1"/>
    <col min="9" max="10" width="8.1640625" style="46" customWidth="1"/>
    <col min="11" max="11" width="10.83203125" style="46"/>
    <col min="12" max="12" width="7.83203125" style="46" customWidth="1"/>
    <col min="13" max="13" width="10.83203125" style="46"/>
  </cols>
  <sheetData>
    <row r="1" spans="1:13">
      <c r="A1" s="49" t="s">
        <v>315</v>
      </c>
      <c r="B1" s="49" t="s">
        <v>735</v>
      </c>
      <c r="C1" s="49" t="s">
        <v>781</v>
      </c>
      <c r="D1" s="49" t="s">
        <v>782</v>
      </c>
      <c r="E1" s="49" t="s">
        <v>642</v>
      </c>
      <c r="F1" s="49" t="s">
        <v>641</v>
      </c>
      <c r="G1" s="49"/>
      <c r="H1" s="49" t="s">
        <v>643</v>
      </c>
      <c r="I1" s="49" t="s">
        <v>364</v>
      </c>
      <c r="J1" s="49" t="s">
        <v>644</v>
      </c>
      <c r="K1" s="49" t="s">
        <v>645</v>
      </c>
      <c r="L1" s="49" t="s">
        <v>780</v>
      </c>
      <c r="M1" s="49" t="s">
        <v>779</v>
      </c>
    </row>
    <row r="2" spans="1:13">
      <c r="A2" s="44" t="s">
        <v>648</v>
      </c>
      <c r="B2" s="44" t="s">
        <v>761</v>
      </c>
      <c r="C2" s="44" t="s">
        <v>715</v>
      </c>
      <c r="D2" s="44" t="s">
        <v>716</v>
      </c>
      <c r="E2" s="44">
        <f>13/236</f>
        <v>5.5084745762711863E-2</v>
      </c>
      <c r="F2" s="44">
        <v>107</v>
      </c>
      <c r="G2" s="44">
        <v>14558</v>
      </c>
      <c r="H2" s="44">
        <f t="shared" ref="H2:H18" si="0">F2/G2</f>
        <v>7.3499107020195079E-3</v>
      </c>
      <c r="I2" s="45">
        <v>1.8062196987707401E-8</v>
      </c>
      <c r="J2" s="45">
        <v>3.2692576547750399E-6</v>
      </c>
      <c r="K2" s="45">
        <v>2.9279771959020398E-6</v>
      </c>
      <c r="L2" s="44">
        <v>13</v>
      </c>
      <c r="M2" s="44" t="s">
        <v>650</v>
      </c>
    </row>
    <row r="3" spans="1:13">
      <c r="A3" s="46" t="s">
        <v>651</v>
      </c>
      <c r="B3" s="47" t="s">
        <v>778</v>
      </c>
      <c r="C3" s="47" t="s">
        <v>713</v>
      </c>
      <c r="D3" s="47" t="s">
        <v>713</v>
      </c>
      <c r="E3" s="46">
        <f>12/236</f>
        <v>5.0847457627118647E-2</v>
      </c>
      <c r="F3" s="46">
        <v>108</v>
      </c>
      <c r="G3" s="46">
        <v>14558</v>
      </c>
      <c r="H3" s="46">
        <f t="shared" si="0"/>
        <v>7.4186014562439891E-3</v>
      </c>
      <c r="I3" s="48">
        <v>1.75994764329202E-7</v>
      </c>
      <c r="J3" s="48">
        <v>1.5927526171792801E-5</v>
      </c>
      <c r="K3" s="48">
        <v>1.42648387929985E-5</v>
      </c>
      <c r="L3" s="46">
        <v>12</v>
      </c>
      <c r="M3" s="46" t="s">
        <v>653</v>
      </c>
    </row>
    <row r="4" spans="1:13">
      <c r="A4" s="46" t="s">
        <v>654</v>
      </c>
      <c r="B4" s="46" t="s">
        <v>777</v>
      </c>
      <c r="C4" s="46" t="s">
        <v>717</v>
      </c>
      <c r="D4" s="46" t="s">
        <v>716</v>
      </c>
      <c r="E4" s="48">
        <f>10/236</f>
        <v>4.2372881355932202E-2</v>
      </c>
      <c r="F4" s="46">
        <v>93</v>
      </c>
      <c r="G4" s="46">
        <v>14558</v>
      </c>
      <c r="H4" s="46">
        <f t="shared" si="0"/>
        <v>6.3882401428767685E-3</v>
      </c>
      <c r="I4" s="48">
        <v>2.5795503133731399E-6</v>
      </c>
      <c r="J4" s="46">
        <v>1.55632868906846E-4</v>
      </c>
      <c r="K4" s="46">
        <v>1.3938622745946101E-4</v>
      </c>
      <c r="L4" s="46">
        <v>10</v>
      </c>
      <c r="M4" s="46" t="s">
        <v>656</v>
      </c>
    </row>
    <row r="5" spans="1:13">
      <c r="A5" s="46" t="s">
        <v>657</v>
      </c>
      <c r="B5" s="46" t="s">
        <v>776</v>
      </c>
      <c r="C5" s="46" t="s">
        <v>720</v>
      </c>
      <c r="D5" s="46" t="s">
        <v>716</v>
      </c>
      <c r="E5" s="48">
        <f>7/236</f>
        <v>2.9661016949152543E-2</v>
      </c>
      <c r="F5" s="46">
        <v>61</v>
      </c>
      <c r="G5" s="46">
        <v>14558</v>
      </c>
      <c r="H5" s="46">
        <f t="shared" si="0"/>
        <v>4.1901360076933647E-3</v>
      </c>
      <c r="I5" s="48">
        <v>5.5763202178639398E-5</v>
      </c>
      <c r="J5" s="46">
        <v>2.5232848985834301E-3</v>
      </c>
      <c r="K5" s="46">
        <v>2.2598771409238099E-3</v>
      </c>
      <c r="L5" s="46">
        <v>7</v>
      </c>
      <c r="M5" s="46" t="s">
        <v>659</v>
      </c>
    </row>
    <row r="6" spans="1:13">
      <c r="A6" s="46" t="s">
        <v>660</v>
      </c>
      <c r="B6" s="46" t="s">
        <v>775</v>
      </c>
      <c r="C6" s="46" t="s">
        <v>714</v>
      </c>
      <c r="D6" s="46" t="s">
        <v>716</v>
      </c>
      <c r="E6" s="48">
        <f>6/236</f>
        <v>2.5423728813559324E-2</v>
      </c>
      <c r="F6" s="46">
        <v>47</v>
      </c>
      <c r="G6" s="46">
        <v>14558</v>
      </c>
      <c r="H6" s="46">
        <f t="shared" si="0"/>
        <v>3.2284654485506253E-3</v>
      </c>
      <c r="I6" s="46">
        <v>1.04876329755479E-4</v>
      </c>
      <c r="J6" s="46">
        <v>3.7965231371483599E-3</v>
      </c>
      <c r="K6" s="46">
        <v>3.4002010068092301E-3</v>
      </c>
      <c r="L6" s="46">
        <v>6</v>
      </c>
      <c r="M6" s="46" t="s">
        <v>662</v>
      </c>
    </row>
    <row r="7" spans="1:13">
      <c r="A7" s="51" t="s">
        <v>663</v>
      </c>
      <c r="B7" s="51" t="s">
        <v>774</v>
      </c>
      <c r="C7" s="51" t="s">
        <v>714</v>
      </c>
      <c r="D7" s="51" t="s">
        <v>716</v>
      </c>
      <c r="E7" s="52">
        <f>7/236</f>
        <v>2.9661016949152543E-2</v>
      </c>
      <c r="F7" s="51">
        <v>72</v>
      </c>
      <c r="G7" s="51">
        <v>14558</v>
      </c>
      <c r="H7" s="51">
        <f t="shared" si="0"/>
        <v>4.9457343041626597E-3</v>
      </c>
      <c r="I7" s="51">
        <v>1.6191554594585899E-4</v>
      </c>
      <c r="J7" s="51">
        <v>4.8844523027000899E-3</v>
      </c>
      <c r="K7" s="51">
        <v>4.3745603641512903E-3</v>
      </c>
      <c r="L7" s="51">
        <v>7</v>
      </c>
      <c r="M7" s="51" t="s">
        <v>664</v>
      </c>
    </row>
    <row r="8" spans="1:13">
      <c r="A8" s="51" t="s">
        <v>665</v>
      </c>
      <c r="B8" s="51" t="s">
        <v>773</v>
      </c>
      <c r="C8" s="51" t="s">
        <v>717</v>
      </c>
      <c r="D8" s="51" t="s">
        <v>716</v>
      </c>
      <c r="E8" s="52">
        <f>7/236</f>
        <v>2.9661016949152543E-2</v>
      </c>
      <c r="F8" s="51">
        <v>77</v>
      </c>
      <c r="G8" s="51">
        <v>14558</v>
      </c>
      <c r="H8" s="51">
        <f t="shared" si="0"/>
        <v>5.2891880752850666E-3</v>
      </c>
      <c r="I8" s="51">
        <v>2.4682695721331101E-4</v>
      </c>
      <c r="J8" s="51">
        <v>5.8219929355609601E-3</v>
      </c>
      <c r="K8" s="51">
        <v>5.2142303697376496E-3</v>
      </c>
      <c r="L8" s="51">
        <v>7</v>
      </c>
      <c r="M8" s="51" t="s">
        <v>666</v>
      </c>
    </row>
    <row r="9" spans="1:13">
      <c r="A9" s="51" t="s">
        <v>667</v>
      </c>
      <c r="B9" s="51" t="s">
        <v>772</v>
      </c>
      <c r="C9" s="51" t="s">
        <v>714</v>
      </c>
      <c r="D9" s="51" t="s">
        <v>716</v>
      </c>
      <c r="E9" s="51">
        <f>13/236</f>
        <v>5.5084745762711863E-2</v>
      </c>
      <c r="F9" s="51">
        <v>254</v>
      </c>
      <c r="G9" s="51">
        <v>14558</v>
      </c>
      <c r="H9" s="51">
        <f t="shared" si="0"/>
        <v>1.7447451573018271E-2</v>
      </c>
      <c r="I9" s="51">
        <v>2.6308130496244801E-4</v>
      </c>
      <c r="J9" s="51">
        <v>5.8219929355609601E-3</v>
      </c>
      <c r="K9" s="51">
        <v>5.2142303697376496E-3</v>
      </c>
      <c r="L9" s="51">
        <v>13</v>
      </c>
      <c r="M9" s="51" t="s">
        <v>668</v>
      </c>
    </row>
    <row r="10" spans="1:13">
      <c r="A10" s="51" t="s">
        <v>669</v>
      </c>
      <c r="B10" s="51" t="s">
        <v>771</v>
      </c>
      <c r="C10" s="51" t="s">
        <v>720</v>
      </c>
      <c r="D10" s="51" t="s">
        <v>716</v>
      </c>
      <c r="E10" s="52">
        <f>7/236</f>
        <v>2.9661016949152543E-2</v>
      </c>
      <c r="F10" s="51">
        <v>79</v>
      </c>
      <c r="G10" s="51">
        <v>14558</v>
      </c>
      <c r="H10" s="51">
        <f t="shared" si="0"/>
        <v>5.426569583734029E-3</v>
      </c>
      <c r="I10" s="51">
        <v>2.8949136143673298E-4</v>
      </c>
      <c r="J10" s="51">
        <v>5.8219929355609601E-3</v>
      </c>
      <c r="K10" s="51">
        <v>5.2142303697376496E-3</v>
      </c>
      <c r="L10" s="51">
        <v>7</v>
      </c>
      <c r="M10" s="51" t="s">
        <v>670</v>
      </c>
    </row>
    <row r="11" spans="1:13">
      <c r="A11" s="54" t="s">
        <v>671</v>
      </c>
      <c r="B11" s="54" t="s">
        <v>770</v>
      </c>
      <c r="C11" s="54" t="s">
        <v>716</v>
      </c>
      <c r="D11" s="54" t="s">
        <v>716</v>
      </c>
      <c r="E11" s="54">
        <f>11/236</f>
        <v>4.6610169491525424E-2</v>
      </c>
      <c r="F11" s="54">
        <v>217</v>
      </c>
      <c r="G11" s="54">
        <v>14558</v>
      </c>
      <c r="H11" s="54">
        <f t="shared" si="0"/>
        <v>1.4905893666712461E-2</v>
      </c>
      <c r="I11" s="54">
        <v>8.4025874607235101E-4</v>
      </c>
      <c r="J11" s="54">
        <v>1.5208683303909599E-2</v>
      </c>
      <c r="K11" s="54">
        <v>1.3621036515278099E-2</v>
      </c>
      <c r="L11" s="54">
        <v>11</v>
      </c>
      <c r="M11" s="54" t="s">
        <v>673</v>
      </c>
    </row>
    <row r="12" spans="1:13">
      <c r="A12" s="51" t="s">
        <v>674</v>
      </c>
      <c r="B12" s="51" t="s">
        <v>769</v>
      </c>
      <c r="C12" s="51" t="s">
        <v>717</v>
      </c>
      <c r="D12" s="51" t="s">
        <v>716</v>
      </c>
      <c r="E12" s="52">
        <f>6/236</f>
        <v>2.5423728813559324E-2</v>
      </c>
      <c r="F12" s="51">
        <v>70</v>
      </c>
      <c r="G12" s="51">
        <v>14558</v>
      </c>
      <c r="H12" s="51">
        <f t="shared" si="0"/>
        <v>4.8083527957136973E-3</v>
      </c>
      <c r="I12" s="51">
        <v>9.3961361185914403E-4</v>
      </c>
      <c r="J12" s="51">
        <v>1.5460914886045901E-2</v>
      </c>
      <c r="K12" s="51">
        <v>1.3846937437924201E-2</v>
      </c>
      <c r="L12" s="51">
        <v>6</v>
      </c>
      <c r="M12" s="51" t="s">
        <v>675</v>
      </c>
    </row>
    <row r="13" spans="1:13">
      <c r="A13" s="51" t="s">
        <v>676</v>
      </c>
      <c r="B13" s="51" t="s">
        <v>768</v>
      </c>
      <c r="C13" s="51" t="s">
        <v>715</v>
      </c>
      <c r="D13" s="51" t="s">
        <v>716</v>
      </c>
      <c r="E13" s="52">
        <f>7/236</f>
        <v>2.9661016949152543E-2</v>
      </c>
      <c r="F13" s="51">
        <v>98</v>
      </c>
      <c r="G13" s="51">
        <v>14558</v>
      </c>
      <c r="H13" s="51">
        <f t="shared" si="0"/>
        <v>6.7316939139991754E-3</v>
      </c>
      <c r="I13" s="51">
        <v>1.0658752133777E-3</v>
      </c>
      <c r="J13" s="51">
        <v>1.6076951135113701E-2</v>
      </c>
      <c r="K13" s="51">
        <v>1.43986651631725E-2</v>
      </c>
      <c r="L13" s="51">
        <v>7</v>
      </c>
      <c r="M13" s="51" t="s">
        <v>677</v>
      </c>
    </row>
    <row r="14" spans="1:13">
      <c r="A14" s="46" t="s">
        <v>678</v>
      </c>
      <c r="B14" s="46" t="s">
        <v>767</v>
      </c>
      <c r="C14" s="46" t="s">
        <v>720</v>
      </c>
      <c r="D14" s="46" t="s">
        <v>716</v>
      </c>
      <c r="E14" s="48">
        <f>6/236</f>
        <v>2.5423728813559324E-2</v>
      </c>
      <c r="F14" s="46">
        <v>78</v>
      </c>
      <c r="G14" s="46">
        <v>14558</v>
      </c>
      <c r="H14" s="46">
        <f t="shared" si="0"/>
        <v>5.3578788295095478E-3</v>
      </c>
      <c r="I14" s="46">
        <v>1.6535063246893599E-3</v>
      </c>
      <c r="J14" s="46">
        <v>2.1805941556473099E-2</v>
      </c>
      <c r="K14" s="46">
        <v>1.9529601626617401E-2</v>
      </c>
      <c r="L14" s="46">
        <v>6</v>
      </c>
      <c r="M14" s="46" t="s">
        <v>679</v>
      </c>
    </row>
    <row r="15" spans="1:13">
      <c r="A15" s="46" t="s">
        <v>680</v>
      </c>
      <c r="B15" s="46" t="s">
        <v>766</v>
      </c>
      <c r="C15" s="46" t="s">
        <v>715</v>
      </c>
      <c r="D15" s="46" t="s">
        <v>716</v>
      </c>
      <c r="E15" s="48">
        <f>9/236</f>
        <v>3.8135593220338986E-2</v>
      </c>
      <c r="F15" s="46">
        <v>168</v>
      </c>
      <c r="G15" s="46">
        <v>14558</v>
      </c>
      <c r="H15" s="46">
        <f t="shared" si="0"/>
        <v>1.1540046709712872E-2</v>
      </c>
      <c r="I15" s="46">
        <v>1.6866474132078699E-3</v>
      </c>
      <c r="J15" s="46">
        <v>2.1805941556473099E-2</v>
      </c>
      <c r="K15" s="46">
        <v>1.9529601626617401E-2</v>
      </c>
      <c r="L15" s="46">
        <v>9</v>
      </c>
      <c r="M15" s="46" t="s">
        <v>682</v>
      </c>
    </row>
    <row r="16" spans="1:13">
      <c r="A16" s="46" t="s">
        <v>683</v>
      </c>
      <c r="B16" s="46" t="s">
        <v>765</v>
      </c>
      <c r="C16" s="46" t="s">
        <v>717</v>
      </c>
      <c r="D16" s="46" t="s">
        <v>716</v>
      </c>
      <c r="E16" s="48">
        <f>4/236</f>
        <v>1.6949152542372881E-2</v>
      </c>
      <c r="F16" s="46">
        <v>35</v>
      </c>
      <c r="G16" s="46">
        <v>14558</v>
      </c>
      <c r="H16" s="46">
        <f t="shared" si="0"/>
        <v>2.4041763978568487E-3</v>
      </c>
      <c r="I16" s="46">
        <v>2.3758961630688E-3</v>
      </c>
      <c r="J16" s="46">
        <v>2.8669147034363501E-2</v>
      </c>
      <c r="K16" s="46">
        <v>2.5676351516673301E-2</v>
      </c>
      <c r="L16" s="46">
        <v>4</v>
      </c>
      <c r="M16" s="46" t="s">
        <v>685</v>
      </c>
    </row>
    <row r="17" spans="1:13">
      <c r="A17" s="46" t="s">
        <v>686</v>
      </c>
      <c r="B17" s="46" t="s">
        <v>764</v>
      </c>
      <c r="C17" s="46" t="s">
        <v>730</v>
      </c>
      <c r="D17" s="46" t="s">
        <v>716</v>
      </c>
      <c r="E17" s="48">
        <f>4/236</f>
        <v>1.6949152542372881E-2</v>
      </c>
      <c r="F17" s="46">
        <v>39</v>
      </c>
      <c r="G17" s="46">
        <v>14558</v>
      </c>
      <c r="H17" s="46">
        <f t="shared" si="0"/>
        <v>2.6789394147547739E-3</v>
      </c>
      <c r="I17" s="46">
        <v>3.5484867336443302E-3</v>
      </c>
      <c r="J17" s="46">
        <v>4.0142256174351403E-2</v>
      </c>
      <c r="K17" s="46">
        <v>3.5951773485606998E-2</v>
      </c>
      <c r="L17" s="46">
        <v>4</v>
      </c>
      <c r="M17" s="46" t="s">
        <v>687</v>
      </c>
    </row>
    <row r="18" spans="1:13">
      <c r="A18" s="46" t="s">
        <v>688</v>
      </c>
      <c r="B18" s="46" t="s">
        <v>763</v>
      </c>
      <c r="C18" s="46" t="s">
        <v>717</v>
      </c>
      <c r="D18" s="46" t="s">
        <v>716</v>
      </c>
      <c r="E18" s="48">
        <f>4/236</f>
        <v>1.6949152542372881E-2</v>
      </c>
      <c r="F18" s="46">
        <v>41</v>
      </c>
      <c r="G18" s="46">
        <v>14558</v>
      </c>
      <c r="H18" s="46">
        <f t="shared" si="0"/>
        <v>2.8163209232037367E-3</v>
      </c>
      <c r="I18" s="46">
        <v>4.2602784099040197E-3</v>
      </c>
      <c r="J18" s="46">
        <v>4.5359434834860497E-2</v>
      </c>
      <c r="K18" s="46">
        <v>4.0624326633140501E-2</v>
      </c>
      <c r="L18" s="46">
        <v>4</v>
      </c>
      <c r="M18" s="46"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5757-19D8-C146-9689-C77F0A607FB3}">
  <dimension ref="A1:H144"/>
  <sheetViews>
    <sheetView topLeftCell="A10" workbookViewId="0">
      <selection activeCell="A43" sqref="A43:H125"/>
    </sheetView>
  </sheetViews>
  <sheetFormatPr baseColWidth="10" defaultRowHeight="16"/>
  <cols>
    <col min="1" max="1" width="6.33203125" style="6" customWidth="1"/>
    <col min="2" max="2" width="5.6640625" style="6" customWidth="1"/>
    <col min="3" max="3" width="4.33203125" style="18" customWidth="1"/>
    <col min="4" max="4" width="7.5" style="6" customWidth="1"/>
    <col min="5" max="5" width="8.83203125" style="6" customWidth="1"/>
    <col min="6" max="6" width="5.1640625" style="6" customWidth="1"/>
    <col min="7" max="7" width="9" customWidth="1"/>
  </cols>
  <sheetData>
    <row r="1" spans="1:8">
      <c r="A1" s="19" t="s">
        <v>333</v>
      </c>
      <c r="B1" s="19" t="s">
        <v>334</v>
      </c>
      <c r="C1" s="20" t="s">
        <v>315</v>
      </c>
      <c r="D1" s="19" t="s">
        <v>35</v>
      </c>
      <c r="E1" s="19" t="s">
        <v>336</v>
      </c>
      <c r="F1" s="19" t="s">
        <v>342</v>
      </c>
      <c r="G1" s="19" t="s">
        <v>41</v>
      </c>
      <c r="H1" s="19" t="s">
        <v>42</v>
      </c>
    </row>
    <row r="2" spans="1:8">
      <c r="A2" s="31" t="s">
        <v>350</v>
      </c>
      <c r="B2" s="31" t="s">
        <v>341</v>
      </c>
      <c r="C2" s="30">
        <v>1</v>
      </c>
      <c r="D2" s="6" t="s">
        <v>320</v>
      </c>
      <c r="E2" s="6" t="s">
        <v>316</v>
      </c>
      <c r="F2" s="31" t="s">
        <v>349</v>
      </c>
      <c r="G2">
        <v>47.64</v>
      </c>
      <c r="H2">
        <v>94.77</v>
      </c>
    </row>
    <row r="3" spans="1:8">
      <c r="A3" s="31"/>
      <c r="B3" s="31"/>
      <c r="C3" s="30"/>
      <c r="D3" s="6" t="s">
        <v>319</v>
      </c>
      <c r="E3" s="6" t="s">
        <v>316</v>
      </c>
      <c r="F3" s="31"/>
      <c r="G3">
        <v>27.4</v>
      </c>
      <c r="H3">
        <v>94.41</v>
      </c>
    </row>
    <row r="4" spans="1:8">
      <c r="A4" s="31"/>
      <c r="B4" s="31"/>
      <c r="C4" s="30">
        <v>2</v>
      </c>
      <c r="D4" s="6" t="s">
        <v>320</v>
      </c>
      <c r="E4" s="6" t="s">
        <v>329</v>
      </c>
      <c r="F4" s="31"/>
      <c r="G4">
        <v>42.67</v>
      </c>
      <c r="H4">
        <v>94.22</v>
      </c>
    </row>
    <row r="5" spans="1:8">
      <c r="A5" s="31"/>
      <c r="B5" s="31"/>
      <c r="C5" s="30"/>
      <c r="D5" s="6" t="s">
        <v>319</v>
      </c>
      <c r="E5" s="6" t="s">
        <v>329</v>
      </c>
      <c r="F5" s="31"/>
      <c r="G5">
        <v>26.6</v>
      </c>
      <c r="H5">
        <v>93.53</v>
      </c>
    </row>
    <row r="6" spans="1:8">
      <c r="A6" s="31"/>
      <c r="B6" s="31"/>
      <c r="C6" s="30">
        <v>3</v>
      </c>
      <c r="D6" s="6" t="s">
        <v>320</v>
      </c>
      <c r="E6" s="6" t="s">
        <v>331</v>
      </c>
      <c r="F6" s="31"/>
      <c r="G6">
        <v>30.47</v>
      </c>
      <c r="H6">
        <v>93.41</v>
      </c>
    </row>
    <row r="7" spans="1:8">
      <c r="A7" s="31"/>
      <c r="B7" s="31"/>
      <c r="C7" s="30"/>
      <c r="D7" s="6" t="s">
        <v>319</v>
      </c>
      <c r="E7" s="6" t="s">
        <v>331</v>
      </c>
      <c r="F7" s="31"/>
      <c r="G7">
        <v>45.44</v>
      </c>
      <c r="H7">
        <v>94.46</v>
      </c>
    </row>
    <row r="8" spans="1:8">
      <c r="A8" s="31"/>
      <c r="B8" s="31"/>
      <c r="C8" s="18">
        <v>4</v>
      </c>
      <c r="D8" s="6" t="s">
        <v>320</v>
      </c>
      <c r="E8" s="6" t="s">
        <v>328</v>
      </c>
      <c r="F8" s="31"/>
      <c r="G8">
        <v>41.88</v>
      </c>
      <c r="H8">
        <v>94.53</v>
      </c>
    </row>
    <row r="9" spans="1:8" ht="17" customHeight="1">
      <c r="A9" s="31"/>
      <c r="B9" s="33" t="s">
        <v>343</v>
      </c>
      <c r="C9" s="30">
        <v>5</v>
      </c>
      <c r="D9" s="6" t="s">
        <v>320</v>
      </c>
      <c r="E9" s="6" t="s">
        <v>316</v>
      </c>
      <c r="F9" s="31"/>
      <c r="G9">
        <v>62.65</v>
      </c>
      <c r="H9">
        <v>94.35</v>
      </c>
    </row>
    <row r="10" spans="1:8">
      <c r="A10" s="31"/>
      <c r="B10" s="33"/>
      <c r="C10" s="30"/>
      <c r="D10" s="6" t="s">
        <v>319</v>
      </c>
      <c r="E10" s="6" t="s">
        <v>316</v>
      </c>
      <c r="F10" s="31"/>
      <c r="G10">
        <v>34.71</v>
      </c>
      <c r="H10">
        <v>95.05</v>
      </c>
    </row>
    <row r="11" spans="1:8">
      <c r="A11" s="31"/>
      <c r="B11" s="33"/>
      <c r="C11" s="30">
        <v>6</v>
      </c>
      <c r="D11" s="6" t="s">
        <v>320</v>
      </c>
      <c r="E11" s="6" t="s">
        <v>329</v>
      </c>
      <c r="F11" s="31"/>
      <c r="G11">
        <v>34.47</v>
      </c>
      <c r="H11">
        <v>94.16</v>
      </c>
    </row>
    <row r="12" spans="1:8">
      <c r="A12" s="31"/>
      <c r="B12" s="33"/>
      <c r="C12" s="30"/>
      <c r="D12" s="6" t="s">
        <v>319</v>
      </c>
      <c r="E12" s="6" t="s">
        <v>329</v>
      </c>
      <c r="F12" s="31"/>
      <c r="G12">
        <v>47.46</v>
      </c>
      <c r="H12">
        <v>93.69</v>
      </c>
    </row>
    <row r="13" spans="1:8">
      <c r="A13" s="31"/>
      <c r="B13" s="33"/>
      <c r="C13" s="30">
        <v>7</v>
      </c>
      <c r="D13" s="6" t="s">
        <v>320</v>
      </c>
      <c r="E13" s="6" t="s">
        <v>331</v>
      </c>
      <c r="F13" s="31"/>
      <c r="G13">
        <v>42.61</v>
      </c>
      <c r="H13">
        <v>94.16</v>
      </c>
    </row>
    <row r="14" spans="1:8">
      <c r="A14" s="31"/>
      <c r="B14" s="33"/>
      <c r="C14" s="30"/>
      <c r="D14" s="6" t="s">
        <v>319</v>
      </c>
      <c r="E14" s="6" t="s">
        <v>331</v>
      </c>
      <c r="F14" s="31"/>
      <c r="G14">
        <v>46.35</v>
      </c>
      <c r="H14">
        <v>94.94</v>
      </c>
    </row>
    <row r="15" spans="1:8">
      <c r="A15" s="31"/>
      <c r="B15" s="33"/>
      <c r="C15" s="30">
        <v>8</v>
      </c>
      <c r="D15" s="6" t="s">
        <v>320</v>
      </c>
      <c r="E15" s="6" t="s">
        <v>328</v>
      </c>
      <c r="F15" s="31"/>
      <c r="G15">
        <v>47.98</v>
      </c>
      <c r="H15">
        <v>94.86</v>
      </c>
    </row>
    <row r="16" spans="1:8">
      <c r="A16" s="31"/>
      <c r="B16" s="33"/>
      <c r="C16" s="30"/>
      <c r="D16" s="6" t="s">
        <v>319</v>
      </c>
      <c r="E16" s="6" t="s">
        <v>328</v>
      </c>
      <c r="F16" s="31"/>
      <c r="G16">
        <v>42.62</v>
      </c>
      <c r="H16">
        <v>94.74</v>
      </c>
    </row>
    <row r="17" spans="1:8">
      <c r="A17" s="31"/>
      <c r="B17" s="31" t="s">
        <v>344</v>
      </c>
      <c r="C17" s="30">
        <v>9</v>
      </c>
      <c r="D17" s="6" t="s">
        <v>320</v>
      </c>
      <c r="E17" s="6" t="s">
        <v>316</v>
      </c>
      <c r="F17" s="31" t="s">
        <v>345</v>
      </c>
      <c r="G17">
        <v>45.33</v>
      </c>
      <c r="H17">
        <v>93.96</v>
      </c>
    </row>
    <row r="18" spans="1:8">
      <c r="A18" s="31"/>
      <c r="B18" s="31"/>
      <c r="C18" s="30"/>
      <c r="D18" s="6" t="s">
        <v>319</v>
      </c>
      <c r="E18" s="6" t="s">
        <v>316</v>
      </c>
      <c r="F18" s="31"/>
      <c r="G18">
        <v>22.67</v>
      </c>
      <c r="H18">
        <v>93.12</v>
      </c>
    </row>
    <row r="19" spans="1:8">
      <c r="A19" s="31"/>
      <c r="B19" s="31"/>
      <c r="C19" s="30"/>
      <c r="D19" s="6" t="s">
        <v>320</v>
      </c>
      <c r="E19" s="6" t="s">
        <v>316</v>
      </c>
      <c r="F19" s="31"/>
      <c r="G19">
        <v>51.23</v>
      </c>
      <c r="H19">
        <v>93.98</v>
      </c>
    </row>
    <row r="20" spans="1:8">
      <c r="A20" s="31"/>
      <c r="B20" s="31"/>
      <c r="C20" s="30"/>
      <c r="D20" s="6" t="s">
        <v>319</v>
      </c>
      <c r="E20" s="6" t="s">
        <v>316</v>
      </c>
      <c r="F20" s="31"/>
      <c r="G20">
        <v>41.15</v>
      </c>
      <c r="H20">
        <v>93.68</v>
      </c>
    </row>
    <row r="21" spans="1:8">
      <c r="A21" s="31"/>
      <c r="B21" s="31"/>
      <c r="C21" s="30">
        <v>10</v>
      </c>
      <c r="D21" s="6" t="s">
        <v>320</v>
      </c>
      <c r="E21" s="6" t="s">
        <v>329</v>
      </c>
      <c r="F21" s="31"/>
      <c r="G21">
        <v>42.26</v>
      </c>
      <c r="H21">
        <v>94.15</v>
      </c>
    </row>
    <row r="22" spans="1:8">
      <c r="A22" s="31"/>
      <c r="B22" s="31"/>
      <c r="C22" s="30"/>
      <c r="D22" s="6" t="s">
        <v>319</v>
      </c>
      <c r="E22" s="6" t="s">
        <v>329</v>
      </c>
      <c r="F22" s="31"/>
      <c r="G22">
        <v>44.47</v>
      </c>
      <c r="H22">
        <v>93.61</v>
      </c>
    </row>
    <row r="23" spans="1:8">
      <c r="A23" s="31"/>
      <c r="B23" s="31"/>
      <c r="C23" s="30">
        <v>11</v>
      </c>
      <c r="D23" s="6" t="s">
        <v>320</v>
      </c>
      <c r="E23" s="6" t="s">
        <v>328</v>
      </c>
      <c r="F23" s="31"/>
      <c r="G23">
        <v>41.63</v>
      </c>
      <c r="H23">
        <v>94.04</v>
      </c>
    </row>
    <row r="24" spans="1:8">
      <c r="A24" s="31"/>
      <c r="B24" s="31"/>
      <c r="C24" s="30"/>
      <c r="D24" s="6" t="s">
        <v>319</v>
      </c>
      <c r="E24" s="6" t="s">
        <v>328</v>
      </c>
      <c r="F24" s="31"/>
      <c r="G24">
        <v>45.41</v>
      </c>
      <c r="H24">
        <v>94.32</v>
      </c>
    </row>
    <row r="25" spans="1:8">
      <c r="A25" s="31"/>
      <c r="B25" s="31"/>
      <c r="C25" s="30">
        <v>12</v>
      </c>
      <c r="D25" s="6" t="s">
        <v>320</v>
      </c>
      <c r="E25" s="6" t="s">
        <v>316</v>
      </c>
      <c r="F25" s="31" t="s">
        <v>346</v>
      </c>
      <c r="G25">
        <v>39.369999999999997</v>
      </c>
      <c r="H25">
        <v>94.26</v>
      </c>
    </row>
    <row r="26" spans="1:8">
      <c r="A26" s="31"/>
      <c r="B26" s="31"/>
      <c r="C26" s="30"/>
      <c r="D26" s="6" t="s">
        <v>319</v>
      </c>
      <c r="E26" s="6" t="s">
        <v>316</v>
      </c>
      <c r="F26" s="31"/>
      <c r="G26">
        <v>41.32</v>
      </c>
      <c r="H26">
        <v>93.54</v>
      </c>
    </row>
    <row r="27" spans="1:8">
      <c r="A27" s="31"/>
      <c r="B27" s="31"/>
      <c r="C27" s="30">
        <v>13</v>
      </c>
      <c r="D27" s="6" t="s">
        <v>320</v>
      </c>
      <c r="E27" s="6" t="s">
        <v>329</v>
      </c>
      <c r="F27" s="31"/>
      <c r="G27">
        <v>42.55</v>
      </c>
      <c r="H27">
        <v>93.6</v>
      </c>
    </row>
    <row r="28" spans="1:8">
      <c r="A28" s="31"/>
      <c r="B28" s="31"/>
      <c r="C28" s="30"/>
      <c r="D28" s="6" t="s">
        <v>319</v>
      </c>
      <c r="E28" s="6" t="s">
        <v>329</v>
      </c>
      <c r="F28" s="31"/>
      <c r="G28">
        <v>39.39</v>
      </c>
      <c r="H28">
        <v>94.38</v>
      </c>
    </row>
    <row r="29" spans="1:8">
      <c r="A29" s="31"/>
      <c r="B29" s="31"/>
      <c r="C29" s="30">
        <v>14</v>
      </c>
      <c r="D29" s="6" t="s">
        <v>320</v>
      </c>
      <c r="E29" s="6" t="s">
        <v>331</v>
      </c>
      <c r="F29" s="31"/>
      <c r="G29">
        <v>36.049999999999997</v>
      </c>
      <c r="H29">
        <v>94.31</v>
      </c>
    </row>
    <row r="30" spans="1:8">
      <c r="A30" s="31"/>
      <c r="B30" s="31"/>
      <c r="C30" s="30"/>
      <c r="D30" s="6" t="s">
        <v>319</v>
      </c>
      <c r="E30" s="6" t="s">
        <v>331</v>
      </c>
      <c r="F30" s="31"/>
      <c r="G30">
        <v>35.21</v>
      </c>
      <c r="H30">
        <v>94.12</v>
      </c>
    </row>
    <row r="31" spans="1:8">
      <c r="A31" s="31"/>
      <c r="B31" s="31"/>
      <c r="C31" s="30">
        <v>15</v>
      </c>
      <c r="D31" s="6" t="s">
        <v>320</v>
      </c>
      <c r="E31" s="6" t="s">
        <v>328</v>
      </c>
      <c r="F31" s="31"/>
      <c r="G31">
        <v>33.11</v>
      </c>
      <c r="H31">
        <v>94.35</v>
      </c>
    </row>
    <row r="32" spans="1:8">
      <c r="A32" s="31"/>
      <c r="B32" s="31"/>
      <c r="C32" s="30"/>
      <c r="D32" s="6" t="s">
        <v>319</v>
      </c>
      <c r="E32" s="6" t="s">
        <v>328</v>
      </c>
      <c r="F32" s="31"/>
      <c r="G32">
        <v>40.81</v>
      </c>
      <c r="H32">
        <v>94.1</v>
      </c>
    </row>
    <row r="33" spans="1:8">
      <c r="A33" s="31"/>
      <c r="B33" s="31" t="s">
        <v>348</v>
      </c>
      <c r="C33" s="30">
        <v>16</v>
      </c>
      <c r="D33" s="6" t="s">
        <v>320</v>
      </c>
      <c r="E33" s="6" t="s">
        <v>316</v>
      </c>
      <c r="F33" s="31" t="s">
        <v>347</v>
      </c>
      <c r="G33">
        <v>49.83</v>
      </c>
      <c r="H33">
        <v>93.77</v>
      </c>
    </row>
    <row r="34" spans="1:8">
      <c r="A34" s="31"/>
      <c r="B34" s="31"/>
      <c r="C34" s="30"/>
      <c r="D34" s="6" t="s">
        <v>319</v>
      </c>
      <c r="E34" s="6" t="s">
        <v>316</v>
      </c>
      <c r="F34" s="31"/>
      <c r="G34">
        <v>47.04</v>
      </c>
      <c r="H34">
        <v>94.31</v>
      </c>
    </row>
    <row r="35" spans="1:8">
      <c r="A35" s="31"/>
      <c r="B35" s="31"/>
      <c r="C35" s="30">
        <v>17</v>
      </c>
      <c r="D35" s="6" t="s">
        <v>320</v>
      </c>
      <c r="E35" s="6" t="s">
        <v>328</v>
      </c>
      <c r="F35" s="31"/>
      <c r="G35">
        <v>49.49</v>
      </c>
      <c r="H35">
        <v>93.38</v>
      </c>
    </row>
    <row r="36" spans="1:8">
      <c r="A36" s="31"/>
      <c r="B36" s="31"/>
      <c r="C36" s="30"/>
      <c r="D36" s="6" t="s">
        <v>319</v>
      </c>
      <c r="E36" s="6" t="s">
        <v>328</v>
      </c>
      <c r="F36" s="31"/>
      <c r="G36">
        <v>63.51</v>
      </c>
      <c r="H36">
        <v>93.18</v>
      </c>
    </row>
    <row r="37" spans="1:8">
      <c r="A37" s="31"/>
      <c r="B37" s="31"/>
      <c r="C37" s="30">
        <v>18</v>
      </c>
      <c r="D37" s="6" t="s">
        <v>320</v>
      </c>
      <c r="E37" s="6" t="s">
        <v>316</v>
      </c>
      <c r="F37" s="31" t="s">
        <v>346</v>
      </c>
      <c r="G37">
        <v>51.48</v>
      </c>
      <c r="H37">
        <v>94.08</v>
      </c>
    </row>
    <row r="38" spans="1:8">
      <c r="A38" s="31"/>
      <c r="B38" s="31"/>
      <c r="C38" s="30"/>
      <c r="D38" s="6" t="s">
        <v>319</v>
      </c>
      <c r="E38" s="6" t="s">
        <v>316</v>
      </c>
      <c r="F38" s="31"/>
      <c r="G38">
        <v>47.23</v>
      </c>
      <c r="H38">
        <v>93.54</v>
      </c>
    </row>
    <row r="39" spans="1:8">
      <c r="A39" s="31"/>
      <c r="B39" s="31"/>
      <c r="C39" s="30">
        <v>19</v>
      </c>
      <c r="D39" s="6" t="s">
        <v>320</v>
      </c>
      <c r="E39" s="6" t="s">
        <v>329</v>
      </c>
      <c r="F39" s="31"/>
      <c r="G39">
        <v>50.41</v>
      </c>
      <c r="H39">
        <v>93.66</v>
      </c>
    </row>
    <row r="40" spans="1:8">
      <c r="A40" s="31"/>
      <c r="B40" s="31"/>
      <c r="C40" s="30"/>
      <c r="D40" s="6" t="s">
        <v>319</v>
      </c>
      <c r="E40" s="6" t="s">
        <v>329</v>
      </c>
      <c r="F40" s="31"/>
      <c r="G40">
        <v>45.45</v>
      </c>
      <c r="H40">
        <v>93.82</v>
      </c>
    </row>
    <row r="41" spans="1:8">
      <c r="A41" s="31"/>
      <c r="B41" s="31"/>
      <c r="C41" s="30">
        <v>20</v>
      </c>
      <c r="D41" s="6" t="s">
        <v>320</v>
      </c>
      <c r="E41" s="6" t="s">
        <v>328</v>
      </c>
      <c r="F41" s="31"/>
      <c r="G41">
        <v>45.79</v>
      </c>
      <c r="H41">
        <v>93.89</v>
      </c>
    </row>
    <row r="42" spans="1:8">
      <c r="A42" s="31"/>
      <c r="B42" s="31"/>
      <c r="C42" s="30"/>
      <c r="D42" s="6" t="s">
        <v>319</v>
      </c>
      <c r="E42" s="6" t="s">
        <v>328</v>
      </c>
      <c r="F42" s="31"/>
      <c r="G42">
        <v>52.31</v>
      </c>
      <c r="H42">
        <v>94.3</v>
      </c>
    </row>
    <row r="43" spans="1:8" ht="16" customHeight="1">
      <c r="A43" s="31" t="s">
        <v>351</v>
      </c>
      <c r="B43" s="31" t="s">
        <v>341</v>
      </c>
      <c r="C43" s="30">
        <v>21</v>
      </c>
      <c r="D43" s="6" t="s">
        <v>320</v>
      </c>
      <c r="E43" s="6" t="s">
        <v>316</v>
      </c>
      <c r="F43" s="31" t="s">
        <v>349</v>
      </c>
      <c r="G43">
        <v>57.01</v>
      </c>
      <c r="H43">
        <v>94.01</v>
      </c>
    </row>
    <row r="44" spans="1:8">
      <c r="A44" s="31"/>
      <c r="B44" s="31"/>
      <c r="C44" s="30"/>
      <c r="D44" s="6" t="s">
        <v>319</v>
      </c>
      <c r="E44" s="6" t="s">
        <v>316</v>
      </c>
      <c r="F44" s="31"/>
      <c r="G44">
        <v>61.18</v>
      </c>
      <c r="H44">
        <v>94.78</v>
      </c>
    </row>
    <row r="45" spans="1:8">
      <c r="A45" s="31"/>
      <c r="B45" s="31"/>
      <c r="C45" s="30">
        <v>22</v>
      </c>
      <c r="D45" s="6" t="s">
        <v>320</v>
      </c>
      <c r="E45" s="6" t="s">
        <v>329</v>
      </c>
      <c r="F45" s="31"/>
      <c r="G45">
        <v>42.51</v>
      </c>
      <c r="H45">
        <v>93.45</v>
      </c>
    </row>
    <row r="46" spans="1:8">
      <c r="A46" s="31"/>
      <c r="B46" s="31"/>
      <c r="C46" s="30"/>
      <c r="D46" s="6" t="s">
        <v>319</v>
      </c>
      <c r="E46" s="6" t="s">
        <v>329</v>
      </c>
      <c r="F46" s="31"/>
      <c r="G46">
        <v>68.98</v>
      </c>
      <c r="H46">
        <v>94.01</v>
      </c>
    </row>
    <row r="47" spans="1:8">
      <c r="A47" s="31"/>
      <c r="B47" s="31"/>
      <c r="C47" s="30">
        <v>23</v>
      </c>
      <c r="D47" s="6" t="s">
        <v>320</v>
      </c>
      <c r="E47" s="6" t="s">
        <v>331</v>
      </c>
      <c r="F47" s="31"/>
      <c r="G47">
        <v>30.2</v>
      </c>
      <c r="H47">
        <v>93.65</v>
      </c>
    </row>
    <row r="48" spans="1:8">
      <c r="A48" s="31"/>
      <c r="B48" s="31"/>
      <c r="C48" s="30"/>
      <c r="D48" s="6" t="s">
        <v>319</v>
      </c>
      <c r="E48" s="6" t="s">
        <v>331</v>
      </c>
      <c r="F48" s="31"/>
      <c r="G48">
        <v>32.380000000000003</v>
      </c>
      <c r="H48">
        <v>93.81</v>
      </c>
    </row>
    <row r="49" spans="1:8">
      <c r="A49" s="31"/>
      <c r="B49" s="31"/>
      <c r="C49" s="30">
        <v>24</v>
      </c>
      <c r="D49" s="6" t="s">
        <v>320</v>
      </c>
      <c r="E49" s="6" t="s">
        <v>328</v>
      </c>
      <c r="F49" s="31"/>
      <c r="G49">
        <v>32.78</v>
      </c>
      <c r="H49">
        <v>93.92</v>
      </c>
    </row>
    <row r="50" spans="1:8">
      <c r="A50" s="31"/>
      <c r="B50" s="31"/>
      <c r="C50" s="30"/>
      <c r="D50" s="6" t="s">
        <v>319</v>
      </c>
      <c r="E50" s="6" t="s">
        <v>328</v>
      </c>
      <c r="F50" s="31"/>
      <c r="G50">
        <v>31.29</v>
      </c>
      <c r="H50">
        <v>93.7</v>
      </c>
    </row>
    <row r="51" spans="1:8">
      <c r="A51" s="31"/>
      <c r="B51" s="33" t="s">
        <v>343</v>
      </c>
      <c r="C51" s="30">
        <v>25</v>
      </c>
      <c r="D51" s="6" t="s">
        <v>320</v>
      </c>
      <c r="E51" s="6" t="s">
        <v>316</v>
      </c>
      <c r="F51" s="31"/>
      <c r="G51">
        <v>22.56</v>
      </c>
      <c r="H51">
        <v>93.78</v>
      </c>
    </row>
    <row r="52" spans="1:8">
      <c r="A52" s="31"/>
      <c r="B52" s="33"/>
      <c r="C52" s="30"/>
      <c r="D52" s="6" t="s">
        <v>319</v>
      </c>
      <c r="E52" s="6" t="s">
        <v>316</v>
      </c>
      <c r="F52" s="31"/>
      <c r="G52">
        <v>33.04</v>
      </c>
      <c r="H52">
        <v>94.63</v>
      </c>
    </row>
    <row r="53" spans="1:8">
      <c r="A53" s="31"/>
      <c r="B53" s="33"/>
      <c r="C53" s="30">
        <v>26</v>
      </c>
      <c r="D53" s="6" t="s">
        <v>320</v>
      </c>
      <c r="E53" s="6" t="s">
        <v>329</v>
      </c>
      <c r="F53" s="31"/>
      <c r="G53">
        <v>32.590000000000003</v>
      </c>
      <c r="H53">
        <v>93.85</v>
      </c>
    </row>
    <row r="54" spans="1:8">
      <c r="A54" s="31"/>
      <c r="B54" s="33"/>
      <c r="C54" s="30"/>
      <c r="D54" s="6" t="s">
        <v>319</v>
      </c>
      <c r="E54" s="6" t="s">
        <v>329</v>
      </c>
      <c r="F54" s="31"/>
      <c r="G54">
        <v>60.87</v>
      </c>
      <c r="H54">
        <v>93.55</v>
      </c>
    </row>
    <row r="55" spans="1:8">
      <c r="A55" s="31"/>
      <c r="B55" s="33"/>
      <c r="C55" s="30">
        <v>27</v>
      </c>
      <c r="D55" s="6" t="s">
        <v>320</v>
      </c>
      <c r="E55" s="6" t="s">
        <v>331</v>
      </c>
      <c r="F55" s="31"/>
      <c r="G55">
        <v>33.47</v>
      </c>
      <c r="H55">
        <v>93.59</v>
      </c>
    </row>
    <row r="56" spans="1:8">
      <c r="A56" s="31"/>
      <c r="B56" s="33"/>
      <c r="C56" s="30"/>
      <c r="D56" s="6" t="s">
        <v>319</v>
      </c>
      <c r="E56" s="6" t="s">
        <v>331</v>
      </c>
      <c r="F56" s="31"/>
      <c r="G56">
        <v>37.54</v>
      </c>
      <c r="H56">
        <v>94.47</v>
      </c>
    </row>
    <row r="57" spans="1:8">
      <c r="A57" s="31"/>
      <c r="B57" s="33"/>
      <c r="C57" s="30">
        <v>28</v>
      </c>
      <c r="D57" s="6" t="s">
        <v>320</v>
      </c>
      <c r="E57" s="6" t="s">
        <v>328</v>
      </c>
      <c r="F57" s="31"/>
      <c r="G57">
        <v>31.45</v>
      </c>
      <c r="H57">
        <v>94.26</v>
      </c>
    </row>
    <row r="58" spans="1:8">
      <c r="A58" s="31"/>
      <c r="B58" s="33"/>
      <c r="C58" s="30"/>
      <c r="D58" s="6" t="s">
        <v>319</v>
      </c>
      <c r="E58" s="6" t="s">
        <v>328</v>
      </c>
      <c r="F58" s="31"/>
      <c r="G58">
        <v>33.28</v>
      </c>
      <c r="H58">
        <v>93.7</v>
      </c>
    </row>
    <row r="59" spans="1:8" ht="16" customHeight="1">
      <c r="A59" s="31"/>
      <c r="B59" s="31" t="s">
        <v>344</v>
      </c>
      <c r="C59" s="30">
        <v>29</v>
      </c>
      <c r="D59" s="6" t="s">
        <v>320</v>
      </c>
      <c r="E59" s="6" t="s">
        <v>316</v>
      </c>
      <c r="F59" s="31" t="s">
        <v>347</v>
      </c>
      <c r="G59">
        <v>44.68</v>
      </c>
      <c r="H59">
        <v>94.25</v>
      </c>
    </row>
    <row r="60" spans="1:8">
      <c r="A60" s="31"/>
      <c r="B60" s="31"/>
      <c r="C60" s="30"/>
      <c r="D60" s="6" t="s">
        <v>319</v>
      </c>
      <c r="E60" s="6" t="s">
        <v>316</v>
      </c>
      <c r="F60" s="31"/>
      <c r="G60">
        <v>55.89</v>
      </c>
      <c r="H60">
        <v>94.4</v>
      </c>
    </row>
    <row r="61" spans="1:8">
      <c r="A61" s="31"/>
      <c r="B61" s="31"/>
      <c r="C61" s="30">
        <v>30</v>
      </c>
      <c r="D61" s="6" t="s">
        <v>320</v>
      </c>
      <c r="E61" s="6" t="s">
        <v>329</v>
      </c>
      <c r="F61" s="31"/>
      <c r="G61">
        <v>39.590000000000003</v>
      </c>
      <c r="H61">
        <v>94.42</v>
      </c>
    </row>
    <row r="62" spans="1:8">
      <c r="A62" s="31"/>
      <c r="B62" s="31"/>
      <c r="C62" s="30"/>
      <c r="D62" s="6" t="s">
        <v>319</v>
      </c>
      <c r="E62" s="6" t="s">
        <v>329</v>
      </c>
      <c r="F62" s="31"/>
      <c r="G62">
        <v>62.16</v>
      </c>
      <c r="H62">
        <v>93.91</v>
      </c>
    </row>
    <row r="63" spans="1:8" ht="16" customHeight="1">
      <c r="A63" s="31"/>
      <c r="B63" s="31"/>
      <c r="C63" s="30">
        <v>31</v>
      </c>
      <c r="D63" s="6" t="s">
        <v>320</v>
      </c>
      <c r="E63" s="6" t="s">
        <v>331</v>
      </c>
      <c r="F63" s="31"/>
      <c r="G63">
        <v>46.11</v>
      </c>
      <c r="H63">
        <v>93.78</v>
      </c>
    </row>
    <row r="64" spans="1:8">
      <c r="A64" s="31"/>
      <c r="B64" s="31"/>
      <c r="C64" s="30"/>
      <c r="D64" s="6" t="s">
        <v>319</v>
      </c>
      <c r="E64" s="6" t="s">
        <v>331</v>
      </c>
      <c r="F64" s="31"/>
      <c r="G64">
        <v>81.52</v>
      </c>
      <c r="H64">
        <v>93.35</v>
      </c>
    </row>
    <row r="65" spans="1:8">
      <c r="A65" s="31"/>
      <c r="B65" s="31"/>
      <c r="C65" s="30">
        <v>32</v>
      </c>
      <c r="D65" s="6" t="s">
        <v>320</v>
      </c>
      <c r="E65" s="6" t="s">
        <v>328</v>
      </c>
      <c r="F65" s="31"/>
      <c r="G65">
        <v>42.1</v>
      </c>
      <c r="H65">
        <v>93.05</v>
      </c>
    </row>
    <row r="66" spans="1:8">
      <c r="A66" s="31"/>
      <c r="B66" s="31"/>
      <c r="C66" s="30"/>
      <c r="D66" s="6" t="s">
        <v>319</v>
      </c>
      <c r="E66" s="6" t="s">
        <v>328</v>
      </c>
      <c r="F66" s="31"/>
      <c r="G66">
        <v>46.66</v>
      </c>
      <c r="H66">
        <v>93.68</v>
      </c>
    </row>
    <row r="67" spans="1:8">
      <c r="A67" s="31"/>
      <c r="B67" s="31"/>
      <c r="C67" s="18">
        <v>33</v>
      </c>
      <c r="D67" s="6" t="s">
        <v>319</v>
      </c>
      <c r="E67" s="6" t="s">
        <v>316</v>
      </c>
      <c r="F67" s="31" t="s">
        <v>346</v>
      </c>
      <c r="G67">
        <v>35.21</v>
      </c>
      <c r="H67">
        <v>93.48</v>
      </c>
    </row>
    <row r="68" spans="1:8">
      <c r="A68" s="31"/>
      <c r="B68" s="31"/>
      <c r="C68" s="30">
        <v>34</v>
      </c>
      <c r="D68" s="6" t="s">
        <v>320</v>
      </c>
      <c r="E68" s="6" t="s">
        <v>329</v>
      </c>
      <c r="F68" s="31"/>
      <c r="G68">
        <v>46.25</v>
      </c>
      <c r="H68">
        <v>94.2</v>
      </c>
    </row>
    <row r="69" spans="1:8">
      <c r="A69" s="31"/>
      <c r="B69" s="31"/>
      <c r="C69" s="30"/>
      <c r="D69" s="6" t="s">
        <v>319</v>
      </c>
      <c r="E69" s="6" t="s">
        <v>329</v>
      </c>
      <c r="F69" s="31"/>
      <c r="G69">
        <v>34.799999999999997</v>
      </c>
      <c r="H69">
        <v>93.05</v>
      </c>
    </row>
    <row r="70" spans="1:8">
      <c r="A70" s="31"/>
      <c r="B70" s="31"/>
      <c r="C70" s="30">
        <v>35</v>
      </c>
      <c r="D70" s="6" t="s">
        <v>320</v>
      </c>
      <c r="E70" s="6" t="s">
        <v>331</v>
      </c>
      <c r="F70" s="31"/>
      <c r="G70">
        <v>37.049999999999997</v>
      </c>
      <c r="H70">
        <v>93.49</v>
      </c>
    </row>
    <row r="71" spans="1:8">
      <c r="A71" s="31"/>
      <c r="B71" s="31"/>
      <c r="C71" s="30"/>
      <c r="D71" s="6" t="s">
        <v>319</v>
      </c>
      <c r="E71" s="6" t="s">
        <v>331</v>
      </c>
      <c r="F71" s="31"/>
      <c r="G71">
        <v>72.56</v>
      </c>
      <c r="H71">
        <v>93.98</v>
      </c>
    </row>
    <row r="72" spans="1:8">
      <c r="A72" s="31"/>
      <c r="B72" s="31"/>
      <c r="C72" s="30">
        <v>36</v>
      </c>
      <c r="D72" s="6" t="s">
        <v>320</v>
      </c>
      <c r="E72" s="6" t="s">
        <v>328</v>
      </c>
      <c r="F72" s="31"/>
      <c r="G72">
        <v>31.87</v>
      </c>
      <c r="H72">
        <v>94.05</v>
      </c>
    </row>
    <row r="73" spans="1:8">
      <c r="A73" s="31"/>
      <c r="B73" s="31"/>
      <c r="C73" s="30"/>
      <c r="D73" s="6" t="s">
        <v>319</v>
      </c>
      <c r="E73" s="6" t="s">
        <v>328</v>
      </c>
      <c r="F73" s="31"/>
      <c r="G73">
        <v>39.21</v>
      </c>
      <c r="H73">
        <v>93.49</v>
      </c>
    </row>
    <row r="74" spans="1:8">
      <c r="A74" s="31"/>
      <c r="B74" s="31" t="s">
        <v>348</v>
      </c>
      <c r="C74" s="30">
        <v>37</v>
      </c>
      <c r="D74" s="6" t="s">
        <v>320</v>
      </c>
      <c r="E74" s="6" t="s">
        <v>331</v>
      </c>
      <c r="F74" s="31" t="s">
        <v>345</v>
      </c>
      <c r="G74">
        <v>43.92</v>
      </c>
      <c r="H74">
        <v>93.94</v>
      </c>
    </row>
    <row r="75" spans="1:8">
      <c r="A75" s="31"/>
      <c r="B75" s="31"/>
      <c r="C75" s="30"/>
      <c r="D75" s="6" t="s">
        <v>319</v>
      </c>
      <c r="E75" s="6" t="s">
        <v>331</v>
      </c>
      <c r="F75" s="31"/>
      <c r="G75">
        <v>46.11</v>
      </c>
      <c r="H75">
        <v>93.28</v>
      </c>
    </row>
    <row r="76" spans="1:8">
      <c r="A76" s="31"/>
      <c r="B76" s="31"/>
      <c r="C76" s="30">
        <v>38</v>
      </c>
      <c r="D76" s="6" t="s">
        <v>320</v>
      </c>
      <c r="E76" s="6" t="s">
        <v>328</v>
      </c>
      <c r="F76" s="31"/>
      <c r="G76">
        <v>42.1</v>
      </c>
      <c r="H76">
        <v>92.9</v>
      </c>
    </row>
    <row r="77" spans="1:8">
      <c r="A77" s="31"/>
      <c r="B77" s="31"/>
      <c r="C77" s="30"/>
      <c r="D77" s="6" t="s">
        <v>319</v>
      </c>
      <c r="E77" s="6" t="s">
        <v>328</v>
      </c>
      <c r="F77" s="31"/>
      <c r="G77">
        <v>36.49</v>
      </c>
      <c r="H77">
        <v>93.99</v>
      </c>
    </row>
    <row r="78" spans="1:8">
      <c r="A78" s="31"/>
      <c r="B78" s="31"/>
      <c r="C78" s="18">
        <v>39</v>
      </c>
      <c r="D78" s="6" t="s">
        <v>320</v>
      </c>
      <c r="E78" s="6" t="s">
        <v>329</v>
      </c>
      <c r="F78" s="32" t="s">
        <v>346</v>
      </c>
      <c r="G78">
        <v>36.950000000000003</v>
      </c>
      <c r="H78">
        <v>93.7</v>
      </c>
    </row>
    <row r="79" spans="1:8">
      <c r="A79" s="31"/>
      <c r="B79" s="31"/>
      <c r="C79" s="30">
        <v>40</v>
      </c>
      <c r="D79" s="6" t="s">
        <v>320</v>
      </c>
      <c r="E79" s="6" t="s">
        <v>328</v>
      </c>
      <c r="F79" s="32"/>
      <c r="G79">
        <v>37.99</v>
      </c>
      <c r="H79">
        <v>93.87</v>
      </c>
    </row>
    <row r="80" spans="1:8">
      <c r="A80" s="31"/>
      <c r="B80" s="31"/>
      <c r="C80" s="30"/>
      <c r="D80" s="6" t="s">
        <v>319</v>
      </c>
      <c r="E80" s="6" t="s">
        <v>328</v>
      </c>
      <c r="F80" s="32"/>
      <c r="G80">
        <v>42.72</v>
      </c>
      <c r="H80">
        <v>93.81</v>
      </c>
    </row>
    <row r="81" spans="1:8" ht="18" customHeight="1">
      <c r="A81" s="31" t="s">
        <v>352</v>
      </c>
      <c r="B81" s="31" t="s">
        <v>341</v>
      </c>
      <c r="C81" s="30">
        <v>41</v>
      </c>
      <c r="D81" s="6" t="s">
        <v>320</v>
      </c>
      <c r="E81" s="6" t="s">
        <v>316</v>
      </c>
      <c r="F81" s="31" t="s">
        <v>349</v>
      </c>
      <c r="G81">
        <v>32</v>
      </c>
      <c r="H81">
        <v>94.16</v>
      </c>
    </row>
    <row r="82" spans="1:8">
      <c r="A82" s="31"/>
      <c r="B82" s="31"/>
      <c r="C82" s="30"/>
      <c r="D82" s="6" t="s">
        <v>319</v>
      </c>
      <c r="E82" s="6" t="s">
        <v>316</v>
      </c>
      <c r="F82" s="31"/>
      <c r="G82">
        <v>28.86</v>
      </c>
      <c r="H82">
        <v>93.82</v>
      </c>
    </row>
    <row r="83" spans="1:8">
      <c r="A83" s="31"/>
      <c r="B83" s="31"/>
      <c r="C83" s="30">
        <v>42</v>
      </c>
      <c r="D83" s="6" t="s">
        <v>320</v>
      </c>
      <c r="E83" s="6" t="s">
        <v>329</v>
      </c>
      <c r="F83" s="31"/>
      <c r="G83">
        <v>35.869999999999997</v>
      </c>
      <c r="H83">
        <v>93.94</v>
      </c>
    </row>
    <row r="84" spans="1:8">
      <c r="A84" s="31"/>
      <c r="B84" s="31"/>
      <c r="C84" s="30"/>
      <c r="D84" s="6" t="s">
        <v>319</v>
      </c>
      <c r="E84" s="6" t="s">
        <v>329</v>
      </c>
      <c r="F84" s="31"/>
      <c r="G84">
        <v>31.71</v>
      </c>
      <c r="H84">
        <v>94.28</v>
      </c>
    </row>
    <row r="85" spans="1:8">
      <c r="A85" s="31"/>
      <c r="B85" s="31"/>
      <c r="C85" s="30">
        <v>43</v>
      </c>
      <c r="D85" s="6" t="s">
        <v>320</v>
      </c>
      <c r="E85" s="6" t="s">
        <v>331</v>
      </c>
      <c r="F85" s="31"/>
      <c r="G85">
        <v>35.43</v>
      </c>
      <c r="H85">
        <v>93.93</v>
      </c>
    </row>
    <row r="86" spans="1:8">
      <c r="A86" s="31"/>
      <c r="B86" s="31"/>
      <c r="C86" s="30"/>
      <c r="D86" s="6" t="s">
        <v>319</v>
      </c>
      <c r="E86" s="6" t="s">
        <v>331</v>
      </c>
      <c r="F86" s="31"/>
      <c r="G86">
        <v>30.56</v>
      </c>
      <c r="H86">
        <v>94.15</v>
      </c>
    </row>
    <row r="87" spans="1:8">
      <c r="A87" s="31"/>
      <c r="B87" s="31"/>
      <c r="C87" s="30">
        <v>44</v>
      </c>
      <c r="D87" s="6" t="s">
        <v>320</v>
      </c>
      <c r="E87" s="6" t="s">
        <v>328</v>
      </c>
      <c r="F87" s="31"/>
      <c r="G87">
        <v>25.7</v>
      </c>
      <c r="H87">
        <v>94.21</v>
      </c>
    </row>
    <row r="88" spans="1:8">
      <c r="A88" s="31"/>
      <c r="B88" s="31"/>
      <c r="C88" s="30"/>
      <c r="D88" s="6" t="s">
        <v>319</v>
      </c>
      <c r="E88" s="6" t="s">
        <v>328</v>
      </c>
      <c r="F88" s="31"/>
      <c r="G88">
        <v>31.49</v>
      </c>
      <c r="H88">
        <v>94.13</v>
      </c>
    </row>
    <row r="89" spans="1:8">
      <c r="A89" s="31"/>
      <c r="B89" s="31" t="s">
        <v>343</v>
      </c>
      <c r="C89" s="30">
        <v>45</v>
      </c>
      <c r="D89" s="6" t="s">
        <v>320</v>
      </c>
      <c r="E89" s="6" t="s">
        <v>316</v>
      </c>
      <c r="F89" s="31"/>
      <c r="G89">
        <v>33.61</v>
      </c>
      <c r="H89">
        <v>93.95</v>
      </c>
    </row>
    <row r="90" spans="1:8">
      <c r="A90" s="31"/>
      <c r="B90" s="31"/>
      <c r="C90" s="30"/>
      <c r="D90" s="6" t="s">
        <v>319</v>
      </c>
      <c r="E90" s="6" t="s">
        <v>316</v>
      </c>
      <c r="F90" s="31"/>
      <c r="G90">
        <v>38.369999999999997</v>
      </c>
      <c r="H90">
        <v>94.33</v>
      </c>
    </row>
    <row r="91" spans="1:8">
      <c r="A91" s="31"/>
      <c r="B91" s="31"/>
      <c r="C91" s="30">
        <v>46</v>
      </c>
      <c r="D91" s="6" t="s">
        <v>320</v>
      </c>
      <c r="E91" s="6" t="s">
        <v>329</v>
      </c>
      <c r="F91" s="31"/>
      <c r="G91">
        <v>33.9</v>
      </c>
      <c r="H91">
        <v>93.99</v>
      </c>
    </row>
    <row r="92" spans="1:8">
      <c r="A92" s="31"/>
      <c r="B92" s="31"/>
      <c r="C92" s="30"/>
      <c r="D92" s="6" t="s">
        <v>319</v>
      </c>
      <c r="E92" s="6" t="s">
        <v>329</v>
      </c>
      <c r="F92" s="31"/>
      <c r="G92">
        <v>37.01</v>
      </c>
      <c r="H92">
        <v>94.4</v>
      </c>
    </row>
    <row r="93" spans="1:8">
      <c r="A93" s="31"/>
      <c r="B93" s="31"/>
      <c r="C93" s="30">
        <v>47</v>
      </c>
      <c r="D93" s="6" t="s">
        <v>320</v>
      </c>
      <c r="E93" s="6" t="s">
        <v>331</v>
      </c>
      <c r="F93" s="31"/>
      <c r="G93">
        <v>36.54</v>
      </c>
      <c r="H93">
        <v>94.21</v>
      </c>
    </row>
    <row r="94" spans="1:8">
      <c r="A94" s="31"/>
      <c r="B94" s="31"/>
      <c r="C94" s="30"/>
      <c r="D94" s="6" t="s">
        <v>319</v>
      </c>
      <c r="E94" s="6" t="s">
        <v>331</v>
      </c>
      <c r="F94" s="31"/>
      <c r="G94">
        <v>37.79</v>
      </c>
      <c r="H94">
        <v>94.75</v>
      </c>
    </row>
    <row r="95" spans="1:8">
      <c r="A95" s="31"/>
      <c r="B95" s="31"/>
      <c r="C95" s="30">
        <v>48</v>
      </c>
      <c r="D95" s="6" t="s">
        <v>320</v>
      </c>
      <c r="E95" s="6" t="s">
        <v>328</v>
      </c>
      <c r="F95" s="31"/>
      <c r="G95">
        <v>38.47</v>
      </c>
      <c r="H95">
        <v>93.63</v>
      </c>
    </row>
    <row r="96" spans="1:8">
      <c r="A96" s="31"/>
      <c r="B96" s="31"/>
      <c r="C96" s="30"/>
      <c r="D96" s="6" t="s">
        <v>319</v>
      </c>
      <c r="E96" s="6" t="s">
        <v>328</v>
      </c>
      <c r="F96" s="31"/>
      <c r="G96">
        <v>39.380000000000003</v>
      </c>
      <c r="H96">
        <v>93.85</v>
      </c>
    </row>
    <row r="97" spans="1:8" ht="16" customHeight="1">
      <c r="A97" s="31"/>
      <c r="B97" s="31" t="s">
        <v>344</v>
      </c>
      <c r="C97" s="30">
        <v>49</v>
      </c>
      <c r="D97" s="6" t="s">
        <v>320</v>
      </c>
      <c r="E97" s="6" t="s">
        <v>316</v>
      </c>
      <c r="F97" s="31" t="s">
        <v>345</v>
      </c>
      <c r="G97">
        <v>50.19</v>
      </c>
      <c r="H97">
        <v>93.78</v>
      </c>
    </row>
    <row r="98" spans="1:8">
      <c r="A98" s="31"/>
      <c r="B98" s="31"/>
      <c r="C98" s="30"/>
      <c r="D98" s="6" t="s">
        <v>319</v>
      </c>
      <c r="E98" s="6" t="s">
        <v>316</v>
      </c>
      <c r="F98" s="31"/>
      <c r="G98">
        <v>44.97</v>
      </c>
      <c r="H98">
        <v>94.25</v>
      </c>
    </row>
    <row r="99" spans="1:8">
      <c r="A99" s="31"/>
      <c r="B99" s="31"/>
      <c r="C99" s="30">
        <v>50</v>
      </c>
      <c r="D99" s="6" t="s">
        <v>320</v>
      </c>
      <c r="E99" s="6" t="s">
        <v>329</v>
      </c>
      <c r="F99" s="31"/>
      <c r="G99">
        <v>44.63</v>
      </c>
      <c r="H99">
        <v>94.04</v>
      </c>
    </row>
    <row r="100" spans="1:8">
      <c r="A100" s="31"/>
      <c r="B100" s="31"/>
      <c r="C100" s="30"/>
      <c r="D100" s="6" t="s">
        <v>319</v>
      </c>
      <c r="E100" s="6" t="s">
        <v>329</v>
      </c>
      <c r="F100" s="31"/>
      <c r="G100">
        <v>50.34</v>
      </c>
      <c r="H100">
        <v>94.14</v>
      </c>
    </row>
    <row r="101" spans="1:8">
      <c r="A101" s="31"/>
      <c r="B101" s="31"/>
      <c r="C101" s="18">
        <v>51</v>
      </c>
      <c r="D101" s="6" t="s">
        <v>320</v>
      </c>
      <c r="E101" s="6" t="s">
        <v>331</v>
      </c>
      <c r="F101" s="31"/>
      <c r="G101">
        <v>37.93</v>
      </c>
      <c r="H101">
        <v>93.52</v>
      </c>
    </row>
    <row r="102" spans="1:8">
      <c r="A102" s="31"/>
      <c r="B102" s="31"/>
      <c r="C102" s="30">
        <v>52</v>
      </c>
      <c r="D102" s="6" t="s">
        <v>320</v>
      </c>
      <c r="E102" s="6" t="s">
        <v>328</v>
      </c>
      <c r="F102" s="31"/>
      <c r="G102">
        <v>55.48</v>
      </c>
      <c r="H102">
        <v>94.19</v>
      </c>
    </row>
    <row r="103" spans="1:8">
      <c r="A103" s="31"/>
      <c r="B103" s="31"/>
      <c r="C103" s="30"/>
      <c r="D103" s="6" t="s">
        <v>319</v>
      </c>
      <c r="E103" s="6" t="s">
        <v>328</v>
      </c>
      <c r="F103" s="31"/>
      <c r="G103">
        <v>44.42</v>
      </c>
      <c r="H103">
        <v>93.61</v>
      </c>
    </row>
    <row r="104" spans="1:8" ht="16" customHeight="1">
      <c r="A104" s="31"/>
      <c r="B104" s="31"/>
      <c r="C104" s="30">
        <v>53</v>
      </c>
      <c r="D104" s="6" t="s">
        <v>320</v>
      </c>
      <c r="E104" s="6" t="s">
        <v>316</v>
      </c>
      <c r="F104" s="31" t="s">
        <v>346</v>
      </c>
      <c r="G104">
        <v>47.61</v>
      </c>
      <c r="H104">
        <v>93.72</v>
      </c>
    </row>
    <row r="105" spans="1:8">
      <c r="A105" s="31"/>
      <c r="B105" s="31"/>
      <c r="C105" s="30"/>
      <c r="D105" s="6" t="s">
        <v>319</v>
      </c>
      <c r="E105" s="6" t="s">
        <v>316</v>
      </c>
      <c r="F105" s="31"/>
      <c r="G105">
        <v>86.06</v>
      </c>
      <c r="H105">
        <v>94.36</v>
      </c>
    </row>
    <row r="106" spans="1:8">
      <c r="A106" s="31"/>
      <c r="B106" s="31"/>
      <c r="C106" s="30">
        <v>54</v>
      </c>
      <c r="D106" s="6" t="s">
        <v>320</v>
      </c>
      <c r="E106" s="6" t="s">
        <v>329</v>
      </c>
      <c r="F106" s="31"/>
      <c r="G106">
        <v>40.67</v>
      </c>
      <c r="H106">
        <v>94.12</v>
      </c>
    </row>
    <row r="107" spans="1:8">
      <c r="A107" s="31"/>
      <c r="B107" s="31"/>
      <c r="C107" s="30"/>
      <c r="D107" s="6" t="s">
        <v>319</v>
      </c>
      <c r="E107" s="6" t="s">
        <v>329</v>
      </c>
      <c r="F107" s="31"/>
      <c r="G107">
        <v>55.74</v>
      </c>
      <c r="H107">
        <v>93.38</v>
      </c>
    </row>
    <row r="108" spans="1:8">
      <c r="A108" s="31"/>
      <c r="B108" s="31"/>
      <c r="C108" s="30">
        <v>55</v>
      </c>
      <c r="D108" s="6" t="s">
        <v>320</v>
      </c>
      <c r="E108" s="6" t="s">
        <v>331</v>
      </c>
      <c r="F108" s="31"/>
      <c r="G108">
        <v>35.78</v>
      </c>
      <c r="H108">
        <v>93.72</v>
      </c>
    </row>
    <row r="109" spans="1:8">
      <c r="A109" s="31"/>
      <c r="B109" s="31"/>
      <c r="C109" s="30"/>
      <c r="D109" s="6" t="s">
        <v>319</v>
      </c>
      <c r="E109" s="6" t="s">
        <v>331</v>
      </c>
      <c r="F109" s="31"/>
      <c r="G109">
        <v>56.51</v>
      </c>
      <c r="H109">
        <v>93.91</v>
      </c>
    </row>
    <row r="110" spans="1:8">
      <c r="A110" s="31"/>
      <c r="B110" s="31"/>
      <c r="C110" s="30">
        <v>56</v>
      </c>
      <c r="D110" s="6" t="s">
        <v>320</v>
      </c>
      <c r="E110" s="6" t="s">
        <v>328</v>
      </c>
      <c r="F110" s="31"/>
      <c r="G110">
        <v>46.98</v>
      </c>
      <c r="H110">
        <v>93.97</v>
      </c>
    </row>
    <row r="111" spans="1:8">
      <c r="A111" s="31"/>
      <c r="B111" s="31"/>
      <c r="C111" s="30"/>
      <c r="D111" s="6" t="s">
        <v>319</v>
      </c>
      <c r="E111" s="6" t="s">
        <v>328</v>
      </c>
      <c r="F111" s="31"/>
      <c r="G111">
        <v>35.39</v>
      </c>
      <c r="H111">
        <v>94.2</v>
      </c>
    </row>
    <row r="112" spans="1:8">
      <c r="A112" s="31"/>
      <c r="B112" s="31" t="s">
        <v>348</v>
      </c>
      <c r="C112" s="30">
        <v>57</v>
      </c>
      <c r="D112" s="6" t="s">
        <v>320</v>
      </c>
      <c r="E112" s="6" t="s">
        <v>316</v>
      </c>
      <c r="F112" s="31" t="s">
        <v>345</v>
      </c>
      <c r="G112">
        <v>49.34</v>
      </c>
      <c r="H112">
        <v>93.66</v>
      </c>
    </row>
    <row r="113" spans="1:8">
      <c r="A113" s="31"/>
      <c r="B113" s="31"/>
      <c r="C113" s="30"/>
      <c r="D113" s="6" t="s">
        <v>319</v>
      </c>
      <c r="E113" s="6" t="s">
        <v>316</v>
      </c>
      <c r="F113" s="31"/>
      <c r="G113">
        <v>24.92</v>
      </c>
      <c r="H113">
        <v>93.53</v>
      </c>
    </row>
    <row r="114" spans="1:8">
      <c r="A114" s="31"/>
      <c r="B114" s="31"/>
      <c r="C114" s="30">
        <v>58</v>
      </c>
      <c r="D114" s="6" t="s">
        <v>320</v>
      </c>
      <c r="E114" s="6" t="s">
        <v>329</v>
      </c>
      <c r="F114" s="31"/>
      <c r="G114">
        <v>44.56</v>
      </c>
      <c r="H114">
        <v>93.83</v>
      </c>
    </row>
    <row r="115" spans="1:8">
      <c r="A115" s="31"/>
      <c r="B115" s="31"/>
      <c r="C115" s="30"/>
      <c r="D115" s="6" t="s">
        <v>320</v>
      </c>
      <c r="E115" s="6" t="s">
        <v>329</v>
      </c>
      <c r="F115" s="31"/>
      <c r="G115">
        <v>49.13</v>
      </c>
      <c r="H115">
        <v>93.79</v>
      </c>
    </row>
    <row r="116" spans="1:8">
      <c r="A116" s="31"/>
      <c r="B116" s="31"/>
      <c r="C116" s="30"/>
      <c r="D116" s="6" t="s">
        <v>319</v>
      </c>
      <c r="E116" s="6" t="s">
        <v>329</v>
      </c>
      <c r="F116" s="31"/>
      <c r="G116">
        <v>53.31</v>
      </c>
      <c r="H116">
        <v>93.53</v>
      </c>
    </row>
    <row r="117" spans="1:8">
      <c r="A117" s="31"/>
      <c r="B117" s="31"/>
      <c r="C117" s="30">
        <v>59</v>
      </c>
      <c r="D117" s="6" t="s">
        <v>320</v>
      </c>
      <c r="E117" s="6" t="s">
        <v>328</v>
      </c>
      <c r="F117" s="31"/>
      <c r="G117">
        <v>41.83</v>
      </c>
      <c r="H117">
        <v>93.89</v>
      </c>
    </row>
    <row r="118" spans="1:8">
      <c r="A118" s="31"/>
      <c r="B118" s="31"/>
      <c r="C118" s="30"/>
      <c r="D118" s="6" t="s">
        <v>319</v>
      </c>
      <c r="E118" s="6" t="s">
        <v>328</v>
      </c>
      <c r="F118" s="31"/>
      <c r="G118">
        <v>40.619999999999997</v>
      </c>
      <c r="H118">
        <v>94.21</v>
      </c>
    </row>
    <row r="119" spans="1:8">
      <c r="A119" s="31"/>
      <c r="B119" s="31"/>
      <c r="C119" s="30">
        <v>60</v>
      </c>
      <c r="D119" s="6" t="s">
        <v>320</v>
      </c>
      <c r="E119" s="6" t="s">
        <v>316</v>
      </c>
      <c r="F119" s="31" t="s">
        <v>346</v>
      </c>
      <c r="G119">
        <v>42.24</v>
      </c>
      <c r="H119">
        <v>93.68</v>
      </c>
    </row>
    <row r="120" spans="1:8">
      <c r="A120" s="31"/>
      <c r="B120" s="31"/>
      <c r="C120" s="30"/>
      <c r="D120" s="6" t="s">
        <v>319</v>
      </c>
      <c r="E120" s="6" t="s">
        <v>316</v>
      </c>
      <c r="F120" s="31"/>
      <c r="G120">
        <v>28.44</v>
      </c>
      <c r="H120">
        <v>92.8</v>
      </c>
    </row>
    <row r="121" spans="1:8">
      <c r="A121" s="31"/>
      <c r="B121" s="31"/>
      <c r="C121" s="18">
        <v>61</v>
      </c>
      <c r="D121" s="6" t="s">
        <v>320</v>
      </c>
      <c r="E121" s="6" t="s">
        <v>329</v>
      </c>
      <c r="F121" s="31"/>
      <c r="G121">
        <v>36.49</v>
      </c>
      <c r="H121">
        <v>93.89</v>
      </c>
    </row>
    <row r="122" spans="1:8">
      <c r="A122" s="31"/>
      <c r="B122" s="31"/>
      <c r="C122" s="30">
        <v>62</v>
      </c>
      <c r="D122" s="6" t="s">
        <v>320</v>
      </c>
      <c r="E122" s="6" t="s">
        <v>331</v>
      </c>
      <c r="F122" s="31"/>
      <c r="G122">
        <v>46.96</v>
      </c>
      <c r="H122">
        <v>92.56</v>
      </c>
    </row>
    <row r="123" spans="1:8">
      <c r="A123" s="31"/>
      <c r="B123" s="31"/>
      <c r="C123" s="30"/>
      <c r="D123" s="6" t="s">
        <v>319</v>
      </c>
      <c r="E123" s="6" t="s">
        <v>331</v>
      </c>
      <c r="F123" s="31"/>
      <c r="G123">
        <v>86.95</v>
      </c>
      <c r="H123">
        <v>94.05</v>
      </c>
    </row>
    <row r="124" spans="1:8">
      <c r="A124" s="31"/>
      <c r="B124" s="31"/>
      <c r="C124" s="30">
        <v>63</v>
      </c>
      <c r="D124" s="6" t="s">
        <v>320</v>
      </c>
      <c r="E124" s="6" t="s">
        <v>328</v>
      </c>
      <c r="F124" s="31"/>
      <c r="G124">
        <v>55.09</v>
      </c>
      <c r="H124">
        <v>93.11</v>
      </c>
    </row>
    <row r="125" spans="1:8">
      <c r="A125" s="31"/>
      <c r="B125" s="31"/>
      <c r="C125" s="30"/>
      <c r="D125" s="6" t="s">
        <v>319</v>
      </c>
      <c r="E125" s="6" t="s">
        <v>328</v>
      </c>
      <c r="F125" s="31"/>
      <c r="G125">
        <v>64</v>
      </c>
      <c r="H125">
        <v>93.71</v>
      </c>
    </row>
    <row r="126" spans="1:8">
      <c r="A126"/>
      <c r="B126"/>
      <c r="C126"/>
      <c r="D126"/>
      <c r="E126"/>
      <c r="F126"/>
    </row>
    <row r="127" spans="1:8">
      <c r="A127"/>
      <c r="B127"/>
      <c r="C127"/>
      <c r="D127"/>
      <c r="E127"/>
      <c r="F127"/>
    </row>
    <row r="128" spans="1:8">
      <c r="A128"/>
      <c r="B128"/>
      <c r="C128"/>
      <c r="D128"/>
      <c r="E128"/>
      <c r="F128"/>
    </row>
    <row r="129" spans="1:6">
      <c r="A129"/>
      <c r="B129"/>
      <c r="C129"/>
      <c r="D129"/>
      <c r="E129"/>
      <c r="F129"/>
    </row>
    <row r="130" spans="1:6">
      <c r="A130"/>
      <c r="B130"/>
      <c r="C130"/>
      <c r="D130"/>
      <c r="E130"/>
      <c r="F130"/>
    </row>
    <row r="131" spans="1:6">
      <c r="A131"/>
      <c r="B131"/>
      <c r="C131"/>
      <c r="D131"/>
      <c r="E131"/>
      <c r="F131"/>
    </row>
    <row r="132" spans="1:6">
      <c r="A132"/>
      <c r="B132"/>
      <c r="C132"/>
      <c r="D132"/>
      <c r="E132"/>
      <c r="F132"/>
    </row>
    <row r="133" spans="1:6">
      <c r="A133"/>
      <c r="B133"/>
      <c r="C133"/>
      <c r="D133"/>
      <c r="E133"/>
      <c r="F133"/>
    </row>
    <row r="134" spans="1:6">
      <c r="A134"/>
      <c r="B134"/>
      <c r="C134"/>
      <c r="D134"/>
      <c r="E134"/>
      <c r="F134"/>
    </row>
    <row r="135" spans="1:6">
      <c r="A135"/>
      <c r="B135"/>
      <c r="C135"/>
      <c r="D135"/>
      <c r="E135"/>
      <c r="F135"/>
    </row>
    <row r="136" spans="1:6">
      <c r="A136"/>
      <c r="B136"/>
      <c r="C136"/>
      <c r="D136"/>
      <c r="E136"/>
      <c r="F136"/>
    </row>
    <row r="137" spans="1:6">
      <c r="A137"/>
      <c r="B137"/>
      <c r="C137"/>
      <c r="D137"/>
      <c r="E137"/>
      <c r="F137"/>
    </row>
    <row r="138" spans="1:6">
      <c r="A138"/>
      <c r="B138"/>
      <c r="C138"/>
      <c r="D138"/>
      <c r="E138"/>
      <c r="F138"/>
    </row>
    <row r="139" spans="1:6">
      <c r="A139"/>
      <c r="B139"/>
      <c r="C139"/>
      <c r="D139"/>
      <c r="E139"/>
      <c r="F139"/>
    </row>
    <row r="140" spans="1:6">
      <c r="A140"/>
      <c r="B140"/>
      <c r="C140"/>
      <c r="D140"/>
      <c r="E140"/>
      <c r="F140"/>
    </row>
    <row r="141" spans="1:6">
      <c r="A141"/>
      <c r="B141"/>
      <c r="C141"/>
      <c r="D141"/>
      <c r="E141"/>
      <c r="F141"/>
    </row>
    <row r="142" spans="1:6">
      <c r="A142"/>
      <c r="B142"/>
      <c r="C142"/>
      <c r="D142"/>
      <c r="E142"/>
      <c r="F142"/>
    </row>
    <row r="143" spans="1:6">
      <c r="A143"/>
      <c r="B143"/>
      <c r="C143"/>
      <c r="D143"/>
      <c r="E143"/>
      <c r="F143"/>
    </row>
    <row r="144" spans="1:6">
      <c r="A144"/>
      <c r="B144"/>
      <c r="C144"/>
      <c r="D144"/>
      <c r="E144"/>
      <c r="F144"/>
    </row>
  </sheetData>
  <mergeCells count="88">
    <mergeCell ref="A2:A42"/>
    <mergeCell ref="B2:B8"/>
    <mergeCell ref="C2:C3"/>
    <mergeCell ref="F2:F16"/>
    <mergeCell ref="C4:C5"/>
    <mergeCell ref="C6:C7"/>
    <mergeCell ref="B9:B16"/>
    <mergeCell ref="C9:C10"/>
    <mergeCell ref="C11:C12"/>
    <mergeCell ref="C13:C14"/>
    <mergeCell ref="C15:C16"/>
    <mergeCell ref="B17:B32"/>
    <mergeCell ref="C17:C20"/>
    <mergeCell ref="F17:F24"/>
    <mergeCell ref="C21:C22"/>
    <mergeCell ref="C23:C24"/>
    <mergeCell ref="C25:C26"/>
    <mergeCell ref="F25:F32"/>
    <mergeCell ref="C27:C28"/>
    <mergeCell ref="C29:C30"/>
    <mergeCell ref="C31:C32"/>
    <mergeCell ref="B33:B42"/>
    <mergeCell ref="C33:C34"/>
    <mergeCell ref="F33:F36"/>
    <mergeCell ref="C35:C36"/>
    <mergeCell ref="C37:C38"/>
    <mergeCell ref="F37:F42"/>
    <mergeCell ref="C39:C40"/>
    <mergeCell ref="C41:C42"/>
    <mergeCell ref="A43:A80"/>
    <mergeCell ref="B43:B50"/>
    <mergeCell ref="C43:C44"/>
    <mergeCell ref="F43:F58"/>
    <mergeCell ref="C45:C46"/>
    <mergeCell ref="C47:C48"/>
    <mergeCell ref="C49:C50"/>
    <mergeCell ref="B51:B58"/>
    <mergeCell ref="C51:C52"/>
    <mergeCell ref="C53:C54"/>
    <mergeCell ref="C55:C56"/>
    <mergeCell ref="C57:C58"/>
    <mergeCell ref="B59:B73"/>
    <mergeCell ref="C59:C60"/>
    <mergeCell ref="F59:F66"/>
    <mergeCell ref="C61:C62"/>
    <mergeCell ref="C63:C64"/>
    <mergeCell ref="C65:C66"/>
    <mergeCell ref="F67:F73"/>
    <mergeCell ref="C68:C69"/>
    <mergeCell ref="C70:C71"/>
    <mergeCell ref="C72:C73"/>
    <mergeCell ref="B74:B80"/>
    <mergeCell ref="C74:C75"/>
    <mergeCell ref="F74:F77"/>
    <mergeCell ref="C76:C77"/>
    <mergeCell ref="F78:F80"/>
    <mergeCell ref="C79:C80"/>
    <mergeCell ref="A81:A125"/>
    <mergeCell ref="B81:B88"/>
    <mergeCell ref="C81:C82"/>
    <mergeCell ref="F81:F96"/>
    <mergeCell ref="C83:C84"/>
    <mergeCell ref="C85:C86"/>
    <mergeCell ref="C87:C88"/>
    <mergeCell ref="B89:B96"/>
    <mergeCell ref="C89:C90"/>
    <mergeCell ref="C91:C92"/>
    <mergeCell ref="C93:C94"/>
    <mergeCell ref="C95:C96"/>
    <mergeCell ref="B97:B111"/>
    <mergeCell ref="C97:C98"/>
    <mergeCell ref="F97:F103"/>
    <mergeCell ref="C99:C100"/>
    <mergeCell ref="C108:C109"/>
    <mergeCell ref="C110:C111"/>
    <mergeCell ref="C102:C103"/>
    <mergeCell ref="C104:C105"/>
    <mergeCell ref="F104:F111"/>
    <mergeCell ref="C106:C107"/>
    <mergeCell ref="B112:B125"/>
    <mergeCell ref="C112:C113"/>
    <mergeCell ref="C119:C120"/>
    <mergeCell ref="F119:F125"/>
    <mergeCell ref="C122:C123"/>
    <mergeCell ref="C124:C125"/>
    <mergeCell ref="F112:F118"/>
    <mergeCell ref="C114:C116"/>
    <mergeCell ref="C117:C1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0546-762E-8A4F-8C00-2500A72653D3}">
  <dimension ref="A1:J87"/>
  <sheetViews>
    <sheetView topLeftCell="A30" workbookViewId="0">
      <selection activeCell="A89" sqref="A89"/>
    </sheetView>
  </sheetViews>
  <sheetFormatPr baseColWidth="10" defaultRowHeight="16"/>
  <cols>
    <col min="1" max="1" width="17.1640625" customWidth="1"/>
    <col min="2" max="2" width="61.83203125" customWidth="1"/>
  </cols>
  <sheetData>
    <row r="1" spans="1:10">
      <c r="A1" t="s">
        <v>502</v>
      </c>
    </row>
    <row r="3" spans="1:10">
      <c r="A3" t="s">
        <v>357</v>
      </c>
      <c r="B3" t="s">
        <v>358</v>
      </c>
      <c r="C3" t="s">
        <v>359</v>
      </c>
      <c r="D3" t="s">
        <v>360</v>
      </c>
      <c r="E3" t="s">
        <v>361</v>
      </c>
      <c r="F3" t="s">
        <v>362</v>
      </c>
      <c r="G3" t="s">
        <v>363</v>
      </c>
      <c r="H3" t="s">
        <v>364</v>
      </c>
      <c r="I3" t="s">
        <v>365</v>
      </c>
      <c r="J3" t="s">
        <v>366</v>
      </c>
    </row>
    <row r="4" spans="1:10">
      <c r="A4" t="s">
        <v>367</v>
      </c>
      <c r="B4" t="s">
        <v>368</v>
      </c>
      <c r="C4" t="s">
        <v>369</v>
      </c>
      <c r="D4">
        <v>261.67</v>
      </c>
      <c r="E4">
        <v>-6.25</v>
      </c>
      <c r="F4">
        <v>0.76</v>
      </c>
      <c r="G4">
        <v>-8.23</v>
      </c>
      <c r="H4" s="24">
        <v>1.8100000000000001E-16</v>
      </c>
      <c r="I4" s="24">
        <v>3.07E-13</v>
      </c>
    </row>
    <row r="5" spans="1:10">
      <c r="A5" t="s">
        <v>370</v>
      </c>
      <c r="B5" t="s">
        <v>371</v>
      </c>
      <c r="C5" t="s">
        <v>372</v>
      </c>
      <c r="D5">
        <v>2716.38</v>
      </c>
      <c r="E5">
        <v>-2.0299999999999998</v>
      </c>
      <c r="F5">
        <v>0.26</v>
      </c>
      <c r="G5">
        <v>-7.71</v>
      </c>
      <c r="H5" s="24">
        <v>1.2900000000000001E-14</v>
      </c>
      <c r="I5" s="24">
        <v>1.64E-11</v>
      </c>
    </row>
    <row r="6" spans="1:10">
      <c r="A6" t="s">
        <v>373</v>
      </c>
      <c r="B6" t="s">
        <v>374</v>
      </c>
      <c r="C6" t="s">
        <v>375</v>
      </c>
      <c r="D6">
        <v>911.29</v>
      </c>
      <c r="E6">
        <v>-3.31</v>
      </c>
      <c r="F6">
        <v>0.45</v>
      </c>
      <c r="G6">
        <v>-7.32</v>
      </c>
      <c r="H6" s="24">
        <v>2.4999999999999999E-13</v>
      </c>
      <c r="I6" s="24">
        <v>2.8200000000000001E-10</v>
      </c>
    </row>
    <row r="7" spans="1:10">
      <c r="A7" t="s">
        <v>376</v>
      </c>
      <c r="B7" t="s">
        <v>377</v>
      </c>
      <c r="C7" t="s">
        <v>378</v>
      </c>
      <c r="D7">
        <v>772.05</v>
      </c>
      <c r="E7">
        <v>-2.14</v>
      </c>
      <c r="F7">
        <v>0.32</v>
      </c>
      <c r="G7">
        <v>-6.75</v>
      </c>
      <c r="H7" s="24">
        <v>1.5300000000000001E-11</v>
      </c>
      <c r="I7" s="24">
        <v>1.2E-8</v>
      </c>
    </row>
    <row r="8" spans="1:10">
      <c r="A8" t="s">
        <v>379</v>
      </c>
      <c r="B8" t="s">
        <v>380</v>
      </c>
      <c r="C8" t="s">
        <v>381</v>
      </c>
      <c r="D8">
        <v>491.44</v>
      </c>
      <c r="E8">
        <v>-2.59</v>
      </c>
      <c r="F8">
        <v>0.39</v>
      </c>
      <c r="G8">
        <v>-6.67</v>
      </c>
      <c r="H8" s="24">
        <v>2.5499999999999999E-11</v>
      </c>
      <c r="I8" s="24">
        <v>1.85E-8</v>
      </c>
    </row>
    <row r="9" spans="1:10">
      <c r="A9" t="s">
        <v>382</v>
      </c>
      <c r="B9" t="s">
        <v>383</v>
      </c>
      <c r="C9" t="s">
        <v>384</v>
      </c>
      <c r="D9">
        <v>1380.58</v>
      </c>
      <c r="E9">
        <v>-2.42</v>
      </c>
      <c r="F9">
        <v>0.36</v>
      </c>
      <c r="G9">
        <v>-6.66</v>
      </c>
      <c r="H9" s="24">
        <v>2.74E-11</v>
      </c>
      <c r="I9" s="24">
        <v>1.8600000000000001E-8</v>
      </c>
    </row>
    <row r="10" spans="1:10">
      <c r="A10" t="s">
        <v>385</v>
      </c>
      <c r="B10" t="s">
        <v>386</v>
      </c>
      <c r="C10" t="s">
        <v>387</v>
      </c>
      <c r="D10">
        <v>284.95999999999998</v>
      </c>
      <c r="E10">
        <v>-3</v>
      </c>
      <c r="F10">
        <v>0.48</v>
      </c>
      <c r="G10">
        <v>-6.28</v>
      </c>
      <c r="H10" s="24">
        <v>3.3399999999999998E-10</v>
      </c>
      <c r="I10" s="24">
        <v>1.9999999999999999E-7</v>
      </c>
    </row>
    <row r="11" spans="1:10">
      <c r="A11" t="s">
        <v>388</v>
      </c>
      <c r="B11" t="s">
        <v>389</v>
      </c>
      <c r="C11" t="s">
        <v>378</v>
      </c>
      <c r="D11">
        <v>155.78</v>
      </c>
      <c r="E11">
        <v>-4.88</v>
      </c>
      <c r="F11">
        <v>0.8</v>
      </c>
      <c r="G11">
        <v>-6.1</v>
      </c>
      <c r="H11" s="24">
        <v>1.09E-9</v>
      </c>
      <c r="I11" s="24">
        <v>5.4300000000000003E-7</v>
      </c>
    </row>
    <row r="12" spans="1:10">
      <c r="A12" t="s">
        <v>390</v>
      </c>
      <c r="B12" t="s">
        <v>391</v>
      </c>
      <c r="C12" t="s">
        <v>392</v>
      </c>
      <c r="D12">
        <v>893.55</v>
      </c>
      <c r="E12">
        <v>-2.59</v>
      </c>
      <c r="F12">
        <v>0.43</v>
      </c>
      <c r="G12">
        <v>-6</v>
      </c>
      <c r="H12" s="24">
        <v>1.9399999999999999E-9</v>
      </c>
      <c r="I12" s="24">
        <v>8.9800000000000002E-7</v>
      </c>
    </row>
    <row r="13" spans="1:10">
      <c r="A13" t="s">
        <v>393</v>
      </c>
      <c r="B13" t="s">
        <v>394</v>
      </c>
      <c r="C13" t="s">
        <v>395</v>
      </c>
      <c r="D13">
        <v>420.2</v>
      </c>
      <c r="E13">
        <v>-2.37</v>
      </c>
      <c r="F13">
        <v>0.4</v>
      </c>
      <c r="G13">
        <v>-5.93</v>
      </c>
      <c r="H13" s="24">
        <v>3.0199999999999999E-9</v>
      </c>
      <c r="I13" s="24">
        <v>1.28E-6</v>
      </c>
    </row>
    <row r="14" spans="1:10">
      <c r="A14" t="s">
        <v>396</v>
      </c>
      <c r="B14" t="s">
        <v>397</v>
      </c>
      <c r="C14" t="s">
        <v>398</v>
      </c>
      <c r="D14">
        <v>179.99</v>
      </c>
      <c r="E14">
        <v>-3.4</v>
      </c>
      <c r="F14">
        <v>0.59</v>
      </c>
      <c r="G14">
        <v>-5.78</v>
      </c>
      <c r="H14" s="24">
        <v>7.3600000000000002E-9</v>
      </c>
      <c r="I14" s="24">
        <v>2.88E-6</v>
      </c>
    </row>
    <row r="15" spans="1:10">
      <c r="A15" t="s">
        <v>399</v>
      </c>
      <c r="B15" t="s">
        <v>400</v>
      </c>
      <c r="C15" t="s">
        <v>401</v>
      </c>
      <c r="D15">
        <v>62.64</v>
      </c>
      <c r="E15">
        <v>-4.46</v>
      </c>
      <c r="F15">
        <v>0.79</v>
      </c>
      <c r="G15">
        <v>-5.61</v>
      </c>
      <c r="H15" s="24">
        <v>2.03E-8</v>
      </c>
      <c r="I15" s="24">
        <v>7.1099999999999997E-6</v>
      </c>
    </row>
    <row r="16" spans="1:10">
      <c r="A16" t="s">
        <v>402</v>
      </c>
      <c r="B16" t="s">
        <v>403</v>
      </c>
      <c r="C16" t="s">
        <v>404</v>
      </c>
      <c r="D16">
        <v>56.68</v>
      </c>
      <c r="E16">
        <v>-4.67</v>
      </c>
      <c r="F16">
        <v>0.84</v>
      </c>
      <c r="G16">
        <v>-5.56</v>
      </c>
      <c r="H16" s="24">
        <v>2.7199999999999999E-8</v>
      </c>
      <c r="I16" s="24">
        <v>9.2099999999999999E-6</v>
      </c>
    </row>
    <row r="17" spans="1:10">
      <c r="A17" t="s">
        <v>405</v>
      </c>
      <c r="B17" t="s">
        <v>406</v>
      </c>
      <c r="C17" t="s">
        <v>407</v>
      </c>
      <c r="D17">
        <v>79.260000000000005</v>
      </c>
      <c r="E17">
        <v>-4.07</v>
      </c>
      <c r="F17">
        <v>0.76</v>
      </c>
      <c r="G17">
        <v>-5.38</v>
      </c>
      <c r="H17" s="24">
        <v>7.2800000000000003E-8</v>
      </c>
      <c r="I17" s="24">
        <v>2.1800000000000001E-5</v>
      </c>
    </row>
    <row r="18" spans="1:10">
      <c r="A18" t="s">
        <v>408</v>
      </c>
      <c r="B18" t="s">
        <v>409</v>
      </c>
      <c r="C18" t="s">
        <v>410</v>
      </c>
      <c r="D18">
        <v>256.86</v>
      </c>
      <c r="E18">
        <v>-3.32</v>
      </c>
      <c r="F18">
        <v>0.62</v>
      </c>
      <c r="G18">
        <v>-5.37</v>
      </c>
      <c r="H18" s="24">
        <v>7.8600000000000002E-8</v>
      </c>
      <c r="I18" s="24">
        <v>2.2799999999999999E-5</v>
      </c>
    </row>
    <row r="19" spans="1:10">
      <c r="A19" t="s">
        <v>411</v>
      </c>
      <c r="B19" t="s">
        <v>412</v>
      </c>
      <c r="C19" t="s">
        <v>413</v>
      </c>
      <c r="D19">
        <v>1093.78</v>
      </c>
      <c r="E19">
        <v>-2.2400000000000002</v>
      </c>
      <c r="F19">
        <v>0.42</v>
      </c>
      <c r="G19">
        <v>-5.35</v>
      </c>
      <c r="H19" s="24">
        <v>8.9200000000000005E-8</v>
      </c>
      <c r="I19" s="24">
        <v>2.5199999999999999E-5</v>
      </c>
    </row>
    <row r="20" spans="1:10">
      <c r="A20" t="s">
        <v>414</v>
      </c>
      <c r="B20" t="s">
        <v>415</v>
      </c>
      <c r="C20" t="s">
        <v>416</v>
      </c>
      <c r="D20">
        <v>81.47</v>
      </c>
      <c r="E20">
        <v>-3.62</v>
      </c>
      <c r="F20">
        <v>0.7</v>
      </c>
      <c r="G20">
        <v>-5.16</v>
      </c>
      <c r="H20" s="24">
        <v>2.4900000000000002E-7</v>
      </c>
      <c r="I20" s="24">
        <v>6.1799999999999998E-5</v>
      </c>
    </row>
    <row r="21" spans="1:10">
      <c r="A21" t="s">
        <v>417</v>
      </c>
      <c r="B21" t="s">
        <v>383</v>
      </c>
      <c r="C21" t="s">
        <v>384</v>
      </c>
      <c r="D21">
        <v>164.3</v>
      </c>
      <c r="E21">
        <v>-3.19</v>
      </c>
      <c r="F21">
        <v>0.65</v>
      </c>
      <c r="G21">
        <v>-4.92</v>
      </c>
      <c r="H21" s="24">
        <v>8.4399999999999999E-7</v>
      </c>
      <c r="I21" s="24">
        <v>1.95E-4</v>
      </c>
    </row>
    <row r="22" spans="1:10">
      <c r="A22" t="s">
        <v>418</v>
      </c>
      <c r="B22" t="s">
        <v>419</v>
      </c>
      <c r="C22" t="s">
        <v>420</v>
      </c>
      <c r="D22">
        <v>1623</v>
      </c>
      <c r="E22">
        <v>-2.31</v>
      </c>
      <c r="F22">
        <v>0.47</v>
      </c>
      <c r="G22">
        <v>-4.9000000000000004</v>
      </c>
      <c r="H22" s="24">
        <v>9.5999999999999991E-7</v>
      </c>
      <c r="I22" s="24">
        <v>2.12E-4</v>
      </c>
    </row>
    <row r="23" spans="1:10">
      <c r="A23" t="s">
        <v>421</v>
      </c>
      <c r="B23" t="s">
        <v>422</v>
      </c>
      <c r="C23" t="s">
        <v>378</v>
      </c>
      <c r="D23">
        <v>247.46</v>
      </c>
      <c r="E23">
        <v>-2.58</v>
      </c>
      <c r="F23">
        <v>0.56999999999999995</v>
      </c>
      <c r="G23">
        <v>-4.55</v>
      </c>
      <c r="H23" s="24">
        <v>5.2800000000000003E-6</v>
      </c>
      <c r="I23" s="24">
        <v>8.9599999999999999E-4</v>
      </c>
    </row>
    <row r="24" spans="1:10">
      <c r="A24" t="s">
        <v>423</v>
      </c>
      <c r="B24" t="s">
        <v>424</v>
      </c>
      <c r="C24" t="s">
        <v>425</v>
      </c>
      <c r="D24">
        <v>2368.0100000000002</v>
      </c>
      <c r="E24">
        <v>5.13</v>
      </c>
      <c r="F24">
        <v>0.27</v>
      </c>
      <c r="G24">
        <v>19.079999999999998</v>
      </c>
      <c r="H24" s="24">
        <v>3.56E-81</v>
      </c>
      <c r="I24" s="24">
        <v>3.6199999999999997E-77</v>
      </c>
      <c r="J24" t="s">
        <v>426</v>
      </c>
    </row>
    <row r="25" spans="1:10">
      <c r="A25" t="s">
        <v>427</v>
      </c>
      <c r="B25" t="s">
        <v>428</v>
      </c>
      <c r="C25" t="s">
        <v>429</v>
      </c>
      <c r="D25">
        <v>9835.7900000000009</v>
      </c>
      <c r="E25">
        <v>4.46</v>
      </c>
      <c r="F25">
        <v>0.25</v>
      </c>
      <c r="G25">
        <v>17.96</v>
      </c>
      <c r="H25" s="24">
        <v>4.0199999999999999E-72</v>
      </c>
      <c r="I25" s="24">
        <v>2.0500000000000001E-68</v>
      </c>
      <c r="J25" t="s">
        <v>426</v>
      </c>
    </row>
    <row r="26" spans="1:10">
      <c r="A26" t="s">
        <v>430</v>
      </c>
      <c r="B26" t="s">
        <v>431</v>
      </c>
      <c r="C26" t="s">
        <v>432</v>
      </c>
      <c r="D26">
        <v>3412.65</v>
      </c>
      <c r="E26">
        <v>5.68</v>
      </c>
      <c r="F26">
        <v>0.39</v>
      </c>
      <c r="G26">
        <v>14.57</v>
      </c>
      <c r="H26" s="24">
        <v>4.5700000000000002E-48</v>
      </c>
      <c r="I26" s="24">
        <v>1.5499999999999999E-44</v>
      </c>
      <c r="J26" t="s">
        <v>426</v>
      </c>
    </row>
    <row r="27" spans="1:10">
      <c r="A27" t="s">
        <v>433</v>
      </c>
      <c r="B27" t="s">
        <v>434</v>
      </c>
      <c r="C27" t="s">
        <v>435</v>
      </c>
      <c r="D27">
        <v>1071.44</v>
      </c>
      <c r="E27">
        <v>2.93</v>
      </c>
      <c r="F27">
        <v>0.33</v>
      </c>
      <c r="G27">
        <v>8.7899999999999991</v>
      </c>
      <c r="H27" s="24">
        <v>1.5400000000000001E-18</v>
      </c>
      <c r="I27" s="24">
        <v>3.9300000000000004E-15</v>
      </c>
      <c r="J27" t="s">
        <v>436</v>
      </c>
    </row>
    <row r="28" spans="1:10">
      <c r="A28" t="s">
        <v>437</v>
      </c>
      <c r="B28" t="s">
        <v>438</v>
      </c>
      <c r="C28" t="s">
        <v>439</v>
      </c>
      <c r="D28">
        <v>4912.57</v>
      </c>
      <c r="E28">
        <v>3.76</v>
      </c>
      <c r="F28">
        <v>0.43</v>
      </c>
      <c r="G28">
        <v>8.66</v>
      </c>
      <c r="H28" s="24">
        <v>4.5199999999999998E-18</v>
      </c>
      <c r="I28" s="24">
        <v>9.2099999999999994E-15</v>
      </c>
    </row>
    <row r="29" spans="1:10">
      <c r="A29" t="s">
        <v>440</v>
      </c>
      <c r="B29" t="s">
        <v>424</v>
      </c>
      <c r="C29" t="s">
        <v>425</v>
      </c>
      <c r="D29">
        <v>182.33</v>
      </c>
      <c r="E29">
        <v>4.47</v>
      </c>
      <c r="F29">
        <v>0.56999999999999995</v>
      </c>
      <c r="G29">
        <v>7.88</v>
      </c>
      <c r="H29" s="24">
        <v>3.2899999999999998E-15</v>
      </c>
      <c r="I29" s="24">
        <v>4.7700000000000001E-12</v>
      </c>
    </row>
    <row r="30" spans="1:10">
      <c r="A30" t="s">
        <v>441</v>
      </c>
      <c r="B30" t="s">
        <v>442</v>
      </c>
      <c r="C30" t="s">
        <v>443</v>
      </c>
      <c r="D30">
        <v>115.45</v>
      </c>
      <c r="E30">
        <v>6.63</v>
      </c>
      <c r="F30">
        <v>0.96</v>
      </c>
      <c r="G30">
        <v>6.93</v>
      </c>
      <c r="H30" s="24">
        <v>4.1100000000000001E-12</v>
      </c>
      <c r="I30" s="24">
        <v>3.8000000000000001E-9</v>
      </c>
    </row>
    <row r="31" spans="1:10">
      <c r="A31" t="s">
        <v>444</v>
      </c>
      <c r="B31" t="s">
        <v>445</v>
      </c>
      <c r="C31" t="s">
        <v>446</v>
      </c>
      <c r="D31">
        <v>245.65</v>
      </c>
      <c r="E31">
        <v>7.69</v>
      </c>
      <c r="F31">
        <v>1.1100000000000001</v>
      </c>
      <c r="G31">
        <v>6.91</v>
      </c>
      <c r="H31" s="24">
        <v>4.92E-12</v>
      </c>
      <c r="I31" s="24">
        <v>4.1700000000000003E-9</v>
      </c>
    </row>
    <row r="32" spans="1:10">
      <c r="A32" t="s">
        <v>447</v>
      </c>
      <c r="B32" t="s">
        <v>448</v>
      </c>
      <c r="C32" t="s">
        <v>449</v>
      </c>
      <c r="D32">
        <v>862.6</v>
      </c>
      <c r="E32">
        <v>2.37</v>
      </c>
      <c r="F32">
        <v>0.39</v>
      </c>
      <c r="G32">
        <v>6.09</v>
      </c>
      <c r="H32" s="24">
        <v>1.1200000000000001E-9</v>
      </c>
      <c r="I32" s="24">
        <v>5.4300000000000003E-7</v>
      </c>
    </row>
    <row r="33" spans="1:10">
      <c r="A33" t="s">
        <v>450</v>
      </c>
      <c r="B33" t="s">
        <v>451</v>
      </c>
      <c r="C33" t="s">
        <v>452</v>
      </c>
      <c r="D33">
        <v>110.32</v>
      </c>
      <c r="E33">
        <v>4.9400000000000004</v>
      </c>
      <c r="F33">
        <v>0.81</v>
      </c>
      <c r="G33">
        <v>6.1</v>
      </c>
      <c r="H33" s="24">
        <v>1.0500000000000001E-9</v>
      </c>
      <c r="I33" s="24">
        <v>5.4300000000000003E-7</v>
      </c>
      <c r="J33" t="s">
        <v>426</v>
      </c>
    </row>
    <row r="34" spans="1:10">
      <c r="A34" t="s">
        <v>453</v>
      </c>
      <c r="B34" t="s">
        <v>394</v>
      </c>
      <c r="C34" t="s">
        <v>454</v>
      </c>
      <c r="D34">
        <v>403.67</v>
      </c>
      <c r="E34">
        <v>3.04</v>
      </c>
      <c r="F34">
        <v>0.52</v>
      </c>
      <c r="G34">
        <v>5.88</v>
      </c>
      <c r="H34" s="24">
        <v>4.0300000000000004E-9</v>
      </c>
      <c r="I34" s="24">
        <v>1.64E-6</v>
      </c>
    </row>
    <row r="35" spans="1:10">
      <c r="A35" t="s">
        <v>455</v>
      </c>
      <c r="B35" t="s">
        <v>456</v>
      </c>
      <c r="C35" t="s">
        <v>457</v>
      </c>
      <c r="D35">
        <v>1816.21</v>
      </c>
      <c r="E35">
        <v>5.55</v>
      </c>
      <c r="F35">
        <v>0.98</v>
      </c>
      <c r="G35">
        <v>5.66</v>
      </c>
      <c r="H35" s="24">
        <v>1.52E-8</v>
      </c>
      <c r="I35" s="24">
        <v>5.5199999999999997E-6</v>
      </c>
    </row>
    <row r="36" spans="1:10">
      <c r="A36" t="s">
        <v>458</v>
      </c>
      <c r="B36" t="s">
        <v>459</v>
      </c>
      <c r="C36" t="s">
        <v>460</v>
      </c>
      <c r="D36">
        <v>258.36</v>
      </c>
      <c r="E36">
        <v>3.08</v>
      </c>
      <c r="F36">
        <v>0.56999999999999995</v>
      </c>
      <c r="G36">
        <v>5.44</v>
      </c>
      <c r="H36" s="24">
        <v>5.2299999999999998E-8</v>
      </c>
      <c r="I36" s="24">
        <v>1.7200000000000001E-5</v>
      </c>
    </row>
    <row r="37" spans="1:10">
      <c r="A37" t="s">
        <v>461</v>
      </c>
      <c r="B37" t="s">
        <v>462</v>
      </c>
      <c r="C37" t="s">
        <v>463</v>
      </c>
      <c r="D37">
        <v>379.27</v>
      </c>
      <c r="E37">
        <v>2.16</v>
      </c>
      <c r="F37">
        <v>0.4</v>
      </c>
      <c r="G37">
        <v>5.44</v>
      </c>
      <c r="H37" s="24">
        <v>5.4100000000000001E-8</v>
      </c>
      <c r="I37" s="24">
        <v>1.7200000000000001E-5</v>
      </c>
    </row>
    <row r="38" spans="1:10">
      <c r="A38" t="s">
        <v>464</v>
      </c>
      <c r="B38" t="s">
        <v>465</v>
      </c>
      <c r="C38" t="s">
        <v>449</v>
      </c>
      <c r="D38">
        <v>330.33</v>
      </c>
      <c r="E38">
        <v>2.21</v>
      </c>
      <c r="F38">
        <v>0.41</v>
      </c>
      <c r="G38">
        <v>5.32</v>
      </c>
      <c r="H38" s="24">
        <v>1.02E-7</v>
      </c>
      <c r="I38" s="24">
        <v>2.8099999999999999E-5</v>
      </c>
    </row>
    <row r="39" spans="1:10">
      <c r="A39" t="s">
        <v>466</v>
      </c>
      <c r="B39" t="s">
        <v>467</v>
      </c>
      <c r="C39" t="s">
        <v>468</v>
      </c>
      <c r="D39">
        <v>147.86000000000001</v>
      </c>
      <c r="E39">
        <v>2.72</v>
      </c>
      <c r="F39">
        <v>0.56999999999999995</v>
      </c>
      <c r="G39">
        <v>4.79</v>
      </c>
      <c r="H39" s="24">
        <v>1.6300000000000001E-6</v>
      </c>
      <c r="I39" s="24">
        <v>3.39E-4</v>
      </c>
    </row>
    <row r="40" spans="1:10">
      <c r="A40" t="s">
        <v>469</v>
      </c>
      <c r="B40" t="s">
        <v>470</v>
      </c>
      <c r="C40" t="s">
        <v>471</v>
      </c>
      <c r="D40">
        <v>143.02000000000001</v>
      </c>
      <c r="E40">
        <v>2.97</v>
      </c>
      <c r="F40">
        <v>0.64</v>
      </c>
      <c r="G40">
        <v>4.6500000000000004</v>
      </c>
      <c r="H40" s="24">
        <v>3.2899999999999998E-6</v>
      </c>
      <c r="I40" s="24">
        <v>6.4300000000000002E-4</v>
      </c>
    </row>
    <row r="41" spans="1:10">
      <c r="A41" t="s">
        <v>472</v>
      </c>
      <c r="B41" t="s">
        <v>473</v>
      </c>
      <c r="C41" t="s">
        <v>474</v>
      </c>
      <c r="D41">
        <v>437.62</v>
      </c>
      <c r="E41">
        <v>2.6</v>
      </c>
      <c r="F41">
        <v>0.56000000000000005</v>
      </c>
      <c r="G41">
        <v>4.63</v>
      </c>
      <c r="H41" s="24">
        <v>3.63E-6</v>
      </c>
      <c r="I41" s="24">
        <v>6.8400000000000004E-4</v>
      </c>
    </row>
    <row r="42" spans="1:10">
      <c r="A42" t="s">
        <v>475</v>
      </c>
      <c r="B42" t="s">
        <v>476</v>
      </c>
      <c r="C42" t="s">
        <v>471</v>
      </c>
      <c r="D42">
        <v>225.77</v>
      </c>
      <c r="E42">
        <v>2.38</v>
      </c>
      <c r="F42">
        <v>0.52</v>
      </c>
      <c r="G42">
        <v>4.6100000000000003</v>
      </c>
      <c r="H42" s="24">
        <v>3.9899999999999999E-6</v>
      </c>
      <c r="I42" s="24">
        <v>7.1299999999999998E-4</v>
      </c>
    </row>
    <row r="43" spans="1:10">
      <c r="A43" t="s">
        <v>477</v>
      </c>
      <c r="B43" t="s">
        <v>445</v>
      </c>
      <c r="C43" t="s">
        <v>446</v>
      </c>
      <c r="D43">
        <v>85.66</v>
      </c>
      <c r="E43">
        <v>7.33</v>
      </c>
      <c r="F43">
        <v>1.59</v>
      </c>
      <c r="G43">
        <v>4.6100000000000003</v>
      </c>
      <c r="H43" s="24">
        <v>4.0999999999999997E-6</v>
      </c>
      <c r="I43" s="24">
        <v>7.1900000000000002E-4</v>
      </c>
    </row>
    <row r="44" spans="1:10">
      <c r="A44" t="s">
        <v>478</v>
      </c>
      <c r="B44" t="s">
        <v>479</v>
      </c>
      <c r="C44" t="s">
        <v>480</v>
      </c>
    </row>
    <row r="45" spans="1:10">
      <c r="A45" t="s">
        <v>481</v>
      </c>
      <c r="B45" t="s">
        <v>482</v>
      </c>
      <c r="C45" t="s">
        <v>483</v>
      </c>
    </row>
    <row r="46" spans="1:10">
      <c r="A46" t="s">
        <v>484</v>
      </c>
      <c r="B46" t="s">
        <v>485</v>
      </c>
      <c r="C46" t="s">
        <v>486</v>
      </c>
    </row>
    <row r="47" spans="1:10">
      <c r="A47" t="s">
        <v>487</v>
      </c>
      <c r="B47" t="s">
        <v>488</v>
      </c>
      <c r="C47" t="s">
        <v>489</v>
      </c>
    </row>
    <row r="48" spans="1:10">
      <c r="A48" t="s">
        <v>490</v>
      </c>
      <c r="B48" t="s">
        <v>406</v>
      </c>
      <c r="C48" t="s">
        <v>491</v>
      </c>
    </row>
    <row r="49" spans="1:3">
      <c r="A49" t="s">
        <v>492</v>
      </c>
      <c r="B49" t="s">
        <v>493</v>
      </c>
      <c r="C49" t="s">
        <v>494</v>
      </c>
    </row>
    <row r="50" spans="1:3">
      <c r="A50" t="s">
        <v>495</v>
      </c>
      <c r="B50" t="s">
        <v>496</v>
      </c>
      <c r="C50" t="s">
        <v>497</v>
      </c>
    </row>
    <row r="51" spans="1:3">
      <c r="A51" t="s">
        <v>498</v>
      </c>
      <c r="B51" t="s">
        <v>424</v>
      </c>
      <c r="C51" t="s">
        <v>425</v>
      </c>
    </row>
    <row r="52" spans="1:3">
      <c r="A52" t="s">
        <v>499</v>
      </c>
      <c r="B52" t="s">
        <v>500</v>
      </c>
      <c r="C52" t="s">
        <v>501</v>
      </c>
    </row>
    <row r="53" spans="1:3">
      <c r="A53" t="s">
        <v>503</v>
      </c>
    </row>
    <row r="54" spans="1:3">
      <c r="A54" s="25" t="s">
        <v>504</v>
      </c>
    </row>
    <row r="55" spans="1:3">
      <c r="A55" s="25" t="s">
        <v>447</v>
      </c>
    </row>
    <row r="56" spans="1:3">
      <c r="A56" s="25" t="s">
        <v>464</v>
      </c>
    </row>
    <row r="57" spans="1:3">
      <c r="A57" s="25" t="s">
        <v>505</v>
      </c>
    </row>
    <row r="58" spans="1:3">
      <c r="A58" s="25" t="s">
        <v>453</v>
      </c>
    </row>
    <row r="59" spans="1:3">
      <c r="A59" s="25" t="s">
        <v>484</v>
      </c>
    </row>
    <row r="60" spans="1:3">
      <c r="A60" s="25" t="s">
        <v>475</v>
      </c>
    </row>
    <row r="61" spans="1:3">
      <c r="A61" s="25" t="s">
        <v>469</v>
      </c>
    </row>
    <row r="62" spans="1:3">
      <c r="A62" s="25" t="s">
        <v>461</v>
      </c>
    </row>
    <row r="63" spans="1:3">
      <c r="A63" s="25" t="s">
        <v>427</v>
      </c>
    </row>
    <row r="64" spans="1:3">
      <c r="A64" s="25" t="s">
        <v>487</v>
      </c>
    </row>
    <row r="65" spans="1:1">
      <c r="A65" s="25" t="s">
        <v>490</v>
      </c>
    </row>
    <row r="66" spans="1:1">
      <c r="A66" s="25" t="s">
        <v>441</v>
      </c>
    </row>
    <row r="67" spans="1:1">
      <c r="A67" s="25" t="s">
        <v>458</v>
      </c>
    </row>
    <row r="68" spans="1:1">
      <c r="A68" s="25" t="s">
        <v>455</v>
      </c>
    </row>
    <row r="69" spans="1:1">
      <c r="A69" s="25" t="s">
        <v>437</v>
      </c>
    </row>
    <row r="70" spans="1:1">
      <c r="A70" s="25" t="s">
        <v>433</v>
      </c>
    </row>
    <row r="71" spans="1:1">
      <c r="A71" s="25" t="s">
        <v>466</v>
      </c>
    </row>
    <row r="72" spans="1:1">
      <c r="A72" s="25" t="s">
        <v>506</v>
      </c>
    </row>
    <row r="73" spans="1:1">
      <c r="A73" s="25" t="s">
        <v>507</v>
      </c>
    </row>
    <row r="74" spans="1:1">
      <c r="A74" s="25" t="s">
        <v>508</v>
      </c>
    </row>
    <row r="75" spans="1:1">
      <c r="A75" s="25" t="s">
        <v>444</v>
      </c>
    </row>
    <row r="76" spans="1:1">
      <c r="A76" s="25" t="s">
        <v>477</v>
      </c>
    </row>
    <row r="77" spans="1:1">
      <c r="A77" s="25" t="s">
        <v>492</v>
      </c>
    </row>
    <row r="78" spans="1:1">
      <c r="A78" s="25" t="s">
        <v>440</v>
      </c>
    </row>
    <row r="79" spans="1:1">
      <c r="A79" s="25" t="s">
        <v>495</v>
      </c>
    </row>
    <row r="80" spans="1:1">
      <c r="A80" s="25" t="s">
        <v>430</v>
      </c>
    </row>
    <row r="81" spans="1:1">
      <c r="A81" s="25" t="s">
        <v>423</v>
      </c>
    </row>
    <row r="82" spans="1:1">
      <c r="A82" s="25" t="s">
        <v>498</v>
      </c>
    </row>
    <row r="83" spans="1:1">
      <c r="A83" s="25" t="s">
        <v>509</v>
      </c>
    </row>
    <row r="84" spans="1:1">
      <c r="A84" s="25" t="s">
        <v>450</v>
      </c>
    </row>
    <row r="85" spans="1:1">
      <c r="A85" s="25" t="s">
        <v>510</v>
      </c>
    </row>
    <row r="86" spans="1:1">
      <c r="A86" s="25" t="s">
        <v>472</v>
      </c>
    </row>
    <row r="87" spans="1:1">
      <c r="A87" s="25" t="s">
        <v>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5716-B9FB-E24B-9CC4-19519455E6EB}">
  <dimension ref="A1:I125"/>
  <sheetViews>
    <sheetView workbookViewId="0">
      <selection activeCell="I1" sqref="I1"/>
    </sheetView>
  </sheetViews>
  <sheetFormatPr baseColWidth="10" defaultRowHeight="16"/>
  <cols>
    <col min="1" max="1" width="6.33203125" customWidth="1"/>
    <col min="2" max="2" width="5.6640625" customWidth="1"/>
    <col min="3" max="3" width="6.1640625" style="18" customWidth="1"/>
    <col min="4" max="4" width="7.1640625" customWidth="1"/>
    <col min="7" max="7" width="5.1640625" customWidth="1"/>
  </cols>
  <sheetData>
    <row r="1" spans="1:9">
      <c r="A1" s="6" t="s">
        <v>333</v>
      </c>
      <c r="B1" s="6" t="s">
        <v>334</v>
      </c>
      <c r="C1" s="18" t="s">
        <v>315</v>
      </c>
      <c r="D1" s="6" t="s">
        <v>35</v>
      </c>
      <c r="E1" s="6" t="s">
        <v>335</v>
      </c>
      <c r="F1" s="6" t="s">
        <v>336</v>
      </c>
      <c r="G1" s="6" t="s">
        <v>342</v>
      </c>
      <c r="H1" s="6" t="s">
        <v>41</v>
      </c>
      <c r="I1" s="6" t="s">
        <v>42</v>
      </c>
    </row>
    <row r="2" spans="1:9">
      <c r="A2" s="31" t="s">
        <v>317</v>
      </c>
      <c r="B2" s="31" t="s">
        <v>341</v>
      </c>
      <c r="C2" s="30">
        <v>1</v>
      </c>
      <c r="D2" t="s">
        <v>320</v>
      </c>
      <c r="E2" t="s">
        <v>43</v>
      </c>
      <c r="F2" t="s">
        <v>316</v>
      </c>
      <c r="G2" s="31" t="s">
        <v>349</v>
      </c>
      <c r="H2">
        <v>47.64</v>
      </c>
      <c r="I2">
        <v>94.77</v>
      </c>
    </row>
    <row r="3" spans="1:9">
      <c r="A3" s="31"/>
      <c r="B3" s="31"/>
      <c r="C3" s="30"/>
      <c r="D3" t="s">
        <v>319</v>
      </c>
      <c r="E3" t="s">
        <v>45</v>
      </c>
      <c r="F3" t="s">
        <v>316</v>
      </c>
      <c r="G3" s="31"/>
      <c r="H3">
        <v>27.4</v>
      </c>
      <c r="I3">
        <v>94.41</v>
      </c>
    </row>
    <row r="4" spans="1:9">
      <c r="A4" s="31"/>
      <c r="B4" s="31"/>
      <c r="C4" s="30">
        <v>2</v>
      </c>
      <c r="D4" t="s">
        <v>320</v>
      </c>
      <c r="E4" t="s">
        <v>47</v>
      </c>
      <c r="F4" t="s">
        <v>329</v>
      </c>
      <c r="G4" s="31"/>
      <c r="H4">
        <v>42.67</v>
      </c>
      <c r="I4">
        <v>94.22</v>
      </c>
    </row>
    <row r="5" spans="1:9">
      <c r="A5" s="31"/>
      <c r="B5" s="31"/>
      <c r="C5" s="30"/>
      <c r="D5" t="s">
        <v>319</v>
      </c>
      <c r="E5" t="s">
        <v>49</v>
      </c>
      <c r="F5" t="s">
        <v>329</v>
      </c>
      <c r="G5" s="31"/>
      <c r="H5">
        <v>26.6</v>
      </c>
      <c r="I5">
        <v>93.53</v>
      </c>
    </row>
    <row r="6" spans="1:9">
      <c r="A6" s="31"/>
      <c r="B6" s="31"/>
      <c r="C6" s="30">
        <v>3</v>
      </c>
      <c r="D6" t="s">
        <v>320</v>
      </c>
      <c r="E6" t="s">
        <v>51</v>
      </c>
      <c r="F6" t="s">
        <v>331</v>
      </c>
      <c r="G6" s="31"/>
      <c r="H6">
        <v>30.47</v>
      </c>
      <c r="I6">
        <v>93.41</v>
      </c>
    </row>
    <row r="7" spans="1:9">
      <c r="A7" s="31"/>
      <c r="B7" s="31"/>
      <c r="C7" s="30"/>
      <c r="D7" t="s">
        <v>319</v>
      </c>
      <c r="E7" t="s">
        <v>53</v>
      </c>
      <c r="F7" t="s">
        <v>331</v>
      </c>
      <c r="G7" s="31"/>
      <c r="H7">
        <v>45.44</v>
      </c>
      <c r="I7">
        <v>94.46</v>
      </c>
    </row>
    <row r="8" spans="1:9">
      <c r="A8" s="31"/>
      <c r="B8" s="31"/>
      <c r="C8" s="18">
        <v>4</v>
      </c>
      <c r="D8" t="s">
        <v>320</v>
      </c>
      <c r="E8" t="s">
        <v>55</v>
      </c>
      <c r="F8" t="s">
        <v>328</v>
      </c>
      <c r="G8" s="31"/>
      <c r="H8">
        <v>41.88</v>
      </c>
      <c r="I8">
        <v>94.53</v>
      </c>
    </row>
    <row r="9" spans="1:9" ht="17" customHeight="1">
      <c r="A9" s="31"/>
      <c r="B9" s="33" t="s">
        <v>343</v>
      </c>
      <c r="C9" s="30">
        <v>5</v>
      </c>
      <c r="D9" t="s">
        <v>320</v>
      </c>
      <c r="E9" t="s">
        <v>57</v>
      </c>
      <c r="F9" t="s">
        <v>316</v>
      </c>
      <c r="G9" s="31"/>
      <c r="H9">
        <v>62.65</v>
      </c>
      <c r="I9">
        <v>94.35</v>
      </c>
    </row>
    <row r="10" spans="1:9">
      <c r="A10" s="31"/>
      <c r="B10" s="33"/>
      <c r="C10" s="30"/>
      <c r="D10" t="s">
        <v>319</v>
      </c>
      <c r="E10" t="s">
        <v>59</v>
      </c>
      <c r="F10" t="s">
        <v>316</v>
      </c>
      <c r="G10" s="31"/>
      <c r="H10">
        <v>34.71</v>
      </c>
      <c r="I10">
        <v>95.05</v>
      </c>
    </row>
    <row r="11" spans="1:9">
      <c r="A11" s="31"/>
      <c r="B11" s="33"/>
      <c r="C11" s="30">
        <v>6</v>
      </c>
      <c r="D11" t="s">
        <v>320</v>
      </c>
      <c r="E11" t="s">
        <v>61</v>
      </c>
      <c r="F11" t="s">
        <v>329</v>
      </c>
      <c r="G11" s="31"/>
      <c r="H11">
        <v>34.47</v>
      </c>
      <c r="I11">
        <v>94.16</v>
      </c>
    </row>
    <row r="12" spans="1:9">
      <c r="A12" s="31"/>
      <c r="B12" s="33"/>
      <c r="C12" s="30"/>
      <c r="D12" t="s">
        <v>319</v>
      </c>
      <c r="E12" t="s">
        <v>63</v>
      </c>
      <c r="F12" t="s">
        <v>329</v>
      </c>
      <c r="G12" s="31"/>
      <c r="H12">
        <v>47.46</v>
      </c>
      <c r="I12">
        <v>93.69</v>
      </c>
    </row>
    <row r="13" spans="1:9">
      <c r="A13" s="31"/>
      <c r="B13" s="33"/>
      <c r="C13" s="30">
        <v>7</v>
      </c>
      <c r="D13" t="s">
        <v>320</v>
      </c>
      <c r="E13" t="s">
        <v>65</v>
      </c>
      <c r="F13" t="s">
        <v>331</v>
      </c>
      <c r="G13" s="31"/>
      <c r="H13">
        <v>42.61</v>
      </c>
      <c r="I13">
        <v>94.16</v>
      </c>
    </row>
    <row r="14" spans="1:9">
      <c r="A14" s="31"/>
      <c r="B14" s="33"/>
      <c r="C14" s="30"/>
      <c r="D14" t="s">
        <v>319</v>
      </c>
      <c r="E14" t="s">
        <v>67</v>
      </c>
      <c r="F14" t="s">
        <v>331</v>
      </c>
      <c r="G14" s="31"/>
      <c r="H14">
        <v>46.35</v>
      </c>
      <c r="I14">
        <v>94.94</v>
      </c>
    </row>
    <row r="15" spans="1:9">
      <c r="A15" s="31"/>
      <c r="B15" s="33"/>
      <c r="C15" s="30">
        <v>8</v>
      </c>
      <c r="D15" t="s">
        <v>320</v>
      </c>
      <c r="E15" t="s">
        <v>69</v>
      </c>
      <c r="F15" t="s">
        <v>328</v>
      </c>
      <c r="G15" s="31"/>
      <c r="H15">
        <v>47.98</v>
      </c>
      <c r="I15">
        <v>94.86</v>
      </c>
    </row>
    <row r="16" spans="1:9">
      <c r="A16" s="31"/>
      <c r="B16" s="33"/>
      <c r="C16" s="30"/>
      <c r="D16" t="s">
        <v>319</v>
      </c>
      <c r="E16" t="s">
        <v>71</v>
      </c>
      <c r="F16" t="s">
        <v>328</v>
      </c>
      <c r="G16" s="31"/>
      <c r="H16">
        <v>42.62</v>
      </c>
      <c r="I16">
        <v>94.74</v>
      </c>
    </row>
    <row r="17" spans="1:9">
      <c r="A17" s="31"/>
      <c r="B17" s="31" t="s">
        <v>344</v>
      </c>
      <c r="C17" s="30">
        <v>9</v>
      </c>
      <c r="D17" t="s">
        <v>320</v>
      </c>
      <c r="E17" t="s">
        <v>170</v>
      </c>
      <c r="F17" t="s">
        <v>316</v>
      </c>
      <c r="G17" s="31" t="s">
        <v>345</v>
      </c>
      <c r="H17">
        <v>45.33</v>
      </c>
      <c r="I17">
        <v>93.96</v>
      </c>
    </row>
    <row r="18" spans="1:9">
      <c r="A18" s="31"/>
      <c r="B18" s="31"/>
      <c r="C18" s="30"/>
      <c r="D18" t="s">
        <v>319</v>
      </c>
      <c r="E18" t="s">
        <v>172</v>
      </c>
      <c r="F18" t="s">
        <v>316</v>
      </c>
      <c r="G18" s="31"/>
      <c r="H18">
        <v>22.67</v>
      </c>
      <c r="I18">
        <v>93.12</v>
      </c>
    </row>
    <row r="19" spans="1:9">
      <c r="A19" s="31"/>
      <c r="B19" s="31"/>
      <c r="C19" s="30"/>
      <c r="D19" t="s">
        <v>320</v>
      </c>
      <c r="E19" t="s">
        <v>174</v>
      </c>
      <c r="F19" t="s">
        <v>316</v>
      </c>
      <c r="G19" s="31"/>
      <c r="H19">
        <v>51.23</v>
      </c>
      <c r="I19">
        <v>93.98</v>
      </c>
    </row>
    <row r="20" spans="1:9">
      <c r="A20" s="31"/>
      <c r="B20" s="31"/>
      <c r="C20" s="30"/>
      <c r="D20" t="s">
        <v>319</v>
      </c>
      <c r="E20" t="s">
        <v>176</v>
      </c>
      <c r="F20" t="s">
        <v>316</v>
      </c>
      <c r="G20" s="31"/>
      <c r="H20">
        <v>41.15</v>
      </c>
      <c r="I20">
        <v>93.68</v>
      </c>
    </row>
    <row r="21" spans="1:9">
      <c r="A21" s="31"/>
      <c r="B21" s="31"/>
      <c r="C21" s="30">
        <v>10</v>
      </c>
      <c r="D21" t="s">
        <v>320</v>
      </c>
      <c r="E21" t="s">
        <v>178</v>
      </c>
      <c r="F21" t="s">
        <v>329</v>
      </c>
      <c r="G21" s="31"/>
      <c r="H21">
        <v>42.26</v>
      </c>
      <c r="I21">
        <v>94.15</v>
      </c>
    </row>
    <row r="22" spans="1:9">
      <c r="A22" s="31"/>
      <c r="B22" s="31"/>
      <c r="C22" s="30"/>
      <c r="D22" t="s">
        <v>319</v>
      </c>
      <c r="E22" t="s">
        <v>180</v>
      </c>
      <c r="F22" t="s">
        <v>329</v>
      </c>
      <c r="G22" s="31"/>
      <c r="H22">
        <v>44.47</v>
      </c>
      <c r="I22">
        <v>93.61</v>
      </c>
    </row>
    <row r="23" spans="1:9">
      <c r="A23" s="31"/>
      <c r="B23" s="31"/>
      <c r="C23" s="30">
        <v>11</v>
      </c>
      <c r="D23" t="s">
        <v>320</v>
      </c>
      <c r="E23" t="s">
        <v>182</v>
      </c>
      <c r="F23" t="s">
        <v>328</v>
      </c>
      <c r="G23" s="31"/>
      <c r="H23">
        <v>41.63</v>
      </c>
      <c r="I23">
        <v>94.04</v>
      </c>
    </row>
    <row r="24" spans="1:9">
      <c r="A24" s="31"/>
      <c r="B24" s="31"/>
      <c r="C24" s="30"/>
      <c r="D24" t="s">
        <v>319</v>
      </c>
      <c r="E24" t="s">
        <v>184</v>
      </c>
      <c r="F24" t="s">
        <v>328</v>
      </c>
      <c r="G24" s="31"/>
      <c r="H24">
        <v>45.41</v>
      </c>
      <c r="I24">
        <v>94.32</v>
      </c>
    </row>
    <row r="25" spans="1:9">
      <c r="A25" s="31"/>
      <c r="B25" s="31"/>
      <c r="C25" s="30">
        <v>12</v>
      </c>
      <c r="D25" t="s">
        <v>320</v>
      </c>
      <c r="E25" t="s">
        <v>186</v>
      </c>
      <c r="F25" t="s">
        <v>316</v>
      </c>
      <c r="G25" s="31" t="s">
        <v>346</v>
      </c>
      <c r="H25">
        <v>39.369999999999997</v>
      </c>
      <c r="I25">
        <v>94.26</v>
      </c>
    </row>
    <row r="26" spans="1:9">
      <c r="A26" s="31"/>
      <c r="B26" s="31"/>
      <c r="C26" s="30"/>
      <c r="D26" t="s">
        <v>319</v>
      </c>
      <c r="E26" t="s">
        <v>188</v>
      </c>
      <c r="F26" t="s">
        <v>316</v>
      </c>
      <c r="G26" s="31"/>
      <c r="H26">
        <v>41.32</v>
      </c>
      <c r="I26">
        <v>93.54</v>
      </c>
    </row>
    <row r="27" spans="1:9">
      <c r="A27" s="31"/>
      <c r="B27" s="31"/>
      <c r="C27" s="30">
        <v>13</v>
      </c>
      <c r="D27" t="s">
        <v>320</v>
      </c>
      <c r="E27" t="s">
        <v>190</v>
      </c>
      <c r="F27" t="s">
        <v>329</v>
      </c>
      <c r="G27" s="31"/>
      <c r="H27">
        <v>42.55</v>
      </c>
      <c r="I27">
        <v>93.6</v>
      </c>
    </row>
    <row r="28" spans="1:9">
      <c r="A28" s="31"/>
      <c r="B28" s="31"/>
      <c r="C28" s="30"/>
      <c r="D28" t="s">
        <v>319</v>
      </c>
      <c r="E28" t="s">
        <v>192</v>
      </c>
      <c r="F28" t="s">
        <v>329</v>
      </c>
      <c r="G28" s="31"/>
      <c r="H28">
        <v>39.39</v>
      </c>
      <c r="I28">
        <v>94.38</v>
      </c>
    </row>
    <row r="29" spans="1:9">
      <c r="A29" s="31"/>
      <c r="B29" s="31"/>
      <c r="C29" s="30">
        <v>14</v>
      </c>
      <c r="D29" t="s">
        <v>320</v>
      </c>
      <c r="E29" t="s">
        <v>194</v>
      </c>
      <c r="F29" t="s">
        <v>331</v>
      </c>
      <c r="G29" s="31"/>
      <c r="H29">
        <v>36.049999999999997</v>
      </c>
      <c r="I29">
        <v>94.31</v>
      </c>
    </row>
    <row r="30" spans="1:9">
      <c r="A30" s="31"/>
      <c r="B30" s="31"/>
      <c r="C30" s="30"/>
      <c r="D30" t="s">
        <v>319</v>
      </c>
      <c r="E30" t="s">
        <v>196</v>
      </c>
      <c r="F30" t="s">
        <v>331</v>
      </c>
      <c r="G30" s="31"/>
      <c r="H30">
        <v>35.21</v>
      </c>
      <c r="I30">
        <v>94.12</v>
      </c>
    </row>
    <row r="31" spans="1:9">
      <c r="A31" s="31"/>
      <c r="B31" s="31"/>
      <c r="C31" s="30">
        <v>15</v>
      </c>
      <c r="D31" t="s">
        <v>320</v>
      </c>
      <c r="E31" t="s">
        <v>198</v>
      </c>
      <c r="F31" t="s">
        <v>328</v>
      </c>
      <c r="G31" s="31"/>
      <c r="H31">
        <v>33.11</v>
      </c>
      <c r="I31">
        <v>94.35</v>
      </c>
    </row>
    <row r="32" spans="1:9">
      <c r="A32" s="31"/>
      <c r="B32" s="31"/>
      <c r="C32" s="30"/>
      <c r="D32" t="s">
        <v>319</v>
      </c>
      <c r="E32" t="s">
        <v>200</v>
      </c>
      <c r="F32" t="s">
        <v>328</v>
      </c>
      <c r="G32" s="31"/>
      <c r="H32">
        <v>40.81</v>
      </c>
      <c r="I32">
        <v>94.1</v>
      </c>
    </row>
    <row r="33" spans="1:9">
      <c r="A33" s="31"/>
      <c r="B33" s="31" t="s">
        <v>348</v>
      </c>
      <c r="C33" s="30">
        <v>16</v>
      </c>
      <c r="D33" t="s">
        <v>320</v>
      </c>
      <c r="E33" t="s">
        <v>262</v>
      </c>
      <c r="F33" t="s">
        <v>316</v>
      </c>
      <c r="G33" s="31" t="s">
        <v>347</v>
      </c>
      <c r="H33">
        <v>49.83</v>
      </c>
      <c r="I33">
        <v>93.77</v>
      </c>
    </row>
    <row r="34" spans="1:9">
      <c r="A34" s="31"/>
      <c r="B34" s="31"/>
      <c r="C34" s="30"/>
      <c r="D34" t="s">
        <v>319</v>
      </c>
      <c r="E34" t="s">
        <v>264</v>
      </c>
      <c r="F34" t="s">
        <v>316</v>
      </c>
      <c r="G34" s="31"/>
      <c r="H34">
        <v>47.04</v>
      </c>
      <c r="I34">
        <v>94.31</v>
      </c>
    </row>
    <row r="35" spans="1:9">
      <c r="A35" s="31"/>
      <c r="B35" s="31"/>
      <c r="C35" s="30">
        <v>17</v>
      </c>
      <c r="D35" t="s">
        <v>320</v>
      </c>
      <c r="E35" t="s">
        <v>266</v>
      </c>
      <c r="F35" t="s">
        <v>328</v>
      </c>
      <c r="G35" s="31"/>
      <c r="H35">
        <v>49.49</v>
      </c>
      <c r="I35">
        <v>93.38</v>
      </c>
    </row>
    <row r="36" spans="1:9">
      <c r="A36" s="31"/>
      <c r="B36" s="31"/>
      <c r="C36" s="30"/>
      <c r="D36" t="s">
        <v>319</v>
      </c>
      <c r="E36" t="s">
        <v>268</v>
      </c>
      <c r="F36" t="s">
        <v>328</v>
      </c>
      <c r="G36" s="31"/>
      <c r="H36">
        <v>63.51</v>
      </c>
      <c r="I36">
        <v>93.18</v>
      </c>
    </row>
    <row r="37" spans="1:9">
      <c r="A37" s="31"/>
      <c r="B37" s="31"/>
      <c r="C37" s="30">
        <v>18</v>
      </c>
      <c r="D37" t="s">
        <v>320</v>
      </c>
      <c r="E37" t="s">
        <v>270</v>
      </c>
      <c r="F37" t="s">
        <v>316</v>
      </c>
      <c r="G37" s="31" t="s">
        <v>346</v>
      </c>
      <c r="H37">
        <v>51.48</v>
      </c>
      <c r="I37">
        <v>94.08</v>
      </c>
    </row>
    <row r="38" spans="1:9">
      <c r="A38" s="31"/>
      <c r="B38" s="31"/>
      <c r="C38" s="30"/>
      <c r="D38" t="s">
        <v>319</v>
      </c>
      <c r="E38" t="s">
        <v>272</v>
      </c>
      <c r="F38" t="s">
        <v>316</v>
      </c>
      <c r="G38" s="31"/>
      <c r="H38">
        <v>47.23</v>
      </c>
      <c r="I38">
        <v>93.54</v>
      </c>
    </row>
    <row r="39" spans="1:9">
      <c r="A39" s="31"/>
      <c r="B39" s="31"/>
      <c r="C39" s="30">
        <v>19</v>
      </c>
      <c r="D39" t="s">
        <v>320</v>
      </c>
      <c r="E39" t="s">
        <v>274</v>
      </c>
      <c r="F39" t="s">
        <v>329</v>
      </c>
      <c r="G39" s="31"/>
      <c r="H39">
        <v>50.41</v>
      </c>
      <c r="I39">
        <v>93.66</v>
      </c>
    </row>
    <row r="40" spans="1:9">
      <c r="A40" s="31"/>
      <c r="B40" s="31"/>
      <c r="C40" s="30"/>
      <c r="D40" t="s">
        <v>319</v>
      </c>
      <c r="E40" t="s">
        <v>276</v>
      </c>
      <c r="F40" t="s">
        <v>329</v>
      </c>
      <c r="G40" s="31"/>
      <c r="H40">
        <v>45.45</v>
      </c>
      <c r="I40">
        <v>93.82</v>
      </c>
    </row>
    <row r="41" spans="1:9">
      <c r="A41" s="31"/>
      <c r="B41" s="31"/>
      <c r="C41" s="30">
        <v>20</v>
      </c>
      <c r="D41" t="s">
        <v>320</v>
      </c>
      <c r="E41" t="s">
        <v>278</v>
      </c>
      <c r="F41" t="s">
        <v>328</v>
      </c>
      <c r="G41" s="31"/>
      <c r="H41">
        <v>45.79</v>
      </c>
      <c r="I41">
        <v>93.89</v>
      </c>
    </row>
    <row r="42" spans="1:9">
      <c r="A42" s="31"/>
      <c r="B42" s="31"/>
      <c r="C42" s="30"/>
      <c r="D42" t="s">
        <v>319</v>
      </c>
      <c r="E42" t="s">
        <v>280</v>
      </c>
      <c r="F42" t="s">
        <v>328</v>
      </c>
      <c r="G42" s="31"/>
      <c r="H42">
        <v>52.31</v>
      </c>
      <c r="I42">
        <v>94.3</v>
      </c>
    </row>
    <row r="43" spans="1:9" ht="16" customHeight="1">
      <c r="A43" s="31" t="s">
        <v>311</v>
      </c>
      <c r="B43" s="31" t="s">
        <v>341</v>
      </c>
      <c r="C43" s="30">
        <v>21</v>
      </c>
      <c r="D43" t="s">
        <v>320</v>
      </c>
      <c r="E43" t="s">
        <v>73</v>
      </c>
      <c r="F43" t="s">
        <v>316</v>
      </c>
      <c r="G43" s="31" t="s">
        <v>349</v>
      </c>
      <c r="H43">
        <v>57.01</v>
      </c>
      <c r="I43">
        <v>94.01</v>
      </c>
    </row>
    <row r="44" spans="1:9">
      <c r="A44" s="31"/>
      <c r="B44" s="31"/>
      <c r="C44" s="30"/>
      <c r="D44" t="s">
        <v>319</v>
      </c>
      <c r="E44" t="s">
        <v>75</v>
      </c>
      <c r="F44" t="s">
        <v>316</v>
      </c>
      <c r="G44" s="31"/>
      <c r="H44">
        <v>61.18</v>
      </c>
      <c r="I44">
        <v>94.78</v>
      </c>
    </row>
    <row r="45" spans="1:9">
      <c r="A45" s="31"/>
      <c r="B45" s="31"/>
      <c r="C45" s="30">
        <v>22</v>
      </c>
      <c r="D45" t="s">
        <v>320</v>
      </c>
      <c r="E45" t="s">
        <v>77</v>
      </c>
      <c r="F45" t="s">
        <v>329</v>
      </c>
      <c r="G45" s="31"/>
      <c r="H45">
        <v>42.51</v>
      </c>
      <c r="I45">
        <v>93.45</v>
      </c>
    </row>
    <row r="46" spans="1:9">
      <c r="A46" s="31"/>
      <c r="B46" s="31"/>
      <c r="C46" s="30"/>
      <c r="D46" t="s">
        <v>319</v>
      </c>
      <c r="E46" t="s">
        <v>79</v>
      </c>
      <c r="F46" t="s">
        <v>329</v>
      </c>
      <c r="G46" s="31"/>
      <c r="H46">
        <v>68.98</v>
      </c>
      <c r="I46">
        <v>94.01</v>
      </c>
    </row>
    <row r="47" spans="1:9">
      <c r="A47" s="31"/>
      <c r="B47" s="31"/>
      <c r="C47" s="30">
        <v>23</v>
      </c>
      <c r="D47" t="s">
        <v>320</v>
      </c>
      <c r="E47" t="s">
        <v>81</v>
      </c>
      <c r="F47" t="s">
        <v>331</v>
      </c>
      <c r="G47" s="31"/>
      <c r="H47">
        <v>30.2</v>
      </c>
      <c r="I47">
        <v>93.65</v>
      </c>
    </row>
    <row r="48" spans="1:9">
      <c r="A48" s="31"/>
      <c r="B48" s="31"/>
      <c r="C48" s="30"/>
      <c r="D48" t="s">
        <v>319</v>
      </c>
      <c r="E48" t="s">
        <v>83</v>
      </c>
      <c r="F48" t="s">
        <v>331</v>
      </c>
      <c r="G48" s="31"/>
      <c r="H48">
        <v>32.380000000000003</v>
      </c>
      <c r="I48">
        <v>93.81</v>
      </c>
    </row>
    <row r="49" spans="1:9">
      <c r="A49" s="31"/>
      <c r="B49" s="31"/>
      <c r="C49" s="30">
        <v>24</v>
      </c>
      <c r="D49" t="s">
        <v>320</v>
      </c>
      <c r="E49" t="s">
        <v>85</v>
      </c>
      <c r="F49" t="s">
        <v>328</v>
      </c>
      <c r="G49" s="31"/>
      <c r="H49">
        <v>32.78</v>
      </c>
      <c r="I49">
        <v>93.92</v>
      </c>
    </row>
    <row r="50" spans="1:9">
      <c r="A50" s="31"/>
      <c r="B50" s="31"/>
      <c r="C50" s="30"/>
      <c r="D50" t="s">
        <v>319</v>
      </c>
      <c r="E50" t="s">
        <v>87</v>
      </c>
      <c r="F50" t="s">
        <v>328</v>
      </c>
      <c r="G50" s="31"/>
      <c r="H50">
        <v>31.29</v>
      </c>
      <c r="I50">
        <v>93.7</v>
      </c>
    </row>
    <row r="51" spans="1:9">
      <c r="A51" s="31"/>
      <c r="B51" s="33" t="s">
        <v>343</v>
      </c>
      <c r="C51" s="30">
        <v>25</v>
      </c>
      <c r="D51" t="s">
        <v>320</v>
      </c>
      <c r="E51" t="s">
        <v>89</v>
      </c>
      <c r="F51" t="s">
        <v>316</v>
      </c>
      <c r="G51" s="31"/>
      <c r="H51">
        <v>22.56</v>
      </c>
      <c r="I51">
        <v>93.78</v>
      </c>
    </row>
    <row r="52" spans="1:9">
      <c r="A52" s="31"/>
      <c r="B52" s="33"/>
      <c r="C52" s="30"/>
      <c r="D52" t="s">
        <v>319</v>
      </c>
      <c r="E52" t="s">
        <v>91</v>
      </c>
      <c r="F52" t="s">
        <v>316</v>
      </c>
      <c r="G52" s="31"/>
      <c r="H52">
        <v>33.04</v>
      </c>
      <c r="I52">
        <v>94.63</v>
      </c>
    </row>
    <row r="53" spans="1:9">
      <c r="A53" s="31"/>
      <c r="B53" s="33"/>
      <c r="C53" s="30">
        <v>26</v>
      </c>
      <c r="D53" t="s">
        <v>320</v>
      </c>
      <c r="E53" t="s">
        <v>93</v>
      </c>
      <c r="F53" t="s">
        <v>329</v>
      </c>
      <c r="G53" s="31"/>
      <c r="H53">
        <v>32.590000000000003</v>
      </c>
      <c r="I53">
        <v>93.85</v>
      </c>
    </row>
    <row r="54" spans="1:9">
      <c r="A54" s="31"/>
      <c r="B54" s="33"/>
      <c r="C54" s="30"/>
      <c r="D54" t="s">
        <v>319</v>
      </c>
      <c r="E54" t="s">
        <v>95</v>
      </c>
      <c r="F54" t="s">
        <v>329</v>
      </c>
      <c r="G54" s="31"/>
      <c r="H54">
        <v>60.87</v>
      </c>
      <c r="I54">
        <v>93.55</v>
      </c>
    </row>
    <row r="55" spans="1:9">
      <c r="A55" s="31"/>
      <c r="B55" s="33"/>
      <c r="C55" s="30">
        <v>27</v>
      </c>
      <c r="D55" t="s">
        <v>320</v>
      </c>
      <c r="E55" t="s">
        <v>97</v>
      </c>
      <c r="F55" t="s">
        <v>331</v>
      </c>
      <c r="G55" s="31"/>
      <c r="H55">
        <v>33.47</v>
      </c>
      <c r="I55">
        <v>93.59</v>
      </c>
    </row>
    <row r="56" spans="1:9">
      <c r="A56" s="31"/>
      <c r="B56" s="33"/>
      <c r="C56" s="30"/>
      <c r="D56" t="s">
        <v>319</v>
      </c>
      <c r="E56" t="s">
        <v>99</v>
      </c>
      <c r="F56" t="s">
        <v>331</v>
      </c>
      <c r="G56" s="31"/>
      <c r="H56">
        <v>37.54</v>
      </c>
      <c r="I56">
        <v>94.47</v>
      </c>
    </row>
    <row r="57" spans="1:9">
      <c r="A57" s="31"/>
      <c r="B57" s="33"/>
      <c r="C57" s="30">
        <v>28</v>
      </c>
      <c r="D57" t="s">
        <v>320</v>
      </c>
      <c r="E57" t="s">
        <v>101</v>
      </c>
      <c r="F57" t="s">
        <v>328</v>
      </c>
      <c r="G57" s="31"/>
      <c r="H57">
        <v>31.45</v>
      </c>
      <c r="I57">
        <v>94.26</v>
      </c>
    </row>
    <row r="58" spans="1:9">
      <c r="A58" s="31"/>
      <c r="B58" s="33"/>
      <c r="C58" s="30"/>
      <c r="D58" t="s">
        <v>319</v>
      </c>
      <c r="E58" t="s">
        <v>103</v>
      </c>
      <c r="F58" t="s">
        <v>328</v>
      </c>
      <c r="G58" s="31"/>
      <c r="H58">
        <v>33.28</v>
      </c>
      <c r="I58">
        <v>93.7</v>
      </c>
    </row>
    <row r="59" spans="1:9" ht="16" customHeight="1">
      <c r="A59" s="31"/>
      <c r="B59" s="31" t="s">
        <v>344</v>
      </c>
      <c r="C59" s="30">
        <v>29</v>
      </c>
      <c r="D59" t="s">
        <v>320</v>
      </c>
      <c r="E59" t="s">
        <v>202</v>
      </c>
      <c r="F59" t="s">
        <v>316</v>
      </c>
      <c r="G59" s="31" t="s">
        <v>347</v>
      </c>
      <c r="H59">
        <v>44.68</v>
      </c>
      <c r="I59">
        <v>94.25</v>
      </c>
    </row>
    <row r="60" spans="1:9">
      <c r="A60" s="31"/>
      <c r="B60" s="31"/>
      <c r="C60" s="30"/>
      <c r="D60" t="s">
        <v>319</v>
      </c>
      <c r="E60" t="s">
        <v>204</v>
      </c>
      <c r="F60" t="s">
        <v>316</v>
      </c>
      <c r="G60" s="31"/>
      <c r="H60">
        <v>55.89</v>
      </c>
      <c r="I60">
        <v>94.4</v>
      </c>
    </row>
    <row r="61" spans="1:9">
      <c r="A61" s="31"/>
      <c r="B61" s="31"/>
      <c r="C61" s="30">
        <v>30</v>
      </c>
      <c r="D61" t="s">
        <v>320</v>
      </c>
      <c r="E61" t="s">
        <v>206</v>
      </c>
      <c r="F61" t="s">
        <v>329</v>
      </c>
      <c r="G61" s="31"/>
      <c r="H61">
        <v>39.590000000000003</v>
      </c>
      <c r="I61">
        <v>94.42</v>
      </c>
    </row>
    <row r="62" spans="1:9">
      <c r="A62" s="31"/>
      <c r="B62" s="31"/>
      <c r="C62" s="30"/>
      <c r="D62" t="s">
        <v>319</v>
      </c>
      <c r="E62" t="s">
        <v>208</v>
      </c>
      <c r="F62" t="s">
        <v>329</v>
      </c>
      <c r="G62" s="31"/>
      <c r="H62">
        <v>62.16</v>
      </c>
      <c r="I62">
        <v>93.91</v>
      </c>
    </row>
    <row r="63" spans="1:9" ht="16" customHeight="1">
      <c r="A63" s="31"/>
      <c r="B63" s="31"/>
      <c r="C63" s="30">
        <v>31</v>
      </c>
      <c r="D63" t="s">
        <v>320</v>
      </c>
      <c r="E63" t="s">
        <v>210</v>
      </c>
      <c r="F63" t="s">
        <v>331</v>
      </c>
      <c r="G63" s="31"/>
      <c r="H63">
        <v>46.11</v>
      </c>
      <c r="I63">
        <v>93.78</v>
      </c>
    </row>
    <row r="64" spans="1:9">
      <c r="A64" s="31"/>
      <c r="B64" s="31"/>
      <c r="C64" s="30"/>
      <c r="D64" t="s">
        <v>319</v>
      </c>
      <c r="E64" t="s">
        <v>212</v>
      </c>
      <c r="F64" t="s">
        <v>331</v>
      </c>
      <c r="G64" s="31"/>
      <c r="H64">
        <v>81.52</v>
      </c>
      <c r="I64">
        <v>93.35</v>
      </c>
    </row>
    <row r="65" spans="1:9">
      <c r="A65" s="31"/>
      <c r="B65" s="31"/>
      <c r="C65" s="30">
        <v>32</v>
      </c>
      <c r="D65" t="s">
        <v>320</v>
      </c>
      <c r="E65" t="s">
        <v>214</v>
      </c>
      <c r="F65" t="s">
        <v>328</v>
      </c>
      <c r="G65" s="31"/>
      <c r="H65">
        <v>42.1</v>
      </c>
      <c r="I65">
        <v>93.05</v>
      </c>
    </row>
    <row r="66" spans="1:9">
      <c r="A66" s="31"/>
      <c r="B66" s="31"/>
      <c r="C66" s="30"/>
      <c r="D66" t="s">
        <v>319</v>
      </c>
      <c r="E66" t="s">
        <v>216</v>
      </c>
      <c r="F66" t="s">
        <v>328</v>
      </c>
      <c r="G66" s="31"/>
      <c r="H66">
        <v>46.66</v>
      </c>
      <c r="I66">
        <v>93.68</v>
      </c>
    </row>
    <row r="67" spans="1:9">
      <c r="A67" s="31"/>
      <c r="B67" s="31"/>
      <c r="C67" s="18">
        <v>33</v>
      </c>
      <c r="D67" t="s">
        <v>319</v>
      </c>
      <c r="E67" t="s">
        <v>218</v>
      </c>
      <c r="F67" t="s">
        <v>316</v>
      </c>
      <c r="G67" s="31" t="s">
        <v>346</v>
      </c>
      <c r="H67">
        <v>35.21</v>
      </c>
      <c r="I67">
        <v>93.48</v>
      </c>
    </row>
    <row r="68" spans="1:9">
      <c r="A68" s="31"/>
      <c r="B68" s="31"/>
      <c r="C68" s="30">
        <v>34</v>
      </c>
      <c r="D68" t="s">
        <v>320</v>
      </c>
      <c r="E68" t="s">
        <v>220</v>
      </c>
      <c r="F68" t="s">
        <v>329</v>
      </c>
      <c r="G68" s="31"/>
      <c r="H68">
        <v>46.25</v>
      </c>
      <c r="I68">
        <v>94.2</v>
      </c>
    </row>
    <row r="69" spans="1:9">
      <c r="A69" s="31"/>
      <c r="B69" s="31"/>
      <c r="C69" s="30"/>
      <c r="D69" t="s">
        <v>319</v>
      </c>
      <c r="E69" t="s">
        <v>222</v>
      </c>
      <c r="F69" t="s">
        <v>329</v>
      </c>
      <c r="G69" s="31"/>
      <c r="H69">
        <v>34.799999999999997</v>
      </c>
      <c r="I69">
        <v>93.05</v>
      </c>
    </row>
    <row r="70" spans="1:9">
      <c r="A70" s="31"/>
      <c r="B70" s="31"/>
      <c r="C70" s="30">
        <v>35</v>
      </c>
      <c r="D70" t="s">
        <v>320</v>
      </c>
      <c r="E70" t="s">
        <v>224</v>
      </c>
      <c r="F70" t="s">
        <v>331</v>
      </c>
      <c r="G70" s="31"/>
      <c r="H70">
        <v>37.049999999999997</v>
      </c>
      <c r="I70">
        <v>93.49</v>
      </c>
    </row>
    <row r="71" spans="1:9">
      <c r="A71" s="31"/>
      <c r="B71" s="31"/>
      <c r="C71" s="30"/>
      <c r="D71" t="s">
        <v>319</v>
      </c>
      <c r="E71" t="s">
        <v>226</v>
      </c>
      <c r="F71" t="s">
        <v>331</v>
      </c>
      <c r="G71" s="31"/>
      <c r="H71">
        <v>72.56</v>
      </c>
      <c r="I71">
        <v>93.98</v>
      </c>
    </row>
    <row r="72" spans="1:9">
      <c r="A72" s="31"/>
      <c r="B72" s="31"/>
      <c r="C72" s="30">
        <v>36</v>
      </c>
      <c r="D72" t="s">
        <v>320</v>
      </c>
      <c r="E72" t="s">
        <v>228</v>
      </c>
      <c r="F72" t="s">
        <v>328</v>
      </c>
      <c r="G72" s="31"/>
      <c r="H72">
        <v>31.87</v>
      </c>
      <c r="I72">
        <v>94.05</v>
      </c>
    </row>
    <row r="73" spans="1:9">
      <c r="A73" s="31"/>
      <c r="B73" s="31"/>
      <c r="C73" s="30"/>
      <c r="D73" t="s">
        <v>319</v>
      </c>
      <c r="E73" t="s">
        <v>230</v>
      </c>
      <c r="F73" t="s">
        <v>328</v>
      </c>
      <c r="G73" s="31"/>
      <c r="H73">
        <v>39.21</v>
      </c>
      <c r="I73">
        <v>93.49</v>
      </c>
    </row>
    <row r="74" spans="1:9">
      <c r="A74" s="31"/>
      <c r="B74" s="31" t="s">
        <v>348</v>
      </c>
      <c r="C74" s="30">
        <v>37</v>
      </c>
      <c r="D74" t="s">
        <v>320</v>
      </c>
      <c r="E74" t="s">
        <v>156</v>
      </c>
      <c r="F74" t="s">
        <v>331</v>
      </c>
      <c r="G74" s="31" t="s">
        <v>345</v>
      </c>
      <c r="H74">
        <v>43.92</v>
      </c>
      <c r="I74">
        <v>93.94</v>
      </c>
    </row>
    <row r="75" spans="1:9">
      <c r="A75" s="31"/>
      <c r="B75" s="31"/>
      <c r="C75" s="30"/>
      <c r="D75" t="s">
        <v>319</v>
      </c>
      <c r="E75" t="s">
        <v>158</v>
      </c>
      <c r="F75" t="s">
        <v>331</v>
      </c>
      <c r="G75" s="31"/>
      <c r="H75">
        <v>46.11</v>
      </c>
      <c r="I75">
        <v>93.28</v>
      </c>
    </row>
    <row r="76" spans="1:9">
      <c r="A76" s="31"/>
      <c r="B76" s="31"/>
      <c r="C76" s="30">
        <v>38</v>
      </c>
      <c r="D76" t="s">
        <v>320</v>
      </c>
      <c r="E76" t="s">
        <v>160</v>
      </c>
      <c r="F76" t="s">
        <v>328</v>
      </c>
      <c r="G76" s="31"/>
      <c r="H76">
        <v>42.1</v>
      </c>
      <c r="I76">
        <v>92.9</v>
      </c>
    </row>
    <row r="77" spans="1:9">
      <c r="A77" s="31"/>
      <c r="B77" s="31"/>
      <c r="C77" s="30"/>
      <c r="D77" t="s">
        <v>319</v>
      </c>
      <c r="E77" t="s">
        <v>162</v>
      </c>
      <c r="F77" t="s">
        <v>328</v>
      </c>
      <c r="G77" s="31"/>
      <c r="H77">
        <v>36.49</v>
      </c>
      <c r="I77">
        <v>93.99</v>
      </c>
    </row>
    <row r="78" spans="1:9">
      <c r="A78" s="31"/>
      <c r="B78" s="31"/>
      <c r="C78" s="18">
        <v>39</v>
      </c>
      <c r="D78" t="s">
        <v>320</v>
      </c>
      <c r="E78" t="s">
        <v>164</v>
      </c>
      <c r="F78" t="s">
        <v>329</v>
      </c>
      <c r="G78" s="32" t="s">
        <v>346</v>
      </c>
      <c r="H78">
        <v>36.950000000000003</v>
      </c>
      <c r="I78">
        <v>93.7</v>
      </c>
    </row>
    <row r="79" spans="1:9">
      <c r="A79" s="31"/>
      <c r="B79" s="31"/>
      <c r="C79" s="30">
        <v>40</v>
      </c>
      <c r="D79" t="s">
        <v>320</v>
      </c>
      <c r="E79" t="s">
        <v>166</v>
      </c>
      <c r="F79" t="s">
        <v>328</v>
      </c>
      <c r="G79" s="32"/>
      <c r="H79">
        <v>37.99</v>
      </c>
      <c r="I79">
        <v>93.87</v>
      </c>
    </row>
    <row r="80" spans="1:9">
      <c r="A80" s="31"/>
      <c r="B80" s="31"/>
      <c r="C80" s="30"/>
      <c r="D80" t="s">
        <v>319</v>
      </c>
      <c r="E80" t="s">
        <v>168</v>
      </c>
      <c r="F80" t="s">
        <v>328</v>
      </c>
      <c r="G80" s="32"/>
      <c r="H80">
        <v>42.72</v>
      </c>
      <c r="I80">
        <v>93.81</v>
      </c>
    </row>
    <row r="81" spans="1:9" ht="18" customHeight="1">
      <c r="A81" s="31" t="s">
        <v>313</v>
      </c>
      <c r="B81" s="31" t="s">
        <v>341</v>
      </c>
      <c r="C81" s="30">
        <v>41</v>
      </c>
      <c r="D81" t="s">
        <v>320</v>
      </c>
      <c r="E81" t="s">
        <v>105</v>
      </c>
      <c r="F81" t="s">
        <v>316</v>
      </c>
      <c r="G81" s="31" t="s">
        <v>349</v>
      </c>
      <c r="H81">
        <v>32</v>
      </c>
      <c r="I81">
        <v>94.16</v>
      </c>
    </row>
    <row r="82" spans="1:9">
      <c r="A82" s="31"/>
      <c r="B82" s="31"/>
      <c r="C82" s="30"/>
      <c r="D82" t="s">
        <v>319</v>
      </c>
      <c r="E82" t="s">
        <v>107</v>
      </c>
      <c r="F82" t="s">
        <v>316</v>
      </c>
      <c r="G82" s="31"/>
      <c r="H82">
        <v>28.86</v>
      </c>
      <c r="I82">
        <v>93.82</v>
      </c>
    </row>
    <row r="83" spans="1:9">
      <c r="A83" s="31"/>
      <c r="B83" s="31"/>
      <c r="C83" s="30">
        <v>42</v>
      </c>
      <c r="D83" t="s">
        <v>320</v>
      </c>
      <c r="E83" t="s">
        <v>109</v>
      </c>
      <c r="F83" t="s">
        <v>329</v>
      </c>
      <c r="G83" s="31"/>
      <c r="H83">
        <v>35.869999999999997</v>
      </c>
      <c r="I83">
        <v>93.94</v>
      </c>
    </row>
    <row r="84" spans="1:9">
      <c r="A84" s="31"/>
      <c r="B84" s="31"/>
      <c r="C84" s="30"/>
      <c r="D84" t="s">
        <v>319</v>
      </c>
      <c r="E84" t="s">
        <v>111</v>
      </c>
      <c r="F84" t="s">
        <v>329</v>
      </c>
      <c r="G84" s="31"/>
      <c r="H84">
        <v>31.71</v>
      </c>
      <c r="I84">
        <v>94.28</v>
      </c>
    </row>
    <row r="85" spans="1:9">
      <c r="A85" s="31"/>
      <c r="B85" s="31"/>
      <c r="C85" s="30">
        <v>43</v>
      </c>
      <c r="D85" t="s">
        <v>320</v>
      </c>
      <c r="E85" t="s">
        <v>113</v>
      </c>
      <c r="F85" t="s">
        <v>331</v>
      </c>
      <c r="G85" s="31"/>
      <c r="H85">
        <v>35.43</v>
      </c>
      <c r="I85">
        <v>93.93</v>
      </c>
    </row>
    <row r="86" spans="1:9">
      <c r="A86" s="31"/>
      <c r="B86" s="31"/>
      <c r="C86" s="30"/>
      <c r="D86" t="s">
        <v>319</v>
      </c>
      <c r="E86" t="s">
        <v>115</v>
      </c>
      <c r="F86" t="s">
        <v>331</v>
      </c>
      <c r="G86" s="31"/>
      <c r="H86">
        <v>30.56</v>
      </c>
      <c r="I86">
        <v>94.15</v>
      </c>
    </row>
    <row r="87" spans="1:9">
      <c r="A87" s="31"/>
      <c r="B87" s="31"/>
      <c r="C87" s="30">
        <v>44</v>
      </c>
      <c r="D87" t="s">
        <v>320</v>
      </c>
      <c r="E87" t="s">
        <v>117</v>
      </c>
      <c r="F87" t="s">
        <v>328</v>
      </c>
      <c r="G87" s="31"/>
      <c r="H87">
        <v>25.7</v>
      </c>
      <c r="I87">
        <v>94.21</v>
      </c>
    </row>
    <row r="88" spans="1:9">
      <c r="A88" s="31"/>
      <c r="B88" s="31"/>
      <c r="C88" s="30"/>
      <c r="D88" t="s">
        <v>319</v>
      </c>
      <c r="E88" t="s">
        <v>119</v>
      </c>
      <c r="F88" t="s">
        <v>328</v>
      </c>
      <c r="G88" s="31"/>
      <c r="H88">
        <v>31.49</v>
      </c>
      <c r="I88">
        <v>94.13</v>
      </c>
    </row>
    <row r="89" spans="1:9">
      <c r="A89" s="31"/>
      <c r="B89" s="31" t="s">
        <v>343</v>
      </c>
      <c r="C89" s="30">
        <v>45</v>
      </c>
      <c r="D89" t="s">
        <v>320</v>
      </c>
      <c r="E89" t="s">
        <v>121</v>
      </c>
      <c r="F89" t="s">
        <v>316</v>
      </c>
      <c r="G89" s="31"/>
      <c r="H89">
        <v>33.61</v>
      </c>
      <c r="I89">
        <v>93.95</v>
      </c>
    </row>
    <row r="90" spans="1:9">
      <c r="A90" s="31"/>
      <c r="B90" s="31"/>
      <c r="C90" s="30"/>
      <c r="D90" t="s">
        <v>319</v>
      </c>
      <c r="E90" t="s">
        <v>123</v>
      </c>
      <c r="F90" t="s">
        <v>316</v>
      </c>
      <c r="G90" s="31"/>
      <c r="H90">
        <v>38.369999999999997</v>
      </c>
      <c r="I90">
        <v>94.33</v>
      </c>
    </row>
    <row r="91" spans="1:9">
      <c r="A91" s="31"/>
      <c r="B91" s="31"/>
      <c r="C91" s="30">
        <v>46</v>
      </c>
      <c r="D91" t="s">
        <v>320</v>
      </c>
      <c r="E91" t="s">
        <v>125</v>
      </c>
      <c r="F91" t="s">
        <v>329</v>
      </c>
      <c r="G91" s="31"/>
      <c r="H91">
        <v>33.9</v>
      </c>
      <c r="I91">
        <v>93.99</v>
      </c>
    </row>
    <row r="92" spans="1:9">
      <c r="A92" s="31"/>
      <c r="B92" s="31"/>
      <c r="C92" s="30"/>
      <c r="D92" t="s">
        <v>319</v>
      </c>
      <c r="E92" t="s">
        <v>127</v>
      </c>
      <c r="F92" t="s">
        <v>329</v>
      </c>
      <c r="G92" s="31"/>
      <c r="H92">
        <v>37.01</v>
      </c>
      <c r="I92">
        <v>94.4</v>
      </c>
    </row>
    <row r="93" spans="1:9">
      <c r="A93" s="31"/>
      <c r="B93" s="31"/>
      <c r="C93" s="30">
        <v>47</v>
      </c>
      <c r="D93" t="s">
        <v>320</v>
      </c>
      <c r="E93" t="s">
        <v>129</v>
      </c>
      <c r="F93" t="s">
        <v>331</v>
      </c>
      <c r="G93" s="31"/>
      <c r="H93">
        <v>36.54</v>
      </c>
      <c r="I93">
        <v>94.21</v>
      </c>
    </row>
    <row r="94" spans="1:9">
      <c r="A94" s="31"/>
      <c r="B94" s="31"/>
      <c r="C94" s="30"/>
      <c r="D94" t="s">
        <v>319</v>
      </c>
      <c r="E94" t="s">
        <v>131</v>
      </c>
      <c r="F94" t="s">
        <v>331</v>
      </c>
      <c r="G94" s="31"/>
      <c r="H94">
        <v>37.79</v>
      </c>
      <c r="I94">
        <v>94.75</v>
      </c>
    </row>
    <row r="95" spans="1:9">
      <c r="A95" s="31"/>
      <c r="B95" s="31"/>
      <c r="C95" s="30">
        <v>48</v>
      </c>
      <c r="D95" t="s">
        <v>320</v>
      </c>
      <c r="E95" t="s">
        <v>133</v>
      </c>
      <c r="F95" t="s">
        <v>328</v>
      </c>
      <c r="G95" s="31"/>
      <c r="H95">
        <v>38.47</v>
      </c>
      <c r="I95">
        <v>93.63</v>
      </c>
    </row>
    <row r="96" spans="1:9">
      <c r="A96" s="31"/>
      <c r="B96" s="31"/>
      <c r="C96" s="30"/>
      <c r="D96" t="s">
        <v>319</v>
      </c>
      <c r="E96" t="s">
        <v>135</v>
      </c>
      <c r="F96" t="s">
        <v>328</v>
      </c>
      <c r="G96" s="31"/>
      <c r="H96">
        <v>39.380000000000003</v>
      </c>
      <c r="I96">
        <v>93.85</v>
      </c>
    </row>
    <row r="97" spans="1:9" ht="16" customHeight="1">
      <c r="A97" s="31"/>
      <c r="B97" s="31" t="s">
        <v>344</v>
      </c>
      <c r="C97" s="30">
        <v>49</v>
      </c>
      <c r="D97" t="s">
        <v>320</v>
      </c>
      <c r="E97" t="s">
        <v>232</v>
      </c>
      <c r="F97" t="s">
        <v>316</v>
      </c>
      <c r="G97" s="31" t="s">
        <v>345</v>
      </c>
      <c r="H97">
        <v>50.19</v>
      </c>
      <c r="I97">
        <v>93.78</v>
      </c>
    </row>
    <row r="98" spans="1:9">
      <c r="A98" s="31"/>
      <c r="B98" s="31"/>
      <c r="C98" s="30"/>
      <c r="D98" t="s">
        <v>319</v>
      </c>
      <c r="E98" t="s">
        <v>234</v>
      </c>
      <c r="F98" t="s">
        <v>316</v>
      </c>
      <c r="G98" s="31"/>
      <c r="H98">
        <v>44.97</v>
      </c>
      <c r="I98">
        <v>94.25</v>
      </c>
    </row>
    <row r="99" spans="1:9">
      <c r="A99" s="31"/>
      <c r="B99" s="31"/>
      <c r="C99" s="30">
        <v>50</v>
      </c>
      <c r="D99" t="s">
        <v>320</v>
      </c>
      <c r="E99" t="s">
        <v>236</v>
      </c>
      <c r="F99" t="s">
        <v>329</v>
      </c>
      <c r="G99" s="31"/>
      <c r="H99">
        <v>44.63</v>
      </c>
      <c r="I99">
        <v>94.04</v>
      </c>
    </row>
    <row r="100" spans="1:9">
      <c r="A100" s="31"/>
      <c r="B100" s="31"/>
      <c r="C100" s="30"/>
      <c r="D100" t="s">
        <v>319</v>
      </c>
      <c r="E100" t="s">
        <v>238</v>
      </c>
      <c r="F100" t="s">
        <v>329</v>
      </c>
      <c r="G100" s="31"/>
      <c r="H100">
        <v>50.34</v>
      </c>
      <c r="I100">
        <v>94.14</v>
      </c>
    </row>
    <row r="101" spans="1:9">
      <c r="A101" s="31"/>
      <c r="B101" s="31"/>
      <c r="C101" s="18">
        <v>51</v>
      </c>
      <c r="D101" t="s">
        <v>320</v>
      </c>
      <c r="E101" t="s">
        <v>240</v>
      </c>
      <c r="F101" t="s">
        <v>331</v>
      </c>
      <c r="G101" s="31"/>
      <c r="H101">
        <v>37.93</v>
      </c>
      <c r="I101">
        <v>93.52</v>
      </c>
    </row>
    <row r="102" spans="1:9">
      <c r="A102" s="31"/>
      <c r="B102" s="31"/>
      <c r="C102" s="30">
        <v>52</v>
      </c>
      <c r="D102" t="s">
        <v>320</v>
      </c>
      <c r="E102" t="s">
        <v>242</v>
      </c>
      <c r="F102" t="s">
        <v>328</v>
      </c>
      <c r="G102" s="31"/>
      <c r="H102">
        <v>55.48</v>
      </c>
      <c r="I102">
        <v>94.19</v>
      </c>
    </row>
    <row r="103" spans="1:9">
      <c r="A103" s="31"/>
      <c r="B103" s="31"/>
      <c r="C103" s="30"/>
      <c r="D103" t="s">
        <v>319</v>
      </c>
      <c r="E103" t="s">
        <v>244</v>
      </c>
      <c r="F103" t="s">
        <v>328</v>
      </c>
      <c r="G103" s="31"/>
      <c r="H103">
        <v>44.42</v>
      </c>
      <c r="I103">
        <v>93.61</v>
      </c>
    </row>
    <row r="104" spans="1:9" ht="16" customHeight="1">
      <c r="A104" s="31"/>
      <c r="B104" s="31"/>
      <c r="C104" s="30">
        <v>53</v>
      </c>
      <c r="D104" t="s">
        <v>320</v>
      </c>
      <c r="E104" t="s">
        <v>246</v>
      </c>
      <c r="F104" t="s">
        <v>316</v>
      </c>
      <c r="G104" s="31" t="s">
        <v>346</v>
      </c>
      <c r="H104">
        <v>47.61</v>
      </c>
      <c r="I104">
        <v>93.72</v>
      </c>
    </row>
    <row r="105" spans="1:9">
      <c r="A105" s="31"/>
      <c r="B105" s="31"/>
      <c r="C105" s="30"/>
      <c r="D105" t="s">
        <v>319</v>
      </c>
      <c r="E105" t="s">
        <v>248</v>
      </c>
      <c r="F105" t="s">
        <v>316</v>
      </c>
      <c r="G105" s="31"/>
      <c r="H105">
        <v>86.06</v>
      </c>
      <c r="I105">
        <v>94.36</v>
      </c>
    </row>
    <row r="106" spans="1:9">
      <c r="A106" s="31"/>
      <c r="B106" s="31"/>
      <c r="C106" s="30">
        <v>54</v>
      </c>
      <c r="D106" t="s">
        <v>320</v>
      </c>
      <c r="E106" t="s">
        <v>250</v>
      </c>
      <c r="F106" t="s">
        <v>329</v>
      </c>
      <c r="G106" s="31"/>
      <c r="H106">
        <v>40.67</v>
      </c>
      <c r="I106">
        <v>94.12</v>
      </c>
    </row>
    <row r="107" spans="1:9">
      <c r="A107" s="31"/>
      <c r="B107" s="31"/>
      <c r="C107" s="30"/>
      <c r="D107" t="s">
        <v>319</v>
      </c>
      <c r="E107" t="s">
        <v>252</v>
      </c>
      <c r="F107" t="s">
        <v>329</v>
      </c>
      <c r="G107" s="31"/>
      <c r="H107">
        <v>55.74</v>
      </c>
      <c r="I107">
        <v>93.38</v>
      </c>
    </row>
    <row r="108" spans="1:9">
      <c r="A108" s="31"/>
      <c r="B108" s="31"/>
      <c r="C108" s="30">
        <v>55</v>
      </c>
      <c r="D108" t="s">
        <v>320</v>
      </c>
      <c r="E108" t="s">
        <v>254</v>
      </c>
      <c r="F108" t="s">
        <v>331</v>
      </c>
      <c r="G108" s="31"/>
      <c r="H108">
        <v>35.78</v>
      </c>
      <c r="I108">
        <v>93.72</v>
      </c>
    </row>
    <row r="109" spans="1:9">
      <c r="A109" s="31"/>
      <c r="B109" s="31"/>
      <c r="C109" s="30"/>
      <c r="D109" t="s">
        <v>319</v>
      </c>
      <c r="E109" t="s">
        <v>256</v>
      </c>
      <c r="F109" t="s">
        <v>331</v>
      </c>
      <c r="G109" s="31"/>
      <c r="H109">
        <v>56.51</v>
      </c>
      <c r="I109">
        <v>93.91</v>
      </c>
    </row>
    <row r="110" spans="1:9">
      <c r="A110" s="31"/>
      <c r="B110" s="31"/>
      <c r="C110" s="30">
        <v>56</v>
      </c>
      <c r="D110" t="s">
        <v>320</v>
      </c>
      <c r="E110" t="s">
        <v>258</v>
      </c>
      <c r="F110" t="s">
        <v>328</v>
      </c>
      <c r="G110" s="31"/>
      <c r="H110">
        <v>46.98</v>
      </c>
      <c r="I110">
        <v>93.97</v>
      </c>
    </row>
    <row r="111" spans="1:9">
      <c r="A111" s="31"/>
      <c r="B111" s="31"/>
      <c r="C111" s="30"/>
      <c r="D111" t="s">
        <v>319</v>
      </c>
      <c r="E111" t="s">
        <v>260</v>
      </c>
      <c r="F111" t="s">
        <v>328</v>
      </c>
      <c r="G111" s="31"/>
      <c r="H111">
        <v>35.39</v>
      </c>
      <c r="I111">
        <v>94.2</v>
      </c>
    </row>
    <row r="112" spans="1:9">
      <c r="A112" s="31"/>
      <c r="B112" s="31" t="s">
        <v>348</v>
      </c>
      <c r="C112" s="30">
        <v>57</v>
      </c>
      <c r="D112" t="s">
        <v>320</v>
      </c>
      <c r="E112" t="s">
        <v>282</v>
      </c>
      <c r="F112" t="s">
        <v>316</v>
      </c>
      <c r="G112" s="31" t="s">
        <v>345</v>
      </c>
      <c r="H112">
        <v>49.34</v>
      </c>
      <c r="I112">
        <v>93.66</v>
      </c>
    </row>
    <row r="113" spans="1:9">
      <c r="A113" s="31"/>
      <c r="B113" s="31"/>
      <c r="C113" s="30"/>
      <c r="D113" t="s">
        <v>319</v>
      </c>
      <c r="E113" t="s">
        <v>284</v>
      </c>
      <c r="F113" t="s">
        <v>316</v>
      </c>
      <c r="G113" s="31"/>
      <c r="H113">
        <v>24.92</v>
      </c>
      <c r="I113">
        <v>93.53</v>
      </c>
    </row>
    <row r="114" spans="1:9">
      <c r="A114" s="31"/>
      <c r="B114" s="31"/>
      <c r="C114" s="30">
        <v>58</v>
      </c>
      <c r="D114" t="s">
        <v>320</v>
      </c>
      <c r="E114" t="s">
        <v>286</v>
      </c>
      <c r="F114" t="s">
        <v>329</v>
      </c>
      <c r="G114" s="31"/>
      <c r="H114">
        <v>44.56</v>
      </c>
      <c r="I114">
        <v>93.83</v>
      </c>
    </row>
    <row r="115" spans="1:9">
      <c r="A115" s="31"/>
      <c r="B115" s="31"/>
      <c r="C115" s="30"/>
      <c r="D115" t="s">
        <v>320</v>
      </c>
      <c r="E115" t="s">
        <v>288</v>
      </c>
      <c r="F115" t="s">
        <v>329</v>
      </c>
      <c r="G115" s="31"/>
      <c r="H115">
        <v>49.13</v>
      </c>
      <c r="I115">
        <v>93.79</v>
      </c>
    </row>
    <row r="116" spans="1:9">
      <c r="A116" s="31"/>
      <c r="B116" s="31"/>
      <c r="C116" s="30"/>
      <c r="D116" t="s">
        <v>319</v>
      </c>
      <c r="E116" t="s">
        <v>290</v>
      </c>
      <c r="F116" t="s">
        <v>329</v>
      </c>
      <c r="G116" s="31"/>
      <c r="H116">
        <v>53.31</v>
      </c>
      <c r="I116">
        <v>93.53</v>
      </c>
    </row>
    <row r="117" spans="1:9">
      <c r="A117" s="31"/>
      <c r="B117" s="31"/>
      <c r="C117" s="30">
        <v>59</v>
      </c>
      <c r="D117" t="s">
        <v>320</v>
      </c>
      <c r="E117" t="s">
        <v>292</v>
      </c>
      <c r="F117" t="s">
        <v>328</v>
      </c>
      <c r="G117" s="31"/>
      <c r="H117">
        <v>41.83</v>
      </c>
      <c r="I117">
        <v>93.89</v>
      </c>
    </row>
    <row r="118" spans="1:9">
      <c r="A118" s="31"/>
      <c r="B118" s="31"/>
      <c r="C118" s="30"/>
      <c r="D118" t="s">
        <v>319</v>
      </c>
      <c r="E118" t="s">
        <v>294</v>
      </c>
      <c r="F118" t="s">
        <v>328</v>
      </c>
      <c r="G118" s="31"/>
      <c r="H118">
        <v>40.619999999999997</v>
      </c>
      <c r="I118">
        <v>94.21</v>
      </c>
    </row>
    <row r="119" spans="1:9">
      <c r="A119" s="31"/>
      <c r="B119" s="31"/>
      <c r="C119" s="30">
        <v>60</v>
      </c>
      <c r="D119" t="s">
        <v>320</v>
      </c>
      <c r="E119" t="s">
        <v>296</v>
      </c>
      <c r="F119" t="s">
        <v>316</v>
      </c>
      <c r="G119" s="31" t="s">
        <v>346</v>
      </c>
      <c r="H119">
        <v>42.24</v>
      </c>
      <c r="I119">
        <v>93.68</v>
      </c>
    </row>
    <row r="120" spans="1:9">
      <c r="A120" s="31"/>
      <c r="B120" s="31"/>
      <c r="C120" s="30"/>
      <c r="D120" t="s">
        <v>319</v>
      </c>
      <c r="E120" t="s">
        <v>298</v>
      </c>
      <c r="F120" t="s">
        <v>316</v>
      </c>
      <c r="G120" s="31"/>
      <c r="H120">
        <v>28.44</v>
      </c>
      <c r="I120">
        <v>92.8</v>
      </c>
    </row>
    <row r="121" spans="1:9">
      <c r="A121" s="31"/>
      <c r="B121" s="31"/>
      <c r="C121" s="18">
        <v>61</v>
      </c>
      <c r="D121" t="s">
        <v>320</v>
      </c>
      <c r="E121" t="s">
        <v>300</v>
      </c>
      <c r="F121" t="s">
        <v>329</v>
      </c>
      <c r="G121" s="31"/>
      <c r="H121">
        <v>36.49</v>
      </c>
      <c r="I121">
        <v>93.89</v>
      </c>
    </row>
    <row r="122" spans="1:9">
      <c r="A122" s="31"/>
      <c r="B122" s="31"/>
      <c r="C122" s="30">
        <v>62</v>
      </c>
      <c r="D122" t="s">
        <v>320</v>
      </c>
      <c r="E122" t="s">
        <v>302</v>
      </c>
      <c r="F122" t="s">
        <v>331</v>
      </c>
      <c r="G122" s="31"/>
      <c r="H122">
        <v>46.96</v>
      </c>
      <c r="I122">
        <v>92.56</v>
      </c>
    </row>
    <row r="123" spans="1:9">
      <c r="A123" s="31"/>
      <c r="B123" s="31"/>
      <c r="C123" s="30"/>
      <c r="D123" t="s">
        <v>319</v>
      </c>
      <c r="E123" t="s">
        <v>304</v>
      </c>
      <c r="F123" t="s">
        <v>331</v>
      </c>
      <c r="G123" s="31"/>
      <c r="H123">
        <v>86.95</v>
      </c>
      <c r="I123">
        <v>94.05</v>
      </c>
    </row>
    <row r="124" spans="1:9">
      <c r="A124" s="31"/>
      <c r="B124" s="31"/>
      <c r="C124" s="30">
        <v>63</v>
      </c>
      <c r="D124" t="s">
        <v>320</v>
      </c>
      <c r="E124" t="s">
        <v>306</v>
      </c>
      <c r="F124" t="s">
        <v>328</v>
      </c>
      <c r="G124" s="31"/>
      <c r="H124">
        <v>55.09</v>
      </c>
      <c r="I124">
        <v>93.11</v>
      </c>
    </row>
    <row r="125" spans="1:9">
      <c r="A125" s="31"/>
      <c r="B125" s="31"/>
      <c r="C125" s="30"/>
      <c r="D125" t="s">
        <v>319</v>
      </c>
      <c r="E125" t="s">
        <v>308</v>
      </c>
      <c r="F125" t="s">
        <v>328</v>
      </c>
      <c r="G125" s="31"/>
      <c r="H125">
        <v>64</v>
      </c>
      <c r="I125">
        <v>93.71</v>
      </c>
    </row>
  </sheetData>
  <mergeCells count="88">
    <mergeCell ref="A2:A42"/>
    <mergeCell ref="B2:B8"/>
    <mergeCell ref="C2:C3"/>
    <mergeCell ref="C4:C5"/>
    <mergeCell ref="C6:C7"/>
    <mergeCell ref="B9:B16"/>
    <mergeCell ref="C21:C22"/>
    <mergeCell ref="C23:C24"/>
    <mergeCell ref="C25:C26"/>
    <mergeCell ref="C27:C28"/>
    <mergeCell ref="B33:B42"/>
    <mergeCell ref="C17:C20"/>
    <mergeCell ref="C29:C30"/>
    <mergeCell ref="C31:C32"/>
    <mergeCell ref="B17:B32"/>
    <mergeCell ref="G2:G16"/>
    <mergeCell ref="C9:C10"/>
    <mergeCell ref="C11:C12"/>
    <mergeCell ref="C13:C14"/>
    <mergeCell ref="C15:C16"/>
    <mergeCell ref="G17:G24"/>
    <mergeCell ref="G25:G32"/>
    <mergeCell ref="G37:G42"/>
    <mergeCell ref="C33:C34"/>
    <mergeCell ref="C35:C36"/>
    <mergeCell ref="C37:C38"/>
    <mergeCell ref="C39:C40"/>
    <mergeCell ref="C41:C42"/>
    <mergeCell ref="G33:G36"/>
    <mergeCell ref="B43:B50"/>
    <mergeCell ref="B51:B58"/>
    <mergeCell ref="A43:A80"/>
    <mergeCell ref="G59:G66"/>
    <mergeCell ref="G67:G73"/>
    <mergeCell ref="G74:G77"/>
    <mergeCell ref="G78:G80"/>
    <mergeCell ref="C59:C60"/>
    <mergeCell ref="C61:C62"/>
    <mergeCell ref="C63:C64"/>
    <mergeCell ref="C65:C66"/>
    <mergeCell ref="C43:C44"/>
    <mergeCell ref="C45:C46"/>
    <mergeCell ref="C47:C48"/>
    <mergeCell ref="C49:C50"/>
    <mergeCell ref="C51:C52"/>
    <mergeCell ref="C53:C54"/>
    <mergeCell ref="B59:B73"/>
    <mergeCell ref="B74:B80"/>
    <mergeCell ref="A81:A125"/>
    <mergeCell ref="G43:G58"/>
    <mergeCell ref="G81:G96"/>
    <mergeCell ref="G97:G103"/>
    <mergeCell ref="G104:G111"/>
    <mergeCell ref="B97:B111"/>
    <mergeCell ref="C68:C69"/>
    <mergeCell ref="C70:C71"/>
    <mergeCell ref="C72:C73"/>
    <mergeCell ref="C74:C75"/>
    <mergeCell ref="C76:C77"/>
    <mergeCell ref="C79:C80"/>
    <mergeCell ref="C55:C56"/>
    <mergeCell ref="C57:C58"/>
    <mergeCell ref="C108:C109"/>
    <mergeCell ref="B89:B96"/>
    <mergeCell ref="B81:B88"/>
    <mergeCell ref="C81:C82"/>
    <mergeCell ref="C83:C84"/>
    <mergeCell ref="C85:C86"/>
    <mergeCell ref="C87:C88"/>
    <mergeCell ref="C89:C90"/>
    <mergeCell ref="C91:C92"/>
    <mergeCell ref="C93:C94"/>
    <mergeCell ref="C95:C96"/>
    <mergeCell ref="C97:C98"/>
    <mergeCell ref="C99:C100"/>
    <mergeCell ref="C102:C103"/>
    <mergeCell ref="C104:C105"/>
    <mergeCell ref="C106:C107"/>
    <mergeCell ref="C110:C111"/>
    <mergeCell ref="C112:C113"/>
    <mergeCell ref="C114:C116"/>
    <mergeCell ref="C117:C118"/>
    <mergeCell ref="B112:B125"/>
    <mergeCell ref="G112:G118"/>
    <mergeCell ref="C119:C120"/>
    <mergeCell ref="C122:C123"/>
    <mergeCell ref="C124:C125"/>
    <mergeCell ref="G119:G1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BF29-82DD-BA4A-8AC2-594CCBB4FA6D}">
  <dimension ref="A1:K80"/>
  <sheetViews>
    <sheetView workbookViewId="0">
      <selection sqref="A1:A2"/>
    </sheetView>
  </sheetViews>
  <sheetFormatPr baseColWidth="10" defaultRowHeight="18" customHeight="1"/>
  <cols>
    <col min="1" max="1" width="17.1640625" customWidth="1"/>
    <col min="2" max="2" width="53.5" customWidth="1"/>
    <col min="3" max="3" width="17.83203125" customWidth="1"/>
    <col min="10" max="10" width="0" hidden="1" customWidth="1"/>
  </cols>
  <sheetData>
    <row r="1" spans="1:11" ht="18" customHeight="1">
      <c r="A1" t="s">
        <v>818</v>
      </c>
    </row>
    <row r="2" spans="1:11" ht="18" customHeight="1">
      <c r="A2" s="93" t="s">
        <v>816</v>
      </c>
    </row>
    <row r="4" spans="1:11" s="26" customFormat="1" ht="18" customHeight="1">
      <c r="A4" s="55" t="s">
        <v>315</v>
      </c>
      <c r="B4" s="56" t="s">
        <v>815</v>
      </c>
      <c r="C4" s="55" t="s">
        <v>817</v>
      </c>
      <c r="D4" s="57" t="s">
        <v>360</v>
      </c>
      <c r="E4" s="58" t="s">
        <v>361</v>
      </c>
      <c r="F4" s="58" t="s">
        <v>362</v>
      </c>
      <c r="G4" s="58" t="s">
        <v>363</v>
      </c>
      <c r="H4" s="59" t="s">
        <v>364</v>
      </c>
      <c r="I4" s="59" t="s">
        <v>365</v>
      </c>
      <c r="J4" s="60" t="s">
        <v>366</v>
      </c>
      <c r="K4" s="26" t="s">
        <v>35</v>
      </c>
    </row>
    <row r="5" spans="1:11" s="42" customFormat="1" ht="18" customHeight="1">
      <c r="A5" s="42" t="s">
        <v>756</v>
      </c>
      <c r="B5" s="42" t="s">
        <v>803</v>
      </c>
      <c r="C5" s="42" t="s">
        <v>534</v>
      </c>
      <c r="D5" s="61">
        <v>2733.7078200000001</v>
      </c>
      <c r="E5" s="61">
        <v>5.2893540000000003</v>
      </c>
      <c r="F5" s="61">
        <v>1.3621341</v>
      </c>
      <c r="G5" s="61">
        <v>3.8831380000000002</v>
      </c>
      <c r="H5" s="62">
        <v>1.031171E-4</v>
      </c>
      <c r="I5" s="63">
        <v>1.7482029999999999E-2</v>
      </c>
      <c r="J5" s="65" t="s">
        <v>535</v>
      </c>
      <c r="K5" s="64" t="s">
        <v>516</v>
      </c>
    </row>
    <row r="6" spans="1:11" s="42" customFormat="1" ht="18" customHeight="1">
      <c r="A6" s="42" t="s">
        <v>748</v>
      </c>
      <c r="B6" s="42" t="s">
        <v>760</v>
      </c>
      <c r="C6" s="42" t="s">
        <v>542</v>
      </c>
      <c r="D6" s="61">
        <v>122.69502</v>
      </c>
      <c r="E6" s="61">
        <v>7.3477839999999999</v>
      </c>
      <c r="F6" s="61">
        <v>1.9940009999999999</v>
      </c>
      <c r="G6" s="61">
        <v>3.6849449999999999</v>
      </c>
      <c r="H6" s="62">
        <v>2.2875200000000001E-4</v>
      </c>
      <c r="I6" s="63">
        <v>3.333941E-2</v>
      </c>
      <c r="J6" s="65"/>
      <c r="K6" s="64" t="s">
        <v>516</v>
      </c>
    </row>
    <row r="7" spans="1:11" s="42" customFormat="1" ht="18" customHeight="1">
      <c r="A7" s="42" t="s">
        <v>750</v>
      </c>
      <c r="B7" s="42" t="s">
        <v>804</v>
      </c>
      <c r="C7" s="42" t="s">
        <v>449</v>
      </c>
      <c r="D7" s="61">
        <v>101.73727</v>
      </c>
      <c r="E7" s="61">
        <v>8.8580330000000007</v>
      </c>
      <c r="F7" s="61">
        <v>2.3201553000000001</v>
      </c>
      <c r="G7" s="61">
        <v>3.8178619999999999</v>
      </c>
      <c r="H7" s="62">
        <v>1.3461300000000001E-4</v>
      </c>
      <c r="I7" s="63">
        <v>2.126542E-2</v>
      </c>
      <c r="J7" s="65" t="s">
        <v>527</v>
      </c>
      <c r="K7" s="64" t="s">
        <v>516</v>
      </c>
    </row>
    <row r="8" spans="1:11" s="42" customFormat="1" ht="18" customHeight="1">
      <c r="A8" s="42" t="s">
        <v>484</v>
      </c>
      <c r="B8" s="42" t="s">
        <v>793</v>
      </c>
      <c r="C8" s="42" t="s">
        <v>404</v>
      </c>
      <c r="D8" s="61">
        <v>148.57711</v>
      </c>
      <c r="E8" s="61">
        <v>21.222121000000001</v>
      </c>
      <c r="F8" s="61">
        <v>4.5744407999999996</v>
      </c>
      <c r="G8" s="61">
        <v>4.6392819999999997</v>
      </c>
      <c r="H8" s="62">
        <v>3.4962169999999999E-6</v>
      </c>
      <c r="I8" s="63">
        <v>1.2293740000000001E-3</v>
      </c>
      <c r="J8" s="65" t="s">
        <v>536</v>
      </c>
      <c r="K8" s="64" t="s">
        <v>516</v>
      </c>
    </row>
    <row r="9" spans="1:11" s="42" customFormat="1" ht="18" customHeight="1">
      <c r="A9" s="42" t="s">
        <v>741</v>
      </c>
      <c r="B9" s="42" t="s">
        <v>806</v>
      </c>
      <c r="C9" s="42" t="s">
        <v>524</v>
      </c>
      <c r="D9" s="61">
        <v>110.55362</v>
      </c>
      <c r="E9" s="61">
        <v>-6.3992550000000001</v>
      </c>
      <c r="F9" s="61">
        <v>0.83139600000000002</v>
      </c>
      <c r="G9" s="61">
        <v>-7.6970010000000002</v>
      </c>
      <c r="H9" s="62">
        <v>1.392973E-14</v>
      </c>
      <c r="I9" s="63">
        <v>1.3224889999999999E-10</v>
      </c>
      <c r="J9" s="42" t="s">
        <v>525</v>
      </c>
      <c r="K9" s="64" t="s">
        <v>516</v>
      </c>
    </row>
    <row r="10" spans="1:11" s="42" customFormat="1" ht="18" customHeight="1">
      <c r="A10" s="42" t="s">
        <v>758</v>
      </c>
      <c r="B10" s="42" t="s">
        <v>537</v>
      </c>
      <c r="C10" s="42" t="s">
        <v>449</v>
      </c>
      <c r="D10" s="61">
        <v>73.849140000000006</v>
      </c>
      <c r="E10" s="61">
        <v>5.7686999999999999</v>
      </c>
      <c r="F10" s="61">
        <v>1.4350590000000001</v>
      </c>
      <c r="G10" s="61">
        <v>4.0198340000000004</v>
      </c>
      <c r="H10" s="62">
        <v>5.8239049999999999E-5</v>
      </c>
      <c r="I10" s="63">
        <v>1.173445E-2</v>
      </c>
      <c r="J10" s="65" t="s">
        <v>527</v>
      </c>
      <c r="K10" s="64" t="s">
        <v>516</v>
      </c>
    </row>
    <row r="11" spans="1:11" s="42" customFormat="1" ht="18" customHeight="1">
      <c r="A11" s="42" t="s">
        <v>738</v>
      </c>
      <c r="B11" s="42" t="s">
        <v>802</v>
      </c>
      <c r="C11" s="42" t="s">
        <v>514</v>
      </c>
      <c r="D11" s="61">
        <v>25.560590000000001</v>
      </c>
      <c r="E11" s="61">
        <v>-8.3112619999999993</v>
      </c>
      <c r="F11" s="61">
        <v>2.1304124999999998</v>
      </c>
      <c r="G11" s="61">
        <v>-3.9012449999999999</v>
      </c>
      <c r="H11" s="62">
        <v>9.5699079999999999E-5</v>
      </c>
      <c r="I11" s="63">
        <v>1.65194E-2</v>
      </c>
      <c r="J11" s="67" t="s">
        <v>515</v>
      </c>
      <c r="K11" s="64" t="s">
        <v>516</v>
      </c>
    </row>
    <row r="12" spans="1:11" s="42" customFormat="1" ht="18" customHeight="1">
      <c r="A12" s="42" t="s">
        <v>441</v>
      </c>
      <c r="B12" s="42" t="s">
        <v>790</v>
      </c>
      <c r="C12" s="42" t="s">
        <v>532</v>
      </c>
      <c r="D12" s="61">
        <v>78.508809999999997</v>
      </c>
      <c r="E12" s="61">
        <v>7.1762300000000003</v>
      </c>
      <c r="F12" s="61">
        <v>1.4000283</v>
      </c>
      <c r="G12" s="61">
        <v>5.125775</v>
      </c>
      <c r="H12" s="62">
        <v>2.9631679999999998E-7</v>
      </c>
      <c r="I12" s="63">
        <v>1.562907E-4</v>
      </c>
      <c r="J12" s="65" t="s">
        <v>531</v>
      </c>
      <c r="K12" s="64" t="s">
        <v>516</v>
      </c>
    </row>
    <row r="13" spans="1:11" s="42" customFormat="1" ht="18" customHeight="1">
      <c r="A13" s="42" t="s">
        <v>746</v>
      </c>
      <c r="B13" s="42" t="s">
        <v>786</v>
      </c>
      <c r="C13" s="42" t="s">
        <v>449</v>
      </c>
      <c r="D13" s="61">
        <v>247.90329</v>
      </c>
      <c r="E13" s="61">
        <v>5.2227030000000001</v>
      </c>
      <c r="F13" s="61">
        <v>0.91263139999999998</v>
      </c>
      <c r="G13" s="61">
        <v>5.7226860000000004</v>
      </c>
      <c r="H13" s="62">
        <v>1.0485290000000001E-8</v>
      </c>
      <c r="I13" s="63">
        <v>9.9547350000000005E-6</v>
      </c>
      <c r="J13" s="65" t="s">
        <v>527</v>
      </c>
      <c r="K13" s="64" t="s">
        <v>516</v>
      </c>
    </row>
    <row r="14" spans="1:11" s="42" customFormat="1" ht="18" customHeight="1">
      <c r="A14" s="42" t="s">
        <v>740</v>
      </c>
      <c r="B14" s="42" t="s">
        <v>783</v>
      </c>
      <c r="C14" s="42" t="s">
        <v>522</v>
      </c>
      <c r="D14" s="61">
        <v>1150.4045000000001</v>
      </c>
      <c r="E14" s="61">
        <v>-7.5667350000000004</v>
      </c>
      <c r="F14" s="61">
        <v>1.2172247</v>
      </c>
      <c r="G14" s="61">
        <v>-6.2163830000000004</v>
      </c>
      <c r="H14" s="62">
        <v>5.0874469999999999E-10</v>
      </c>
      <c r="I14" s="63">
        <v>1.207505E-6</v>
      </c>
      <c r="J14" s="42" t="s">
        <v>523</v>
      </c>
      <c r="K14" s="64" t="s">
        <v>516</v>
      </c>
    </row>
    <row r="15" spans="1:11" s="42" customFormat="1" ht="18" customHeight="1">
      <c r="A15" s="42" t="s">
        <v>745</v>
      </c>
      <c r="B15" s="42" t="s">
        <v>784</v>
      </c>
      <c r="C15" s="42" t="s">
        <v>532</v>
      </c>
      <c r="D15" s="61">
        <v>1119.8621499999999</v>
      </c>
      <c r="E15" s="61">
        <v>5.1668459999999996</v>
      </c>
      <c r="F15" s="61">
        <v>0.92655399999999999</v>
      </c>
      <c r="G15" s="61">
        <v>5.5764110000000002</v>
      </c>
      <c r="H15" s="62">
        <v>2.455314E-8</v>
      </c>
      <c r="I15" s="63">
        <v>1.7931349999999999E-5</v>
      </c>
      <c r="J15" s="65" t="s">
        <v>426</v>
      </c>
      <c r="K15" s="64" t="s">
        <v>516</v>
      </c>
    </row>
    <row r="16" spans="1:11" s="42" customFormat="1" ht="18" customHeight="1">
      <c r="A16" s="42" t="s">
        <v>754</v>
      </c>
      <c r="B16" s="42" t="s">
        <v>784</v>
      </c>
      <c r="C16" s="42" t="s">
        <v>532</v>
      </c>
      <c r="D16" s="61">
        <v>1600.6429499999999</v>
      </c>
      <c r="E16" s="61">
        <v>15.010524</v>
      </c>
      <c r="F16" s="61">
        <v>2.4314293</v>
      </c>
      <c r="G16" s="61">
        <v>6.1735389999999999</v>
      </c>
      <c r="H16" s="62">
        <v>6.6778069999999996E-10</v>
      </c>
      <c r="I16" s="63">
        <v>1.2679819999999999E-6</v>
      </c>
      <c r="J16" s="65" t="s">
        <v>426</v>
      </c>
      <c r="K16" s="64" t="s">
        <v>516</v>
      </c>
    </row>
    <row r="17" spans="1:11" s="42" customFormat="1" ht="18" customHeight="1">
      <c r="A17" s="42" t="s">
        <v>757</v>
      </c>
      <c r="B17" s="42" t="s">
        <v>785</v>
      </c>
      <c r="C17" s="42" t="s">
        <v>532</v>
      </c>
      <c r="D17" s="61">
        <v>1563.1700900000001</v>
      </c>
      <c r="E17" s="61">
        <v>5.4169140000000002</v>
      </c>
      <c r="F17" s="61">
        <v>0.89861760000000002</v>
      </c>
      <c r="G17" s="61">
        <v>6.0280519999999997</v>
      </c>
      <c r="H17" s="62">
        <v>1.6594740000000001E-9</v>
      </c>
      <c r="I17" s="63">
        <v>2.2507209999999998E-6</v>
      </c>
      <c r="J17" s="65" t="s">
        <v>426</v>
      </c>
      <c r="K17" s="64" t="s">
        <v>516</v>
      </c>
    </row>
    <row r="18" spans="1:11" s="42" customFormat="1" ht="18" customHeight="1">
      <c r="A18" s="42" t="s">
        <v>739</v>
      </c>
      <c r="B18" s="42" t="s">
        <v>792</v>
      </c>
      <c r="C18" s="42" t="s">
        <v>518</v>
      </c>
      <c r="D18" s="61">
        <v>117.05943000000001</v>
      </c>
      <c r="E18" s="61">
        <v>-7.671837</v>
      </c>
      <c r="F18" s="61">
        <v>1.5133118999999999</v>
      </c>
      <c r="G18" s="61">
        <v>-5.0695680000000003</v>
      </c>
      <c r="H18" s="62">
        <v>3.9871969999999998E-7</v>
      </c>
      <c r="I18" s="63">
        <v>1.8633500000000001E-4</v>
      </c>
      <c r="J18" s="42" t="s">
        <v>519</v>
      </c>
      <c r="K18" s="64" t="s">
        <v>516</v>
      </c>
    </row>
    <row r="19" spans="1:11" s="42" customFormat="1" ht="18" customHeight="1">
      <c r="A19" s="42" t="s">
        <v>742</v>
      </c>
      <c r="B19" s="42" t="s">
        <v>794</v>
      </c>
      <c r="C19" s="42" t="s">
        <v>449</v>
      </c>
      <c r="D19" s="61">
        <v>25.15024</v>
      </c>
      <c r="E19" s="61">
        <v>-6.0466249999999997</v>
      </c>
      <c r="F19" s="61">
        <v>1.3719564</v>
      </c>
      <c r="G19" s="61">
        <v>-4.4073010000000004</v>
      </c>
      <c r="H19" s="62">
        <v>1.046666E-5</v>
      </c>
      <c r="I19" s="63">
        <v>3.105329E-3</v>
      </c>
      <c r="J19" s="42" t="s">
        <v>527</v>
      </c>
      <c r="K19" s="64" t="s">
        <v>516</v>
      </c>
    </row>
    <row r="20" spans="1:11" s="42" customFormat="1" ht="18" customHeight="1">
      <c r="A20" s="42" t="s">
        <v>759</v>
      </c>
      <c r="B20" s="42" t="s">
        <v>807</v>
      </c>
      <c r="C20" s="42" t="s">
        <v>538</v>
      </c>
      <c r="D20" s="61">
        <v>242.96446</v>
      </c>
      <c r="E20" s="61">
        <v>6.0010490000000001</v>
      </c>
      <c r="F20" s="61">
        <v>0.82557720000000001</v>
      </c>
      <c r="G20" s="61">
        <v>7.2689130000000004</v>
      </c>
      <c r="H20" s="62">
        <v>3.6239120000000002E-13</v>
      </c>
      <c r="I20" s="63">
        <v>1.720271E-9</v>
      </c>
      <c r="J20" s="65" t="s">
        <v>521</v>
      </c>
      <c r="K20" s="64" t="s">
        <v>516</v>
      </c>
    </row>
    <row r="21" spans="1:11" s="42" customFormat="1" ht="18" customHeight="1">
      <c r="A21" s="42" t="s">
        <v>744</v>
      </c>
      <c r="B21" s="42" t="s">
        <v>799</v>
      </c>
      <c r="C21" s="42" t="s">
        <v>530</v>
      </c>
      <c r="D21" s="61">
        <v>318.86131</v>
      </c>
      <c r="E21" s="61">
        <v>5.0544289999999998</v>
      </c>
      <c r="F21" s="61">
        <v>1.2587387999999999</v>
      </c>
      <c r="G21" s="61">
        <v>4.0154699999999997</v>
      </c>
      <c r="H21" s="62">
        <v>5.9327329999999999E-5</v>
      </c>
      <c r="I21" s="63">
        <v>1.173445E-2</v>
      </c>
      <c r="J21" s="65"/>
      <c r="K21" s="64" t="s">
        <v>516</v>
      </c>
    </row>
    <row r="22" spans="1:11" s="42" customFormat="1" ht="18" customHeight="1">
      <c r="A22" s="42" t="s">
        <v>753</v>
      </c>
      <c r="B22" s="42" t="s">
        <v>795</v>
      </c>
      <c r="C22" s="42" t="s">
        <v>548</v>
      </c>
      <c r="D22" s="61">
        <v>886.37937999999997</v>
      </c>
      <c r="E22" s="61">
        <v>14.269050999999999</v>
      </c>
      <c r="F22" s="61">
        <v>3.2682677999999998</v>
      </c>
      <c r="G22" s="61">
        <v>4.3659369999999997</v>
      </c>
      <c r="H22" s="62">
        <v>1.265791E-5</v>
      </c>
      <c r="I22" s="63">
        <v>3.6416420000000001E-3</v>
      </c>
      <c r="J22" s="65" t="s">
        <v>521</v>
      </c>
      <c r="K22" s="64" t="s">
        <v>516</v>
      </c>
    </row>
    <row r="23" spans="1:11" s="42" customFormat="1" ht="18" customHeight="1">
      <c r="A23" s="42" t="s">
        <v>749</v>
      </c>
      <c r="B23" s="42" t="s">
        <v>791</v>
      </c>
      <c r="C23" s="42" t="s">
        <v>378</v>
      </c>
      <c r="D23" s="61">
        <v>160.52493000000001</v>
      </c>
      <c r="E23" s="61">
        <v>8.0656569999999999</v>
      </c>
      <c r="F23" s="61">
        <v>1.5808173000000001</v>
      </c>
      <c r="G23" s="61">
        <v>5.1022069999999999</v>
      </c>
      <c r="H23" s="62">
        <v>3.3571599999999999E-7</v>
      </c>
      <c r="I23" s="63">
        <v>1.6775199999999999E-4</v>
      </c>
      <c r="J23" s="65" t="s">
        <v>540</v>
      </c>
      <c r="K23" s="64" t="s">
        <v>516</v>
      </c>
    </row>
    <row r="24" spans="1:11" s="42" customFormat="1" ht="18" customHeight="1">
      <c r="A24" s="42" t="s">
        <v>752</v>
      </c>
      <c r="B24" s="42" t="s">
        <v>801</v>
      </c>
      <c r="C24" s="42" t="s">
        <v>547</v>
      </c>
      <c r="D24" s="61">
        <v>7977.0032300000003</v>
      </c>
      <c r="E24" s="61">
        <v>11.031262999999999</v>
      </c>
      <c r="F24" s="61">
        <v>2.8232580999999999</v>
      </c>
      <c r="G24" s="61">
        <v>3.9072809999999998</v>
      </c>
      <c r="H24" s="62">
        <v>9.3340539999999995E-5</v>
      </c>
      <c r="I24" s="63">
        <v>1.6479029999999999E-2</v>
      </c>
      <c r="J24" s="65" t="s">
        <v>426</v>
      </c>
      <c r="K24" s="64" t="s">
        <v>516</v>
      </c>
    </row>
    <row r="25" spans="1:11" s="42" customFormat="1" ht="18" customHeight="1">
      <c r="A25" s="42" t="s">
        <v>743</v>
      </c>
      <c r="B25" s="42" t="s">
        <v>789</v>
      </c>
      <c r="C25" s="42" t="s">
        <v>529</v>
      </c>
      <c r="D25" s="61">
        <v>106.4192</v>
      </c>
      <c r="E25" s="61">
        <v>-5.2238509999999998</v>
      </c>
      <c r="F25" s="61">
        <v>0.96391130000000003</v>
      </c>
      <c r="G25" s="61">
        <v>-5.4194310000000003</v>
      </c>
      <c r="H25" s="62">
        <v>5.9788909999999998E-8</v>
      </c>
      <c r="I25" s="62">
        <v>3.5477250000000003E-5</v>
      </c>
      <c r="J25" s="66" t="s">
        <v>808</v>
      </c>
      <c r="K25" s="64" t="s">
        <v>516</v>
      </c>
    </row>
    <row r="26" spans="1:11" s="42" customFormat="1" ht="18" customHeight="1">
      <c r="A26" s="42" t="s">
        <v>495</v>
      </c>
      <c r="B26" s="42" t="s">
        <v>797</v>
      </c>
      <c r="C26" s="42" t="s">
        <v>497</v>
      </c>
      <c r="D26" s="61">
        <v>996.32524000000001</v>
      </c>
      <c r="E26" s="61">
        <v>5.7149749999999999</v>
      </c>
      <c r="F26" s="61">
        <v>1.3832761</v>
      </c>
      <c r="G26" s="61">
        <v>4.1314780000000004</v>
      </c>
      <c r="H26" s="62">
        <v>3.6043839999999998E-5</v>
      </c>
      <c r="I26" s="62">
        <v>8.1476229999999997E-3</v>
      </c>
      <c r="J26" s="65" t="s">
        <v>426</v>
      </c>
      <c r="K26" s="64" t="s">
        <v>516</v>
      </c>
    </row>
    <row r="27" spans="1:11" s="42" customFormat="1" ht="18" customHeight="1">
      <c r="A27" s="42" t="s">
        <v>423</v>
      </c>
      <c r="B27" s="42" t="s">
        <v>787</v>
      </c>
      <c r="C27" s="42" t="s">
        <v>425</v>
      </c>
      <c r="D27" s="61">
        <v>25682.549319999998</v>
      </c>
      <c r="E27" s="61">
        <v>6.4405279999999996</v>
      </c>
      <c r="F27" s="61">
        <v>1.1393933000000001</v>
      </c>
      <c r="G27" s="61">
        <v>5.6525939999999997</v>
      </c>
      <c r="H27" s="62">
        <v>1.5804419999999999E-8</v>
      </c>
      <c r="I27" s="62">
        <v>1.364065E-5</v>
      </c>
      <c r="J27" s="65" t="s">
        <v>426</v>
      </c>
      <c r="K27" s="64" t="s">
        <v>516</v>
      </c>
    </row>
    <row r="28" spans="1:11" s="42" customFormat="1" ht="18" customHeight="1">
      <c r="A28" s="42" t="s">
        <v>747</v>
      </c>
      <c r="B28" s="42" t="s">
        <v>800</v>
      </c>
      <c r="C28" s="42" t="s">
        <v>539</v>
      </c>
      <c r="D28" s="61">
        <v>184.17633000000001</v>
      </c>
      <c r="E28" s="61">
        <v>6.3607310000000004</v>
      </c>
      <c r="F28" s="61">
        <v>1.6257862999999999</v>
      </c>
      <c r="G28" s="61">
        <v>3.9124029999999999</v>
      </c>
      <c r="H28" s="62">
        <v>9.1382250000000004E-5</v>
      </c>
      <c r="I28" s="62">
        <v>1.6479029999999999E-2</v>
      </c>
      <c r="J28" s="65" t="s">
        <v>540</v>
      </c>
      <c r="K28" s="64" t="s">
        <v>516</v>
      </c>
    </row>
    <row r="29" spans="1:11" s="42" customFormat="1" ht="18" customHeight="1">
      <c r="A29" s="42" t="s">
        <v>755</v>
      </c>
      <c r="B29" s="42" t="s">
        <v>796</v>
      </c>
      <c r="C29" s="42" t="s">
        <v>533</v>
      </c>
      <c r="D29" s="61">
        <v>219.09562</v>
      </c>
      <c r="E29" s="61">
        <v>5.2390509999999999</v>
      </c>
      <c r="F29" s="61">
        <v>1.244907</v>
      </c>
      <c r="G29" s="61">
        <v>4.2083880000000002</v>
      </c>
      <c r="H29" s="62">
        <v>2.5719919999999999E-5</v>
      </c>
      <c r="I29" s="62">
        <v>6.291268E-3</v>
      </c>
      <c r="J29" s="42" t="s">
        <v>525</v>
      </c>
      <c r="K29" s="64" t="s">
        <v>516</v>
      </c>
    </row>
    <row r="30" spans="1:11" s="42" customFormat="1" ht="18" customHeight="1">
      <c r="A30" s="42" t="s">
        <v>751</v>
      </c>
      <c r="B30" s="42" t="s">
        <v>798</v>
      </c>
      <c r="C30" s="42" t="s">
        <v>546</v>
      </c>
      <c r="D30" s="61">
        <v>203.15591000000001</v>
      </c>
      <c r="E30" s="61">
        <v>10.394028</v>
      </c>
      <c r="F30" s="61">
        <v>2.5697268000000002</v>
      </c>
      <c r="G30" s="61">
        <v>4.0447990000000003</v>
      </c>
      <c r="H30" s="62">
        <v>5.2368050000000001E-5</v>
      </c>
      <c r="I30" s="62">
        <v>1.101531E-2</v>
      </c>
      <c r="J30" s="65" t="s">
        <v>513</v>
      </c>
      <c r="K30" s="64" t="s">
        <v>516</v>
      </c>
    </row>
    <row r="31" spans="1:11" s="42" customFormat="1" ht="18" customHeight="1">
      <c r="A31" s="42" t="s">
        <v>511</v>
      </c>
      <c r="B31" s="42" t="s">
        <v>788</v>
      </c>
      <c r="C31" s="42" t="s">
        <v>543</v>
      </c>
      <c r="D31" s="61">
        <v>942.28189999999995</v>
      </c>
      <c r="E31" s="61">
        <v>8.4905229999999996</v>
      </c>
      <c r="F31" s="61">
        <v>1.5144553999999999</v>
      </c>
      <c r="G31" s="61">
        <v>5.6063210000000003</v>
      </c>
      <c r="H31" s="62">
        <v>2.0667249999999999E-8</v>
      </c>
      <c r="I31" s="62">
        <v>1.635124E-5</v>
      </c>
      <c r="J31" s="65" t="s">
        <v>531</v>
      </c>
      <c r="K31" s="64" t="s">
        <v>516</v>
      </c>
    </row>
    <row r="32" spans="1:11" s="42" customFormat="1" ht="18" customHeight="1">
      <c r="A32" s="75" t="s">
        <v>411</v>
      </c>
      <c r="B32" s="76" t="s">
        <v>412</v>
      </c>
      <c r="C32" s="75" t="s">
        <v>413</v>
      </c>
      <c r="D32" s="80">
        <v>1093.7839886249999</v>
      </c>
      <c r="E32" s="80">
        <v>-2.2426531463608299</v>
      </c>
      <c r="F32" s="80">
        <v>0.41939278744099201</v>
      </c>
      <c r="G32" s="80">
        <v>-5.3473812939054701</v>
      </c>
      <c r="H32" s="81">
        <v>8.9235898931339202E-8</v>
      </c>
      <c r="I32" s="81">
        <v>2.5216577773014301E-5</v>
      </c>
      <c r="J32" s="82" t="s">
        <v>531</v>
      </c>
      <c r="K32" s="73" t="s">
        <v>512</v>
      </c>
    </row>
    <row r="33" spans="1:11" s="42" customFormat="1" ht="18" customHeight="1">
      <c r="A33" s="75" t="s">
        <v>390</v>
      </c>
      <c r="B33" s="76" t="s">
        <v>391</v>
      </c>
      <c r="C33" s="75" t="s">
        <v>392</v>
      </c>
      <c r="D33" s="80">
        <v>893.54785489699202</v>
      </c>
      <c r="E33" s="80">
        <v>-2.5912346947126799</v>
      </c>
      <c r="F33" s="80">
        <v>0.43168391842405801</v>
      </c>
      <c r="G33" s="80">
        <v>-6.0026203991394</v>
      </c>
      <c r="H33" s="81">
        <v>1.9415818629646499E-9</v>
      </c>
      <c r="I33" s="81">
        <v>8.9780510417906096E-7</v>
      </c>
      <c r="J33" s="82"/>
      <c r="K33" s="73" t="s">
        <v>512</v>
      </c>
    </row>
    <row r="34" spans="1:11" s="42" customFormat="1" ht="18" customHeight="1">
      <c r="A34" s="75" t="s">
        <v>417</v>
      </c>
      <c r="B34" s="76" t="s">
        <v>383</v>
      </c>
      <c r="C34" s="75" t="s">
        <v>384</v>
      </c>
      <c r="D34" s="80">
        <v>164.29569638399499</v>
      </c>
      <c r="E34" s="80">
        <v>-3.1881841902658001</v>
      </c>
      <c r="F34" s="80">
        <v>0.64735715504291202</v>
      </c>
      <c r="G34" s="80">
        <v>-4.9249230744263004</v>
      </c>
      <c r="H34" s="81">
        <v>8.43935475845762E-7</v>
      </c>
      <c r="I34" s="81">
        <v>1.95121718085885E-4</v>
      </c>
      <c r="J34" s="82"/>
      <c r="K34" s="73" t="s">
        <v>512</v>
      </c>
    </row>
    <row r="35" spans="1:11" s="42" customFormat="1" ht="18" customHeight="1">
      <c r="A35" s="68" t="s">
        <v>447</v>
      </c>
      <c r="B35" s="69" t="s">
        <v>448</v>
      </c>
      <c r="C35" s="83" t="s">
        <v>449</v>
      </c>
      <c r="D35" s="70">
        <v>862.595032141052</v>
      </c>
      <c r="E35" s="70">
        <v>2.3701048942476901</v>
      </c>
      <c r="F35" s="70">
        <v>0.389113927811502</v>
      </c>
      <c r="G35" s="70">
        <v>6.09103073636531</v>
      </c>
      <c r="H35" s="71">
        <v>1.1218600711800999E-9</v>
      </c>
      <c r="I35" s="71">
        <v>5.4346107162452903E-7</v>
      </c>
      <c r="J35" s="74" t="s">
        <v>527</v>
      </c>
      <c r="K35" s="73" t="s">
        <v>512</v>
      </c>
    </row>
    <row r="36" spans="1:11" s="42" customFormat="1" ht="18" customHeight="1">
      <c r="A36" s="68" t="s">
        <v>464</v>
      </c>
      <c r="B36" s="69" t="s">
        <v>465</v>
      </c>
      <c r="C36" s="83" t="s">
        <v>449</v>
      </c>
      <c r="D36" s="70">
        <v>330.32616483679402</v>
      </c>
      <c r="E36" s="70">
        <v>2.2079868584490101</v>
      </c>
      <c r="F36" s="70">
        <v>0.41480595814517002</v>
      </c>
      <c r="G36" s="70">
        <v>5.3229391118733203</v>
      </c>
      <c r="H36" s="71">
        <v>1.0210392909719E-7</v>
      </c>
      <c r="I36" s="71">
        <v>2.80730613704247E-5</v>
      </c>
      <c r="J36" s="74" t="s">
        <v>527</v>
      </c>
      <c r="K36" s="73" t="s">
        <v>512</v>
      </c>
    </row>
    <row r="37" spans="1:11" s="42" customFormat="1" ht="18" customHeight="1">
      <c r="A37" s="75" t="s">
        <v>396</v>
      </c>
      <c r="B37" s="76" t="s">
        <v>397</v>
      </c>
      <c r="C37" s="75" t="s">
        <v>398</v>
      </c>
      <c r="D37" s="80">
        <v>179.99408896566001</v>
      </c>
      <c r="E37" s="80">
        <v>-3.3995923329612898</v>
      </c>
      <c r="F37" s="80">
        <v>0.5879012088344</v>
      </c>
      <c r="G37" s="80">
        <v>-5.7825911596635002</v>
      </c>
      <c r="H37" s="81">
        <v>7.3558684229058902E-9</v>
      </c>
      <c r="I37" s="81">
        <v>2.8781249794700602E-6</v>
      </c>
      <c r="J37" s="82"/>
      <c r="K37" s="73" t="s">
        <v>512</v>
      </c>
    </row>
    <row r="38" spans="1:11" s="42" customFormat="1" ht="18" customHeight="1">
      <c r="A38" s="68" t="s">
        <v>370</v>
      </c>
      <c r="B38" s="69" t="s">
        <v>371</v>
      </c>
      <c r="C38" s="68" t="s">
        <v>809</v>
      </c>
      <c r="D38" s="70">
        <v>2716.3798874865502</v>
      </c>
      <c r="E38" s="70">
        <v>-2.03214501234861</v>
      </c>
      <c r="F38" s="70">
        <v>0.26367940166523901</v>
      </c>
      <c r="G38" s="70">
        <v>-7.7068781236411299</v>
      </c>
      <c r="H38" s="71">
        <v>1.2893282312587401E-14</v>
      </c>
      <c r="I38" s="71">
        <v>1.6395420120743899E-11</v>
      </c>
      <c r="J38" s="74" t="s">
        <v>517</v>
      </c>
      <c r="K38" s="73" t="s">
        <v>512</v>
      </c>
    </row>
    <row r="39" spans="1:11" s="42" customFormat="1" ht="18" customHeight="1">
      <c r="A39" s="83" t="s">
        <v>478</v>
      </c>
      <c r="B39" s="83" t="s">
        <v>479</v>
      </c>
      <c r="C39" s="83" t="s">
        <v>480</v>
      </c>
      <c r="D39" s="89">
        <v>16.481030000000001</v>
      </c>
      <c r="E39" s="89">
        <v>-7.8795320000000002</v>
      </c>
      <c r="F39" s="89">
        <v>2.2032039999999999</v>
      </c>
      <c r="G39" s="89">
        <v>-3.576397</v>
      </c>
      <c r="H39" s="90">
        <v>3.4836239999999998E-4</v>
      </c>
      <c r="I39" s="90">
        <v>2.644695E-2</v>
      </c>
      <c r="J39" s="74" t="s">
        <v>517</v>
      </c>
      <c r="K39" s="91" t="s">
        <v>512</v>
      </c>
    </row>
    <row r="40" spans="1:11" s="42" customFormat="1" ht="18" customHeight="1">
      <c r="A40" s="75" t="s">
        <v>388</v>
      </c>
      <c r="B40" s="76" t="s">
        <v>389</v>
      </c>
      <c r="C40" s="75" t="s">
        <v>378</v>
      </c>
      <c r="D40" s="80">
        <v>155.78146724578801</v>
      </c>
      <c r="E40" s="80">
        <v>-4.8813446283359099</v>
      </c>
      <c r="F40" s="80">
        <v>0.80080260898850397</v>
      </c>
      <c r="G40" s="80">
        <v>-6.0955653410040096</v>
      </c>
      <c r="H40" s="81">
        <v>1.09051356411186E-9</v>
      </c>
      <c r="I40" s="81">
        <v>5.4346107162452903E-7</v>
      </c>
      <c r="J40" s="82" t="s">
        <v>513</v>
      </c>
      <c r="K40" s="73" t="s">
        <v>512</v>
      </c>
    </row>
    <row r="41" spans="1:11" s="42" customFormat="1" ht="18" customHeight="1">
      <c r="A41" s="83" t="s">
        <v>481</v>
      </c>
      <c r="B41" s="83" t="s">
        <v>520</v>
      </c>
      <c r="C41" s="83" t="s">
        <v>483</v>
      </c>
      <c r="D41" s="89">
        <v>978.46037000000001</v>
      </c>
      <c r="E41" s="89">
        <v>-7.616015</v>
      </c>
      <c r="F41" s="89">
        <v>1.9815579999999999</v>
      </c>
      <c r="G41" s="89">
        <v>-3.843448</v>
      </c>
      <c r="H41" s="90">
        <v>1.2131780000000001E-4</v>
      </c>
      <c r="I41" s="90">
        <v>1.1118609999999999E-2</v>
      </c>
      <c r="J41" s="91" t="s">
        <v>521</v>
      </c>
      <c r="K41" s="91" t="s">
        <v>512</v>
      </c>
    </row>
    <row r="42" spans="1:11" s="42" customFormat="1" ht="18" customHeight="1">
      <c r="A42" s="68" t="s">
        <v>453</v>
      </c>
      <c r="B42" s="69" t="s">
        <v>394</v>
      </c>
      <c r="C42" s="68" t="s">
        <v>454</v>
      </c>
      <c r="D42" s="70">
        <v>403.67240280727202</v>
      </c>
      <c r="E42" s="70">
        <v>3.04034063052835</v>
      </c>
      <c r="F42" s="70">
        <v>0.51680479248273503</v>
      </c>
      <c r="G42" s="70">
        <v>5.8829575010760404</v>
      </c>
      <c r="H42" s="71">
        <v>4.0299943407317202E-9</v>
      </c>
      <c r="I42" s="71">
        <v>1.6398852971305499E-6</v>
      </c>
      <c r="J42" s="74"/>
      <c r="K42" s="73" t="s">
        <v>512</v>
      </c>
    </row>
    <row r="43" spans="1:11" s="42" customFormat="1" ht="18" customHeight="1">
      <c r="A43" s="83" t="s">
        <v>484</v>
      </c>
      <c r="B43" s="83" t="s">
        <v>485</v>
      </c>
      <c r="C43" s="83" t="s">
        <v>404</v>
      </c>
      <c r="D43" s="89">
        <v>132.86127999999999</v>
      </c>
      <c r="E43" s="89">
        <v>21.057963000000001</v>
      </c>
      <c r="F43" s="89">
        <v>5.9480092000000004</v>
      </c>
      <c r="G43" s="89">
        <v>3.5403380000000002</v>
      </c>
      <c r="H43" s="90">
        <v>3.9961499999999997E-4</v>
      </c>
      <c r="I43" s="90">
        <v>2.945857E-2</v>
      </c>
      <c r="J43" s="85" t="s">
        <v>536</v>
      </c>
      <c r="K43" s="91" t="s">
        <v>512</v>
      </c>
    </row>
    <row r="44" spans="1:11" s="42" customFormat="1" ht="18" customHeight="1">
      <c r="A44" s="68" t="s">
        <v>475</v>
      </c>
      <c r="B44" s="69" t="s">
        <v>476</v>
      </c>
      <c r="C44" s="68" t="s">
        <v>471</v>
      </c>
      <c r="D44" s="70">
        <v>225.770013177116</v>
      </c>
      <c r="E44" s="70">
        <v>2.37633655840034</v>
      </c>
      <c r="F44" s="70">
        <v>0.51528517215855396</v>
      </c>
      <c r="G44" s="70">
        <v>4.6116921013771002</v>
      </c>
      <c r="H44" s="71">
        <v>3.9940430629290197E-6</v>
      </c>
      <c r="I44" s="71">
        <v>7.1283158033643703E-4</v>
      </c>
      <c r="J44" s="72" t="s">
        <v>426</v>
      </c>
      <c r="K44" s="73" t="s">
        <v>512</v>
      </c>
    </row>
    <row r="45" spans="1:11" s="42" customFormat="1" ht="18" customHeight="1">
      <c r="A45" s="68" t="s">
        <v>469</v>
      </c>
      <c r="B45" s="69" t="s">
        <v>470</v>
      </c>
      <c r="C45" s="68" t="s">
        <v>471</v>
      </c>
      <c r="D45" s="70">
        <v>143.02149262110899</v>
      </c>
      <c r="E45" s="70">
        <v>2.9666249775967901</v>
      </c>
      <c r="F45" s="70">
        <v>0.63769087393667701</v>
      </c>
      <c r="G45" s="70">
        <v>4.6521364799888696</v>
      </c>
      <c r="H45" s="71">
        <v>3.28513526451245E-6</v>
      </c>
      <c r="I45" s="71">
        <v>6.4268617395932899E-4</v>
      </c>
      <c r="J45" s="72" t="s">
        <v>426</v>
      </c>
      <c r="K45" s="73" t="s">
        <v>512</v>
      </c>
    </row>
    <row r="46" spans="1:11" s="42" customFormat="1" ht="18" customHeight="1">
      <c r="A46" s="75" t="s">
        <v>402</v>
      </c>
      <c r="B46" s="76" t="s">
        <v>403</v>
      </c>
      <c r="C46" s="75" t="s">
        <v>810</v>
      </c>
      <c r="D46" s="80">
        <v>56.683739758549599</v>
      </c>
      <c r="E46" s="80">
        <v>-4.6674616862185596</v>
      </c>
      <c r="F46" s="80">
        <v>0.83965418056176699</v>
      </c>
      <c r="G46" s="80">
        <v>-5.5587905047954598</v>
      </c>
      <c r="H46" s="81">
        <v>2.71650518184833E-8</v>
      </c>
      <c r="I46" s="81">
        <v>9.2116690716476799E-6</v>
      </c>
      <c r="J46" s="82" t="s">
        <v>536</v>
      </c>
      <c r="K46" s="73" t="s">
        <v>512</v>
      </c>
    </row>
    <row r="47" spans="1:11" s="42" customFormat="1" ht="18" customHeight="1">
      <c r="A47" s="75" t="s">
        <v>418</v>
      </c>
      <c r="B47" s="76" t="s">
        <v>419</v>
      </c>
      <c r="C47" s="75" t="s">
        <v>420</v>
      </c>
      <c r="D47" s="80">
        <v>1622.99609451174</v>
      </c>
      <c r="E47" s="80">
        <v>-2.3078133967689198</v>
      </c>
      <c r="F47" s="80">
        <v>0.471005382750386</v>
      </c>
      <c r="G47" s="80">
        <v>-4.8997601328729896</v>
      </c>
      <c r="H47" s="81">
        <v>9.5953729406319592E-7</v>
      </c>
      <c r="I47" s="81">
        <v>2.1220375853271499E-4</v>
      </c>
      <c r="J47" s="82" t="s">
        <v>513</v>
      </c>
      <c r="K47" s="73" t="s">
        <v>512</v>
      </c>
    </row>
    <row r="48" spans="1:11" s="42" customFormat="1" ht="18" customHeight="1">
      <c r="A48" s="75" t="s">
        <v>421</v>
      </c>
      <c r="B48" s="88" t="s">
        <v>422</v>
      </c>
      <c r="C48" s="75" t="s">
        <v>378</v>
      </c>
      <c r="D48" s="80">
        <v>247.45824345490701</v>
      </c>
      <c r="E48" s="80">
        <v>-2.5816183311890502</v>
      </c>
      <c r="F48" s="80">
        <v>0.56699079369869598</v>
      </c>
      <c r="G48" s="80">
        <v>-4.5531926794581103</v>
      </c>
      <c r="H48" s="81">
        <v>5.2837837605893898E-6</v>
      </c>
      <c r="I48" s="81">
        <v>8.9586553660793097E-4</v>
      </c>
      <c r="J48" s="82" t="s">
        <v>513</v>
      </c>
      <c r="K48" s="73" t="s">
        <v>512</v>
      </c>
    </row>
    <row r="49" spans="1:11" s="42" customFormat="1" ht="18" customHeight="1">
      <c r="A49" s="68" t="s">
        <v>461</v>
      </c>
      <c r="B49" s="84" t="s">
        <v>462</v>
      </c>
      <c r="C49" s="68" t="s">
        <v>463</v>
      </c>
      <c r="D49" s="70">
        <v>379.26967226731301</v>
      </c>
      <c r="E49" s="70">
        <v>2.1607012356039599</v>
      </c>
      <c r="F49" s="70">
        <v>0.397393119179205</v>
      </c>
      <c r="G49" s="70">
        <v>5.4371883440427302</v>
      </c>
      <c r="H49" s="71">
        <v>5.4127913085195899E-8</v>
      </c>
      <c r="I49" s="71">
        <v>1.72076018692406E-5</v>
      </c>
      <c r="J49" s="74"/>
      <c r="K49" s="73" t="s">
        <v>512</v>
      </c>
    </row>
    <row r="50" spans="1:11" s="42" customFormat="1" ht="18" customHeight="1">
      <c r="A50" s="75" t="s">
        <v>385</v>
      </c>
      <c r="B50" s="76" t="s">
        <v>386</v>
      </c>
      <c r="C50" s="75" t="s">
        <v>387</v>
      </c>
      <c r="D50" s="80">
        <v>284.95896573144199</v>
      </c>
      <c r="E50" s="80">
        <v>-3.0000242995936501</v>
      </c>
      <c r="F50" s="80">
        <v>0.47753370164473402</v>
      </c>
      <c r="G50" s="80">
        <v>-6.2823299994552997</v>
      </c>
      <c r="H50" s="81">
        <v>3.33535910044047E-10</v>
      </c>
      <c r="I50" s="81">
        <v>1.9959181252224E-7</v>
      </c>
      <c r="J50" s="82"/>
      <c r="K50" s="73" t="s">
        <v>512</v>
      </c>
    </row>
    <row r="51" spans="1:11" s="42" customFormat="1" ht="18" customHeight="1">
      <c r="A51" s="75" t="s">
        <v>405</v>
      </c>
      <c r="B51" s="76" t="s">
        <v>406</v>
      </c>
      <c r="C51" s="75" t="s">
        <v>407</v>
      </c>
      <c r="D51" s="80">
        <v>79.258424756644203</v>
      </c>
      <c r="E51" s="80">
        <v>-4.0669173580038098</v>
      </c>
      <c r="F51" s="80">
        <v>0.75533999597635104</v>
      </c>
      <c r="G51" s="80">
        <v>-5.3842208537453704</v>
      </c>
      <c r="H51" s="81">
        <v>7.2759123200461497E-8</v>
      </c>
      <c r="I51" s="81">
        <v>2.1769957656420399E-5</v>
      </c>
      <c r="J51" s="85" t="s">
        <v>513</v>
      </c>
      <c r="K51" s="73" t="s">
        <v>512</v>
      </c>
    </row>
    <row r="52" spans="1:11" s="42" customFormat="1" ht="18" customHeight="1">
      <c r="A52" s="68" t="s">
        <v>427</v>
      </c>
      <c r="B52" s="69" t="s">
        <v>428</v>
      </c>
      <c r="C52" s="69" t="s">
        <v>429</v>
      </c>
      <c r="D52" s="70">
        <v>9835.7908508130004</v>
      </c>
      <c r="E52" s="70">
        <v>4.4619818333276502</v>
      </c>
      <c r="F52" s="70">
        <v>0.24844283482653501</v>
      </c>
      <c r="G52" s="70">
        <v>17.9597927887236</v>
      </c>
      <c r="H52" s="71">
        <v>4.0230677172011798E-72</v>
      </c>
      <c r="I52" s="71">
        <v>2.0463333943543799E-68</v>
      </c>
      <c r="J52" s="72" t="s">
        <v>426</v>
      </c>
      <c r="K52" s="73" t="s">
        <v>512</v>
      </c>
    </row>
    <row r="53" spans="1:11" s="42" customFormat="1" ht="18" customHeight="1">
      <c r="A53" s="83" t="s">
        <v>487</v>
      </c>
      <c r="B53" s="83" t="s">
        <v>488</v>
      </c>
      <c r="C53" s="83" t="s">
        <v>489</v>
      </c>
      <c r="D53" s="89">
        <v>51.446010000000001</v>
      </c>
      <c r="E53" s="89">
        <v>8.5460379999999994</v>
      </c>
      <c r="F53" s="89">
        <v>2.2861935999999998</v>
      </c>
      <c r="G53" s="89">
        <v>3.738108</v>
      </c>
      <c r="H53" s="90">
        <v>1.854104E-4</v>
      </c>
      <c r="I53" s="90">
        <v>1.6401570000000001E-2</v>
      </c>
      <c r="J53" s="92" t="s">
        <v>545</v>
      </c>
      <c r="K53" s="91" t="s">
        <v>512</v>
      </c>
    </row>
    <row r="54" spans="1:11" s="42" customFormat="1" ht="18" customHeight="1">
      <c r="A54" s="83" t="s">
        <v>490</v>
      </c>
      <c r="B54" s="83" t="s">
        <v>406</v>
      </c>
      <c r="C54" s="83" t="s">
        <v>491</v>
      </c>
      <c r="D54" s="89">
        <v>67.754900000000006</v>
      </c>
      <c r="E54" s="89">
        <v>8.4445230000000002</v>
      </c>
      <c r="F54" s="89">
        <v>2.3967727999999999</v>
      </c>
      <c r="G54" s="89">
        <v>3.5232890000000001</v>
      </c>
      <c r="H54" s="90">
        <v>4.2622679999999998E-4</v>
      </c>
      <c r="I54" s="90">
        <v>3.0971470000000001E-2</v>
      </c>
      <c r="J54" s="85" t="s">
        <v>513</v>
      </c>
      <c r="K54" s="91" t="s">
        <v>512</v>
      </c>
    </row>
    <row r="55" spans="1:11" s="42" customFormat="1" ht="18" customHeight="1">
      <c r="A55" s="68" t="s">
        <v>441</v>
      </c>
      <c r="B55" s="69" t="s">
        <v>442</v>
      </c>
      <c r="C55" s="83" t="s">
        <v>532</v>
      </c>
      <c r="D55" s="70">
        <v>115.450077750011</v>
      </c>
      <c r="E55" s="70">
        <v>6.6345475704571601</v>
      </c>
      <c r="F55" s="70">
        <v>0.95691044268736702</v>
      </c>
      <c r="G55" s="70">
        <v>6.9333004161025098</v>
      </c>
      <c r="H55" s="71">
        <v>4.1113381453198003E-12</v>
      </c>
      <c r="I55" s="71">
        <v>3.8022402683943904E-9</v>
      </c>
      <c r="J55" s="74" t="s">
        <v>531</v>
      </c>
      <c r="K55" s="73" t="s">
        <v>512</v>
      </c>
    </row>
    <row r="56" spans="1:11" s="42" customFormat="1" ht="18" customHeight="1">
      <c r="A56" s="68" t="s">
        <v>458</v>
      </c>
      <c r="B56" s="69" t="s">
        <v>812</v>
      </c>
      <c r="C56" s="68" t="s">
        <v>811</v>
      </c>
      <c r="D56" s="70">
        <v>258.35773628726201</v>
      </c>
      <c r="E56" s="70">
        <v>3.0762363677012199</v>
      </c>
      <c r="F56" s="70">
        <v>0.56515047750278702</v>
      </c>
      <c r="G56" s="70">
        <v>5.4432164355484298</v>
      </c>
      <c r="H56" s="71">
        <v>5.23270033585024E-8</v>
      </c>
      <c r="I56" s="71">
        <v>1.7171696940840199E-5</v>
      </c>
      <c r="J56" s="74"/>
      <c r="K56" s="73" t="s">
        <v>512</v>
      </c>
    </row>
    <row r="57" spans="1:11" s="42" customFormat="1" ht="18" customHeight="1">
      <c r="A57" s="68" t="s">
        <v>455</v>
      </c>
      <c r="B57" s="69" t="s">
        <v>456</v>
      </c>
      <c r="C57" s="68" t="s">
        <v>457</v>
      </c>
      <c r="D57" s="70">
        <v>1816.2084046181801</v>
      </c>
      <c r="E57" s="70">
        <v>5.5455278354594002</v>
      </c>
      <c r="F57" s="70">
        <v>0.97989390184545799</v>
      </c>
      <c r="G57" s="70">
        <v>5.6593145696849101</v>
      </c>
      <c r="H57" s="71">
        <v>1.5197875963469701E-8</v>
      </c>
      <c r="I57" s="71">
        <v>5.52171400629919E-6</v>
      </c>
      <c r="J57" s="72" t="s">
        <v>426</v>
      </c>
      <c r="K57" s="73" t="s">
        <v>512</v>
      </c>
    </row>
    <row r="58" spans="1:11" s="42" customFormat="1" ht="18" customHeight="1">
      <c r="A58" s="75" t="s">
        <v>376</v>
      </c>
      <c r="B58" s="76" t="s">
        <v>377</v>
      </c>
      <c r="C58" s="75" t="s">
        <v>378</v>
      </c>
      <c r="D58" s="80">
        <v>772.05109409978502</v>
      </c>
      <c r="E58" s="80">
        <v>-2.1385240435877799</v>
      </c>
      <c r="F58" s="80">
        <v>0.31705108126821402</v>
      </c>
      <c r="G58" s="80">
        <v>-6.74504573532323</v>
      </c>
      <c r="H58" s="81">
        <v>1.5297882887301799E-11</v>
      </c>
      <c r="I58" s="81">
        <v>1.19711817394247E-8</v>
      </c>
      <c r="J58" s="82" t="s">
        <v>513</v>
      </c>
      <c r="K58" s="73" t="s">
        <v>512</v>
      </c>
    </row>
    <row r="59" spans="1:11" s="42" customFormat="1" ht="18" customHeight="1">
      <c r="A59" s="68" t="s">
        <v>437</v>
      </c>
      <c r="B59" s="69" t="s">
        <v>438</v>
      </c>
      <c r="C59" s="68" t="s">
        <v>439</v>
      </c>
      <c r="D59" s="70">
        <v>4912.5661809048497</v>
      </c>
      <c r="E59" s="70">
        <v>3.75881853549209</v>
      </c>
      <c r="F59" s="70">
        <v>0.433805332349393</v>
      </c>
      <c r="G59" s="70">
        <v>8.6647587182369605</v>
      </c>
      <c r="H59" s="71">
        <v>4.5247023894103399E-18</v>
      </c>
      <c r="I59" s="71">
        <v>9.2059594814942693E-15</v>
      </c>
      <c r="J59" s="74"/>
      <c r="K59" s="73" t="s">
        <v>512</v>
      </c>
    </row>
    <row r="60" spans="1:11" s="42" customFormat="1" ht="18" customHeight="1">
      <c r="A60" s="68" t="s">
        <v>433</v>
      </c>
      <c r="B60" s="69" t="s">
        <v>434</v>
      </c>
      <c r="C60" s="68" t="s">
        <v>435</v>
      </c>
      <c r="D60" s="70">
        <v>1071.4380348398699</v>
      </c>
      <c r="E60" s="70">
        <v>2.9264249086262</v>
      </c>
      <c r="F60" s="70">
        <v>0.33306340641618198</v>
      </c>
      <c r="G60" s="70">
        <v>8.7863897751933404</v>
      </c>
      <c r="H60" s="71">
        <v>1.5444307553026E-18</v>
      </c>
      <c r="I60" s="71">
        <v>3.9278735184233398E-15</v>
      </c>
      <c r="J60" s="72" t="s">
        <v>436</v>
      </c>
      <c r="K60" s="73" t="s">
        <v>512</v>
      </c>
    </row>
    <row r="61" spans="1:11" s="42" customFormat="1" ht="18" customHeight="1">
      <c r="A61" s="68" t="s">
        <v>466</v>
      </c>
      <c r="B61" s="69" t="s">
        <v>467</v>
      </c>
      <c r="C61" s="68" t="s">
        <v>468</v>
      </c>
      <c r="D61" s="70">
        <v>147.85992796636799</v>
      </c>
      <c r="E61" s="70">
        <v>2.71566202954667</v>
      </c>
      <c r="F61" s="70">
        <v>0.56647016577369302</v>
      </c>
      <c r="G61" s="70">
        <v>4.7940071580602703</v>
      </c>
      <c r="H61" s="71">
        <v>1.63482436759946E-6</v>
      </c>
      <c r="I61" s="71">
        <v>3.39409556971211E-4</v>
      </c>
      <c r="J61" s="74" t="s">
        <v>544</v>
      </c>
      <c r="K61" s="73" t="s">
        <v>512</v>
      </c>
    </row>
    <row r="62" spans="1:11" s="42" customFormat="1" ht="18" customHeight="1">
      <c r="A62" s="75" t="s">
        <v>408</v>
      </c>
      <c r="B62" s="76" t="s">
        <v>409</v>
      </c>
      <c r="C62" s="75" t="s">
        <v>410</v>
      </c>
      <c r="D62" s="80">
        <v>256.86447558416597</v>
      </c>
      <c r="E62" s="80">
        <v>-3.3223843028243101</v>
      </c>
      <c r="F62" s="80">
        <v>0.61864892358028301</v>
      </c>
      <c r="G62" s="80">
        <v>-5.3703872684313501</v>
      </c>
      <c r="H62" s="81">
        <v>7.8567735251165304E-8</v>
      </c>
      <c r="I62" s="81">
        <v>2.2836273448860099E-5</v>
      </c>
      <c r="J62" s="82" t="s">
        <v>536</v>
      </c>
      <c r="K62" s="73" t="s">
        <v>512</v>
      </c>
    </row>
    <row r="63" spans="1:11" s="42" customFormat="1" ht="18" customHeight="1">
      <c r="A63" s="75" t="s">
        <v>382</v>
      </c>
      <c r="B63" s="76" t="s">
        <v>383</v>
      </c>
      <c r="C63" s="75" t="s">
        <v>384</v>
      </c>
      <c r="D63" s="80">
        <v>1380.58344961835</v>
      </c>
      <c r="E63" s="80">
        <v>-2.4202225754582201</v>
      </c>
      <c r="F63" s="80">
        <v>0.36339869776467798</v>
      </c>
      <c r="G63" s="80">
        <v>-6.65996491001588</v>
      </c>
      <c r="H63" s="81">
        <v>2.73892969958696E-11</v>
      </c>
      <c r="I63" s="81">
        <v>1.85754212225988E-8</v>
      </c>
      <c r="J63" s="82"/>
      <c r="K63" s="73" t="s">
        <v>512</v>
      </c>
    </row>
    <row r="64" spans="1:11" s="42" customFormat="1" ht="18" customHeight="1">
      <c r="A64" s="68" t="s">
        <v>444</v>
      </c>
      <c r="B64" s="69" t="s">
        <v>445</v>
      </c>
      <c r="C64" s="68" t="s">
        <v>446</v>
      </c>
      <c r="D64" s="70">
        <v>245.64607813967601</v>
      </c>
      <c r="E64" s="70">
        <v>7.6889432606900501</v>
      </c>
      <c r="F64" s="70">
        <v>1.11306383917143</v>
      </c>
      <c r="G64" s="70">
        <v>6.9079085943657299</v>
      </c>
      <c r="H64" s="71">
        <v>4.9185070833924696E-12</v>
      </c>
      <c r="I64" s="71">
        <v>4.1696643799459697E-9</v>
      </c>
      <c r="J64" s="74" t="s">
        <v>541</v>
      </c>
      <c r="K64" s="73" t="s">
        <v>512</v>
      </c>
    </row>
    <row r="65" spans="1:11" s="42" customFormat="1" ht="18" customHeight="1">
      <c r="A65" s="68" t="s">
        <v>477</v>
      </c>
      <c r="B65" s="69" t="s">
        <v>445</v>
      </c>
      <c r="C65" s="68" t="s">
        <v>446</v>
      </c>
      <c r="D65" s="86">
        <v>85.656378580674598</v>
      </c>
      <c r="E65" s="86">
        <v>7.3314522387300798</v>
      </c>
      <c r="F65" s="86">
        <v>1.5915805078357701</v>
      </c>
      <c r="G65" s="86">
        <v>4.6063973532192604</v>
      </c>
      <c r="H65" s="87">
        <v>4.0970515741341497E-6</v>
      </c>
      <c r="I65" s="87">
        <v>7.1860871833907998E-4</v>
      </c>
      <c r="J65" s="74" t="s">
        <v>541</v>
      </c>
      <c r="K65" s="73" t="s">
        <v>512</v>
      </c>
    </row>
    <row r="66" spans="1:11" s="42" customFormat="1" ht="18" customHeight="1">
      <c r="A66" s="75" t="s">
        <v>367</v>
      </c>
      <c r="B66" s="76" t="s">
        <v>368</v>
      </c>
      <c r="C66" s="75" t="s">
        <v>369</v>
      </c>
      <c r="D66" s="77">
        <v>261.66836175716099</v>
      </c>
      <c r="E66" s="77">
        <v>-6.2511723104845203</v>
      </c>
      <c r="F66" s="77">
        <v>0.75920578137853201</v>
      </c>
      <c r="G66" s="77">
        <v>-8.2338312797538595</v>
      </c>
      <c r="H66" s="78">
        <v>1.8131901678007601E-16</v>
      </c>
      <c r="I66" s="78">
        <v>3.0742639295061801E-13</v>
      </c>
      <c r="J66" s="79" t="s">
        <v>526</v>
      </c>
      <c r="K66" s="73" t="s">
        <v>512</v>
      </c>
    </row>
    <row r="67" spans="1:11" s="42" customFormat="1" ht="18" customHeight="1">
      <c r="A67" s="75" t="s">
        <v>379</v>
      </c>
      <c r="B67" s="76" t="s">
        <v>380</v>
      </c>
      <c r="C67" s="75" t="s">
        <v>381</v>
      </c>
      <c r="D67" s="80">
        <v>491.43953187039801</v>
      </c>
      <c r="E67" s="80">
        <v>-2.58832870243149</v>
      </c>
      <c r="F67" s="80">
        <v>0.38803366619621299</v>
      </c>
      <c r="G67" s="80">
        <v>-6.6703714855573404</v>
      </c>
      <c r="H67" s="81">
        <v>2.5515672589456299E-11</v>
      </c>
      <c r="I67" s="81">
        <v>1.85407812323242E-8</v>
      </c>
      <c r="J67" s="82"/>
      <c r="K67" s="73" t="s">
        <v>512</v>
      </c>
    </row>
    <row r="68" spans="1:11" s="42" customFormat="1" ht="18" customHeight="1">
      <c r="A68" s="75" t="s">
        <v>373</v>
      </c>
      <c r="B68" s="76" t="s">
        <v>374</v>
      </c>
      <c r="C68" s="75" t="s">
        <v>375</v>
      </c>
      <c r="D68" s="80">
        <v>911.28537156227003</v>
      </c>
      <c r="E68" s="80">
        <v>-3.3077677894185999</v>
      </c>
      <c r="F68" s="80">
        <v>0.45193194070618398</v>
      </c>
      <c r="G68" s="80">
        <v>-7.3191724051411899</v>
      </c>
      <c r="H68" s="81">
        <v>2.4950487890006499E-13</v>
      </c>
      <c r="I68" s="81">
        <v>2.8202368145004097E-10</v>
      </c>
      <c r="J68" s="82" t="s">
        <v>531</v>
      </c>
      <c r="K68" s="73" t="s">
        <v>512</v>
      </c>
    </row>
    <row r="69" spans="1:11" s="42" customFormat="1" ht="18" customHeight="1">
      <c r="A69" s="83" t="s">
        <v>492</v>
      </c>
      <c r="B69" s="83" t="s">
        <v>493</v>
      </c>
      <c r="C69" s="83" t="s">
        <v>494</v>
      </c>
      <c r="D69" s="89">
        <v>24.420839999999998</v>
      </c>
      <c r="E69" s="89">
        <v>8.5534739999999996</v>
      </c>
      <c r="F69" s="89">
        <v>2.4488903</v>
      </c>
      <c r="G69" s="89">
        <v>3.4927959999999998</v>
      </c>
      <c r="H69" s="90">
        <v>4.7799140000000001E-4</v>
      </c>
      <c r="I69" s="90">
        <v>3.3078950000000003E-2</v>
      </c>
      <c r="J69" s="74" t="s">
        <v>541</v>
      </c>
      <c r="K69" s="91" t="s">
        <v>512</v>
      </c>
    </row>
    <row r="70" spans="1:11" s="42" customFormat="1" ht="18" customHeight="1">
      <c r="A70" s="68" t="s">
        <v>440</v>
      </c>
      <c r="B70" s="69" t="s">
        <v>424</v>
      </c>
      <c r="C70" s="69" t="s">
        <v>425</v>
      </c>
      <c r="D70" s="70">
        <v>182.32916366416799</v>
      </c>
      <c r="E70" s="70">
        <v>4.4664709736823101</v>
      </c>
      <c r="F70" s="70">
        <v>0.56684203333346395</v>
      </c>
      <c r="G70" s="70">
        <v>7.8795691057278496</v>
      </c>
      <c r="H70" s="71">
        <v>3.2851196984951201E-15</v>
      </c>
      <c r="I70" s="71">
        <v>4.7742175275415496E-12</v>
      </c>
      <c r="J70" s="72" t="s">
        <v>426</v>
      </c>
      <c r="K70" s="73" t="s">
        <v>512</v>
      </c>
    </row>
    <row r="71" spans="1:11" s="42" customFormat="1" ht="18" customHeight="1">
      <c r="A71" s="83" t="s">
        <v>495</v>
      </c>
      <c r="B71" s="83" t="s">
        <v>814</v>
      </c>
      <c r="C71" s="83" t="s">
        <v>497</v>
      </c>
      <c r="D71" s="89">
        <v>976.57938999999999</v>
      </c>
      <c r="E71" s="89">
        <v>5.191878</v>
      </c>
      <c r="F71" s="89">
        <v>1.2945525</v>
      </c>
      <c r="G71" s="89">
        <v>4.0105579999999996</v>
      </c>
      <c r="H71" s="90">
        <v>6.0575319999999997E-5</v>
      </c>
      <c r="I71" s="90">
        <v>6.3312179999999996E-3</v>
      </c>
      <c r="J71" s="85" t="s">
        <v>426</v>
      </c>
      <c r="K71" s="91" t="s">
        <v>512</v>
      </c>
    </row>
    <row r="72" spans="1:11" s="42" customFormat="1" ht="18" customHeight="1">
      <c r="A72" s="68" t="s">
        <v>430</v>
      </c>
      <c r="B72" s="69" t="s">
        <v>431</v>
      </c>
      <c r="C72" s="68" t="s">
        <v>432</v>
      </c>
      <c r="D72" s="70">
        <v>3412.6496396832299</v>
      </c>
      <c r="E72" s="70">
        <v>5.6834692292715001</v>
      </c>
      <c r="F72" s="70">
        <v>0.39016616955567301</v>
      </c>
      <c r="G72" s="70">
        <v>14.566791466681799</v>
      </c>
      <c r="H72" s="71">
        <v>4.5684933256888497E-48</v>
      </c>
      <c r="I72" s="71">
        <v>1.5491760867410901E-44</v>
      </c>
      <c r="J72" s="72" t="s">
        <v>426</v>
      </c>
      <c r="K72" s="73" t="s">
        <v>512</v>
      </c>
    </row>
    <row r="73" spans="1:11" s="42" customFormat="1" ht="18" customHeight="1">
      <c r="A73" s="68" t="s">
        <v>423</v>
      </c>
      <c r="B73" s="69" t="s">
        <v>424</v>
      </c>
      <c r="C73" s="69" t="s">
        <v>425</v>
      </c>
      <c r="D73" s="70">
        <v>2368.00886568543</v>
      </c>
      <c r="E73" s="70">
        <v>5.1332736848635001</v>
      </c>
      <c r="F73" s="70">
        <v>0.26901088382749799</v>
      </c>
      <c r="G73" s="70">
        <v>19.082029737336502</v>
      </c>
      <c r="H73" s="71">
        <v>3.5615540399431399E-81</v>
      </c>
      <c r="I73" s="71">
        <v>3.62316892483416E-77</v>
      </c>
      <c r="J73" s="72" t="s">
        <v>426</v>
      </c>
      <c r="K73" s="73" t="s">
        <v>512</v>
      </c>
    </row>
    <row r="74" spans="1:11" s="42" customFormat="1" ht="18" customHeight="1">
      <c r="A74" s="83" t="s">
        <v>498</v>
      </c>
      <c r="B74" s="83" t="s">
        <v>424</v>
      </c>
      <c r="C74" s="83" t="s">
        <v>425</v>
      </c>
      <c r="D74" s="89">
        <v>60.299190000000003</v>
      </c>
      <c r="E74" s="89">
        <v>5.8175739999999996</v>
      </c>
      <c r="F74" s="89">
        <v>1.7510813999999999</v>
      </c>
      <c r="G74" s="89">
        <v>3.3222749999999999</v>
      </c>
      <c r="H74" s="90">
        <v>8.9286669999999999E-4</v>
      </c>
      <c r="I74" s="90">
        <v>4.9907319999999998E-2</v>
      </c>
      <c r="J74" s="85" t="s">
        <v>426</v>
      </c>
      <c r="K74" s="91" t="s">
        <v>512</v>
      </c>
    </row>
    <row r="75" spans="1:11" s="42" customFormat="1" ht="18" customHeight="1">
      <c r="A75" s="68" t="s">
        <v>450</v>
      </c>
      <c r="B75" s="69" t="s">
        <v>451</v>
      </c>
      <c r="C75" s="68" t="s">
        <v>452</v>
      </c>
      <c r="D75" s="70">
        <v>110.317160665004</v>
      </c>
      <c r="E75" s="70">
        <v>4.9401834010722903</v>
      </c>
      <c r="F75" s="70">
        <v>0.80973637175136703</v>
      </c>
      <c r="G75" s="70">
        <v>6.1009775198651797</v>
      </c>
      <c r="H75" s="71">
        <v>1.0542173590858799E-9</v>
      </c>
      <c r="I75" s="71">
        <v>5.4346107162452903E-7</v>
      </c>
      <c r="J75" s="72" t="s">
        <v>426</v>
      </c>
      <c r="K75" s="73" t="s">
        <v>512</v>
      </c>
    </row>
    <row r="76" spans="1:11" s="42" customFormat="1" ht="18" customHeight="1">
      <c r="A76" s="75" t="s">
        <v>414</v>
      </c>
      <c r="B76" s="76" t="s">
        <v>528</v>
      </c>
      <c r="C76" s="75" t="s">
        <v>416</v>
      </c>
      <c r="D76" s="80">
        <v>81.471582528583596</v>
      </c>
      <c r="E76" s="80">
        <v>-3.6236245338744699</v>
      </c>
      <c r="F76" s="80">
        <v>0.70245868385085297</v>
      </c>
      <c r="G76" s="80">
        <v>-5.15848777612071</v>
      </c>
      <c r="H76" s="81">
        <v>2.4895235815906802E-7</v>
      </c>
      <c r="I76" s="81">
        <v>6.1770544867126705E-5</v>
      </c>
      <c r="J76" s="82" t="s">
        <v>527</v>
      </c>
      <c r="K76" s="73" t="s">
        <v>512</v>
      </c>
    </row>
    <row r="77" spans="1:11" s="42" customFormat="1" ht="18" customHeight="1">
      <c r="A77" s="68" t="s">
        <v>472</v>
      </c>
      <c r="B77" s="69" t="s">
        <v>473</v>
      </c>
      <c r="C77" s="68" t="s">
        <v>813</v>
      </c>
      <c r="D77" s="70">
        <v>437.62046091620601</v>
      </c>
      <c r="E77" s="70">
        <v>2.5974523235436102</v>
      </c>
      <c r="F77" s="70">
        <v>0.56082352325470697</v>
      </c>
      <c r="G77" s="70">
        <v>4.63149674690791</v>
      </c>
      <c r="H77" s="71">
        <v>3.6303170322194101E-6</v>
      </c>
      <c r="I77" s="71">
        <v>6.8391139201422397E-4</v>
      </c>
      <c r="J77" s="72" t="s">
        <v>426</v>
      </c>
      <c r="K77" s="73" t="s">
        <v>512</v>
      </c>
    </row>
    <row r="78" spans="1:11" s="42" customFormat="1" ht="18" customHeight="1">
      <c r="A78" s="75" t="s">
        <v>393</v>
      </c>
      <c r="B78" s="76" t="s">
        <v>394</v>
      </c>
      <c r="C78" s="68" t="s">
        <v>454</v>
      </c>
      <c r="D78" s="80">
        <v>420.204347743764</v>
      </c>
      <c r="E78" s="80">
        <v>-2.3743876008160001</v>
      </c>
      <c r="F78" s="80">
        <v>0.40037089756120797</v>
      </c>
      <c r="G78" s="80">
        <v>-5.9304700098812901</v>
      </c>
      <c r="H78" s="81">
        <v>3.0206875407034001E-9</v>
      </c>
      <c r="I78" s="81">
        <v>1.28039393131565E-6</v>
      </c>
      <c r="J78" s="82"/>
      <c r="K78" s="73" t="s">
        <v>512</v>
      </c>
    </row>
    <row r="79" spans="1:11" s="42" customFormat="1" ht="18" customHeight="1">
      <c r="A79" s="83" t="s">
        <v>499</v>
      </c>
      <c r="B79" s="83" t="s">
        <v>805</v>
      </c>
      <c r="C79" s="83" t="s">
        <v>501</v>
      </c>
      <c r="D79" s="89">
        <v>22.635100000000001</v>
      </c>
      <c r="E79" s="89">
        <v>-5.4921850000000001</v>
      </c>
      <c r="F79" s="89">
        <v>1.6238798999999999</v>
      </c>
      <c r="G79" s="89">
        <v>-3.3821370000000002</v>
      </c>
      <c r="H79" s="90">
        <v>7.1924200000000004E-4</v>
      </c>
      <c r="I79" s="90">
        <v>4.381347E-2</v>
      </c>
      <c r="J79" s="91"/>
      <c r="K79" s="91" t="s">
        <v>512</v>
      </c>
    </row>
    <row r="80" spans="1:11" s="42" customFormat="1" ht="18" customHeight="1">
      <c r="A80" s="75" t="s">
        <v>399</v>
      </c>
      <c r="B80" s="76" t="s">
        <v>400</v>
      </c>
      <c r="C80" s="75" t="s">
        <v>401</v>
      </c>
      <c r="D80" s="80">
        <v>62.638934452312</v>
      </c>
      <c r="E80" s="80">
        <v>-4.4564916700698998</v>
      </c>
      <c r="F80" s="80">
        <v>0.79441526357875003</v>
      </c>
      <c r="G80" s="80">
        <v>-5.6097759879309397</v>
      </c>
      <c r="H80" s="81">
        <v>2.0258867750988801E-8</v>
      </c>
      <c r="I80" s="81">
        <v>7.1066710907175403E-6</v>
      </c>
      <c r="J80" s="82"/>
      <c r="K80" s="73" t="s">
        <v>512</v>
      </c>
    </row>
  </sheetData>
  <autoFilter ref="A4:K80" xr:uid="{78BA456E-D987-744E-83FE-DF7A0574F48A}">
    <sortState xmlns:xlrd2="http://schemas.microsoft.com/office/spreadsheetml/2017/richdata2" ref="A5:K80">
      <sortCondition ref="K4:K80"/>
    </sortState>
  </autoFilter>
  <sortState xmlns:xlrd2="http://schemas.microsoft.com/office/spreadsheetml/2017/richdata2" ref="A5:L125">
    <sortCondition ref="E4"/>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5AB6-3280-324C-BE6C-1341C9B25FE5}">
  <dimension ref="A1:O125"/>
  <sheetViews>
    <sheetView workbookViewId="0">
      <selection activeCell="C1" sqref="C1:D1048576"/>
    </sheetView>
  </sheetViews>
  <sheetFormatPr baseColWidth="10" defaultRowHeight="16"/>
  <cols>
    <col min="1" max="1" width="13.33203125" customWidth="1"/>
    <col min="2" max="2" width="5.5" customWidth="1"/>
    <col min="4" max="4" width="7.6640625" customWidth="1"/>
    <col min="10" max="10" width="18.33203125" customWidth="1"/>
    <col min="11" max="11" width="6.33203125" customWidth="1"/>
  </cols>
  <sheetData>
    <row r="1" spans="1:15">
      <c r="A1" t="s">
        <v>272</v>
      </c>
      <c r="B1" t="s">
        <v>316</v>
      </c>
      <c r="C1" t="s">
        <v>317</v>
      </c>
      <c r="D1" t="s">
        <v>318</v>
      </c>
      <c r="E1" t="s">
        <v>319</v>
      </c>
      <c r="F1">
        <v>47.23</v>
      </c>
      <c r="G1">
        <v>93.54</v>
      </c>
      <c r="N1" t="s">
        <v>41</v>
      </c>
      <c r="O1" t="s">
        <v>42</v>
      </c>
    </row>
    <row r="2" spans="1:15">
      <c r="A2" t="s">
        <v>270</v>
      </c>
      <c r="B2" t="s">
        <v>316</v>
      </c>
      <c r="C2" t="s">
        <v>317</v>
      </c>
      <c r="D2" t="s">
        <v>318</v>
      </c>
      <c r="E2" t="s">
        <v>320</v>
      </c>
      <c r="F2">
        <v>51.48</v>
      </c>
      <c r="G2">
        <v>94.08</v>
      </c>
      <c r="N2">
        <v>47.23</v>
      </c>
      <c r="O2">
        <v>93.54</v>
      </c>
    </row>
    <row r="3" spans="1:15" ht="18" customHeight="1">
      <c r="A3" t="s">
        <v>264</v>
      </c>
      <c r="B3" t="s">
        <v>316</v>
      </c>
      <c r="C3" t="s">
        <v>317</v>
      </c>
      <c r="D3" t="s">
        <v>318</v>
      </c>
      <c r="E3" t="s">
        <v>319</v>
      </c>
      <c r="F3">
        <v>47.04</v>
      </c>
      <c r="G3">
        <v>94.31</v>
      </c>
      <c r="J3" s="13" t="s">
        <v>31</v>
      </c>
      <c r="K3" s="16" t="s">
        <v>312</v>
      </c>
      <c r="L3" s="14" t="s">
        <v>35</v>
      </c>
      <c r="M3" s="15" t="s">
        <v>38</v>
      </c>
      <c r="N3">
        <v>51.48</v>
      </c>
      <c r="O3">
        <v>94.08</v>
      </c>
    </row>
    <row r="4" spans="1:15">
      <c r="A4" t="s">
        <v>262</v>
      </c>
      <c r="B4" t="s">
        <v>316</v>
      </c>
      <c r="C4" t="s">
        <v>317</v>
      </c>
      <c r="D4" t="s">
        <v>318</v>
      </c>
      <c r="E4" t="s">
        <v>320</v>
      </c>
      <c r="F4">
        <v>49.83</v>
      </c>
      <c r="G4">
        <v>93.77</v>
      </c>
      <c r="J4" s="38">
        <v>3</v>
      </c>
      <c r="K4" s="39" t="s">
        <v>310</v>
      </c>
      <c r="L4" s="5" t="s">
        <v>36</v>
      </c>
      <c r="M4">
        <v>38.6</v>
      </c>
      <c r="N4">
        <v>47.04</v>
      </c>
      <c r="O4">
        <v>94.31</v>
      </c>
    </row>
    <row r="5" spans="1:15">
      <c r="A5" t="s">
        <v>45</v>
      </c>
      <c r="B5" t="s">
        <v>316</v>
      </c>
      <c r="C5" t="s">
        <v>317</v>
      </c>
      <c r="D5" t="s">
        <v>318</v>
      </c>
      <c r="E5" t="s">
        <v>319</v>
      </c>
      <c r="F5">
        <v>27.4</v>
      </c>
      <c r="G5">
        <v>94.41</v>
      </c>
      <c r="J5" s="38"/>
      <c r="K5" s="34"/>
      <c r="L5" s="5" t="s">
        <v>37</v>
      </c>
      <c r="M5">
        <v>40.43</v>
      </c>
      <c r="N5">
        <v>49.83</v>
      </c>
      <c r="O5">
        <v>93.77</v>
      </c>
    </row>
    <row r="6" spans="1:15">
      <c r="A6" t="s">
        <v>43</v>
      </c>
      <c r="B6" t="s">
        <v>316</v>
      </c>
      <c r="C6" t="s">
        <v>317</v>
      </c>
      <c r="D6" t="s">
        <v>318</v>
      </c>
      <c r="E6" t="s">
        <v>320</v>
      </c>
      <c r="F6">
        <v>47.64</v>
      </c>
      <c r="G6">
        <v>94.77</v>
      </c>
      <c r="J6" s="38">
        <v>7</v>
      </c>
      <c r="K6" s="34"/>
      <c r="L6" s="5" t="s">
        <v>36</v>
      </c>
      <c r="M6">
        <v>38.729999999999997</v>
      </c>
      <c r="N6">
        <v>27.4</v>
      </c>
      <c r="O6">
        <v>94.41</v>
      </c>
    </row>
    <row r="7" spans="1:15">
      <c r="A7" t="s">
        <v>188</v>
      </c>
      <c r="B7" t="s">
        <v>316</v>
      </c>
      <c r="C7" t="s">
        <v>317</v>
      </c>
      <c r="D7" t="s">
        <v>321</v>
      </c>
      <c r="E7" t="s">
        <v>319</v>
      </c>
      <c r="F7">
        <v>41.32</v>
      </c>
      <c r="G7">
        <v>93.54</v>
      </c>
      <c r="J7" s="38"/>
      <c r="K7" s="34"/>
      <c r="L7" s="5" t="s">
        <v>37</v>
      </c>
      <c r="M7">
        <v>33.49</v>
      </c>
      <c r="N7">
        <v>47.64</v>
      </c>
      <c r="O7">
        <v>94.77</v>
      </c>
    </row>
    <row r="8" spans="1:15">
      <c r="A8" t="s">
        <v>186</v>
      </c>
      <c r="B8" t="s">
        <v>316</v>
      </c>
      <c r="C8" t="s">
        <v>317</v>
      </c>
      <c r="D8" t="s">
        <v>321</v>
      </c>
      <c r="E8" t="s">
        <v>320</v>
      </c>
      <c r="F8">
        <v>39.369999999999997</v>
      </c>
      <c r="G8">
        <v>94.26</v>
      </c>
      <c r="J8" s="38">
        <v>9</v>
      </c>
      <c r="K8" s="34"/>
      <c r="L8" s="5" t="s">
        <v>36</v>
      </c>
      <c r="M8">
        <v>41.03</v>
      </c>
      <c r="N8">
        <v>41.32</v>
      </c>
      <c r="O8">
        <v>93.54</v>
      </c>
    </row>
    <row r="9" spans="1:15">
      <c r="A9" t="s">
        <v>172</v>
      </c>
      <c r="B9" t="s">
        <v>316</v>
      </c>
      <c r="C9" t="s">
        <v>317</v>
      </c>
      <c r="D9" t="s">
        <v>321</v>
      </c>
      <c r="E9" t="s">
        <v>319</v>
      </c>
      <c r="F9">
        <v>22.67</v>
      </c>
      <c r="G9">
        <v>93.12</v>
      </c>
      <c r="J9" s="38"/>
      <c r="K9" s="34"/>
      <c r="L9" s="5" t="s">
        <v>37</v>
      </c>
      <c r="M9">
        <v>47.77</v>
      </c>
      <c r="N9">
        <v>39.369999999999997</v>
      </c>
      <c r="O9">
        <v>94.26</v>
      </c>
    </row>
    <row r="10" spans="1:15">
      <c r="A10" t="s">
        <v>170</v>
      </c>
      <c r="B10" t="s">
        <v>316</v>
      </c>
      <c r="C10" t="s">
        <v>317</v>
      </c>
      <c r="D10" t="s">
        <v>321</v>
      </c>
      <c r="E10" t="s">
        <v>320</v>
      </c>
      <c r="F10">
        <v>45.33</v>
      </c>
      <c r="G10">
        <v>93.96</v>
      </c>
      <c r="J10" s="38">
        <v>11</v>
      </c>
      <c r="K10" s="34"/>
      <c r="L10" s="5" t="s">
        <v>36</v>
      </c>
      <c r="M10">
        <v>38.840000000000003</v>
      </c>
      <c r="N10">
        <v>22.67</v>
      </c>
      <c r="O10">
        <v>93.12</v>
      </c>
    </row>
    <row r="11" spans="1:15">
      <c r="A11" t="s">
        <v>176</v>
      </c>
      <c r="B11" t="s">
        <v>316</v>
      </c>
      <c r="C11" t="s">
        <v>317</v>
      </c>
      <c r="D11" t="s">
        <v>322</v>
      </c>
      <c r="E11" t="s">
        <v>319</v>
      </c>
      <c r="F11">
        <v>41.15</v>
      </c>
      <c r="G11">
        <v>93.68</v>
      </c>
      <c r="J11" s="38"/>
      <c r="K11" s="34"/>
      <c r="L11" s="5" t="s">
        <v>37</v>
      </c>
      <c r="M11">
        <v>35.979999999999997</v>
      </c>
      <c r="N11">
        <v>45.33</v>
      </c>
      <c r="O11">
        <v>93.96</v>
      </c>
    </row>
    <row r="12" spans="1:15">
      <c r="A12" t="s">
        <v>174</v>
      </c>
      <c r="B12" t="s">
        <v>316</v>
      </c>
      <c r="C12" t="s">
        <v>317</v>
      </c>
      <c r="D12" t="s">
        <v>322</v>
      </c>
      <c r="E12" t="s">
        <v>320</v>
      </c>
      <c r="F12">
        <v>51.23</v>
      </c>
      <c r="G12">
        <v>93.98</v>
      </c>
      <c r="J12" s="5">
        <v>19</v>
      </c>
      <c r="K12" s="40"/>
      <c r="L12" s="5" t="s">
        <v>36</v>
      </c>
      <c r="M12">
        <v>36.909999999999997</v>
      </c>
      <c r="N12">
        <v>41.15</v>
      </c>
      <c r="O12">
        <v>93.68</v>
      </c>
    </row>
    <row r="13" spans="1:15">
      <c r="A13" t="s">
        <v>59</v>
      </c>
      <c r="B13" t="s">
        <v>316</v>
      </c>
      <c r="C13" t="s">
        <v>317</v>
      </c>
      <c r="D13" t="s">
        <v>322</v>
      </c>
      <c r="E13" t="s">
        <v>319</v>
      </c>
      <c r="F13">
        <v>34.71</v>
      </c>
      <c r="G13">
        <v>95.05</v>
      </c>
      <c r="J13" s="41">
        <v>8</v>
      </c>
      <c r="K13" s="39" t="s">
        <v>311</v>
      </c>
      <c r="L13" s="11" t="s">
        <v>36</v>
      </c>
      <c r="M13" s="12">
        <v>41.18</v>
      </c>
      <c r="N13">
        <v>51.23</v>
      </c>
      <c r="O13">
        <v>93.98</v>
      </c>
    </row>
    <row r="14" spans="1:15">
      <c r="A14" t="s">
        <v>57</v>
      </c>
      <c r="B14" t="s">
        <v>316</v>
      </c>
      <c r="C14" t="s">
        <v>317</v>
      </c>
      <c r="D14" t="s">
        <v>322</v>
      </c>
      <c r="E14" t="s">
        <v>320</v>
      </c>
      <c r="F14">
        <v>62.65</v>
      </c>
      <c r="G14">
        <v>94.35</v>
      </c>
      <c r="J14" s="36"/>
      <c r="K14" s="34"/>
      <c r="L14" s="7" t="s">
        <v>37</v>
      </c>
      <c r="M14" s="8">
        <v>42.2</v>
      </c>
      <c r="N14">
        <v>34.71</v>
      </c>
      <c r="O14">
        <v>95.05</v>
      </c>
    </row>
    <row r="15" spans="1:15">
      <c r="A15" t="s">
        <v>280</v>
      </c>
      <c r="B15" t="s">
        <v>328</v>
      </c>
      <c r="C15" t="s">
        <v>317</v>
      </c>
      <c r="D15" t="s">
        <v>322</v>
      </c>
      <c r="E15" t="s">
        <v>319</v>
      </c>
      <c r="F15">
        <v>52.31</v>
      </c>
      <c r="G15">
        <v>94.3</v>
      </c>
      <c r="J15" s="36">
        <v>10</v>
      </c>
      <c r="K15" s="34"/>
      <c r="L15" s="7" t="s">
        <v>36</v>
      </c>
      <c r="M15" s="8">
        <v>44.01</v>
      </c>
      <c r="N15">
        <v>62.65</v>
      </c>
      <c r="O15">
        <v>94.35</v>
      </c>
    </row>
    <row r="16" spans="1:15">
      <c r="A16" t="s">
        <v>278</v>
      </c>
      <c r="B16" t="s">
        <v>328</v>
      </c>
      <c r="C16" t="s">
        <v>317</v>
      </c>
      <c r="D16" t="s">
        <v>322</v>
      </c>
      <c r="E16" t="s">
        <v>320</v>
      </c>
      <c r="F16">
        <v>45.79</v>
      </c>
      <c r="G16">
        <v>93.89</v>
      </c>
      <c r="J16" s="36"/>
      <c r="K16" s="34"/>
      <c r="L16" s="7" t="s">
        <v>37</v>
      </c>
      <c r="M16" s="8">
        <v>44.43</v>
      </c>
      <c r="N16">
        <v>61.18</v>
      </c>
      <c r="O16">
        <v>94.78</v>
      </c>
    </row>
    <row r="17" spans="1:15">
      <c r="A17" t="s">
        <v>268</v>
      </c>
      <c r="B17" t="s">
        <v>328</v>
      </c>
      <c r="C17" t="s">
        <v>317</v>
      </c>
      <c r="D17" t="s">
        <v>322</v>
      </c>
      <c r="E17" t="s">
        <v>319</v>
      </c>
      <c r="F17">
        <v>63.51</v>
      </c>
      <c r="G17">
        <v>93.18</v>
      </c>
      <c r="J17" s="36">
        <v>12</v>
      </c>
      <c r="K17" s="34"/>
      <c r="L17" s="7" t="s">
        <v>36</v>
      </c>
      <c r="M17" s="8">
        <v>40.049999999999997</v>
      </c>
      <c r="N17">
        <v>57.01</v>
      </c>
      <c r="O17">
        <v>94.01</v>
      </c>
    </row>
    <row r="18" spans="1:15">
      <c r="A18" t="s">
        <v>266</v>
      </c>
      <c r="B18" t="s">
        <v>328</v>
      </c>
      <c r="C18" t="s">
        <v>317</v>
      </c>
      <c r="D18" t="s">
        <v>323</v>
      </c>
      <c r="E18" t="s">
        <v>320</v>
      </c>
      <c r="F18">
        <v>49.49</v>
      </c>
      <c r="G18">
        <v>93.38</v>
      </c>
      <c r="J18" s="36"/>
      <c r="K18" s="34"/>
      <c r="L18" s="7" t="s">
        <v>37</v>
      </c>
      <c r="M18" s="8">
        <v>44.17</v>
      </c>
      <c r="N18">
        <v>35.21</v>
      </c>
      <c r="O18">
        <v>93.48</v>
      </c>
    </row>
    <row r="19" spans="1:15">
      <c r="A19" t="s">
        <v>55</v>
      </c>
      <c r="B19" t="s">
        <v>328</v>
      </c>
      <c r="C19" t="s">
        <v>317</v>
      </c>
      <c r="D19" t="s">
        <v>323</v>
      </c>
      <c r="E19" t="s">
        <v>320</v>
      </c>
      <c r="F19">
        <v>41.88</v>
      </c>
      <c r="G19">
        <v>94.53</v>
      </c>
      <c r="J19" s="36">
        <v>14</v>
      </c>
      <c r="K19" s="34"/>
      <c r="L19" s="7" t="s">
        <v>36</v>
      </c>
      <c r="M19" s="8">
        <v>32.21</v>
      </c>
      <c r="N19">
        <v>55.89</v>
      </c>
      <c r="O19">
        <v>94.4</v>
      </c>
    </row>
    <row r="20" spans="1:15">
      <c r="A20" t="s">
        <v>200</v>
      </c>
      <c r="B20" t="s">
        <v>328</v>
      </c>
      <c r="C20" t="s">
        <v>317</v>
      </c>
      <c r="D20" t="s">
        <v>323</v>
      </c>
      <c r="E20" t="s">
        <v>319</v>
      </c>
      <c r="F20">
        <v>40.81</v>
      </c>
      <c r="G20">
        <v>94.1</v>
      </c>
      <c r="J20" s="36"/>
      <c r="K20" s="34"/>
      <c r="L20" s="7" t="s">
        <v>37</v>
      </c>
      <c r="M20" s="8">
        <v>45.04</v>
      </c>
      <c r="N20">
        <v>44.68</v>
      </c>
      <c r="O20">
        <v>94.25</v>
      </c>
    </row>
    <row r="21" spans="1:15">
      <c r="A21" t="s">
        <v>198</v>
      </c>
      <c r="B21" t="s">
        <v>328</v>
      </c>
      <c r="C21" t="s">
        <v>317</v>
      </c>
      <c r="D21" t="s">
        <v>323</v>
      </c>
      <c r="E21" t="s">
        <v>320</v>
      </c>
      <c r="F21">
        <v>33.11</v>
      </c>
      <c r="G21">
        <v>94.35</v>
      </c>
      <c r="J21" s="36">
        <v>16</v>
      </c>
      <c r="K21" s="34"/>
      <c r="L21" s="7" t="s">
        <v>36</v>
      </c>
      <c r="M21" s="8">
        <v>42.48</v>
      </c>
      <c r="N21">
        <v>33.04</v>
      </c>
      <c r="O21">
        <v>94.63</v>
      </c>
    </row>
    <row r="22" spans="1:15">
      <c r="A22" t="s">
        <v>184</v>
      </c>
      <c r="B22" t="s">
        <v>328</v>
      </c>
      <c r="C22" t="s">
        <v>317</v>
      </c>
      <c r="D22" t="s">
        <v>323</v>
      </c>
      <c r="E22" t="s">
        <v>319</v>
      </c>
      <c r="F22">
        <v>45.41</v>
      </c>
      <c r="G22">
        <v>94.32</v>
      </c>
      <c r="J22" s="37"/>
      <c r="K22" s="40"/>
      <c r="L22" s="9" t="s">
        <v>37</v>
      </c>
      <c r="M22" s="10">
        <v>43.27</v>
      </c>
      <c r="N22">
        <v>22.56</v>
      </c>
      <c r="O22">
        <v>93.78</v>
      </c>
    </row>
    <row r="23" spans="1:15">
      <c r="A23" t="s">
        <v>182</v>
      </c>
      <c r="B23" t="s">
        <v>328</v>
      </c>
      <c r="C23" t="s">
        <v>317</v>
      </c>
      <c r="D23" t="s">
        <v>323</v>
      </c>
      <c r="E23" t="s">
        <v>320</v>
      </c>
      <c r="F23">
        <v>41.63</v>
      </c>
      <c r="G23">
        <v>94.04</v>
      </c>
      <c r="K23" t="s">
        <v>313</v>
      </c>
      <c r="N23">
        <v>28.44</v>
      </c>
      <c r="O23">
        <v>92.8</v>
      </c>
    </row>
    <row r="24" spans="1:15">
      <c r="A24" t="s">
        <v>71</v>
      </c>
      <c r="B24" t="s">
        <v>328</v>
      </c>
      <c r="C24" t="s">
        <v>317</v>
      </c>
      <c r="D24" t="s">
        <v>323</v>
      </c>
      <c r="E24" t="s">
        <v>319</v>
      </c>
      <c r="F24">
        <v>42.62</v>
      </c>
      <c r="G24">
        <v>94.74</v>
      </c>
      <c r="N24">
        <v>42.24</v>
      </c>
      <c r="O24">
        <v>93.68</v>
      </c>
    </row>
    <row r="25" spans="1:15">
      <c r="A25" t="s">
        <v>69</v>
      </c>
      <c r="B25" t="s">
        <v>328</v>
      </c>
      <c r="C25" t="s">
        <v>317</v>
      </c>
      <c r="D25" t="s">
        <v>323</v>
      </c>
      <c r="E25" t="s">
        <v>320</v>
      </c>
      <c r="F25">
        <v>47.98</v>
      </c>
      <c r="G25">
        <v>94.86</v>
      </c>
      <c r="N25">
        <v>24.92</v>
      </c>
      <c r="O25">
        <v>93.53</v>
      </c>
    </row>
    <row r="26" spans="1:15">
      <c r="A26" t="s">
        <v>276</v>
      </c>
      <c r="B26" t="s">
        <v>329</v>
      </c>
      <c r="C26" t="s">
        <v>317</v>
      </c>
      <c r="D26" t="s">
        <v>327</v>
      </c>
      <c r="E26" t="s">
        <v>319</v>
      </c>
      <c r="F26">
        <v>45.45</v>
      </c>
      <c r="G26">
        <v>93.82</v>
      </c>
      <c r="N26">
        <v>49.34</v>
      </c>
      <c r="O26">
        <v>93.66</v>
      </c>
    </row>
    <row r="27" spans="1:15">
      <c r="A27" t="s">
        <v>274</v>
      </c>
      <c r="B27" t="s">
        <v>329</v>
      </c>
      <c r="C27" t="s">
        <v>317</v>
      </c>
      <c r="D27" t="s">
        <v>327</v>
      </c>
      <c r="E27" t="s">
        <v>320</v>
      </c>
      <c r="F27">
        <v>50.41</v>
      </c>
      <c r="G27">
        <v>93.66</v>
      </c>
      <c r="N27">
        <v>28.86</v>
      </c>
      <c r="O27">
        <v>93.82</v>
      </c>
    </row>
    <row r="28" spans="1:15">
      <c r="A28" t="s">
        <v>49</v>
      </c>
      <c r="B28" t="s">
        <v>329</v>
      </c>
      <c r="C28" t="s">
        <v>317</v>
      </c>
      <c r="D28" t="s">
        <v>327</v>
      </c>
      <c r="E28" t="s">
        <v>319</v>
      </c>
      <c r="F28">
        <v>26.6</v>
      </c>
      <c r="G28">
        <v>93.53</v>
      </c>
      <c r="N28">
        <v>32</v>
      </c>
      <c r="O28">
        <v>94.16</v>
      </c>
    </row>
    <row r="29" spans="1:15">
      <c r="A29" t="s">
        <v>47</v>
      </c>
      <c r="B29" t="s">
        <v>329</v>
      </c>
      <c r="C29" t="s">
        <v>317</v>
      </c>
      <c r="D29" t="s">
        <v>327</v>
      </c>
      <c r="E29" t="s">
        <v>320</v>
      </c>
      <c r="F29">
        <v>42.67</v>
      </c>
      <c r="G29">
        <v>94.22</v>
      </c>
      <c r="N29">
        <v>86.06</v>
      </c>
      <c r="O29">
        <v>94.36</v>
      </c>
    </row>
    <row r="30" spans="1:15">
      <c r="A30" t="s">
        <v>192</v>
      </c>
      <c r="B30" t="s">
        <v>329</v>
      </c>
      <c r="C30" t="s">
        <v>317</v>
      </c>
      <c r="D30" t="s">
        <v>324</v>
      </c>
      <c r="E30" t="s">
        <v>319</v>
      </c>
      <c r="F30">
        <v>39.39</v>
      </c>
      <c r="G30">
        <v>94.38</v>
      </c>
      <c r="N30">
        <v>47.61</v>
      </c>
      <c r="O30">
        <v>93.72</v>
      </c>
    </row>
    <row r="31" spans="1:15">
      <c r="A31" t="s">
        <v>190</v>
      </c>
      <c r="B31" t="s">
        <v>329</v>
      </c>
      <c r="C31" t="s">
        <v>317</v>
      </c>
      <c r="D31" t="s">
        <v>324</v>
      </c>
      <c r="E31" t="s">
        <v>320</v>
      </c>
      <c r="F31">
        <v>42.55</v>
      </c>
      <c r="G31">
        <v>93.6</v>
      </c>
      <c r="N31">
        <v>44.97</v>
      </c>
      <c r="O31">
        <v>94.25</v>
      </c>
    </row>
    <row r="32" spans="1:15">
      <c r="A32" t="s">
        <v>180</v>
      </c>
      <c r="B32" t="s">
        <v>329</v>
      </c>
      <c r="C32" t="s">
        <v>317</v>
      </c>
      <c r="D32" t="s">
        <v>325</v>
      </c>
      <c r="E32" t="s">
        <v>319</v>
      </c>
      <c r="F32">
        <v>44.47</v>
      </c>
      <c r="G32">
        <v>93.61</v>
      </c>
      <c r="N32">
        <v>50.19</v>
      </c>
      <c r="O32">
        <v>93.78</v>
      </c>
    </row>
    <row r="33" spans="1:15">
      <c r="A33" t="s">
        <v>178</v>
      </c>
      <c r="B33" t="s">
        <v>329</v>
      </c>
      <c r="C33" t="s">
        <v>317</v>
      </c>
      <c r="D33" t="s">
        <v>325</v>
      </c>
      <c r="E33" t="s">
        <v>320</v>
      </c>
      <c r="F33">
        <v>42.26</v>
      </c>
      <c r="G33">
        <v>94.15</v>
      </c>
      <c r="N33">
        <v>38.369999999999997</v>
      </c>
      <c r="O33">
        <v>94.33</v>
      </c>
    </row>
    <row r="34" spans="1:15">
      <c r="A34" t="s">
        <v>63</v>
      </c>
      <c r="B34" t="s">
        <v>329</v>
      </c>
      <c r="C34" t="s">
        <v>317</v>
      </c>
      <c r="D34" t="s">
        <v>326</v>
      </c>
      <c r="E34" t="s">
        <v>319</v>
      </c>
      <c r="F34">
        <v>47.46</v>
      </c>
      <c r="G34">
        <v>93.69</v>
      </c>
      <c r="N34">
        <v>33.61</v>
      </c>
      <c r="O34">
        <v>93.95</v>
      </c>
    </row>
    <row r="35" spans="1:15">
      <c r="A35" t="s">
        <v>61</v>
      </c>
      <c r="B35" t="s">
        <v>329</v>
      </c>
      <c r="C35" t="s">
        <v>317</v>
      </c>
      <c r="D35" t="s">
        <v>326</v>
      </c>
      <c r="E35" t="s">
        <v>320</v>
      </c>
      <c r="F35">
        <v>34.47</v>
      </c>
      <c r="G35">
        <v>94.16</v>
      </c>
      <c r="N35">
        <v>52.31</v>
      </c>
      <c r="O35">
        <v>94.3</v>
      </c>
    </row>
    <row r="36" spans="1:15">
      <c r="A36" t="s">
        <v>53</v>
      </c>
      <c r="B36" t="s">
        <v>331</v>
      </c>
      <c r="C36" t="s">
        <v>317</v>
      </c>
      <c r="D36" t="s">
        <v>326</v>
      </c>
      <c r="E36" t="s">
        <v>319</v>
      </c>
      <c r="F36">
        <v>45.44</v>
      </c>
      <c r="G36">
        <v>94.46</v>
      </c>
      <c r="N36">
        <v>45.79</v>
      </c>
      <c r="O36">
        <v>93.89</v>
      </c>
    </row>
    <row r="37" spans="1:15">
      <c r="A37" t="s">
        <v>51</v>
      </c>
      <c r="B37" t="s">
        <v>331</v>
      </c>
      <c r="C37" t="s">
        <v>317</v>
      </c>
      <c r="D37" t="s">
        <v>326</v>
      </c>
      <c r="E37" t="s">
        <v>320</v>
      </c>
      <c r="F37">
        <v>30.47</v>
      </c>
      <c r="G37">
        <v>93.41</v>
      </c>
      <c r="N37">
        <v>63.51</v>
      </c>
      <c r="O37">
        <v>93.18</v>
      </c>
    </row>
    <row r="38" spans="1:15">
      <c r="A38" t="s">
        <v>196</v>
      </c>
      <c r="B38" t="s">
        <v>331</v>
      </c>
      <c r="C38" t="s">
        <v>317</v>
      </c>
      <c r="D38" t="s">
        <v>326</v>
      </c>
      <c r="E38" t="s">
        <v>319</v>
      </c>
      <c r="F38">
        <v>35.21</v>
      </c>
      <c r="G38">
        <v>94.12</v>
      </c>
      <c r="N38">
        <v>49.49</v>
      </c>
      <c r="O38">
        <v>93.38</v>
      </c>
    </row>
    <row r="39" spans="1:15">
      <c r="A39" t="s">
        <v>194</v>
      </c>
      <c r="B39" t="s">
        <v>331</v>
      </c>
      <c r="C39" t="s">
        <v>317</v>
      </c>
      <c r="D39" t="s">
        <v>326</v>
      </c>
      <c r="E39" t="s">
        <v>320</v>
      </c>
      <c r="F39">
        <v>36.049999999999997</v>
      </c>
      <c r="G39">
        <v>94.31</v>
      </c>
      <c r="N39">
        <v>41.88</v>
      </c>
      <c r="O39">
        <v>94.53</v>
      </c>
    </row>
    <row r="40" spans="1:15">
      <c r="A40" t="s">
        <v>67</v>
      </c>
      <c r="B40" t="s">
        <v>331</v>
      </c>
      <c r="C40" t="s">
        <v>317</v>
      </c>
      <c r="D40" t="s">
        <v>326</v>
      </c>
      <c r="E40" t="s">
        <v>319</v>
      </c>
      <c r="F40">
        <v>46.35</v>
      </c>
      <c r="G40">
        <v>94.94</v>
      </c>
      <c r="N40">
        <v>40.81</v>
      </c>
      <c r="O40">
        <v>94.1</v>
      </c>
    </row>
    <row r="41" spans="1:15">
      <c r="A41" t="s">
        <v>65</v>
      </c>
      <c r="B41" t="s">
        <v>331</v>
      </c>
      <c r="C41" t="s">
        <v>317</v>
      </c>
      <c r="D41" t="s">
        <v>326</v>
      </c>
      <c r="E41" t="s">
        <v>320</v>
      </c>
      <c r="F41">
        <v>42.61</v>
      </c>
      <c r="G41">
        <v>94.16</v>
      </c>
      <c r="N41">
        <v>33.11</v>
      </c>
      <c r="O41">
        <v>94.35</v>
      </c>
    </row>
    <row r="42" spans="1:15">
      <c r="A42" t="s">
        <v>75</v>
      </c>
      <c r="B42" t="s">
        <v>316</v>
      </c>
      <c r="C42" t="s">
        <v>311</v>
      </c>
      <c r="D42" t="s">
        <v>318</v>
      </c>
      <c r="E42" t="s">
        <v>319</v>
      </c>
      <c r="F42">
        <v>61.18</v>
      </c>
      <c r="G42">
        <v>94.78</v>
      </c>
      <c r="N42">
        <v>45.41</v>
      </c>
      <c r="O42">
        <v>94.32</v>
      </c>
    </row>
    <row r="43" spans="1:15">
      <c r="A43" t="s">
        <v>73</v>
      </c>
      <c r="B43" t="s">
        <v>316</v>
      </c>
      <c r="C43" t="s">
        <v>311</v>
      </c>
      <c r="D43" t="s">
        <v>318</v>
      </c>
      <c r="E43" t="s">
        <v>320</v>
      </c>
      <c r="F43">
        <v>57.01</v>
      </c>
      <c r="G43">
        <v>94.01</v>
      </c>
      <c r="N43">
        <v>41.63</v>
      </c>
      <c r="O43">
        <v>94.04</v>
      </c>
    </row>
    <row r="44" spans="1:15">
      <c r="A44" t="s">
        <v>218</v>
      </c>
      <c r="B44" t="s">
        <v>316</v>
      </c>
      <c r="C44" t="s">
        <v>311</v>
      </c>
      <c r="D44" t="s">
        <v>318</v>
      </c>
      <c r="E44" t="s">
        <v>319</v>
      </c>
      <c r="F44">
        <v>35.21</v>
      </c>
      <c r="G44">
        <v>93.48</v>
      </c>
      <c r="N44">
        <v>42.62</v>
      </c>
      <c r="O44">
        <v>94.74</v>
      </c>
    </row>
    <row r="45" spans="1:15">
      <c r="A45" t="s">
        <v>204</v>
      </c>
      <c r="B45" t="s">
        <v>316</v>
      </c>
      <c r="C45" t="s">
        <v>311</v>
      </c>
      <c r="D45" t="s">
        <v>321</v>
      </c>
      <c r="E45" t="s">
        <v>319</v>
      </c>
      <c r="F45">
        <v>55.89</v>
      </c>
      <c r="G45">
        <v>94.4</v>
      </c>
      <c r="N45">
        <v>47.98</v>
      </c>
      <c r="O45">
        <v>94.86</v>
      </c>
    </row>
    <row r="46" spans="1:15">
      <c r="A46" t="s">
        <v>202</v>
      </c>
      <c r="B46" t="s">
        <v>316</v>
      </c>
      <c r="C46" t="s">
        <v>311</v>
      </c>
      <c r="D46" t="s">
        <v>321</v>
      </c>
      <c r="E46" t="s">
        <v>320</v>
      </c>
      <c r="F46">
        <v>44.68</v>
      </c>
      <c r="G46">
        <v>94.25</v>
      </c>
      <c r="N46">
        <v>42.72</v>
      </c>
      <c r="O46">
        <v>93.81</v>
      </c>
    </row>
    <row r="47" spans="1:15">
      <c r="A47" t="s">
        <v>91</v>
      </c>
      <c r="B47" t="s">
        <v>316</v>
      </c>
      <c r="C47" t="s">
        <v>311</v>
      </c>
      <c r="D47" t="s">
        <v>321</v>
      </c>
      <c r="E47" t="s">
        <v>319</v>
      </c>
      <c r="F47">
        <v>33.04</v>
      </c>
      <c r="G47">
        <v>94.63</v>
      </c>
      <c r="N47">
        <v>37.99</v>
      </c>
      <c r="O47">
        <v>93.87</v>
      </c>
    </row>
    <row r="48" spans="1:15">
      <c r="A48" t="s">
        <v>89</v>
      </c>
      <c r="B48" t="s">
        <v>316</v>
      </c>
      <c r="C48" t="s">
        <v>311</v>
      </c>
      <c r="D48" t="s">
        <v>321</v>
      </c>
      <c r="E48" t="s">
        <v>320</v>
      </c>
      <c r="F48">
        <v>22.56</v>
      </c>
      <c r="G48">
        <v>93.78</v>
      </c>
      <c r="N48">
        <v>36.49</v>
      </c>
      <c r="O48">
        <v>93.99</v>
      </c>
    </row>
    <row r="49" spans="1:15">
      <c r="A49" t="s">
        <v>168</v>
      </c>
      <c r="B49" t="s">
        <v>328</v>
      </c>
      <c r="C49" t="s">
        <v>311</v>
      </c>
      <c r="D49" t="s">
        <v>322</v>
      </c>
      <c r="E49" t="s">
        <v>319</v>
      </c>
      <c r="F49">
        <v>42.72</v>
      </c>
      <c r="G49">
        <v>93.81</v>
      </c>
      <c r="N49">
        <v>42.1</v>
      </c>
      <c r="O49">
        <v>92.9</v>
      </c>
    </row>
    <row r="50" spans="1:15">
      <c r="A50" t="s">
        <v>166</v>
      </c>
      <c r="B50" t="s">
        <v>328</v>
      </c>
      <c r="C50" t="s">
        <v>311</v>
      </c>
      <c r="D50" t="s">
        <v>322</v>
      </c>
      <c r="E50" t="s">
        <v>320</v>
      </c>
      <c r="F50">
        <v>37.99</v>
      </c>
      <c r="G50">
        <v>93.87</v>
      </c>
      <c r="N50">
        <v>31.29</v>
      </c>
      <c r="O50">
        <v>93.7</v>
      </c>
    </row>
    <row r="51" spans="1:15">
      <c r="A51" t="s">
        <v>162</v>
      </c>
      <c r="B51" t="s">
        <v>328</v>
      </c>
      <c r="C51" t="s">
        <v>311</v>
      </c>
      <c r="D51" t="s">
        <v>322</v>
      </c>
      <c r="E51" t="s">
        <v>319</v>
      </c>
      <c r="F51">
        <v>36.49</v>
      </c>
      <c r="G51">
        <v>93.99</v>
      </c>
      <c r="N51">
        <v>32.78</v>
      </c>
      <c r="O51">
        <v>93.92</v>
      </c>
    </row>
    <row r="52" spans="1:15">
      <c r="A52" t="s">
        <v>160</v>
      </c>
      <c r="B52" t="s">
        <v>328</v>
      </c>
      <c r="C52" t="s">
        <v>311</v>
      </c>
      <c r="D52" t="s">
        <v>322</v>
      </c>
      <c r="E52" t="s">
        <v>320</v>
      </c>
      <c r="F52">
        <v>42.1</v>
      </c>
      <c r="G52">
        <v>92.9</v>
      </c>
      <c r="N52">
        <v>39.21</v>
      </c>
      <c r="O52">
        <v>93.49</v>
      </c>
    </row>
    <row r="53" spans="1:15">
      <c r="A53" t="s">
        <v>87</v>
      </c>
      <c r="B53" t="s">
        <v>328</v>
      </c>
      <c r="C53" t="s">
        <v>311</v>
      </c>
      <c r="D53" t="s">
        <v>322</v>
      </c>
      <c r="E53" t="s">
        <v>319</v>
      </c>
      <c r="F53">
        <v>31.29</v>
      </c>
      <c r="G53">
        <v>93.7</v>
      </c>
      <c r="N53">
        <v>31.87</v>
      </c>
      <c r="O53">
        <v>94.05</v>
      </c>
    </row>
    <row r="54" spans="1:15">
      <c r="A54" t="s">
        <v>85</v>
      </c>
      <c r="B54" t="s">
        <v>328</v>
      </c>
      <c r="C54" t="s">
        <v>311</v>
      </c>
      <c r="D54" t="s">
        <v>322</v>
      </c>
      <c r="E54" t="s">
        <v>320</v>
      </c>
      <c r="F54">
        <v>32.78</v>
      </c>
      <c r="G54">
        <v>93.92</v>
      </c>
      <c r="N54">
        <v>46.66</v>
      </c>
      <c r="O54">
        <v>93.68</v>
      </c>
    </row>
    <row r="55" spans="1:15">
      <c r="A55" t="s">
        <v>230</v>
      </c>
      <c r="B55" t="s">
        <v>328</v>
      </c>
      <c r="C55" t="s">
        <v>311</v>
      </c>
      <c r="D55" t="s">
        <v>322</v>
      </c>
      <c r="E55" t="s">
        <v>319</v>
      </c>
      <c r="F55">
        <v>39.21</v>
      </c>
      <c r="G55">
        <v>93.49</v>
      </c>
      <c r="N55">
        <v>42.1</v>
      </c>
      <c r="O55">
        <v>93.05</v>
      </c>
    </row>
    <row r="56" spans="1:15">
      <c r="A56" t="s">
        <v>228</v>
      </c>
      <c r="B56" t="s">
        <v>328</v>
      </c>
      <c r="C56" t="s">
        <v>311</v>
      </c>
      <c r="D56" t="s">
        <v>322</v>
      </c>
      <c r="E56" t="s">
        <v>320</v>
      </c>
      <c r="F56">
        <v>31.87</v>
      </c>
      <c r="G56">
        <v>94.05</v>
      </c>
      <c r="N56">
        <v>33.28</v>
      </c>
      <c r="O56">
        <v>93.7</v>
      </c>
    </row>
    <row r="57" spans="1:15">
      <c r="A57" t="s">
        <v>216</v>
      </c>
      <c r="B57" t="s">
        <v>328</v>
      </c>
      <c r="C57" t="s">
        <v>311</v>
      </c>
      <c r="D57" t="s">
        <v>323</v>
      </c>
      <c r="E57" t="s">
        <v>319</v>
      </c>
      <c r="F57">
        <v>46.66</v>
      </c>
      <c r="G57">
        <v>93.68</v>
      </c>
      <c r="N57">
        <v>31.45</v>
      </c>
      <c r="O57">
        <v>94.26</v>
      </c>
    </row>
    <row r="58" spans="1:15">
      <c r="A58" t="s">
        <v>214</v>
      </c>
      <c r="B58" t="s">
        <v>328</v>
      </c>
      <c r="C58" t="s">
        <v>311</v>
      </c>
      <c r="D58" t="s">
        <v>323</v>
      </c>
      <c r="E58" t="s">
        <v>320</v>
      </c>
      <c r="F58">
        <v>42.1</v>
      </c>
      <c r="G58">
        <v>93.05</v>
      </c>
      <c r="N58">
        <v>64</v>
      </c>
      <c r="O58">
        <v>93.71</v>
      </c>
    </row>
    <row r="59" spans="1:15">
      <c r="A59" t="s">
        <v>103</v>
      </c>
      <c r="B59" t="s">
        <v>328</v>
      </c>
      <c r="C59" t="s">
        <v>311</v>
      </c>
      <c r="D59" t="s">
        <v>323</v>
      </c>
      <c r="E59" t="s">
        <v>319</v>
      </c>
      <c r="F59">
        <v>33.28</v>
      </c>
      <c r="G59">
        <v>93.7</v>
      </c>
      <c r="N59">
        <v>55.09</v>
      </c>
      <c r="O59">
        <v>93.11</v>
      </c>
    </row>
    <row r="60" spans="1:15">
      <c r="A60" t="s">
        <v>101</v>
      </c>
      <c r="B60" t="s">
        <v>328</v>
      </c>
      <c r="C60" t="s">
        <v>311</v>
      </c>
      <c r="D60" t="s">
        <v>323</v>
      </c>
      <c r="E60" t="s">
        <v>320</v>
      </c>
      <c r="F60">
        <v>31.45</v>
      </c>
      <c r="G60">
        <v>94.26</v>
      </c>
      <c r="N60">
        <v>40.619999999999997</v>
      </c>
      <c r="O60">
        <v>94.21</v>
      </c>
    </row>
    <row r="61" spans="1:15">
      <c r="A61" t="s">
        <v>164</v>
      </c>
      <c r="B61" t="s">
        <v>329</v>
      </c>
      <c r="C61" t="s">
        <v>311</v>
      </c>
      <c r="D61" t="s">
        <v>323</v>
      </c>
      <c r="E61" t="s">
        <v>320</v>
      </c>
      <c r="F61">
        <v>36.950000000000003</v>
      </c>
      <c r="G61">
        <v>93.7</v>
      </c>
      <c r="N61">
        <v>41.83</v>
      </c>
      <c r="O61">
        <v>93.89</v>
      </c>
    </row>
    <row r="62" spans="1:15">
      <c r="A62" t="s">
        <v>79</v>
      </c>
      <c r="B62" t="s">
        <v>329</v>
      </c>
      <c r="C62" t="s">
        <v>311</v>
      </c>
      <c r="D62" t="s">
        <v>323</v>
      </c>
      <c r="E62" t="s">
        <v>319</v>
      </c>
      <c r="F62">
        <v>68.98</v>
      </c>
      <c r="G62">
        <v>94.01</v>
      </c>
      <c r="N62">
        <v>31.49</v>
      </c>
      <c r="O62">
        <v>94.13</v>
      </c>
    </row>
    <row r="63" spans="1:15">
      <c r="A63" t="s">
        <v>77</v>
      </c>
      <c r="B63" t="s">
        <v>329</v>
      </c>
      <c r="C63" t="s">
        <v>311</v>
      </c>
      <c r="D63" t="s">
        <v>323</v>
      </c>
      <c r="E63" t="s">
        <v>320</v>
      </c>
      <c r="F63">
        <v>42.51</v>
      </c>
      <c r="G63">
        <v>93.45</v>
      </c>
      <c r="N63">
        <v>25.7</v>
      </c>
      <c r="O63">
        <v>94.21</v>
      </c>
    </row>
    <row r="64" spans="1:15">
      <c r="A64" t="s">
        <v>222</v>
      </c>
      <c r="B64" t="s">
        <v>329</v>
      </c>
      <c r="C64" t="s">
        <v>311</v>
      </c>
      <c r="D64" t="s">
        <v>327</v>
      </c>
      <c r="E64" t="s">
        <v>319</v>
      </c>
      <c r="F64">
        <v>34.799999999999997</v>
      </c>
      <c r="G64">
        <v>93.05</v>
      </c>
      <c r="N64">
        <v>35.39</v>
      </c>
      <c r="O64">
        <v>94.2</v>
      </c>
    </row>
    <row r="65" spans="1:15">
      <c r="A65" t="s">
        <v>220</v>
      </c>
      <c r="B65" t="s">
        <v>329</v>
      </c>
      <c r="C65" t="s">
        <v>311</v>
      </c>
      <c r="D65" t="s">
        <v>327</v>
      </c>
      <c r="E65" t="s">
        <v>320</v>
      </c>
      <c r="F65">
        <v>46.25</v>
      </c>
      <c r="G65">
        <v>94.2</v>
      </c>
      <c r="N65">
        <v>46.98</v>
      </c>
      <c r="O65">
        <v>93.97</v>
      </c>
    </row>
    <row r="66" spans="1:15">
      <c r="A66" t="s">
        <v>208</v>
      </c>
      <c r="B66" t="s">
        <v>329</v>
      </c>
      <c r="C66" t="s">
        <v>311</v>
      </c>
      <c r="D66" t="s">
        <v>327</v>
      </c>
      <c r="E66" t="s">
        <v>319</v>
      </c>
      <c r="F66">
        <v>62.16</v>
      </c>
      <c r="G66">
        <v>93.91</v>
      </c>
      <c r="N66">
        <v>44.42</v>
      </c>
      <c r="O66">
        <v>93.61</v>
      </c>
    </row>
    <row r="67" spans="1:15">
      <c r="A67" t="s">
        <v>206</v>
      </c>
      <c r="B67" t="s">
        <v>329</v>
      </c>
      <c r="C67" t="s">
        <v>311</v>
      </c>
      <c r="D67" t="s">
        <v>327</v>
      </c>
      <c r="E67" t="s">
        <v>320</v>
      </c>
      <c r="F67">
        <v>39.590000000000003</v>
      </c>
      <c r="G67">
        <v>94.42</v>
      </c>
      <c r="N67">
        <v>55.48</v>
      </c>
      <c r="O67">
        <v>94.19</v>
      </c>
    </row>
    <row r="68" spans="1:15">
      <c r="A68" t="s">
        <v>95</v>
      </c>
      <c r="B68" t="s">
        <v>329</v>
      </c>
      <c r="C68" t="s">
        <v>311</v>
      </c>
      <c r="D68" t="s">
        <v>327</v>
      </c>
      <c r="E68" t="s">
        <v>319</v>
      </c>
      <c r="F68">
        <v>60.87</v>
      </c>
      <c r="G68">
        <v>93.55</v>
      </c>
      <c r="N68">
        <v>39.380000000000003</v>
      </c>
      <c r="O68">
        <v>93.85</v>
      </c>
    </row>
    <row r="69" spans="1:15">
      <c r="A69" t="s">
        <v>93</v>
      </c>
      <c r="B69" t="s">
        <v>329</v>
      </c>
      <c r="C69" t="s">
        <v>311</v>
      </c>
      <c r="D69" t="s">
        <v>327</v>
      </c>
      <c r="E69" t="s">
        <v>320</v>
      </c>
      <c r="F69">
        <v>32.590000000000003</v>
      </c>
      <c r="G69">
        <v>93.85</v>
      </c>
      <c r="N69">
        <v>38.47</v>
      </c>
      <c r="O69">
        <v>93.63</v>
      </c>
    </row>
    <row r="70" spans="1:15">
      <c r="A70" t="s">
        <v>158</v>
      </c>
      <c r="B70" t="s">
        <v>331</v>
      </c>
      <c r="C70" t="s">
        <v>311</v>
      </c>
      <c r="D70" t="s">
        <v>327</v>
      </c>
      <c r="E70" t="s">
        <v>319</v>
      </c>
      <c r="F70">
        <v>46.11</v>
      </c>
      <c r="G70">
        <v>93.28</v>
      </c>
      <c r="N70">
        <v>45.45</v>
      </c>
      <c r="O70">
        <v>93.82</v>
      </c>
    </row>
    <row r="71" spans="1:15">
      <c r="A71" t="s">
        <v>156</v>
      </c>
      <c r="B71" t="s">
        <v>331</v>
      </c>
      <c r="C71" t="s">
        <v>311</v>
      </c>
      <c r="D71" t="s">
        <v>327</v>
      </c>
      <c r="E71" t="s">
        <v>320</v>
      </c>
      <c r="F71">
        <v>43.92</v>
      </c>
      <c r="G71">
        <v>93.94</v>
      </c>
      <c r="N71">
        <v>50.41</v>
      </c>
      <c r="O71">
        <v>93.66</v>
      </c>
    </row>
    <row r="72" spans="1:15">
      <c r="A72" t="s">
        <v>83</v>
      </c>
      <c r="B72" t="s">
        <v>331</v>
      </c>
      <c r="C72" t="s">
        <v>311</v>
      </c>
      <c r="D72" t="s">
        <v>326</v>
      </c>
      <c r="E72" t="s">
        <v>319</v>
      </c>
      <c r="F72">
        <v>32.380000000000003</v>
      </c>
      <c r="G72">
        <v>93.81</v>
      </c>
      <c r="N72">
        <v>26.6</v>
      </c>
      <c r="O72">
        <v>93.53</v>
      </c>
    </row>
    <row r="73" spans="1:15">
      <c r="A73" t="s">
        <v>81</v>
      </c>
      <c r="B73" t="s">
        <v>331</v>
      </c>
      <c r="C73" t="s">
        <v>311</v>
      </c>
      <c r="D73" t="s">
        <v>326</v>
      </c>
      <c r="E73" t="s">
        <v>320</v>
      </c>
      <c r="F73">
        <v>30.2</v>
      </c>
      <c r="G73">
        <v>93.65</v>
      </c>
      <c r="N73">
        <v>42.67</v>
      </c>
      <c r="O73">
        <v>94.22</v>
      </c>
    </row>
    <row r="74" spans="1:15">
      <c r="A74" t="s">
        <v>226</v>
      </c>
      <c r="B74" t="s">
        <v>331</v>
      </c>
      <c r="C74" t="s">
        <v>311</v>
      </c>
      <c r="D74" t="s">
        <v>326</v>
      </c>
      <c r="E74" t="s">
        <v>319</v>
      </c>
      <c r="F74">
        <v>72.56</v>
      </c>
      <c r="G74">
        <v>93.98</v>
      </c>
      <c r="N74">
        <v>39.39</v>
      </c>
      <c r="O74">
        <v>94.38</v>
      </c>
    </row>
    <row r="75" spans="1:15">
      <c r="A75" t="s">
        <v>224</v>
      </c>
      <c r="B75" t="s">
        <v>331</v>
      </c>
      <c r="C75" t="s">
        <v>311</v>
      </c>
      <c r="D75" t="s">
        <v>326</v>
      </c>
      <c r="E75" t="s">
        <v>320</v>
      </c>
      <c r="F75">
        <v>37.049999999999997</v>
      </c>
      <c r="G75">
        <v>93.49</v>
      </c>
      <c r="N75">
        <v>42.55</v>
      </c>
      <c r="O75">
        <v>93.6</v>
      </c>
    </row>
    <row r="76" spans="1:15">
      <c r="A76" t="s">
        <v>212</v>
      </c>
      <c r="B76" t="s">
        <v>331</v>
      </c>
      <c r="C76" t="s">
        <v>311</v>
      </c>
      <c r="D76" t="s">
        <v>326</v>
      </c>
      <c r="E76" t="s">
        <v>319</v>
      </c>
      <c r="F76">
        <v>81.52</v>
      </c>
      <c r="G76">
        <v>93.35</v>
      </c>
      <c r="N76">
        <v>44.47</v>
      </c>
      <c r="O76">
        <v>93.61</v>
      </c>
    </row>
    <row r="77" spans="1:15">
      <c r="A77" t="s">
        <v>210</v>
      </c>
      <c r="B77" t="s">
        <v>331</v>
      </c>
      <c r="C77" t="s">
        <v>311</v>
      </c>
      <c r="D77" t="s">
        <v>326</v>
      </c>
      <c r="E77" t="s">
        <v>320</v>
      </c>
      <c r="F77">
        <v>46.11</v>
      </c>
      <c r="G77">
        <v>93.78</v>
      </c>
      <c r="N77">
        <v>42.26</v>
      </c>
      <c r="O77">
        <v>94.15</v>
      </c>
    </row>
    <row r="78" spans="1:15">
      <c r="A78" t="s">
        <v>99</v>
      </c>
      <c r="B78" t="s">
        <v>331</v>
      </c>
      <c r="C78" t="s">
        <v>311</v>
      </c>
      <c r="D78" t="s">
        <v>326</v>
      </c>
      <c r="E78" t="s">
        <v>319</v>
      </c>
      <c r="F78">
        <v>37.54</v>
      </c>
      <c r="G78">
        <v>94.47</v>
      </c>
      <c r="N78">
        <v>47.46</v>
      </c>
      <c r="O78">
        <v>93.69</v>
      </c>
    </row>
    <row r="79" spans="1:15">
      <c r="A79" t="s">
        <v>97</v>
      </c>
      <c r="B79" t="s">
        <v>331</v>
      </c>
      <c r="C79" t="s">
        <v>311</v>
      </c>
      <c r="D79" t="s">
        <v>326</v>
      </c>
      <c r="E79" t="s">
        <v>320</v>
      </c>
      <c r="F79">
        <v>33.47</v>
      </c>
      <c r="G79">
        <v>93.59</v>
      </c>
      <c r="N79">
        <v>34.47</v>
      </c>
      <c r="O79">
        <v>94.16</v>
      </c>
    </row>
    <row r="80" spans="1:15">
      <c r="A80" t="s">
        <v>39</v>
      </c>
      <c r="B80" t="s">
        <v>314</v>
      </c>
      <c r="C80" t="s">
        <v>315</v>
      </c>
      <c r="F80" t="s">
        <v>41</v>
      </c>
      <c r="G80" t="s">
        <v>42</v>
      </c>
      <c r="N80">
        <v>36.950000000000003</v>
      </c>
      <c r="O80">
        <v>93.7</v>
      </c>
    </row>
    <row r="81" spans="1:15">
      <c r="A81" t="s">
        <v>298</v>
      </c>
      <c r="B81" t="s">
        <v>316</v>
      </c>
      <c r="C81" t="s">
        <v>313</v>
      </c>
      <c r="D81" t="s">
        <v>318</v>
      </c>
      <c r="E81" t="s">
        <v>319</v>
      </c>
      <c r="F81">
        <v>28.44</v>
      </c>
      <c r="G81">
        <v>92.8</v>
      </c>
      <c r="N81">
        <v>68.98</v>
      </c>
      <c r="O81">
        <v>94.01</v>
      </c>
    </row>
    <row r="82" spans="1:15">
      <c r="A82" t="s">
        <v>296</v>
      </c>
      <c r="B82" t="s">
        <v>316</v>
      </c>
      <c r="C82" t="s">
        <v>313</v>
      </c>
      <c r="D82" t="s">
        <v>318</v>
      </c>
      <c r="E82" t="s">
        <v>320</v>
      </c>
      <c r="F82">
        <v>42.24</v>
      </c>
      <c r="G82">
        <v>93.68</v>
      </c>
      <c r="N82">
        <v>42.51</v>
      </c>
      <c r="O82">
        <v>93.45</v>
      </c>
    </row>
    <row r="83" spans="1:15">
      <c r="A83" t="s">
        <v>284</v>
      </c>
      <c r="B83" t="s">
        <v>316</v>
      </c>
      <c r="C83" t="s">
        <v>313</v>
      </c>
      <c r="D83" t="s">
        <v>318</v>
      </c>
      <c r="E83" t="s">
        <v>319</v>
      </c>
      <c r="F83">
        <v>24.92</v>
      </c>
      <c r="G83">
        <v>93.53</v>
      </c>
      <c r="N83">
        <v>34.799999999999997</v>
      </c>
      <c r="O83">
        <v>93.05</v>
      </c>
    </row>
    <row r="84" spans="1:15">
      <c r="A84" t="s">
        <v>282</v>
      </c>
      <c r="B84" t="s">
        <v>316</v>
      </c>
      <c r="C84" t="s">
        <v>313</v>
      </c>
      <c r="D84" t="s">
        <v>318</v>
      </c>
      <c r="E84" t="s">
        <v>320</v>
      </c>
      <c r="F84">
        <v>49.34</v>
      </c>
      <c r="G84">
        <v>93.66</v>
      </c>
      <c r="N84">
        <v>46.25</v>
      </c>
      <c r="O84">
        <v>94.2</v>
      </c>
    </row>
    <row r="85" spans="1:15">
      <c r="A85" t="s">
        <v>107</v>
      </c>
      <c r="B85" t="s">
        <v>316</v>
      </c>
      <c r="C85" t="s">
        <v>313</v>
      </c>
      <c r="D85" t="s">
        <v>318</v>
      </c>
      <c r="E85" t="s">
        <v>319</v>
      </c>
      <c r="F85">
        <v>28.86</v>
      </c>
      <c r="G85">
        <v>93.82</v>
      </c>
      <c r="N85">
        <v>62.16</v>
      </c>
      <c r="O85">
        <v>93.91</v>
      </c>
    </row>
    <row r="86" spans="1:15">
      <c r="A86" t="s">
        <v>105</v>
      </c>
      <c r="B86" t="s">
        <v>316</v>
      </c>
      <c r="C86" t="s">
        <v>313</v>
      </c>
      <c r="D86" t="s">
        <v>318</v>
      </c>
      <c r="E86" t="s">
        <v>320</v>
      </c>
      <c r="F86">
        <v>32</v>
      </c>
      <c r="G86">
        <v>94.16</v>
      </c>
      <c r="N86">
        <v>39.590000000000003</v>
      </c>
      <c r="O86">
        <v>94.42</v>
      </c>
    </row>
    <row r="87" spans="1:15">
      <c r="A87" t="s">
        <v>248</v>
      </c>
      <c r="B87" t="s">
        <v>316</v>
      </c>
      <c r="C87" t="s">
        <v>313</v>
      </c>
      <c r="D87" t="s">
        <v>318</v>
      </c>
      <c r="E87" t="s">
        <v>319</v>
      </c>
      <c r="F87">
        <v>86.06</v>
      </c>
      <c r="G87">
        <v>94.36</v>
      </c>
      <c r="N87">
        <v>60.87</v>
      </c>
      <c r="O87">
        <v>93.55</v>
      </c>
    </row>
    <row r="88" spans="1:15">
      <c r="A88" t="s">
        <v>246</v>
      </c>
      <c r="B88" t="s">
        <v>316</v>
      </c>
      <c r="C88" t="s">
        <v>313</v>
      </c>
      <c r="D88" t="s">
        <v>321</v>
      </c>
      <c r="E88" t="s">
        <v>320</v>
      </c>
      <c r="F88">
        <v>47.61</v>
      </c>
      <c r="G88">
        <v>93.72</v>
      </c>
      <c r="N88">
        <v>32.590000000000003</v>
      </c>
      <c r="O88">
        <v>93.85</v>
      </c>
    </row>
    <row r="89" spans="1:15">
      <c r="A89" t="s">
        <v>234</v>
      </c>
      <c r="B89" t="s">
        <v>316</v>
      </c>
      <c r="C89" t="s">
        <v>313</v>
      </c>
      <c r="D89" t="s">
        <v>321</v>
      </c>
      <c r="E89" t="s">
        <v>319</v>
      </c>
      <c r="F89">
        <v>44.97</v>
      </c>
      <c r="G89">
        <v>94.25</v>
      </c>
      <c r="N89">
        <v>36.49</v>
      </c>
      <c r="O89">
        <v>93.89</v>
      </c>
    </row>
    <row r="90" spans="1:15">
      <c r="A90" t="s">
        <v>232</v>
      </c>
      <c r="B90" t="s">
        <v>316</v>
      </c>
      <c r="C90" t="s">
        <v>313</v>
      </c>
      <c r="D90" t="s">
        <v>321</v>
      </c>
      <c r="E90" t="s">
        <v>320</v>
      </c>
      <c r="F90">
        <v>50.19</v>
      </c>
      <c r="G90">
        <v>93.78</v>
      </c>
      <c r="N90">
        <v>44.56</v>
      </c>
      <c r="O90">
        <v>93.83</v>
      </c>
    </row>
    <row r="91" spans="1:15">
      <c r="A91" t="s">
        <v>123</v>
      </c>
      <c r="B91" t="s">
        <v>316</v>
      </c>
      <c r="C91" t="s">
        <v>313</v>
      </c>
      <c r="D91" t="s">
        <v>321</v>
      </c>
      <c r="E91" t="s">
        <v>319</v>
      </c>
      <c r="F91">
        <v>38.369999999999997</v>
      </c>
      <c r="G91">
        <v>94.33</v>
      </c>
      <c r="N91">
        <v>53.31</v>
      </c>
      <c r="O91">
        <v>93.53</v>
      </c>
    </row>
    <row r="92" spans="1:15">
      <c r="A92" t="s">
        <v>121</v>
      </c>
      <c r="B92" t="s">
        <v>316</v>
      </c>
      <c r="C92" t="s">
        <v>313</v>
      </c>
      <c r="D92" t="s">
        <v>321</v>
      </c>
      <c r="E92" t="s">
        <v>320</v>
      </c>
      <c r="F92">
        <v>33.61</v>
      </c>
      <c r="G92">
        <v>93.95</v>
      </c>
      <c r="N92">
        <v>49.13</v>
      </c>
      <c r="O92">
        <v>93.79</v>
      </c>
    </row>
    <row r="93" spans="1:15">
      <c r="A93" t="s">
        <v>308</v>
      </c>
      <c r="B93" t="s">
        <v>328</v>
      </c>
      <c r="C93" t="s">
        <v>313</v>
      </c>
      <c r="D93" t="s">
        <v>321</v>
      </c>
      <c r="E93" t="s">
        <v>319</v>
      </c>
      <c r="F93">
        <v>64</v>
      </c>
      <c r="G93">
        <v>93.71</v>
      </c>
      <c r="N93">
        <v>31.71</v>
      </c>
      <c r="O93">
        <v>94.28</v>
      </c>
    </row>
    <row r="94" spans="1:15">
      <c r="A94" t="s">
        <v>306</v>
      </c>
      <c r="B94" t="s">
        <v>328</v>
      </c>
      <c r="C94" t="s">
        <v>313</v>
      </c>
      <c r="D94" t="s">
        <v>321</v>
      </c>
      <c r="E94" t="s">
        <v>320</v>
      </c>
      <c r="F94">
        <v>55.09</v>
      </c>
      <c r="G94">
        <v>93.11</v>
      </c>
      <c r="N94">
        <v>35.869999999999997</v>
      </c>
      <c r="O94">
        <v>93.94</v>
      </c>
    </row>
    <row r="95" spans="1:15">
      <c r="A95" t="s">
        <v>294</v>
      </c>
      <c r="B95" t="s">
        <v>328</v>
      </c>
      <c r="C95" t="s">
        <v>313</v>
      </c>
      <c r="D95" t="s">
        <v>322</v>
      </c>
      <c r="E95" t="s">
        <v>319</v>
      </c>
      <c r="F95">
        <v>40.619999999999997</v>
      </c>
      <c r="G95">
        <v>94.21</v>
      </c>
      <c r="N95">
        <v>55.74</v>
      </c>
      <c r="O95">
        <v>93.38</v>
      </c>
    </row>
    <row r="96" spans="1:15">
      <c r="A96" t="s">
        <v>292</v>
      </c>
      <c r="B96" t="s">
        <v>328</v>
      </c>
      <c r="C96" t="s">
        <v>313</v>
      </c>
      <c r="D96" t="s">
        <v>322</v>
      </c>
      <c r="E96" t="s">
        <v>320</v>
      </c>
      <c r="F96">
        <v>41.83</v>
      </c>
      <c r="G96">
        <v>93.89</v>
      </c>
      <c r="N96">
        <v>40.67</v>
      </c>
      <c r="O96">
        <v>94.12</v>
      </c>
    </row>
    <row r="97" spans="1:15">
      <c r="A97" t="s">
        <v>119</v>
      </c>
      <c r="B97" t="s">
        <v>328</v>
      </c>
      <c r="C97" t="s">
        <v>313</v>
      </c>
      <c r="D97" t="s">
        <v>322</v>
      </c>
      <c r="E97" t="s">
        <v>319</v>
      </c>
      <c r="F97">
        <v>31.49</v>
      </c>
      <c r="G97">
        <v>94.13</v>
      </c>
      <c r="N97">
        <v>50.34</v>
      </c>
      <c r="O97">
        <v>94.14</v>
      </c>
    </row>
    <row r="98" spans="1:15">
      <c r="A98" t="s">
        <v>117</v>
      </c>
      <c r="B98" t="s">
        <v>328</v>
      </c>
      <c r="C98" t="s">
        <v>313</v>
      </c>
      <c r="D98" t="s">
        <v>322</v>
      </c>
      <c r="E98" t="s">
        <v>320</v>
      </c>
      <c r="F98">
        <v>25.7</v>
      </c>
      <c r="G98">
        <v>94.21</v>
      </c>
      <c r="N98">
        <v>44.63</v>
      </c>
      <c r="O98">
        <v>94.04</v>
      </c>
    </row>
    <row r="99" spans="1:15">
      <c r="A99" t="s">
        <v>260</v>
      </c>
      <c r="B99" t="s">
        <v>328</v>
      </c>
      <c r="C99" t="s">
        <v>313</v>
      </c>
      <c r="D99" t="s">
        <v>322</v>
      </c>
      <c r="E99" t="s">
        <v>319</v>
      </c>
      <c r="F99">
        <v>35.39</v>
      </c>
      <c r="G99">
        <v>94.2</v>
      </c>
      <c r="N99">
        <v>37.01</v>
      </c>
      <c r="O99">
        <v>94.4</v>
      </c>
    </row>
    <row r="100" spans="1:15">
      <c r="A100" t="s">
        <v>258</v>
      </c>
      <c r="B100" t="s">
        <v>328</v>
      </c>
      <c r="C100" t="s">
        <v>313</v>
      </c>
      <c r="D100" t="s">
        <v>322</v>
      </c>
      <c r="E100" t="s">
        <v>320</v>
      </c>
      <c r="F100">
        <v>46.98</v>
      </c>
      <c r="G100">
        <v>93.97</v>
      </c>
      <c r="N100">
        <v>33.9</v>
      </c>
      <c r="O100">
        <v>93.99</v>
      </c>
    </row>
    <row r="101" spans="1:15">
      <c r="A101" t="s">
        <v>244</v>
      </c>
      <c r="B101" t="s">
        <v>328</v>
      </c>
      <c r="C101" t="s">
        <v>313</v>
      </c>
      <c r="D101" t="s">
        <v>322</v>
      </c>
      <c r="E101" t="s">
        <v>319</v>
      </c>
      <c r="F101">
        <v>44.42</v>
      </c>
      <c r="G101">
        <v>93.61</v>
      </c>
      <c r="N101">
        <v>45.44</v>
      </c>
      <c r="O101">
        <v>94.46</v>
      </c>
    </row>
    <row r="102" spans="1:15">
      <c r="A102" t="s">
        <v>242</v>
      </c>
      <c r="B102" t="s">
        <v>328</v>
      </c>
      <c r="C102" t="s">
        <v>313</v>
      </c>
      <c r="D102" t="s">
        <v>322</v>
      </c>
      <c r="E102" t="s">
        <v>320</v>
      </c>
      <c r="F102">
        <v>55.48</v>
      </c>
      <c r="G102">
        <v>94.19</v>
      </c>
      <c r="N102">
        <v>30.47</v>
      </c>
      <c r="O102">
        <v>93.41</v>
      </c>
    </row>
    <row r="103" spans="1:15">
      <c r="A103" t="s">
        <v>135</v>
      </c>
      <c r="B103" t="s">
        <v>328</v>
      </c>
      <c r="C103" t="s">
        <v>313</v>
      </c>
      <c r="D103" t="s">
        <v>323</v>
      </c>
      <c r="E103" t="s">
        <v>319</v>
      </c>
      <c r="F103">
        <v>39.380000000000003</v>
      </c>
      <c r="G103">
        <v>93.85</v>
      </c>
      <c r="N103">
        <v>35.21</v>
      </c>
      <c r="O103">
        <v>94.12</v>
      </c>
    </row>
    <row r="104" spans="1:15">
      <c r="A104" t="s">
        <v>133</v>
      </c>
      <c r="B104" t="s">
        <v>328</v>
      </c>
      <c r="C104" t="s">
        <v>313</v>
      </c>
      <c r="D104" t="s">
        <v>323</v>
      </c>
      <c r="E104" t="s">
        <v>320</v>
      </c>
      <c r="F104">
        <v>38.47</v>
      </c>
      <c r="G104">
        <v>93.63</v>
      </c>
      <c r="N104">
        <v>36.049999999999997</v>
      </c>
      <c r="O104">
        <v>94.31</v>
      </c>
    </row>
    <row r="105" spans="1:15">
      <c r="A105" t="s">
        <v>300</v>
      </c>
      <c r="B105" t="s">
        <v>329</v>
      </c>
      <c r="C105" t="s">
        <v>313</v>
      </c>
      <c r="D105" t="s">
        <v>323</v>
      </c>
      <c r="E105" t="s">
        <v>320</v>
      </c>
      <c r="F105">
        <v>36.49</v>
      </c>
      <c r="G105">
        <v>93.89</v>
      </c>
      <c r="N105">
        <v>46.35</v>
      </c>
      <c r="O105">
        <v>94.94</v>
      </c>
    </row>
    <row r="106" spans="1:15">
      <c r="A106" t="s">
        <v>286</v>
      </c>
      <c r="B106" t="s">
        <v>329</v>
      </c>
      <c r="C106" t="s">
        <v>313</v>
      </c>
      <c r="D106" t="s">
        <v>323</v>
      </c>
      <c r="E106" t="s">
        <v>319</v>
      </c>
      <c r="F106">
        <v>44.56</v>
      </c>
      <c r="G106">
        <v>93.83</v>
      </c>
      <c r="N106">
        <v>42.61</v>
      </c>
      <c r="O106">
        <v>94.16</v>
      </c>
    </row>
    <row r="107" spans="1:15">
      <c r="A107" t="s">
        <v>290</v>
      </c>
      <c r="B107" t="s">
        <v>329</v>
      </c>
      <c r="C107" t="s">
        <v>313</v>
      </c>
      <c r="D107" t="s">
        <v>323</v>
      </c>
      <c r="E107" t="s">
        <v>330</v>
      </c>
      <c r="F107">
        <v>53.31</v>
      </c>
      <c r="G107">
        <v>93.53</v>
      </c>
      <c r="N107">
        <v>46.11</v>
      </c>
      <c r="O107">
        <v>93.28</v>
      </c>
    </row>
    <row r="108" spans="1:15">
      <c r="A108" t="s">
        <v>288</v>
      </c>
      <c r="B108" t="s">
        <v>329</v>
      </c>
      <c r="C108" t="s">
        <v>313</v>
      </c>
      <c r="D108" t="s">
        <v>323</v>
      </c>
      <c r="E108" t="s">
        <v>330</v>
      </c>
      <c r="F108">
        <v>49.13</v>
      </c>
      <c r="G108">
        <v>93.79</v>
      </c>
      <c r="N108">
        <v>43.92</v>
      </c>
      <c r="O108">
        <v>93.94</v>
      </c>
    </row>
    <row r="109" spans="1:15">
      <c r="A109" t="s">
        <v>111</v>
      </c>
      <c r="B109" t="s">
        <v>329</v>
      </c>
      <c r="C109" t="s">
        <v>313</v>
      </c>
      <c r="D109" t="s">
        <v>323</v>
      </c>
      <c r="E109" t="s">
        <v>319</v>
      </c>
      <c r="F109">
        <v>31.71</v>
      </c>
      <c r="G109">
        <v>94.28</v>
      </c>
      <c r="N109">
        <v>32.380000000000003</v>
      </c>
      <c r="O109">
        <v>93.81</v>
      </c>
    </row>
    <row r="110" spans="1:15">
      <c r="A110" t="s">
        <v>109</v>
      </c>
      <c r="B110" t="s">
        <v>329</v>
      </c>
      <c r="C110" t="s">
        <v>313</v>
      </c>
      <c r="D110" t="s">
        <v>323</v>
      </c>
      <c r="E110" t="s">
        <v>320</v>
      </c>
      <c r="F110">
        <v>35.869999999999997</v>
      </c>
      <c r="G110">
        <v>93.94</v>
      </c>
      <c r="N110">
        <v>30.2</v>
      </c>
      <c r="O110">
        <v>93.65</v>
      </c>
    </row>
    <row r="111" spans="1:15">
      <c r="A111" t="s">
        <v>252</v>
      </c>
      <c r="B111" t="s">
        <v>329</v>
      </c>
      <c r="C111" t="s">
        <v>313</v>
      </c>
      <c r="D111" t="s">
        <v>327</v>
      </c>
      <c r="E111" t="s">
        <v>319</v>
      </c>
      <c r="F111">
        <v>55.74</v>
      </c>
      <c r="G111">
        <v>93.38</v>
      </c>
      <c r="N111">
        <v>72.56</v>
      </c>
      <c r="O111">
        <v>93.98</v>
      </c>
    </row>
    <row r="112" spans="1:15">
      <c r="A112" t="s">
        <v>250</v>
      </c>
      <c r="B112" t="s">
        <v>329</v>
      </c>
      <c r="C112" t="s">
        <v>313</v>
      </c>
      <c r="D112" t="s">
        <v>327</v>
      </c>
      <c r="E112" t="s">
        <v>320</v>
      </c>
      <c r="F112">
        <v>40.67</v>
      </c>
      <c r="G112">
        <v>94.12</v>
      </c>
      <c r="N112">
        <v>37.049999999999997</v>
      </c>
      <c r="O112">
        <v>93.49</v>
      </c>
    </row>
    <row r="113" spans="1:15">
      <c r="A113" t="s">
        <v>238</v>
      </c>
      <c r="B113" t="s">
        <v>329</v>
      </c>
      <c r="C113" t="s">
        <v>313</v>
      </c>
      <c r="D113" t="s">
        <v>327</v>
      </c>
      <c r="E113" t="s">
        <v>319</v>
      </c>
      <c r="F113">
        <v>50.34</v>
      </c>
      <c r="G113">
        <v>94.14</v>
      </c>
      <c r="N113">
        <v>81.52</v>
      </c>
      <c r="O113">
        <v>93.35</v>
      </c>
    </row>
    <row r="114" spans="1:15">
      <c r="A114" t="s">
        <v>236</v>
      </c>
      <c r="B114" t="s">
        <v>329</v>
      </c>
      <c r="C114" t="s">
        <v>313</v>
      </c>
      <c r="D114" t="s">
        <v>327</v>
      </c>
      <c r="E114" t="s">
        <v>320</v>
      </c>
      <c r="F114">
        <v>44.63</v>
      </c>
      <c r="G114">
        <v>94.04</v>
      </c>
      <c r="N114">
        <v>46.11</v>
      </c>
      <c r="O114">
        <v>93.78</v>
      </c>
    </row>
    <row r="115" spans="1:15">
      <c r="A115" t="s">
        <v>127</v>
      </c>
      <c r="B115" t="s">
        <v>329</v>
      </c>
      <c r="C115" t="s">
        <v>313</v>
      </c>
      <c r="D115" t="s">
        <v>327</v>
      </c>
      <c r="E115" t="s">
        <v>319</v>
      </c>
      <c r="F115">
        <v>37.01</v>
      </c>
      <c r="G115">
        <v>94.4</v>
      </c>
      <c r="N115">
        <v>37.54</v>
      </c>
      <c r="O115">
        <v>94.47</v>
      </c>
    </row>
    <row r="116" spans="1:15">
      <c r="A116" t="s">
        <v>125</v>
      </c>
      <c r="B116" t="s">
        <v>329</v>
      </c>
      <c r="C116" t="s">
        <v>313</v>
      </c>
      <c r="D116" t="s">
        <v>327</v>
      </c>
      <c r="E116" t="s">
        <v>320</v>
      </c>
      <c r="F116">
        <v>33.9</v>
      </c>
      <c r="G116">
        <v>93.99</v>
      </c>
      <c r="N116">
        <v>33.47</v>
      </c>
      <c r="O116">
        <v>93.59</v>
      </c>
    </row>
    <row r="117" spans="1:15">
      <c r="A117" t="s">
        <v>304</v>
      </c>
      <c r="B117" t="s">
        <v>331</v>
      </c>
      <c r="C117" t="s">
        <v>313</v>
      </c>
      <c r="D117" t="s">
        <v>327</v>
      </c>
      <c r="E117" t="s">
        <v>319</v>
      </c>
      <c r="F117">
        <v>86.95</v>
      </c>
      <c r="G117">
        <v>94.05</v>
      </c>
      <c r="N117">
        <v>86.95</v>
      </c>
      <c r="O117">
        <v>94.05</v>
      </c>
    </row>
    <row r="118" spans="1:15">
      <c r="A118" t="s">
        <v>302</v>
      </c>
      <c r="B118" t="s">
        <v>331</v>
      </c>
      <c r="C118" t="s">
        <v>313</v>
      </c>
      <c r="D118" t="s">
        <v>326</v>
      </c>
      <c r="E118" t="s">
        <v>320</v>
      </c>
      <c r="F118">
        <v>46.96</v>
      </c>
      <c r="G118">
        <v>92.56</v>
      </c>
      <c r="N118">
        <v>46.96</v>
      </c>
      <c r="O118">
        <v>92.56</v>
      </c>
    </row>
    <row r="119" spans="1:15">
      <c r="A119" t="s">
        <v>115</v>
      </c>
      <c r="B119" t="s">
        <v>331</v>
      </c>
      <c r="C119" t="s">
        <v>313</v>
      </c>
      <c r="D119" t="s">
        <v>326</v>
      </c>
      <c r="E119" t="s">
        <v>319</v>
      </c>
      <c r="F119">
        <v>30.56</v>
      </c>
      <c r="G119">
        <v>94.15</v>
      </c>
      <c r="N119">
        <v>30.56</v>
      </c>
      <c r="O119">
        <v>94.15</v>
      </c>
    </row>
    <row r="120" spans="1:15">
      <c r="A120" t="s">
        <v>113</v>
      </c>
      <c r="B120" t="s">
        <v>331</v>
      </c>
      <c r="C120" t="s">
        <v>313</v>
      </c>
      <c r="D120" t="s">
        <v>326</v>
      </c>
      <c r="E120" t="s">
        <v>320</v>
      </c>
      <c r="F120">
        <v>35.43</v>
      </c>
      <c r="G120">
        <v>93.93</v>
      </c>
      <c r="N120">
        <v>35.43</v>
      </c>
      <c r="O120">
        <v>93.93</v>
      </c>
    </row>
    <row r="121" spans="1:15">
      <c r="A121" t="s">
        <v>256</v>
      </c>
      <c r="B121" t="s">
        <v>331</v>
      </c>
      <c r="C121" t="s">
        <v>313</v>
      </c>
      <c r="D121" t="s">
        <v>326</v>
      </c>
      <c r="E121" t="s">
        <v>319</v>
      </c>
      <c r="F121">
        <v>56.51</v>
      </c>
      <c r="G121">
        <v>93.91</v>
      </c>
      <c r="N121">
        <v>56.51</v>
      </c>
      <c r="O121">
        <v>93.91</v>
      </c>
    </row>
    <row r="122" spans="1:15">
      <c r="A122" t="s">
        <v>254</v>
      </c>
      <c r="B122" t="s">
        <v>331</v>
      </c>
      <c r="C122" t="s">
        <v>313</v>
      </c>
      <c r="D122" t="s">
        <v>326</v>
      </c>
      <c r="E122" t="s">
        <v>320</v>
      </c>
      <c r="F122">
        <v>35.78</v>
      </c>
      <c r="G122">
        <v>93.72</v>
      </c>
      <c r="N122">
        <v>35.78</v>
      </c>
      <c r="O122">
        <v>93.72</v>
      </c>
    </row>
    <row r="123" spans="1:15">
      <c r="A123" t="s">
        <v>240</v>
      </c>
      <c r="B123" t="s">
        <v>331</v>
      </c>
      <c r="C123" t="s">
        <v>313</v>
      </c>
      <c r="D123" t="s">
        <v>326</v>
      </c>
      <c r="E123" t="s">
        <v>320</v>
      </c>
      <c r="F123">
        <v>37.93</v>
      </c>
      <c r="G123">
        <v>93.52</v>
      </c>
      <c r="N123">
        <v>37.93</v>
      </c>
      <c r="O123">
        <v>93.52</v>
      </c>
    </row>
    <row r="124" spans="1:15">
      <c r="A124" t="s">
        <v>131</v>
      </c>
      <c r="B124" t="s">
        <v>331</v>
      </c>
      <c r="C124" t="s">
        <v>313</v>
      </c>
      <c r="D124" t="s">
        <v>326</v>
      </c>
      <c r="E124" t="s">
        <v>319</v>
      </c>
      <c r="F124">
        <v>37.79</v>
      </c>
      <c r="G124">
        <v>94.75</v>
      </c>
      <c r="N124">
        <v>37.79</v>
      </c>
      <c r="O124">
        <v>94.75</v>
      </c>
    </row>
    <row r="125" spans="1:15">
      <c r="A125" t="s">
        <v>129</v>
      </c>
      <c r="B125" t="s">
        <v>331</v>
      </c>
      <c r="C125" t="s">
        <v>313</v>
      </c>
      <c r="D125" t="s">
        <v>326</v>
      </c>
      <c r="E125" t="s">
        <v>320</v>
      </c>
      <c r="F125">
        <v>36.54</v>
      </c>
      <c r="G125">
        <v>94.21</v>
      </c>
      <c r="N125">
        <v>36.54</v>
      </c>
      <c r="O125">
        <v>94.21</v>
      </c>
    </row>
  </sheetData>
  <sortState xmlns:xlrd2="http://schemas.microsoft.com/office/spreadsheetml/2017/richdata2" ref="C1:D148">
    <sortCondition ref="C1:C148"/>
    <sortCondition ref="D1:D148"/>
  </sortState>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7095E-2EF2-FC4F-B2C6-0A3ACEB78413}">
  <dimension ref="A1:G157"/>
  <sheetViews>
    <sheetView topLeftCell="A129" workbookViewId="0">
      <selection activeCell="A138" sqref="A138:G157"/>
    </sheetView>
  </sheetViews>
  <sheetFormatPr baseColWidth="10" defaultRowHeight="16"/>
  <cols>
    <col min="2" max="2" width="6.6640625" customWidth="1"/>
    <col min="3" max="3" width="6.83203125" customWidth="1"/>
  </cols>
  <sheetData>
    <row r="1" spans="1:7">
      <c r="A1" t="s">
        <v>333</v>
      </c>
      <c r="B1" t="s">
        <v>334</v>
      </c>
      <c r="C1" t="s">
        <v>35</v>
      </c>
      <c r="D1" t="s">
        <v>335</v>
      </c>
      <c r="E1" t="s">
        <v>336</v>
      </c>
      <c r="F1" t="s">
        <v>41</v>
      </c>
      <c r="G1" t="s">
        <v>42</v>
      </c>
    </row>
    <row r="2" spans="1:7">
      <c r="A2" t="s">
        <v>317</v>
      </c>
      <c r="B2" t="s">
        <v>322</v>
      </c>
      <c r="C2" t="s">
        <v>320</v>
      </c>
      <c r="D2" t="s">
        <v>43</v>
      </c>
      <c r="E2" t="s">
        <v>316</v>
      </c>
      <c r="F2">
        <v>47.64</v>
      </c>
      <c r="G2">
        <v>94.77</v>
      </c>
    </row>
    <row r="3" spans="1:7">
      <c r="A3" t="s">
        <v>317</v>
      </c>
      <c r="B3" t="s">
        <v>322</v>
      </c>
      <c r="C3" t="s">
        <v>319</v>
      </c>
      <c r="D3" t="s">
        <v>45</v>
      </c>
      <c r="E3" t="s">
        <v>316</v>
      </c>
      <c r="F3">
        <v>27.4</v>
      </c>
      <c r="G3">
        <v>94.41</v>
      </c>
    </row>
    <row r="4" spans="1:7">
      <c r="A4" t="s">
        <v>317</v>
      </c>
      <c r="B4" t="s">
        <v>322</v>
      </c>
      <c r="C4" t="s">
        <v>320</v>
      </c>
      <c r="D4" t="s">
        <v>47</v>
      </c>
      <c r="E4" t="s">
        <v>329</v>
      </c>
      <c r="F4">
        <v>42.67</v>
      </c>
      <c r="G4">
        <v>94.22</v>
      </c>
    </row>
    <row r="5" spans="1:7">
      <c r="A5" t="s">
        <v>317</v>
      </c>
      <c r="B5" t="s">
        <v>322</v>
      </c>
      <c r="C5" t="s">
        <v>319</v>
      </c>
      <c r="D5" t="s">
        <v>49</v>
      </c>
      <c r="E5" t="s">
        <v>329</v>
      </c>
      <c r="F5">
        <v>26.6</v>
      </c>
      <c r="G5">
        <v>93.53</v>
      </c>
    </row>
    <row r="6" spans="1:7">
      <c r="A6" t="s">
        <v>317</v>
      </c>
      <c r="B6" t="s">
        <v>322</v>
      </c>
      <c r="C6" t="s">
        <v>320</v>
      </c>
      <c r="D6" t="s">
        <v>51</v>
      </c>
      <c r="E6" t="s">
        <v>331</v>
      </c>
      <c r="F6">
        <v>30.47</v>
      </c>
      <c r="G6">
        <v>93.41</v>
      </c>
    </row>
    <row r="7" spans="1:7">
      <c r="A7" t="s">
        <v>317</v>
      </c>
      <c r="B7" t="s">
        <v>322</v>
      </c>
      <c r="C7" t="s">
        <v>319</v>
      </c>
      <c r="D7" t="s">
        <v>53</v>
      </c>
      <c r="E7" t="s">
        <v>331</v>
      </c>
      <c r="F7">
        <v>45.44</v>
      </c>
      <c r="G7">
        <v>94.46</v>
      </c>
    </row>
    <row r="8" spans="1:7">
      <c r="A8" t="s">
        <v>317</v>
      </c>
      <c r="B8" t="s">
        <v>322</v>
      </c>
      <c r="C8" t="s">
        <v>320</v>
      </c>
      <c r="D8" t="s">
        <v>55</v>
      </c>
      <c r="E8" t="s">
        <v>328</v>
      </c>
      <c r="F8">
        <v>41.88</v>
      </c>
      <c r="G8">
        <v>94.53</v>
      </c>
    </row>
    <row r="9" spans="1:7">
      <c r="A9" t="s">
        <v>332</v>
      </c>
    </row>
    <row r="10" spans="1:7">
      <c r="A10" t="s">
        <v>317</v>
      </c>
      <c r="B10" t="s">
        <v>326</v>
      </c>
      <c r="C10" t="s">
        <v>320</v>
      </c>
      <c r="D10" t="s">
        <v>57</v>
      </c>
      <c r="E10" t="s">
        <v>316</v>
      </c>
      <c r="F10">
        <v>62.65</v>
      </c>
      <c r="G10">
        <v>94.35</v>
      </c>
    </row>
    <row r="11" spans="1:7">
      <c r="A11" t="s">
        <v>317</v>
      </c>
      <c r="B11" t="s">
        <v>326</v>
      </c>
      <c r="C11" t="s">
        <v>319</v>
      </c>
      <c r="D11" t="s">
        <v>59</v>
      </c>
      <c r="E11" t="s">
        <v>316</v>
      </c>
      <c r="F11">
        <v>34.71</v>
      </c>
      <c r="G11">
        <v>95.05</v>
      </c>
    </row>
    <row r="12" spans="1:7">
      <c r="A12" t="s">
        <v>317</v>
      </c>
      <c r="B12" t="s">
        <v>326</v>
      </c>
      <c r="C12" t="s">
        <v>320</v>
      </c>
      <c r="D12" t="s">
        <v>61</v>
      </c>
      <c r="E12" t="s">
        <v>329</v>
      </c>
      <c r="F12">
        <v>34.47</v>
      </c>
      <c r="G12">
        <v>94.16</v>
      </c>
    </row>
    <row r="13" spans="1:7">
      <c r="A13" t="s">
        <v>317</v>
      </c>
      <c r="B13" t="s">
        <v>326</v>
      </c>
      <c r="C13" t="s">
        <v>319</v>
      </c>
      <c r="D13" t="s">
        <v>63</v>
      </c>
      <c r="E13" t="s">
        <v>329</v>
      </c>
      <c r="F13">
        <v>47.46</v>
      </c>
      <c r="G13">
        <v>93.69</v>
      </c>
    </row>
    <row r="14" spans="1:7">
      <c r="A14" t="s">
        <v>317</v>
      </c>
      <c r="B14" t="s">
        <v>326</v>
      </c>
      <c r="C14" t="s">
        <v>320</v>
      </c>
      <c r="D14" t="s">
        <v>65</v>
      </c>
      <c r="E14" t="s">
        <v>331</v>
      </c>
      <c r="F14">
        <v>42.61</v>
      </c>
      <c r="G14">
        <v>94.16</v>
      </c>
    </row>
    <row r="15" spans="1:7">
      <c r="A15" t="s">
        <v>317</v>
      </c>
      <c r="B15" t="s">
        <v>326</v>
      </c>
      <c r="C15" t="s">
        <v>319</v>
      </c>
      <c r="D15" t="s">
        <v>67</v>
      </c>
      <c r="E15" t="s">
        <v>331</v>
      </c>
      <c r="F15">
        <v>46.35</v>
      </c>
      <c r="G15">
        <v>94.94</v>
      </c>
    </row>
    <row r="16" spans="1:7">
      <c r="A16" t="s">
        <v>317</v>
      </c>
      <c r="B16" t="s">
        <v>326</v>
      </c>
      <c r="C16" t="s">
        <v>320</v>
      </c>
      <c r="D16" t="s">
        <v>69</v>
      </c>
      <c r="E16" t="s">
        <v>328</v>
      </c>
      <c r="F16">
        <v>47.98</v>
      </c>
      <c r="G16">
        <v>94.86</v>
      </c>
    </row>
    <row r="17" spans="1:7">
      <c r="A17" t="s">
        <v>317</v>
      </c>
      <c r="B17" t="s">
        <v>326</v>
      </c>
      <c r="C17" t="s">
        <v>319</v>
      </c>
      <c r="D17" t="s">
        <v>71</v>
      </c>
      <c r="E17" t="s">
        <v>328</v>
      </c>
      <c r="F17">
        <v>42.62</v>
      </c>
      <c r="G17">
        <v>94.74</v>
      </c>
    </row>
    <row r="18" spans="1:7">
      <c r="A18" t="s">
        <v>332</v>
      </c>
    </row>
    <row r="19" spans="1:7">
      <c r="A19" t="s">
        <v>317</v>
      </c>
      <c r="B19" t="s">
        <v>324</v>
      </c>
      <c r="C19" t="s">
        <v>320</v>
      </c>
      <c r="D19" t="s">
        <v>170</v>
      </c>
      <c r="E19" t="s">
        <v>316</v>
      </c>
      <c r="F19">
        <v>45.33</v>
      </c>
      <c r="G19">
        <v>93.96</v>
      </c>
    </row>
    <row r="20" spans="1:7">
      <c r="A20" t="s">
        <v>317</v>
      </c>
      <c r="B20" t="s">
        <v>324</v>
      </c>
      <c r="C20" t="s">
        <v>319</v>
      </c>
      <c r="D20" t="s">
        <v>172</v>
      </c>
      <c r="E20" t="s">
        <v>316</v>
      </c>
      <c r="F20">
        <v>22.67</v>
      </c>
      <c r="G20">
        <v>93.12</v>
      </c>
    </row>
    <row r="21" spans="1:7">
      <c r="A21" t="s">
        <v>317</v>
      </c>
      <c r="B21" t="s">
        <v>325</v>
      </c>
      <c r="C21" t="s">
        <v>320</v>
      </c>
      <c r="D21" t="s">
        <v>174</v>
      </c>
      <c r="E21" t="s">
        <v>316</v>
      </c>
      <c r="F21">
        <v>51.23</v>
      </c>
      <c r="G21">
        <v>93.98</v>
      </c>
    </row>
    <row r="22" spans="1:7">
      <c r="A22" t="s">
        <v>317</v>
      </c>
      <c r="B22" t="s">
        <v>325</v>
      </c>
      <c r="C22" t="s">
        <v>319</v>
      </c>
      <c r="D22" t="s">
        <v>176</v>
      </c>
      <c r="E22" t="s">
        <v>316</v>
      </c>
      <c r="F22">
        <v>41.15</v>
      </c>
      <c r="G22">
        <v>93.68</v>
      </c>
    </row>
    <row r="23" spans="1:7">
      <c r="A23" t="s">
        <v>317</v>
      </c>
      <c r="B23" t="s">
        <v>327</v>
      </c>
      <c r="C23" t="s">
        <v>320</v>
      </c>
      <c r="D23" t="s">
        <v>178</v>
      </c>
      <c r="E23" t="s">
        <v>329</v>
      </c>
      <c r="F23">
        <v>42.26</v>
      </c>
      <c r="G23">
        <v>94.15</v>
      </c>
    </row>
    <row r="24" spans="1:7">
      <c r="A24" t="s">
        <v>317</v>
      </c>
      <c r="B24" t="s">
        <v>327</v>
      </c>
      <c r="C24" t="s">
        <v>319</v>
      </c>
      <c r="D24" t="s">
        <v>180</v>
      </c>
      <c r="E24" t="s">
        <v>329</v>
      </c>
      <c r="F24">
        <v>44.47</v>
      </c>
      <c r="G24">
        <v>93.61</v>
      </c>
    </row>
    <row r="25" spans="1:7">
      <c r="A25" t="s">
        <v>317</v>
      </c>
      <c r="B25" t="s">
        <v>327</v>
      </c>
      <c r="C25" t="s">
        <v>320</v>
      </c>
      <c r="D25" t="s">
        <v>182</v>
      </c>
      <c r="E25" t="s">
        <v>328</v>
      </c>
      <c r="F25">
        <v>41.63</v>
      </c>
      <c r="G25">
        <v>94.04</v>
      </c>
    </row>
    <row r="26" spans="1:7">
      <c r="A26" t="s">
        <v>317</v>
      </c>
      <c r="B26" t="s">
        <v>327</v>
      </c>
      <c r="C26" t="s">
        <v>319</v>
      </c>
      <c r="D26" t="s">
        <v>184</v>
      </c>
      <c r="E26" t="s">
        <v>328</v>
      </c>
      <c r="F26">
        <v>45.41</v>
      </c>
      <c r="G26">
        <v>94.32</v>
      </c>
    </row>
    <row r="27" spans="1:7">
      <c r="A27" t="s">
        <v>317</v>
      </c>
      <c r="B27" t="s">
        <v>323</v>
      </c>
      <c r="C27" t="s">
        <v>320</v>
      </c>
      <c r="D27" t="s">
        <v>186</v>
      </c>
      <c r="E27" t="s">
        <v>316</v>
      </c>
      <c r="F27">
        <v>39.369999999999997</v>
      </c>
      <c r="G27">
        <v>94.26</v>
      </c>
    </row>
    <row r="28" spans="1:7">
      <c r="A28" t="s">
        <v>317</v>
      </c>
      <c r="B28" t="s">
        <v>323</v>
      </c>
      <c r="C28" t="s">
        <v>319</v>
      </c>
      <c r="D28" t="s">
        <v>188</v>
      </c>
      <c r="E28" t="s">
        <v>316</v>
      </c>
      <c r="F28">
        <v>41.32</v>
      </c>
      <c r="G28">
        <v>93.54</v>
      </c>
    </row>
    <row r="29" spans="1:7">
      <c r="A29" t="s">
        <v>317</v>
      </c>
      <c r="B29" t="s">
        <v>323</v>
      </c>
      <c r="C29" t="s">
        <v>320</v>
      </c>
      <c r="D29" t="s">
        <v>190</v>
      </c>
      <c r="E29" t="s">
        <v>329</v>
      </c>
      <c r="F29">
        <v>42.55</v>
      </c>
      <c r="G29">
        <v>93.6</v>
      </c>
    </row>
    <row r="30" spans="1:7">
      <c r="A30" t="s">
        <v>317</v>
      </c>
      <c r="B30" t="s">
        <v>323</v>
      </c>
      <c r="C30" t="s">
        <v>319</v>
      </c>
      <c r="D30" t="s">
        <v>192</v>
      </c>
      <c r="E30" t="s">
        <v>329</v>
      </c>
      <c r="F30">
        <v>39.39</v>
      </c>
      <c r="G30">
        <v>94.38</v>
      </c>
    </row>
    <row r="31" spans="1:7">
      <c r="A31" t="s">
        <v>317</v>
      </c>
      <c r="B31" t="s">
        <v>323</v>
      </c>
      <c r="C31" t="s">
        <v>320</v>
      </c>
      <c r="D31" t="s">
        <v>194</v>
      </c>
      <c r="E31" t="s">
        <v>331</v>
      </c>
      <c r="F31">
        <v>36.049999999999997</v>
      </c>
      <c r="G31">
        <v>94.31</v>
      </c>
    </row>
    <row r="32" spans="1:7">
      <c r="A32" t="s">
        <v>317</v>
      </c>
      <c r="B32" t="s">
        <v>323</v>
      </c>
      <c r="C32" t="s">
        <v>319</v>
      </c>
      <c r="D32" t="s">
        <v>196</v>
      </c>
      <c r="E32" t="s">
        <v>331</v>
      </c>
      <c r="F32">
        <v>35.21</v>
      </c>
      <c r="G32">
        <v>94.12</v>
      </c>
    </row>
    <row r="33" spans="1:7">
      <c r="A33" t="s">
        <v>317</v>
      </c>
      <c r="B33" t="s">
        <v>323</v>
      </c>
      <c r="C33" t="s">
        <v>320</v>
      </c>
      <c r="D33" t="s">
        <v>198</v>
      </c>
      <c r="E33" t="s">
        <v>328</v>
      </c>
      <c r="F33">
        <v>33.11</v>
      </c>
      <c r="G33">
        <v>94.35</v>
      </c>
    </row>
    <row r="34" spans="1:7">
      <c r="A34" t="s">
        <v>317</v>
      </c>
      <c r="B34" t="s">
        <v>323</v>
      </c>
      <c r="C34" t="s">
        <v>319</v>
      </c>
      <c r="D34" t="s">
        <v>200</v>
      </c>
      <c r="E34" t="s">
        <v>328</v>
      </c>
      <c r="F34">
        <v>40.81</v>
      </c>
      <c r="G34">
        <v>94.1</v>
      </c>
    </row>
    <row r="35" spans="1:7">
      <c r="A35" t="s">
        <v>332</v>
      </c>
    </row>
    <row r="36" spans="1:7">
      <c r="A36" t="s">
        <v>317</v>
      </c>
      <c r="B36" t="s">
        <v>321</v>
      </c>
      <c r="C36" t="s">
        <v>320</v>
      </c>
      <c r="D36" t="s">
        <v>262</v>
      </c>
      <c r="E36" t="s">
        <v>316</v>
      </c>
      <c r="F36">
        <v>49.83</v>
      </c>
      <c r="G36">
        <v>93.77</v>
      </c>
    </row>
    <row r="37" spans="1:7">
      <c r="A37" t="s">
        <v>317</v>
      </c>
      <c r="B37" t="s">
        <v>321</v>
      </c>
      <c r="C37" t="s">
        <v>319</v>
      </c>
      <c r="D37" t="s">
        <v>264</v>
      </c>
      <c r="E37" t="s">
        <v>316</v>
      </c>
      <c r="F37">
        <v>47.04</v>
      </c>
      <c r="G37">
        <v>94.31</v>
      </c>
    </row>
    <row r="38" spans="1:7">
      <c r="A38" t="s">
        <v>317</v>
      </c>
      <c r="B38" t="s">
        <v>321</v>
      </c>
      <c r="C38" t="s">
        <v>320</v>
      </c>
      <c r="D38" t="s">
        <v>266</v>
      </c>
      <c r="E38" t="s">
        <v>328</v>
      </c>
      <c r="F38">
        <v>49.49</v>
      </c>
      <c r="G38">
        <v>93.38</v>
      </c>
    </row>
    <row r="39" spans="1:7">
      <c r="A39" t="s">
        <v>317</v>
      </c>
      <c r="B39" t="s">
        <v>321</v>
      </c>
      <c r="C39" t="s">
        <v>319</v>
      </c>
      <c r="D39" t="s">
        <v>268</v>
      </c>
      <c r="E39" t="s">
        <v>328</v>
      </c>
      <c r="F39">
        <v>63.51</v>
      </c>
      <c r="G39">
        <v>93.18</v>
      </c>
    </row>
    <row r="40" spans="1:7">
      <c r="A40" t="s">
        <v>317</v>
      </c>
      <c r="B40" t="s">
        <v>318</v>
      </c>
      <c r="C40" t="s">
        <v>320</v>
      </c>
      <c r="D40" t="s">
        <v>270</v>
      </c>
      <c r="E40" t="s">
        <v>316</v>
      </c>
      <c r="F40">
        <v>51.48</v>
      </c>
      <c r="G40">
        <v>94.08</v>
      </c>
    </row>
    <row r="41" spans="1:7">
      <c r="A41" t="s">
        <v>317</v>
      </c>
      <c r="B41" t="s">
        <v>318</v>
      </c>
      <c r="C41" t="s">
        <v>319</v>
      </c>
      <c r="D41" t="s">
        <v>272</v>
      </c>
      <c r="E41" t="s">
        <v>316</v>
      </c>
      <c r="F41">
        <v>47.23</v>
      </c>
      <c r="G41">
        <v>93.54</v>
      </c>
    </row>
    <row r="42" spans="1:7">
      <c r="A42" t="s">
        <v>317</v>
      </c>
      <c r="B42" t="s">
        <v>318</v>
      </c>
      <c r="C42" t="s">
        <v>320</v>
      </c>
      <c r="D42" t="s">
        <v>274</v>
      </c>
      <c r="E42" t="s">
        <v>329</v>
      </c>
      <c r="F42">
        <v>50.41</v>
      </c>
      <c r="G42">
        <v>93.66</v>
      </c>
    </row>
    <row r="43" spans="1:7">
      <c r="A43" t="s">
        <v>317</v>
      </c>
      <c r="B43" t="s">
        <v>318</v>
      </c>
      <c r="C43" t="s">
        <v>319</v>
      </c>
      <c r="D43" t="s">
        <v>276</v>
      </c>
      <c r="E43" t="s">
        <v>329</v>
      </c>
      <c r="F43">
        <v>45.45</v>
      </c>
      <c r="G43">
        <v>93.82</v>
      </c>
    </row>
    <row r="44" spans="1:7">
      <c r="A44" t="s">
        <v>317</v>
      </c>
      <c r="B44" t="s">
        <v>318</v>
      </c>
      <c r="C44" t="s">
        <v>320</v>
      </c>
      <c r="D44" t="s">
        <v>278</v>
      </c>
      <c r="E44" t="s">
        <v>328</v>
      </c>
      <c r="F44">
        <v>45.79</v>
      </c>
      <c r="G44">
        <v>93.89</v>
      </c>
    </row>
    <row r="45" spans="1:7">
      <c r="A45" t="s">
        <v>317</v>
      </c>
      <c r="B45" t="s">
        <v>318</v>
      </c>
      <c r="C45" t="s">
        <v>319</v>
      </c>
      <c r="D45" t="s">
        <v>280</v>
      </c>
      <c r="E45" t="s">
        <v>328</v>
      </c>
      <c r="F45">
        <v>52.31</v>
      </c>
      <c r="G45">
        <v>94.3</v>
      </c>
    </row>
    <row r="46" spans="1:7">
      <c r="A46" t="s">
        <v>332</v>
      </c>
    </row>
    <row r="47" spans="1:7">
      <c r="A47" t="s">
        <v>311</v>
      </c>
      <c r="B47" t="s">
        <v>322</v>
      </c>
      <c r="C47" t="s">
        <v>320</v>
      </c>
      <c r="D47" t="s">
        <v>73</v>
      </c>
      <c r="E47" t="s">
        <v>316</v>
      </c>
      <c r="F47">
        <v>57.01</v>
      </c>
      <c r="G47">
        <v>94.01</v>
      </c>
    </row>
    <row r="48" spans="1:7">
      <c r="A48" t="s">
        <v>311</v>
      </c>
      <c r="B48" t="s">
        <v>322</v>
      </c>
      <c r="C48" t="s">
        <v>319</v>
      </c>
      <c r="D48" t="s">
        <v>75</v>
      </c>
      <c r="E48" t="s">
        <v>316</v>
      </c>
      <c r="F48">
        <v>61.18</v>
      </c>
      <c r="G48">
        <v>94.78</v>
      </c>
    </row>
    <row r="49" spans="1:7">
      <c r="A49" t="s">
        <v>311</v>
      </c>
      <c r="B49" t="s">
        <v>322</v>
      </c>
      <c r="C49" t="s">
        <v>320</v>
      </c>
      <c r="D49" t="s">
        <v>77</v>
      </c>
      <c r="E49" t="s">
        <v>329</v>
      </c>
      <c r="F49">
        <v>42.51</v>
      </c>
      <c r="G49">
        <v>93.45</v>
      </c>
    </row>
    <row r="50" spans="1:7">
      <c r="A50" t="s">
        <v>311</v>
      </c>
      <c r="B50" t="s">
        <v>322</v>
      </c>
      <c r="C50" t="s">
        <v>319</v>
      </c>
      <c r="D50" t="s">
        <v>79</v>
      </c>
      <c r="E50" t="s">
        <v>329</v>
      </c>
      <c r="F50">
        <v>68.98</v>
      </c>
      <c r="G50">
        <v>94.01</v>
      </c>
    </row>
    <row r="51" spans="1:7">
      <c r="A51" t="s">
        <v>311</v>
      </c>
      <c r="B51" t="s">
        <v>322</v>
      </c>
      <c r="C51" t="s">
        <v>320</v>
      </c>
      <c r="D51" t="s">
        <v>81</v>
      </c>
      <c r="E51" t="s">
        <v>331</v>
      </c>
      <c r="F51">
        <v>30.2</v>
      </c>
      <c r="G51">
        <v>93.65</v>
      </c>
    </row>
    <row r="52" spans="1:7">
      <c r="A52" t="s">
        <v>311</v>
      </c>
      <c r="B52" t="s">
        <v>322</v>
      </c>
      <c r="C52" t="s">
        <v>319</v>
      </c>
      <c r="D52" t="s">
        <v>83</v>
      </c>
      <c r="E52" t="s">
        <v>331</v>
      </c>
      <c r="F52">
        <v>32.380000000000003</v>
      </c>
      <c r="G52">
        <v>93.81</v>
      </c>
    </row>
    <row r="53" spans="1:7">
      <c r="A53" t="s">
        <v>311</v>
      </c>
      <c r="B53" t="s">
        <v>322</v>
      </c>
      <c r="C53" t="s">
        <v>320</v>
      </c>
      <c r="D53" t="s">
        <v>85</v>
      </c>
      <c r="E53" t="s">
        <v>328</v>
      </c>
      <c r="F53">
        <v>32.78</v>
      </c>
      <c r="G53">
        <v>93.92</v>
      </c>
    </row>
    <row r="54" spans="1:7">
      <c r="A54" t="s">
        <v>311</v>
      </c>
      <c r="B54" t="s">
        <v>322</v>
      </c>
      <c r="C54" t="s">
        <v>319</v>
      </c>
      <c r="D54" t="s">
        <v>87</v>
      </c>
      <c r="E54" t="s">
        <v>328</v>
      </c>
      <c r="F54">
        <v>31.29</v>
      </c>
      <c r="G54">
        <v>93.7</v>
      </c>
    </row>
    <row r="55" spans="1:7">
      <c r="A55" t="s">
        <v>332</v>
      </c>
    </row>
    <row r="56" spans="1:7">
      <c r="A56" t="s">
        <v>311</v>
      </c>
      <c r="B56" t="s">
        <v>326</v>
      </c>
      <c r="C56" t="s">
        <v>320</v>
      </c>
      <c r="D56" t="s">
        <v>89</v>
      </c>
      <c r="E56" t="s">
        <v>316</v>
      </c>
      <c r="F56">
        <v>22.56</v>
      </c>
      <c r="G56">
        <v>93.78</v>
      </c>
    </row>
    <row r="57" spans="1:7">
      <c r="A57" t="s">
        <v>311</v>
      </c>
      <c r="B57" t="s">
        <v>326</v>
      </c>
      <c r="C57" t="s">
        <v>319</v>
      </c>
      <c r="D57" t="s">
        <v>91</v>
      </c>
      <c r="E57" t="s">
        <v>316</v>
      </c>
      <c r="F57">
        <v>33.04</v>
      </c>
      <c r="G57">
        <v>94.63</v>
      </c>
    </row>
    <row r="58" spans="1:7">
      <c r="A58" t="s">
        <v>311</v>
      </c>
      <c r="B58" t="s">
        <v>326</v>
      </c>
      <c r="C58" t="s">
        <v>320</v>
      </c>
      <c r="D58" t="s">
        <v>93</v>
      </c>
      <c r="E58" t="s">
        <v>329</v>
      </c>
      <c r="F58">
        <v>32.590000000000003</v>
      </c>
      <c r="G58">
        <v>93.85</v>
      </c>
    </row>
    <row r="59" spans="1:7">
      <c r="A59" t="s">
        <v>311</v>
      </c>
      <c r="B59" t="s">
        <v>326</v>
      </c>
      <c r="C59" t="s">
        <v>319</v>
      </c>
      <c r="D59" t="s">
        <v>95</v>
      </c>
      <c r="E59" t="s">
        <v>329</v>
      </c>
      <c r="F59">
        <v>60.87</v>
      </c>
      <c r="G59">
        <v>93.55</v>
      </c>
    </row>
    <row r="60" spans="1:7">
      <c r="A60" t="s">
        <v>311</v>
      </c>
      <c r="B60" t="s">
        <v>326</v>
      </c>
      <c r="C60" t="s">
        <v>320</v>
      </c>
      <c r="D60" t="s">
        <v>97</v>
      </c>
      <c r="E60" t="s">
        <v>331</v>
      </c>
      <c r="F60">
        <v>33.47</v>
      </c>
      <c r="G60">
        <v>93.59</v>
      </c>
    </row>
    <row r="61" spans="1:7">
      <c r="A61" t="s">
        <v>311</v>
      </c>
      <c r="B61" t="s">
        <v>326</v>
      </c>
      <c r="C61" t="s">
        <v>319</v>
      </c>
      <c r="D61" t="s">
        <v>99</v>
      </c>
      <c r="E61" t="s">
        <v>331</v>
      </c>
      <c r="F61">
        <v>37.54</v>
      </c>
      <c r="G61">
        <v>94.47</v>
      </c>
    </row>
    <row r="62" spans="1:7">
      <c r="A62" t="s">
        <v>311</v>
      </c>
      <c r="B62" t="s">
        <v>326</v>
      </c>
      <c r="C62" t="s">
        <v>320</v>
      </c>
      <c r="D62" t="s">
        <v>101</v>
      </c>
      <c r="E62" t="s">
        <v>328</v>
      </c>
      <c r="F62">
        <v>31.45</v>
      </c>
      <c r="G62">
        <v>94.26</v>
      </c>
    </row>
    <row r="63" spans="1:7">
      <c r="A63" t="s">
        <v>311</v>
      </c>
      <c r="B63" t="s">
        <v>326</v>
      </c>
      <c r="C63" t="s">
        <v>319</v>
      </c>
      <c r="D63" t="s">
        <v>103</v>
      </c>
      <c r="E63" t="s">
        <v>328</v>
      </c>
      <c r="F63">
        <v>33.28</v>
      </c>
      <c r="G63">
        <v>93.7</v>
      </c>
    </row>
    <row r="64" spans="1:7">
      <c r="A64" t="s">
        <v>332</v>
      </c>
    </row>
    <row r="65" spans="1:7">
      <c r="A65" t="s">
        <v>311</v>
      </c>
      <c r="B65" t="s">
        <v>327</v>
      </c>
      <c r="C65" t="s">
        <v>320</v>
      </c>
      <c r="D65" t="s">
        <v>202</v>
      </c>
      <c r="E65" t="s">
        <v>316</v>
      </c>
      <c r="F65">
        <v>44.68</v>
      </c>
      <c r="G65">
        <v>94.25</v>
      </c>
    </row>
    <row r="66" spans="1:7">
      <c r="A66" t="s">
        <v>311</v>
      </c>
      <c r="B66" t="s">
        <v>327</v>
      </c>
      <c r="C66" t="s">
        <v>319</v>
      </c>
      <c r="D66" t="s">
        <v>204</v>
      </c>
      <c r="E66" t="s">
        <v>316</v>
      </c>
      <c r="F66">
        <v>55.89</v>
      </c>
      <c r="G66">
        <v>94.4</v>
      </c>
    </row>
    <row r="67" spans="1:7">
      <c r="A67" t="s">
        <v>311</v>
      </c>
      <c r="B67" t="s">
        <v>327</v>
      </c>
      <c r="C67" t="s">
        <v>320</v>
      </c>
      <c r="D67" t="s">
        <v>206</v>
      </c>
      <c r="E67" t="s">
        <v>329</v>
      </c>
      <c r="F67">
        <v>39.590000000000003</v>
      </c>
      <c r="G67">
        <v>94.42</v>
      </c>
    </row>
    <row r="68" spans="1:7">
      <c r="A68" t="s">
        <v>311</v>
      </c>
      <c r="B68" t="s">
        <v>327</v>
      </c>
      <c r="C68" t="s">
        <v>319</v>
      </c>
      <c r="D68" t="s">
        <v>208</v>
      </c>
      <c r="E68" t="s">
        <v>329</v>
      </c>
      <c r="F68">
        <v>62.16</v>
      </c>
      <c r="G68">
        <v>93.91</v>
      </c>
    </row>
    <row r="69" spans="1:7">
      <c r="A69" t="s">
        <v>311</v>
      </c>
      <c r="B69" t="s">
        <v>327</v>
      </c>
      <c r="C69" t="s">
        <v>320</v>
      </c>
      <c r="D69" t="s">
        <v>210</v>
      </c>
      <c r="E69" t="s">
        <v>331</v>
      </c>
      <c r="F69">
        <v>46.11</v>
      </c>
      <c r="G69">
        <v>93.78</v>
      </c>
    </row>
    <row r="70" spans="1:7">
      <c r="A70" t="s">
        <v>311</v>
      </c>
      <c r="B70" t="s">
        <v>327</v>
      </c>
      <c r="C70" t="s">
        <v>319</v>
      </c>
      <c r="D70" t="s">
        <v>212</v>
      </c>
      <c r="E70" t="s">
        <v>331</v>
      </c>
      <c r="F70">
        <v>81.52</v>
      </c>
      <c r="G70">
        <v>93.35</v>
      </c>
    </row>
    <row r="71" spans="1:7">
      <c r="A71" t="s">
        <v>311</v>
      </c>
      <c r="B71" t="s">
        <v>327</v>
      </c>
      <c r="C71" t="s">
        <v>320</v>
      </c>
      <c r="D71" t="s">
        <v>214</v>
      </c>
      <c r="E71" t="s">
        <v>328</v>
      </c>
      <c r="F71">
        <v>42.1</v>
      </c>
      <c r="G71">
        <v>93.05</v>
      </c>
    </row>
    <row r="72" spans="1:7">
      <c r="A72" t="s">
        <v>311</v>
      </c>
      <c r="B72" t="s">
        <v>327</v>
      </c>
      <c r="C72" t="s">
        <v>319</v>
      </c>
      <c r="D72" t="s">
        <v>216</v>
      </c>
      <c r="E72" t="s">
        <v>328</v>
      </c>
      <c r="F72">
        <v>46.66</v>
      </c>
      <c r="G72">
        <v>93.68</v>
      </c>
    </row>
    <row r="73" spans="1:7">
      <c r="A73" t="s">
        <v>311</v>
      </c>
      <c r="B73" t="s">
        <v>323</v>
      </c>
      <c r="C73" t="s">
        <v>319</v>
      </c>
      <c r="D73" t="s">
        <v>218</v>
      </c>
      <c r="E73" t="s">
        <v>316</v>
      </c>
      <c r="F73">
        <v>35.21</v>
      </c>
      <c r="G73">
        <v>93.48</v>
      </c>
    </row>
    <row r="74" spans="1:7">
      <c r="A74" t="s">
        <v>311</v>
      </c>
      <c r="B74" t="s">
        <v>323</v>
      </c>
      <c r="C74" t="s">
        <v>320</v>
      </c>
      <c r="D74" t="s">
        <v>220</v>
      </c>
      <c r="E74" t="s">
        <v>329</v>
      </c>
      <c r="F74">
        <v>46.25</v>
      </c>
      <c r="G74">
        <v>94.2</v>
      </c>
    </row>
    <row r="75" spans="1:7">
      <c r="A75" t="s">
        <v>311</v>
      </c>
      <c r="B75" t="s">
        <v>323</v>
      </c>
      <c r="C75" t="s">
        <v>319</v>
      </c>
      <c r="D75" t="s">
        <v>222</v>
      </c>
      <c r="E75" t="s">
        <v>329</v>
      </c>
      <c r="F75">
        <v>34.799999999999997</v>
      </c>
      <c r="G75">
        <v>93.05</v>
      </c>
    </row>
    <row r="76" spans="1:7">
      <c r="A76" t="s">
        <v>311</v>
      </c>
      <c r="B76" t="s">
        <v>323</v>
      </c>
      <c r="C76" t="s">
        <v>320</v>
      </c>
      <c r="D76" t="s">
        <v>224</v>
      </c>
      <c r="E76" t="s">
        <v>331</v>
      </c>
      <c r="F76">
        <v>37.049999999999997</v>
      </c>
      <c r="G76">
        <v>93.49</v>
      </c>
    </row>
    <row r="77" spans="1:7">
      <c r="A77" t="s">
        <v>311</v>
      </c>
      <c r="B77" t="s">
        <v>323</v>
      </c>
      <c r="C77" t="s">
        <v>319</v>
      </c>
      <c r="D77" t="s">
        <v>226</v>
      </c>
      <c r="E77" t="s">
        <v>331</v>
      </c>
      <c r="F77">
        <v>72.56</v>
      </c>
      <c r="G77">
        <v>93.98</v>
      </c>
    </row>
    <row r="78" spans="1:7">
      <c r="A78" t="s">
        <v>311</v>
      </c>
      <c r="B78" t="s">
        <v>323</v>
      </c>
      <c r="C78" t="s">
        <v>320</v>
      </c>
      <c r="D78" t="s">
        <v>228</v>
      </c>
      <c r="E78" t="s">
        <v>328</v>
      </c>
      <c r="F78">
        <v>31.87</v>
      </c>
      <c r="G78">
        <v>94.05</v>
      </c>
    </row>
    <row r="79" spans="1:7">
      <c r="A79" t="s">
        <v>311</v>
      </c>
      <c r="B79" t="s">
        <v>323</v>
      </c>
      <c r="C79" t="s">
        <v>319</v>
      </c>
      <c r="D79" t="s">
        <v>230</v>
      </c>
      <c r="E79" t="s">
        <v>328</v>
      </c>
      <c r="F79">
        <v>39.21</v>
      </c>
      <c r="G79">
        <v>93.49</v>
      </c>
    </row>
    <row r="80" spans="1:7">
      <c r="A80" t="s">
        <v>332</v>
      </c>
    </row>
    <row r="81" spans="1:7">
      <c r="A81" t="s">
        <v>311</v>
      </c>
    </row>
    <row r="82" spans="1:7">
      <c r="A82" t="s">
        <v>311</v>
      </c>
    </row>
    <row r="83" spans="1:7">
      <c r="A83" t="s">
        <v>311</v>
      </c>
    </row>
    <row r="84" spans="1:7">
      <c r="A84" t="s">
        <v>311</v>
      </c>
    </row>
    <row r="85" spans="1:7">
      <c r="A85" t="s">
        <v>311</v>
      </c>
    </row>
    <row r="86" spans="1:7">
      <c r="A86" t="s">
        <v>311</v>
      </c>
    </row>
    <row r="87" spans="1:7">
      <c r="A87" t="s">
        <v>311</v>
      </c>
    </row>
    <row r="88" spans="1:7">
      <c r="A88" t="s">
        <v>332</v>
      </c>
    </row>
    <row r="89" spans="1:7">
      <c r="A89" t="s">
        <v>313</v>
      </c>
      <c r="B89" t="s">
        <v>322</v>
      </c>
      <c r="C89" t="s">
        <v>320</v>
      </c>
      <c r="D89" t="s">
        <v>105</v>
      </c>
      <c r="E89" t="s">
        <v>316</v>
      </c>
      <c r="F89">
        <v>32</v>
      </c>
      <c r="G89">
        <v>94.16</v>
      </c>
    </row>
    <row r="90" spans="1:7">
      <c r="A90" t="s">
        <v>313</v>
      </c>
      <c r="B90" t="s">
        <v>322</v>
      </c>
      <c r="C90" t="s">
        <v>319</v>
      </c>
      <c r="D90" t="s">
        <v>107</v>
      </c>
      <c r="E90" t="s">
        <v>316</v>
      </c>
      <c r="F90">
        <v>28.86</v>
      </c>
      <c r="G90">
        <v>93.82</v>
      </c>
    </row>
    <row r="91" spans="1:7">
      <c r="A91" t="s">
        <v>313</v>
      </c>
      <c r="B91" t="s">
        <v>322</v>
      </c>
      <c r="C91" t="s">
        <v>320</v>
      </c>
      <c r="D91" t="s">
        <v>109</v>
      </c>
      <c r="E91" t="s">
        <v>329</v>
      </c>
      <c r="F91">
        <v>35.869999999999997</v>
      </c>
      <c r="G91">
        <v>93.94</v>
      </c>
    </row>
    <row r="92" spans="1:7">
      <c r="A92" t="s">
        <v>313</v>
      </c>
      <c r="B92" t="s">
        <v>322</v>
      </c>
      <c r="C92" t="s">
        <v>319</v>
      </c>
      <c r="D92" t="s">
        <v>111</v>
      </c>
      <c r="E92" t="s">
        <v>329</v>
      </c>
      <c r="F92">
        <v>31.71</v>
      </c>
      <c r="G92">
        <v>94.28</v>
      </c>
    </row>
    <row r="93" spans="1:7">
      <c r="A93" t="s">
        <v>313</v>
      </c>
      <c r="B93" t="s">
        <v>322</v>
      </c>
      <c r="C93" t="s">
        <v>320</v>
      </c>
      <c r="D93" t="s">
        <v>113</v>
      </c>
      <c r="E93" t="s">
        <v>331</v>
      </c>
      <c r="F93">
        <v>35.43</v>
      </c>
      <c r="G93">
        <v>93.93</v>
      </c>
    </row>
    <row r="94" spans="1:7">
      <c r="A94" t="s">
        <v>313</v>
      </c>
      <c r="B94" t="s">
        <v>322</v>
      </c>
      <c r="C94" t="s">
        <v>319</v>
      </c>
      <c r="D94" t="s">
        <v>115</v>
      </c>
      <c r="E94" t="s">
        <v>331</v>
      </c>
      <c r="F94">
        <v>30.56</v>
      </c>
      <c r="G94">
        <v>94.15</v>
      </c>
    </row>
    <row r="95" spans="1:7">
      <c r="A95" t="s">
        <v>313</v>
      </c>
      <c r="B95" t="s">
        <v>322</v>
      </c>
      <c r="C95" t="s">
        <v>320</v>
      </c>
      <c r="D95" t="s">
        <v>117</v>
      </c>
      <c r="E95" t="s">
        <v>328</v>
      </c>
      <c r="F95">
        <v>25.7</v>
      </c>
      <c r="G95">
        <v>94.21</v>
      </c>
    </row>
    <row r="96" spans="1:7">
      <c r="A96" t="s">
        <v>313</v>
      </c>
      <c r="B96" t="s">
        <v>322</v>
      </c>
      <c r="C96" t="s">
        <v>319</v>
      </c>
      <c r="D96" t="s">
        <v>119</v>
      </c>
      <c r="E96" t="s">
        <v>328</v>
      </c>
      <c r="F96">
        <v>31.49</v>
      </c>
      <c r="G96">
        <v>94.13</v>
      </c>
    </row>
    <row r="97" spans="1:7">
      <c r="A97" t="s">
        <v>332</v>
      </c>
    </row>
    <row r="98" spans="1:7">
      <c r="A98" t="s">
        <v>313</v>
      </c>
      <c r="B98" t="s">
        <v>326</v>
      </c>
      <c r="C98" t="s">
        <v>320</v>
      </c>
      <c r="D98" t="s">
        <v>121</v>
      </c>
      <c r="E98" t="s">
        <v>316</v>
      </c>
      <c r="F98">
        <v>33.61</v>
      </c>
      <c r="G98">
        <v>93.95</v>
      </c>
    </row>
    <row r="99" spans="1:7">
      <c r="A99" t="s">
        <v>313</v>
      </c>
      <c r="B99" t="s">
        <v>326</v>
      </c>
      <c r="C99" t="s">
        <v>319</v>
      </c>
      <c r="D99" t="s">
        <v>123</v>
      </c>
      <c r="E99" t="s">
        <v>316</v>
      </c>
      <c r="F99">
        <v>38.369999999999997</v>
      </c>
      <c r="G99">
        <v>94.33</v>
      </c>
    </row>
    <row r="100" spans="1:7">
      <c r="A100" t="s">
        <v>313</v>
      </c>
      <c r="B100" t="s">
        <v>326</v>
      </c>
      <c r="C100" t="s">
        <v>320</v>
      </c>
      <c r="D100" t="s">
        <v>125</v>
      </c>
      <c r="E100" t="s">
        <v>329</v>
      </c>
      <c r="F100">
        <v>33.9</v>
      </c>
      <c r="G100">
        <v>93.99</v>
      </c>
    </row>
    <row r="101" spans="1:7">
      <c r="A101" t="s">
        <v>313</v>
      </c>
      <c r="B101" t="s">
        <v>326</v>
      </c>
      <c r="C101" t="s">
        <v>319</v>
      </c>
      <c r="D101" t="s">
        <v>127</v>
      </c>
      <c r="E101" t="s">
        <v>329</v>
      </c>
      <c r="F101">
        <v>37.01</v>
      </c>
      <c r="G101">
        <v>94.4</v>
      </c>
    </row>
    <row r="102" spans="1:7">
      <c r="A102" t="s">
        <v>313</v>
      </c>
      <c r="B102" t="s">
        <v>326</v>
      </c>
      <c r="C102" t="s">
        <v>320</v>
      </c>
      <c r="D102" t="s">
        <v>129</v>
      </c>
      <c r="E102" t="s">
        <v>331</v>
      </c>
      <c r="F102">
        <v>36.54</v>
      </c>
      <c r="G102">
        <v>94.21</v>
      </c>
    </row>
    <row r="103" spans="1:7">
      <c r="A103" t="s">
        <v>313</v>
      </c>
      <c r="B103" t="s">
        <v>326</v>
      </c>
      <c r="C103" t="s">
        <v>319</v>
      </c>
      <c r="D103" t="s">
        <v>131</v>
      </c>
      <c r="E103" t="s">
        <v>331</v>
      </c>
      <c r="F103">
        <v>37.79</v>
      </c>
      <c r="G103">
        <v>94.75</v>
      </c>
    </row>
    <row r="104" spans="1:7">
      <c r="A104" t="s">
        <v>313</v>
      </c>
      <c r="B104" t="s">
        <v>326</v>
      </c>
      <c r="C104" t="s">
        <v>320</v>
      </c>
      <c r="D104" t="s">
        <v>133</v>
      </c>
      <c r="E104" t="s">
        <v>328</v>
      </c>
      <c r="F104">
        <v>38.47</v>
      </c>
      <c r="G104">
        <v>93.63</v>
      </c>
    </row>
    <row r="105" spans="1:7">
      <c r="A105" t="s">
        <v>313</v>
      </c>
      <c r="B105" t="s">
        <v>326</v>
      </c>
      <c r="C105" t="s">
        <v>319</v>
      </c>
      <c r="D105" t="s">
        <v>135</v>
      </c>
      <c r="E105" t="s">
        <v>328</v>
      </c>
      <c r="F105">
        <v>39.380000000000003</v>
      </c>
      <c r="G105">
        <v>93.85</v>
      </c>
    </row>
    <row r="106" spans="1:7">
      <c r="A106" t="s">
        <v>332</v>
      </c>
    </row>
    <row r="107" spans="1:7">
      <c r="A107" t="s">
        <v>313</v>
      </c>
      <c r="B107" t="s">
        <v>327</v>
      </c>
      <c r="C107" t="s">
        <v>320</v>
      </c>
      <c r="D107" t="s">
        <v>232</v>
      </c>
      <c r="E107" t="s">
        <v>316</v>
      </c>
      <c r="F107">
        <v>50.19</v>
      </c>
      <c r="G107">
        <v>93.78</v>
      </c>
    </row>
    <row r="108" spans="1:7">
      <c r="A108" t="s">
        <v>313</v>
      </c>
      <c r="B108" t="s">
        <v>327</v>
      </c>
      <c r="C108" t="s">
        <v>319</v>
      </c>
      <c r="D108" t="s">
        <v>234</v>
      </c>
      <c r="E108" t="s">
        <v>316</v>
      </c>
      <c r="F108">
        <v>44.97</v>
      </c>
      <c r="G108">
        <v>94.25</v>
      </c>
    </row>
    <row r="109" spans="1:7">
      <c r="A109" t="s">
        <v>313</v>
      </c>
      <c r="B109" t="s">
        <v>327</v>
      </c>
      <c r="C109" t="s">
        <v>320</v>
      </c>
      <c r="D109" t="s">
        <v>236</v>
      </c>
      <c r="E109" t="s">
        <v>329</v>
      </c>
      <c r="F109">
        <v>44.63</v>
      </c>
      <c r="G109">
        <v>94.04</v>
      </c>
    </row>
    <row r="110" spans="1:7">
      <c r="A110" t="s">
        <v>313</v>
      </c>
      <c r="B110" t="s">
        <v>327</v>
      </c>
      <c r="C110" t="s">
        <v>319</v>
      </c>
      <c r="D110" t="s">
        <v>238</v>
      </c>
      <c r="E110" t="s">
        <v>329</v>
      </c>
      <c r="F110">
        <v>50.34</v>
      </c>
      <c r="G110">
        <v>94.14</v>
      </c>
    </row>
    <row r="111" spans="1:7">
      <c r="A111" t="s">
        <v>313</v>
      </c>
      <c r="B111" t="s">
        <v>327</v>
      </c>
      <c r="C111" t="s">
        <v>320</v>
      </c>
      <c r="D111" t="s">
        <v>240</v>
      </c>
      <c r="E111" t="s">
        <v>331</v>
      </c>
      <c r="F111">
        <v>37.93</v>
      </c>
      <c r="G111">
        <v>93.52</v>
      </c>
    </row>
    <row r="112" spans="1:7">
      <c r="A112" t="s">
        <v>313</v>
      </c>
      <c r="B112" t="s">
        <v>327</v>
      </c>
      <c r="C112" t="s">
        <v>320</v>
      </c>
      <c r="D112" t="s">
        <v>242</v>
      </c>
      <c r="E112" t="s">
        <v>328</v>
      </c>
      <c r="F112">
        <v>55.48</v>
      </c>
      <c r="G112">
        <v>94.19</v>
      </c>
    </row>
    <row r="113" spans="1:7">
      <c r="A113" t="s">
        <v>313</v>
      </c>
      <c r="B113" t="s">
        <v>327</v>
      </c>
      <c r="C113" t="s">
        <v>319</v>
      </c>
      <c r="D113" t="s">
        <v>244</v>
      </c>
      <c r="E113" t="s">
        <v>328</v>
      </c>
      <c r="F113">
        <v>44.42</v>
      </c>
      <c r="G113">
        <v>93.61</v>
      </c>
    </row>
    <row r="114" spans="1:7">
      <c r="A114" t="s">
        <v>313</v>
      </c>
      <c r="B114" t="s">
        <v>323</v>
      </c>
      <c r="C114" t="s">
        <v>320</v>
      </c>
      <c r="D114" t="s">
        <v>246</v>
      </c>
      <c r="E114" t="s">
        <v>316</v>
      </c>
      <c r="F114">
        <v>47.61</v>
      </c>
      <c r="G114">
        <v>93.72</v>
      </c>
    </row>
    <row r="115" spans="1:7">
      <c r="A115" t="s">
        <v>313</v>
      </c>
      <c r="B115" t="s">
        <v>323</v>
      </c>
      <c r="C115" t="s">
        <v>319</v>
      </c>
      <c r="D115" t="s">
        <v>248</v>
      </c>
      <c r="E115" t="s">
        <v>316</v>
      </c>
      <c r="F115">
        <v>86.06</v>
      </c>
      <c r="G115">
        <v>94.36</v>
      </c>
    </row>
    <row r="116" spans="1:7">
      <c r="A116" t="s">
        <v>313</v>
      </c>
      <c r="B116" t="s">
        <v>323</v>
      </c>
      <c r="C116" t="s">
        <v>320</v>
      </c>
      <c r="D116" t="s">
        <v>250</v>
      </c>
      <c r="E116" t="s">
        <v>329</v>
      </c>
      <c r="F116">
        <v>40.67</v>
      </c>
      <c r="G116">
        <v>94.12</v>
      </c>
    </row>
    <row r="117" spans="1:7">
      <c r="A117" t="s">
        <v>313</v>
      </c>
      <c r="B117" t="s">
        <v>323</v>
      </c>
      <c r="C117" t="s">
        <v>319</v>
      </c>
      <c r="D117" t="s">
        <v>252</v>
      </c>
      <c r="E117" t="s">
        <v>329</v>
      </c>
      <c r="F117">
        <v>55.74</v>
      </c>
      <c r="G117">
        <v>93.38</v>
      </c>
    </row>
    <row r="118" spans="1:7">
      <c r="A118" t="s">
        <v>313</v>
      </c>
      <c r="B118" t="s">
        <v>323</v>
      </c>
      <c r="C118" t="s">
        <v>320</v>
      </c>
      <c r="D118" t="s">
        <v>254</v>
      </c>
      <c r="E118" t="s">
        <v>331</v>
      </c>
      <c r="F118">
        <v>35.78</v>
      </c>
      <c r="G118">
        <v>93.72</v>
      </c>
    </row>
    <row r="119" spans="1:7">
      <c r="A119" t="s">
        <v>313</v>
      </c>
      <c r="B119" t="s">
        <v>323</v>
      </c>
      <c r="C119" t="s">
        <v>319</v>
      </c>
      <c r="D119" t="s">
        <v>256</v>
      </c>
      <c r="E119" t="s">
        <v>331</v>
      </c>
      <c r="F119">
        <v>56.51</v>
      </c>
      <c r="G119">
        <v>93.91</v>
      </c>
    </row>
    <row r="120" spans="1:7">
      <c r="A120" t="s">
        <v>313</v>
      </c>
      <c r="B120" t="s">
        <v>323</v>
      </c>
      <c r="C120" t="s">
        <v>320</v>
      </c>
      <c r="D120" t="s">
        <v>258</v>
      </c>
      <c r="E120" t="s">
        <v>328</v>
      </c>
      <c r="F120">
        <v>46.98</v>
      </c>
      <c r="G120">
        <v>93.97</v>
      </c>
    </row>
    <row r="121" spans="1:7">
      <c r="A121" t="s">
        <v>313</v>
      </c>
      <c r="B121" t="s">
        <v>323</v>
      </c>
      <c r="C121" t="s">
        <v>319</v>
      </c>
      <c r="D121" t="s">
        <v>260</v>
      </c>
      <c r="E121" t="s">
        <v>328</v>
      </c>
      <c r="F121">
        <v>35.39</v>
      </c>
      <c r="G121">
        <v>94.2</v>
      </c>
    </row>
    <row r="122" spans="1:7">
      <c r="A122" t="s">
        <v>332</v>
      </c>
    </row>
    <row r="123" spans="1:7">
      <c r="A123" t="s">
        <v>313</v>
      </c>
      <c r="B123" t="s">
        <v>321</v>
      </c>
      <c r="C123" t="s">
        <v>320</v>
      </c>
      <c r="D123" t="s">
        <v>282</v>
      </c>
      <c r="E123" t="s">
        <v>316</v>
      </c>
      <c r="F123">
        <v>49.34</v>
      </c>
      <c r="G123">
        <v>93.66</v>
      </c>
    </row>
    <row r="124" spans="1:7">
      <c r="A124" t="s">
        <v>313</v>
      </c>
      <c r="B124" t="s">
        <v>321</v>
      </c>
      <c r="C124" t="s">
        <v>319</v>
      </c>
      <c r="D124" t="s">
        <v>284</v>
      </c>
      <c r="E124" t="s">
        <v>316</v>
      </c>
      <c r="F124">
        <v>24.92</v>
      </c>
      <c r="G124">
        <v>93.53</v>
      </c>
    </row>
    <row r="125" spans="1:7">
      <c r="A125" t="s">
        <v>313</v>
      </c>
      <c r="B125" t="s">
        <v>337</v>
      </c>
      <c r="C125" t="s">
        <v>320</v>
      </c>
      <c r="D125" t="s">
        <v>286</v>
      </c>
      <c r="E125" t="s">
        <v>329</v>
      </c>
      <c r="F125">
        <v>44.56</v>
      </c>
      <c r="G125">
        <v>93.83</v>
      </c>
    </row>
    <row r="126" spans="1:7">
      <c r="A126" t="s">
        <v>313</v>
      </c>
      <c r="B126" t="s">
        <v>338</v>
      </c>
      <c r="C126" t="s">
        <v>320</v>
      </c>
      <c r="D126" t="s">
        <v>288</v>
      </c>
      <c r="E126" t="s">
        <v>329</v>
      </c>
      <c r="F126">
        <v>49.13</v>
      </c>
      <c r="G126">
        <v>93.79</v>
      </c>
    </row>
    <row r="127" spans="1:7">
      <c r="A127" t="s">
        <v>313</v>
      </c>
      <c r="B127" t="s">
        <v>338</v>
      </c>
      <c r="C127" t="s">
        <v>319</v>
      </c>
      <c r="D127" t="s">
        <v>290</v>
      </c>
      <c r="E127" t="s">
        <v>329</v>
      </c>
      <c r="F127">
        <v>53.31</v>
      </c>
      <c r="G127">
        <v>93.53</v>
      </c>
    </row>
    <row r="128" spans="1:7">
      <c r="A128" t="s">
        <v>313</v>
      </c>
      <c r="B128" t="s">
        <v>321</v>
      </c>
      <c r="C128" t="s">
        <v>320</v>
      </c>
      <c r="D128" t="s">
        <v>292</v>
      </c>
      <c r="E128" t="s">
        <v>328</v>
      </c>
      <c r="F128">
        <v>41.83</v>
      </c>
      <c r="G128">
        <v>93.89</v>
      </c>
    </row>
    <row r="129" spans="1:7">
      <c r="A129" t="s">
        <v>313</v>
      </c>
      <c r="B129" t="s">
        <v>321</v>
      </c>
      <c r="C129" t="s">
        <v>319</v>
      </c>
      <c r="D129" t="s">
        <v>294</v>
      </c>
      <c r="E129" t="s">
        <v>328</v>
      </c>
      <c r="F129">
        <v>40.619999999999997</v>
      </c>
      <c r="G129">
        <v>94.21</v>
      </c>
    </row>
    <row r="130" spans="1:7">
      <c r="A130" t="s">
        <v>313</v>
      </c>
      <c r="B130" t="s">
        <v>318</v>
      </c>
      <c r="C130" t="s">
        <v>320</v>
      </c>
      <c r="D130" t="s">
        <v>296</v>
      </c>
      <c r="E130" t="s">
        <v>316</v>
      </c>
      <c r="F130">
        <v>42.24</v>
      </c>
      <c r="G130">
        <v>93.68</v>
      </c>
    </row>
    <row r="131" spans="1:7">
      <c r="A131" t="s">
        <v>313</v>
      </c>
      <c r="B131" t="s">
        <v>318</v>
      </c>
      <c r="C131" t="s">
        <v>319</v>
      </c>
      <c r="D131" t="s">
        <v>298</v>
      </c>
      <c r="E131" t="s">
        <v>316</v>
      </c>
      <c r="F131">
        <v>28.44</v>
      </c>
      <c r="G131">
        <v>92.8</v>
      </c>
    </row>
    <row r="132" spans="1:7">
      <c r="A132" t="s">
        <v>313</v>
      </c>
      <c r="B132" t="s">
        <v>318</v>
      </c>
      <c r="C132" t="s">
        <v>320</v>
      </c>
      <c r="D132" t="s">
        <v>300</v>
      </c>
      <c r="E132" t="s">
        <v>329</v>
      </c>
      <c r="F132">
        <v>36.49</v>
      </c>
      <c r="G132">
        <v>93.89</v>
      </c>
    </row>
    <row r="133" spans="1:7">
      <c r="A133" t="s">
        <v>313</v>
      </c>
      <c r="B133" t="s">
        <v>318</v>
      </c>
      <c r="C133" t="s">
        <v>320</v>
      </c>
      <c r="D133" t="s">
        <v>302</v>
      </c>
      <c r="E133" t="s">
        <v>331</v>
      </c>
      <c r="F133">
        <v>46.96</v>
      </c>
      <c r="G133">
        <v>92.56</v>
      </c>
    </row>
    <row r="134" spans="1:7">
      <c r="A134" t="s">
        <v>313</v>
      </c>
      <c r="B134" t="s">
        <v>318</v>
      </c>
      <c r="C134" t="s">
        <v>319</v>
      </c>
      <c r="D134" t="s">
        <v>304</v>
      </c>
      <c r="E134" t="s">
        <v>331</v>
      </c>
      <c r="F134">
        <v>86.95</v>
      </c>
      <c r="G134">
        <v>94.05</v>
      </c>
    </row>
    <row r="135" spans="1:7">
      <c r="A135" t="s">
        <v>313</v>
      </c>
      <c r="B135" t="s">
        <v>318</v>
      </c>
      <c r="C135" t="s">
        <v>320</v>
      </c>
      <c r="D135" t="s">
        <v>306</v>
      </c>
      <c r="E135" t="s">
        <v>328</v>
      </c>
      <c r="F135">
        <v>55.09</v>
      </c>
      <c r="G135">
        <v>93.11</v>
      </c>
    </row>
    <row r="136" spans="1:7">
      <c r="A136" t="s">
        <v>313</v>
      </c>
      <c r="B136" t="s">
        <v>318</v>
      </c>
      <c r="C136" t="s">
        <v>319</v>
      </c>
      <c r="D136" t="s">
        <v>308</v>
      </c>
      <c r="E136" t="s">
        <v>328</v>
      </c>
      <c r="F136">
        <v>64</v>
      </c>
      <c r="G136">
        <v>93.71</v>
      </c>
    </row>
    <row r="137" spans="1:7">
      <c r="A137" t="s">
        <v>332</v>
      </c>
    </row>
    <row r="138" spans="1:7">
      <c r="A138" t="s">
        <v>339</v>
      </c>
      <c r="B138" t="s">
        <v>318</v>
      </c>
      <c r="C138" t="s">
        <v>320</v>
      </c>
      <c r="D138" t="s">
        <v>137</v>
      </c>
      <c r="E138">
        <v>3</v>
      </c>
      <c r="F138">
        <v>38.6</v>
      </c>
      <c r="G138">
        <v>94.39</v>
      </c>
    </row>
    <row r="139" spans="1:7">
      <c r="A139" t="s">
        <v>339</v>
      </c>
      <c r="B139" t="s">
        <v>318</v>
      </c>
      <c r="C139" t="s">
        <v>319</v>
      </c>
      <c r="D139" t="s">
        <v>138</v>
      </c>
      <c r="E139">
        <v>3</v>
      </c>
      <c r="F139">
        <v>40.43</v>
      </c>
      <c r="G139">
        <v>93.95</v>
      </c>
    </row>
    <row r="140" spans="1:7">
      <c r="A140" t="s">
        <v>339</v>
      </c>
      <c r="B140" t="s">
        <v>318</v>
      </c>
      <c r="C140" t="s">
        <v>320</v>
      </c>
      <c r="D140" t="s">
        <v>139</v>
      </c>
      <c r="E140">
        <v>7</v>
      </c>
      <c r="F140">
        <v>38.729999999999997</v>
      </c>
      <c r="G140">
        <v>93.92</v>
      </c>
    </row>
    <row r="141" spans="1:7">
      <c r="A141" t="s">
        <v>339</v>
      </c>
      <c r="B141" t="s">
        <v>318</v>
      </c>
      <c r="C141" t="s">
        <v>319</v>
      </c>
      <c r="D141" t="s">
        <v>140</v>
      </c>
      <c r="E141">
        <v>7</v>
      </c>
      <c r="F141">
        <v>33.49</v>
      </c>
      <c r="G141">
        <v>93.95</v>
      </c>
    </row>
    <row r="142" spans="1:7">
      <c r="A142" t="s">
        <v>339</v>
      </c>
      <c r="B142" t="s">
        <v>318</v>
      </c>
      <c r="C142" t="s">
        <v>320</v>
      </c>
      <c r="D142" t="s">
        <v>141</v>
      </c>
      <c r="E142">
        <v>9</v>
      </c>
      <c r="F142">
        <v>41.03</v>
      </c>
      <c r="G142">
        <v>94.08</v>
      </c>
    </row>
    <row r="143" spans="1:7">
      <c r="A143" t="s">
        <v>339</v>
      </c>
      <c r="B143" t="s">
        <v>318</v>
      </c>
      <c r="C143" t="s">
        <v>319</v>
      </c>
      <c r="D143" t="s">
        <v>142</v>
      </c>
      <c r="E143">
        <v>9</v>
      </c>
      <c r="F143">
        <v>47.77</v>
      </c>
      <c r="G143">
        <v>94.2</v>
      </c>
    </row>
    <row r="144" spans="1:7">
      <c r="A144" t="s">
        <v>339</v>
      </c>
      <c r="B144" t="s">
        <v>318</v>
      </c>
      <c r="C144" t="s">
        <v>320</v>
      </c>
      <c r="D144" t="s">
        <v>143</v>
      </c>
      <c r="E144">
        <v>11</v>
      </c>
      <c r="F144">
        <v>38.840000000000003</v>
      </c>
      <c r="G144">
        <v>93.94</v>
      </c>
    </row>
    <row r="145" spans="1:7">
      <c r="A145" t="s">
        <v>339</v>
      </c>
      <c r="B145" t="s">
        <v>318</v>
      </c>
      <c r="C145" t="s">
        <v>319</v>
      </c>
      <c r="D145" t="s">
        <v>144</v>
      </c>
      <c r="E145">
        <v>11</v>
      </c>
      <c r="F145">
        <v>35.979999999999997</v>
      </c>
      <c r="G145">
        <v>93.93</v>
      </c>
    </row>
    <row r="146" spans="1:7">
      <c r="A146" t="s">
        <v>339</v>
      </c>
      <c r="B146" t="s">
        <v>318</v>
      </c>
      <c r="C146" t="s">
        <v>319</v>
      </c>
      <c r="D146" t="s">
        <v>145</v>
      </c>
      <c r="E146">
        <v>19</v>
      </c>
      <c r="F146">
        <v>36.909999999999997</v>
      </c>
      <c r="G146">
        <v>93.51</v>
      </c>
    </row>
    <row r="147" spans="1:7">
      <c r="A147" t="s">
        <v>332</v>
      </c>
    </row>
    <row r="148" spans="1:7">
      <c r="A148" t="s">
        <v>340</v>
      </c>
      <c r="B148" t="s">
        <v>318</v>
      </c>
      <c r="C148" t="s">
        <v>320</v>
      </c>
      <c r="D148" t="s">
        <v>146</v>
      </c>
      <c r="E148">
        <v>8</v>
      </c>
      <c r="F148">
        <v>41.18</v>
      </c>
      <c r="G148">
        <v>93.52</v>
      </c>
    </row>
    <row r="149" spans="1:7">
      <c r="A149" t="s">
        <v>340</v>
      </c>
      <c r="B149" t="s">
        <v>318</v>
      </c>
      <c r="C149" t="s">
        <v>319</v>
      </c>
      <c r="D149" t="s">
        <v>147</v>
      </c>
      <c r="E149">
        <v>8</v>
      </c>
      <c r="F149">
        <v>42.2</v>
      </c>
      <c r="G149">
        <v>94.2</v>
      </c>
    </row>
    <row r="150" spans="1:7">
      <c r="A150" t="s">
        <v>340</v>
      </c>
      <c r="B150" t="s">
        <v>318</v>
      </c>
      <c r="C150" t="s">
        <v>320</v>
      </c>
      <c r="D150" t="s">
        <v>148</v>
      </c>
      <c r="E150">
        <v>10</v>
      </c>
      <c r="F150">
        <v>44.01</v>
      </c>
      <c r="G150">
        <v>93.82</v>
      </c>
    </row>
    <row r="151" spans="1:7">
      <c r="A151" t="s">
        <v>340</v>
      </c>
      <c r="B151" t="s">
        <v>318</v>
      </c>
      <c r="C151" t="s">
        <v>319</v>
      </c>
      <c r="D151" t="s">
        <v>149</v>
      </c>
      <c r="E151">
        <v>10</v>
      </c>
      <c r="F151">
        <v>44.43</v>
      </c>
      <c r="G151">
        <v>93.93</v>
      </c>
    </row>
    <row r="152" spans="1:7">
      <c r="A152" t="s">
        <v>340</v>
      </c>
      <c r="B152" t="s">
        <v>318</v>
      </c>
      <c r="C152" t="s">
        <v>320</v>
      </c>
      <c r="D152" t="s">
        <v>150</v>
      </c>
      <c r="E152">
        <v>12</v>
      </c>
      <c r="F152">
        <v>40.049999999999997</v>
      </c>
      <c r="G152">
        <v>94.16</v>
      </c>
    </row>
    <row r="153" spans="1:7">
      <c r="A153" t="s">
        <v>340</v>
      </c>
      <c r="B153" t="s">
        <v>318</v>
      </c>
      <c r="C153" t="s">
        <v>319</v>
      </c>
      <c r="D153" t="s">
        <v>151</v>
      </c>
      <c r="E153">
        <v>12</v>
      </c>
      <c r="F153">
        <v>44.17</v>
      </c>
      <c r="G153">
        <v>94</v>
      </c>
    </row>
    <row r="154" spans="1:7">
      <c r="A154" t="s">
        <v>340</v>
      </c>
      <c r="B154" t="s">
        <v>318</v>
      </c>
      <c r="C154" t="s">
        <v>320</v>
      </c>
      <c r="D154" t="s">
        <v>152</v>
      </c>
      <c r="E154">
        <v>14</v>
      </c>
      <c r="F154">
        <v>32.21</v>
      </c>
      <c r="G154">
        <v>94.02</v>
      </c>
    </row>
    <row r="155" spans="1:7">
      <c r="A155" t="s">
        <v>340</v>
      </c>
      <c r="B155" t="s">
        <v>318</v>
      </c>
      <c r="C155" t="s">
        <v>319</v>
      </c>
      <c r="D155" t="s">
        <v>153</v>
      </c>
      <c r="E155">
        <v>14</v>
      </c>
      <c r="F155">
        <v>45.04</v>
      </c>
      <c r="G155">
        <v>94.09</v>
      </c>
    </row>
    <row r="156" spans="1:7">
      <c r="A156" t="s">
        <v>340</v>
      </c>
      <c r="B156" t="s">
        <v>318</v>
      </c>
      <c r="C156" t="s">
        <v>320</v>
      </c>
      <c r="D156" t="s">
        <v>154</v>
      </c>
      <c r="E156">
        <v>16</v>
      </c>
      <c r="F156">
        <v>42.48</v>
      </c>
      <c r="G156">
        <v>92.55</v>
      </c>
    </row>
    <row r="157" spans="1:7">
      <c r="A157" t="s">
        <v>340</v>
      </c>
      <c r="B157" t="s">
        <v>318</v>
      </c>
      <c r="C157" t="s">
        <v>319</v>
      </c>
      <c r="D157" t="s">
        <v>155</v>
      </c>
      <c r="E157">
        <v>16</v>
      </c>
      <c r="F157">
        <v>43.27</v>
      </c>
      <c r="G157">
        <v>93.76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2362-A3A4-CE40-A7B5-DBD68BD0C812}">
  <dimension ref="A1:V20"/>
  <sheetViews>
    <sheetView workbookViewId="0">
      <selection activeCell="M28" sqref="M28"/>
    </sheetView>
  </sheetViews>
  <sheetFormatPr baseColWidth="10" defaultRowHeight="16"/>
  <cols>
    <col min="1" max="1" width="20.33203125" customWidth="1"/>
  </cols>
  <sheetData>
    <row r="1" spans="1:22" ht="18">
      <c r="A1" s="1" t="s">
        <v>0</v>
      </c>
      <c r="B1" s="1" t="s">
        <v>1</v>
      </c>
      <c r="C1" s="1" t="s">
        <v>2</v>
      </c>
      <c r="D1" s="1" t="s">
        <v>3</v>
      </c>
      <c r="E1" s="1" t="s">
        <v>4</v>
      </c>
      <c r="F1" s="1" t="s">
        <v>5</v>
      </c>
      <c r="G1" s="1" t="s">
        <v>6</v>
      </c>
      <c r="H1" s="1" t="s">
        <v>7</v>
      </c>
      <c r="I1" s="1" t="s">
        <v>8</v>
      </c>
      <c r="J1" s="1" t="s">
        <v>1</v>
      </c>
      <c r="K1" s="1" t="s">
        <v>9</v>
      </c>
      <c r="L1" s="1" t="s">
        <v>6</v>
      </c>
      <c r="M1" s="1" t="s">
        <v>10</v>
      </c>
      <c r="N1" s="1" t="s">
        <v>11</v>
      </c>
      <c r="O1" s="1" t="s">
        <v>5</v>
      </c>
      <c r="P1" s="1"/>
      <c r="Q1" s="1"/>
      <c r="R1" s="1"/>
      <c r="S1" s="1"/>
      <c r="T1" s="1"/>
      <c r="U1" s="1"/>
      <c r="V1" s="1"/>
    </row>
    <row r="2" spans="1:22" ht="18">
      <c r="A2" s="1" t="s">
        <v>12</v>
      </c>
      <c r="B2" s="2">
        <v>59.9</v>
      </c>
      <c r="C2" s="3">
        <v>1.5E-3</v>
      </c>
      <c r="D2" s="3">
        <v>0.38600000000000001</v>
      </c>
      <c r="E2" s="2">
        <v>1.25</v>
      </c>
      <c r="F2" s="2">
        <v>28.3</v>
      </c>
      <c r="G2" s="3">
        <v>0.56200000000000006</v>
      </c>
      <c r="H2" s="3">
        <v>1.5900000000000001E-2</v>
      </c>
      <c r="I2" s="2">
        <v>3.3</v>
      </c>
      <c r="J2" s="2">
        <v>56.6</v>
      </c>
      <c r="K2" s="3">
        <v>1</v>
      </c>
      <c r="L2" s="3">
        <v>0.999</v>
      </c>
      <c r="M2" s="2">
        <v>56.6</v>
      </c>
      <c r="N2" s="3">
        <v>0.76</v>
      </c>
      <c r="O2" s="2">
        <v>27.3</v>
      </c>
      <c r="P2" s="2"/>
      <c r="Q2" s="2"/>
      <c r="R2" s="2"/>
      <c r="S2" s="2"/>
      <c r="T2" s="2"/>
      <c r="U2" s="2"/>
      <c r="V2" s="2"/>
    </row>
    <row r="3" spans="1:22" ht="18">
      <c r="A3" s="1" t="s">
        <v>13</v>
      </c>
      <c r="B3" s="2">
        <v>63.4</v>
      </c>
      <c r="C3" s="3">
        <v>1.8E-3</v>
      </c>
      <c r="D3" s="3">
        <v>0.39900000000000002</v>
      </c>
      <c r="E3" s="2">
        <v>1.23</v>
      </c>
      <c r="F3" s="2">
        <v>29.8</v>
      </c>
      <c r="G3" s="3">
        <v>0.54700000000000004</v>
      </c>
      <c r="H3" s="3">
        <v>1.6799999999999999E-2</v>
      </c>
      <c r="I3" s="2">
        <v>3.7</v>
      </c>
      <c r="J3" s="2">
        <v>59.6</v>
      </c>
      <c r="K3" s="3">
        <v>1</v>
      </c>
      <c r="L3" s="3">
        <v>0.999</v>
      </c>
      <c r="M3" s="2">
        <v>59.6</v>
      </c>
      <c r="N3" s="3">
        <v>0.78300000000000003</v>
      </c>
      <c r="O3" s="2">
        <v>28.8</v>
      </c>
      <c r="P3" s="2"/>
      <c r="Q3" s="2"/>
      <c r="R3" s="2"/>
      <c r="S3" s="2"/>
      <c r="T3" s="2"/>
      <c r="U3" s="2"/>
      <c r="V3" s="2"/>
    </row>
    <row r="4" spans="1:22" ht="18">
      <c r="A4" s="1" t="s">
        <v>14</v>
      </c>
      <c r="B4" s="2">
        <v>68.7</v>
      </c>
      <c r="C4" s="3">
        <v>2.3999999999999998E-3</v>
      </c>
      <c r="D4" s="3">
        <v>0.46600000000000003</v>
      </c>
      <c r="E4" s="2">
        <v>1.26</v>
      </c>
      <c r="F4" s="2">
        <v>32.200000000000003</v>
      </c>
      <c r="G4" s="3">
        <v>0.48499999999999999</v>
      </c>
      <c r="H4" s="3">
        <v>1.6199999999999999E-2</v>
      </c>
      <c r="I4" s="2">
        <v>4.2</v>
      </c>
      <c r="J4" s="2">
        <v>64.5</v>
      </c>
      <c r="K4" s="3">
        <v>1</v>
      </c>
      <c r="L4" s="3">
        <v>0.999</v>
      </c>
      <c r="M4" s="2">
        <v>64.5</v>
      </c>
      <c r="N4" s="3">
        <v>0.77400000000000002</v>
      </c>
      <c r="O4" s="2">
        <v>31.2</v>
      </c>
      <c r="P4" s="2"/>
      <c r="Q4" s="2"/>
      <c r="R4" s="2"/>
      <c r="S4" s="2"/>
      <c r="T4" s="2"/>
      <c r="U4" s="2"/>
      <c r="V4" s="2"/>
    </row>
    <row r="5" spans="1:22" ht="18">
      <c r="A5" s="1" t="s">
        <v>15</v>
      </c>
      <c r="B5" s="2">
        <v>56.6</v>
      </c>
      <c r="C5" s="3">
        <v>2E-3</v>
      </c>
      <c r="D5" s="3">
        <v>0.443</v>
      </c>
      <c r="E5" s="2">
        <v>1.23</v>
      </c>
      <c r="F5" s="2">
        <v>26.9</v>
      </c>
      <c r="G5" s="3">
        <v>0.51400000000000001</v>
      </c>
      <c r="H5" s="3">
        <v>1.4999999999999999E-2</v>
      </c>
      <c r="I5" s="2">
        <v>2.8</v>
      </c>
      <c r="J5" s="2">
        <v>53.8</v>
      </c>
      <c r="K5" s="3">
        <v>1</v>
      </c>
      <c r="L5" s="3">
        <v>1</v>
      </c>
      <c r="M5" s="2">
        <v>53.8</v>
      </c>
      <c r="N5" s="3">
        <v>0.78400000000000003</v>
      </c>
      <c r="O5" s="2">
        <v>26.2</v>
      </c>
      <c r="P5" s="2"/>
      <c r="Q5" s="2"/>
      <c r="R5" s="2"/>
      <c r="S5" s="2"/>
      <c r="T5" s="2"/>
      <c r="U5" s="2"/>
      <c r="V5" s="2"/>
    </row>
    <row r="6" spans="1:22" ht="18">
      <c r="A6" s="1" t="s">
        <v>16</v>
      </c>
      <c r="B6" s="2">
        <v>80.5</v>
      </c>
      <c r="C6" s="3">
        <v>3.5000000000000001E-3</v>
      </c>
      <c r="D6" s="3">
        <v>0.51500000000000001</v>
      </c>
      <c r="E6" s="2">
        <v>1.2</v>
      </c>
      <c r="F6" s="2">
        <v>38.4</v>
      </c>
      <c r="G6" s="3">
        <v>0.45</v>
      </c>
      <c r="H6" s="3">
        <v>1.6E-2</v>
      </c>
      <c r="I6" s="2">
        <v>3.7</v>
      </c>
      <c r="J6" s="2">
        <v>76.8</v>
      </c>
      <c r="K6" s="3">
        <v>1</v>
      </c>
      <c r="L6" s="3">
        <v>1</v>
      </c>
      <c r="M6" s="2">
        <v>76.8</v>
      </c>
      <c r="N6" s="3">
        <v>0.78400000000000003</v>
      </c>
      <c r="O6" s="2">
        <v>37.4</v>
      </c>
      <c r="P6" s="2"/>
      <c r="Q6" s="2"/>
      <c r="R6" s="2"/>
      <c r="S6" s="2"/>
      <c r="T6" s="2"/>
      <c r="U6" s="2"/>
      <c r="V6" s="2"/>
    </row>
    <row r="7" spans="1:22" ht="18">
      <c r="A7" s="1" t="s">
        <v>17</v>
      </c>
      <c r="B7" s="2">
        <v>64.3</v>
      </c>
      <c r="C7" s="3">
        <v>1.9E-3</v>
      </c>
      <c r="D7" s="3">
        <v>0.51200000000000001</v>
      </c>
      <c r="E7" s="2">
        <v>1.23</v>
      </c>
      <c r="F7" s="2">
        <v>30.2</v>
      </c>
      <c r="G7" s="3">
        <v>0.44400000000000001</v>
      </c>
      <c r="H7" s="3">
        <v>1.5800000000000002E-2</v>
      </c>
      <c r="I7" s="2">
        <v>3.9</v>
      </c>
      <c r="J7" s="2">
        <v>60.4</v>
      </c>
      <c r="K7" s="3">
        <v>1</v>
      </c>
      <c r="L7" s="3">
        <v>0.999</v>
      </c>
      <c r="M7" s="2">
        <v>60.4</v>
      </c>
      <c r="N7" s="3">
        <v>0.754</v>
      </c>
      <c r="O7" s="2">
        <v>29.2</v>
      </c>
      <c r="P7" s="2"/>
      <c r="Q7" s="2"/>
      <c r="R7" s="2"/>
      <c r="S7" s="2"/>
      <c r="T7" s="2"/>
      <c r="U7" s="2"/>
      <c r="V7" s="2"/>
    </row>
    <row r="8" spans="1:22" ht="18">
      <c r="A8" s="1" t="s">
        <v>18</v>
      </c>
      <c r="B8" s="2">
        <v>68.7</v>
      </c>
      <c r="C8" s="3">
        <v>1.1999999999999999E-3</v>
      </c>
      <c r="D8" s="3">
        <v>0.438</v>
      </c>
      <c r="E8" s="2">
        <v>1.26</v>
      </c>
      <c r="F8" s="2">
        <v>31.5</v>
      </c>
      <c r="G8" s="3">
        <v>0.5</v>
      </c>
      <c r="H8" s="3">
        <v>1.55E-2</v>
      </c>
      <c r="I8" s="2">
        <v>5.6</v>
      </c>
      <c r="J8" s="2">
        <v>63.1</v>
      </c>
      <c r="K8" s="3">
        <v>1</v>
      </c>
      <c r="L8" s="3">
        <v>1</v>
      </c>
      <c r="M8" s="2">
        <v>63.1</v>
      </c>
      <c r="N8" s="3">
        <v>0.78900000000000003</v>
      </c>
      <c r="O8" s="2">
        <v>30.4</v>
      </c>
      <c r="P8" s="2"/>
      <c r="Q8" s="2"/>
      <c r="R8" s="2"/>
      <c r="S8" s="2"/>
      <c r="T8" s="2"/>
      <c r="U8" s="2"/>
      <c r="V8" s="2"/>
    </row>
    <row r="9" spans="1:22" ht="18">
      <c r="A9" s="1" t="s">
        <v>19</v>
      </c>
      <c r="B9" s="2">
        <v>63.4</v>
      </c>
      <c r="C9" s="3">
        <v>1.9E-3</v>
      </c>
      <c r="D9" s="3">
        <v>0.52400000000000002</v>
      </c>
      <c r="E9" s="2">
        <v>1.25</v>
      </c>
      <c r="F9" s="2">
        <v>29.7</v>
      </c>
      <c r="G9" s="3">
        <v>0.432</v>
      </c>
      <c r="H9" s="3">
        <v>1.67E-2</v>
      </c>
      <c r="I9" s="2">
        <v>3.9</v>
      </c>
      <c r="J9" s="2">
        <v>59.5</v>
      </c>
      <c r="K9" s="3">
        <v>1</v>
      </c>
      <c r="L9" s="3">
        <v>0.999</v>
      </c>
      <c r="M9" s="2">
        <v>59.5</v>
      </c>
      <c r="N9" s="3">
        <v>0.74299999999999999</v>
      </c>
      <c r="O9" s="2">
        <v>28.7</v>
      </c>
      <c r="P9" s="2"/>
      <c r="Q9" s="2"/>
      <c r="R9" s="2"/>
      <c r="S9" s="2"/>
      <c r="T9" s="2"/>
      <c r="U9" s="2"/>
      <c r="V9" s="2"/>
    </row>
    <row r="10" spans="1:22" ht="18">
      <c r="A10" s="1" t="s">
        <v>20</v>
      </c>
      <c r="B10" s="2">
        <v>69.3</v>
      </c>
      <c r="C10" s="3">
        <v>2.5000000000000001E-3</v>
      </c>
      <c r="D10" s="3">
        <v>0.55800000000000005</v>
      </c>
      <c r="E10" s="2">
        <v>1.24</v>
      </c>
      <c r="F10" s="2">
        <v>32.4</v>
      </c>
      <c r="G10" s="3">
        <v>0.4</v>
      </c>
      <c r="H10" s="3">
        <v>1.66E-2</v>
      </c>
      <c r="I10" s="2">
        <v>4.5</v>
      </c>
      <c r="J10" s="2">
        <v>64.900000000000006</v>
      </c>
      <c r="K10" s="3">
        <v>1</v>
      </c>
      <c r="L10" s="3">
        <v>0.999</v>
      </c>
      <c r="M10" s="2">
        <v>64.900000000000006</v>
      </c>
      <c r="N10" s="3">
        <v>0.76200000000000001</v>
      </c>
      <c r="O10" s="2">
        <v>31.2</v>
      </c>
      <c r="P10" s="2"/>
      <c r="Q10" s="2"/>
      <c r="R10" s="2"/>
      <c r="S10" s="2"/>
      <c r="T10" s="2"/>
      <c r="U10" s="2"/>
      <c r="V10" s="2"/>
    </row>
    <row r="11" spans="1:22" ht="18">
      <c r="A11" s="1" t="s">
        <v>21</v>
      </c>
      <c r="B11" s="2">
        <v>74.900000000000006</v>
      </c>
      <c r="C11" s="3">
        <v>1.6999999999999999E-3</v>
      </c>
      <c r="D11" s="3">
        <v>0.442</v>
      </c>
      <c r="E11" s="2">
        <v>1.25</v>
      </c>
      <c r="F11" s="2">
        <v>35.1</v>
      </c>
      <c r="G11" s="3">
        <v>0.50600000000000001</v>
      </c>
      <c r="H11" s="3">
        <v>1.61E-2</v>
      </c>
      <c r="I11" s="2">
        <v>4.7</v>
      </c>
      <c r="J11" s="2">
        <v>70.2</v>
      </c>
      <c r="K11" s="3">
        <v>1</v>
      </c>
      <c r="L11" s="3">
        <v>0.999</v>
      </c>
      <c r="M11" s="2">
        <v>70.2</v>
      </c>
      <c r="N11" s="3">
        <v>0.76500000000000001</v>
      </c>
      <c r="O11" s="2">
        <v>33.9</v>
      </c>
      <c r="P11" s="2"/>
      <c r="Q11" s="2"/>
      <c r="R11" s="2"/>
      <c r="S11" s="2"/>
      <c r="T11" s="2"/>
      <c r="U11" s="2"/>
      <c r="V11" s="2"/>
    </row>
    <row r="12" spans="1:22" ht="18">
      <c r="A12" s="1" t="s">
        <v>22</v>
      </c>
      <c r="B12" s="2">
        <v>76.5</v>
      </c>
      <c r="C12" s="3">
        <v>1.9E-3</v>
      </c>
      <c r="D12" s="3">
        <v>0.46800000000000003</v>
      </c>
      <c r="E12" s="2">
        <v>1.3</v>
      </c>
      <c r="F12" s="2">
        <v>36.6</v>
      </c>
      <c r="G12" s="3">
        <v>0.495</v>
      </c>
      <c r="H12" s="3">
        <v>1.49E-2</v>
      </c>
      <c r="I12" s="2">
        <v>3.3</v>
      </c>
      <c r="J12" s="2">
        <v>73.2</v>
      </c>
      <c r="K12" s="3">
        <v>1</v>
      </c>
      <c r="L12" s="3">
        <v>0.999</v>
      </c>
      <c r="M12" s="2">
        <v>73.2</v>
      </c>
      <c r="N12" s="3">
        <v>0.80900000000000005</v>
      </c>
      <c r="O12" s="2">
        <v>35.700000000000003</v>
      </c>
      <c r="P12" s="2"/>
      <c r="Q12" s="2"/>
      <c r="R12" s="2"/>
      <c r="S12" s="2"/>
      <c r="T12" s="2"/>
      <c r="U12" s="2"/>
      <c r="V12" s="2"/>
    </row>
    <row r="13" spans="1:22" ht="18">
      <c r="A13" s="1" t="s">
        <v>23</v>
      </c>
      <c r="B13" s="2">
        <v>78.5</v>
      </c>
      <c r="C13" s="3">
        <v>1.6999999999999999E-3</v>
      </c>
      <c r="D13" s="3">
        <v>0.42199999999999999</v>
      </c>
      <c r="E13" s="2">
        <v>1.24</v>
      </c>
      <c r="F13" s="2">
        <v>37</v>
      </c>
      <c r="G13" s="3">
        <v>0.52700000000000002</v>
      </c>
      <c r="H13" s="3">
        <v>1.6199999999999999E-2</v>
      </c>
      <c r="I13" s="2">
        <v>4.5999999999999996</v>
      </c>
      <c r="J13" s="2">
        <v>74</v>
      </c>
      <c r="K13" s="3">
        <v>1</v>
      </c>
      <c r="L13" s="3">
        <v>1</v>
      </c>
      <c r="M13" s="2">
        <v>74</v>
      </c>
      <c r="N13" s="3">
        <v>0.79500000000000004</v>
      </c>
      <c r="O13" s="2">
        <v>35.700000000000003</v>
      </c>
      <c r="P13" s="2"/>
      <c r="Q13" s="2"/>
      <c r="R13" s="2"/>
      <c r="S13" s="2"/>
      <c r="T13" s="2"/>
      <c r="U13" s="2"/>
      <c r="V13" s="2"/>
    </row>
    <row r="14" spans="1:22" ht="18">
      <c r="A14" s="1" t="s">
        <v>24</v>
      </c>
      <c r="B14" s="2">
        <v>68.900000000000006</v>
      </c>
      <c r="C14" s="3">
        <v>1.5E-3</v>
      </c>
      <c r="D14" s="3">
        <v>0.41</v>
      </c>
      <c r="E14" s="2">
        <v>1.24</v>
      </c>
      <c r="F14" s="2">
        <v>32.9</v>
      </c>
      <c r="G14" s="3">
        <v>0.54900000000000004</v>
      </c>
      <c r="H14" s="3">
        <v>1.5299999999999999E-2</v>
      </c>
      <c r="I14" s="2">
        <v>3</v>
      </c>
      <c r="J14" s="2">
        <v>65.8</v>
      </c>
      <c r="K14" s="3">
        <v>1</v>
      </c>
      <c r="L14" s="3">
        <v>0.999</v>
      </c>
      <c r="M14" s="2">
        <v>65.8</v>
      </c>
      <c r="N14" s="3">
        <v>0.74299999999999999</v>
      </c>
      <c r="O14" s="2">
        <v>32.1</v>
      </c>
      <c r="P14" s="2"/>
      <c r="Q14" s="2"/>
      <c r="R14" s="2"/>
      <c r="S14" s="2"/>
      <c r="T14" s="2"/>
      <c r="U14" s="2"/>
      <c r="V14" s="2"/>
    </row>
    <row r="15" spans="1:22" ht="18">
      <c r="A15" s="1" t="s">
        <v>25</v>
      </c>
      <c r="B15" s="2">
        <v>72.7</v>
      </c>
      <c r="C15" s="3">
        <v>1.5E-3</v>
      </c>
      <c r="D15" s="3">
        <v>0.38800000000000001</v>
      </c>
      <c r="E15" s="2">
        <v>1.25</v>
      </c>
      <c r="F15" s="2">
        <v>34.799999999999997</v>
      </c>
      <c r="G15" s="3">
        <v>0.56999999999999995</v>
      </c>
      <c r="H15" s="3">
        <v>1.52E-2</v>
      </c>
      <c r="I15" s="2">
        <v>3.1</v>
      </c>
      <c r="J15" s="2">
        <v>69.599999999999994</v>
      </c>
      <c r="K15" s="3">
        <v>1</v>
      </c>
      <c r="L15" s="3">
        <v>0.999</v>
      </c>
      <c r="M15" s="2">
        <v>69.599999999999994</v>
      </c>
      <c r="N15" s="3">
        <v>0.80600000000000005</v>
      </c>
      <c r="O15" s="2">
        <v>34</v>
      </c>
      <c r="P15" s="2"/>
      <c r="Q15" s="2"/>
      <c r="R15" s="2"/>
      <c r="S15" s="2"/>
      <c r="T15" s="2"/>
      <c r="U15" s="2"/>
      <c r="V15" s="2"/>
    </row>
    <row r="16" spans="1:22" ht="18">
      <c r="A16" s="1" t="s">
        <v>26</v>
      </c>
      <c r="B16" s="2">
        <v>74.7</v>
      </c>
      <c r="C16" s="3">
        <v>1.8E-3</v>
      </c>
      <c r="D16" s="3">
        <v>0.51400000000000001</v>
      </c>
      <c r="E16" s="2">
        <v>1.24</v>
      </c>
      <c r="F16" s="2">
        <v>34.9</v>
      </c>
      <c r="G16" s="3">
        <v>0.439</v>
      </c>
      <c r="H16" s="3">
        <v>1.6799999999999999E-2</v>
      </c>
      <c r="I16" s="2">
        <v>4.9000000000000004</v>
      </c>
      <c r="J16" s="2">
        <v>69.8</v>
      </c>
      <c r="K16" s="3">
        <v>1</v>
      </c>
      <c r="L16" s="3">
        <v>0.999</v>
      </c>
      <c r="M16" s="2">
        <v>69.8</v>
      </c>
      <c r="N16" s="3">
        <v>0.76800000000000002</v>
      </c>
      <c r="O16" s="2">
        <v>33.700000000000003</v>
      </c>
      <c r="P16" s="2"/>
      <c r="Q16" s="2"/>
      <c r="R16" s="2"/>
      <c r="S16" s="2"/>
      <c r="T16" s="2"/>
      <c r="U16" s="2"/>
      <c r="V16" s="2"/>
    </row>
    <row r="17" spans="1:22" ht="18">
      <c r="A17" s="1" t="s">
        <v>27</v>
      </c>
      <c r="B17" s="2">
        <v>72.2</v>
      </c>
      <c r="C17" s="3">
        <v>1.1999999999999999E-3</v>
      </c>
      <c r="D17" s="3">
        <v>0.50600000000000001</v>
      </c>
      <c r="E17" s="2">
        <v>1.25</v>
      </c>
      <c r="F17" s="2">
        <v>32.9</v>
      </c>
      <c r="G17" s="3">
        <v>0.435</v>
      </c>
      <c r="H17" s="3">
        <v>1.6299999999999999E-2</v>
      </c>
      <c r="I17" s="2">
        <v>6.5</v>
      </c>
      <c r="J17" s="2">
        <v>65.7</v>
      </c>
      <c r="K17" s="3">
        <v>1</v>
      </c>
      <c r="L17" s="3">
        <v>1</v>
      </c>
      <c r="M17" s="2">
        <v>65.7</v>
      </c>
      <c r="N17" s="3">
        <v>0.78800000000000003</v>
      </c>
      <c r="O17" s="2">
        <v>31.5</v>
      </c>
      <c r="P17" s="2"/>
      <c r="Q17" s="2"/>
      <c r="R17" s="2"/>
      <c r="S17" s="2"/>
      <c r="T17" s="2"/>
      <c r="U17" s="2"/>
      <c r="V17" s="2"/>
    </row>
    <row r="18" spans="1:22" ht="18">
      <c r="A18" s="1" t="s">
        <v>28</v>
      </c>
      <c r="B18" s="2">
        <v>54</v>
      </c>
      <c r="C18" s="3">
        <v>2.0999999999999999E-3</v>
      </c>
      <c r="D18" s="3">
        <v>0.51900000000000002</v>
      </c>
      <c r="E18" s="2">
        <v>1.24</v>
      </c>
      <c r="F18" s="2">
        <v>25.4</v>
      </c>
      <c r="G18" s="3">
        <v>0.439</v>
      </c>
      <c r="H18" s="3">
        <v>1.67E-2</v>
      </c>
      <c r="I18" s="2">
        <v>3.1</v>
      </c>
      <c r="J18" s="2">
        <v>50.9</v>
      </c>
      <c r="K18" s="3">
        <v>1</v>
      </c>
      <c r="L18" s="3">
        <v>1</v>
      </c>
      <c r="M18" s="2">
        <v>50.9</v>
      </c>
      <c r="N18" s="3">
        <v>0.76600000000000001</v>
      </c>
      <c r="O18" s="2">
        <v>24.6</v>
      </c>
      <c r="P18" s="2"/>
      <c r="Q18" s="2"/>
      <c r="R18" s="2"/>
      <c r="S18" s="2"/>
      <c r="T18" s="2"/>
      <c r="U18" s="2"/>
      <c r="V18" s="2"/>
    </row>
    <row r="19" spans="1:22" ht="18">
      <c r="A19" s="1" t="s">
        <v>29</v>
      </c>
      <c r="B19" s="2">
        <v>67.099999999999994</v>
      </c>
      <c r="C19" s="3">
        <v>3.5999999999999999E-3</v>
      </c>
      <c r="D19" s="3">
        <v>0.50800000000000001</v>
      </c>
      <c r="E19" s="2">
        <v>1.24</v>
      </c>
      <c r="F19" s="2">
        <v>30.9</v>
      </c>
      <c r="G19" s="3">
        <v>0.439</v>
      </c>
      <c r="H19" s="3">
        <v>1.6400000000000001E-2</v>
      </c>
      <c r="I19" s="2">
        <v>5.2</v>
      </c>
      <c r="J19" s="2">
        <v>62</v>
      </c>
      <c r="K19" s="3">
        <v>1</v>
      </c>
      <c r="L19" s="3">
        <v>0.999</v>
      </c>
      <c r="M19" s="2">
        <v>62</v>
      </c>
      <c r="N19" s="3">
        <v>0.70599999999999996</v>
      </c>
      <c r="O19" s="2">
        <v>29.9</v>
      </c>
      <c r="P19" s="2"/>
      <c r="Q19" s="2"/>
      <c r="R19" s="2"/>
      <c r="S19" s="2"/>
      <c r="T19" s="2"/>
      <c r="U19" s="2"/>
      <c r="V19" s="2"/>
    </row>
    <row r="20" spans="1:22" ht="18">
      <c r="A20" s="1" t="s">
        <v>30</v>
      </c>
      <c r="B20" s="2">
        <v>69.8</v>
      </c>
      <c r="C20" s="3">
        <v>1.1999999999999999E-3</v>
      </c>
      <c r="D20" s="3">
        <v>0.46700000000000003</v>
      </c>
      <c r="E20" s="2">
        <v>1.28</v>
      </c>
      <c r="F20" s="2">
        <v>32.4</v>
      </c>
      <c r="G20" s="3">
        <v>0.48</v>
      </c>
      <c r="H20" s="3">
        <v>1.6400000000000001E-2</v>
      </c>
      <c r="I20" s="2">
        <v>4.9000000000000004</v>
      </c>
      <c r="J20" s="2">
        <v>64.900000000000006</v>
      </c>
      <c r="K20" s="3">
        <v>1</v>
      </c>
      <c r="L20" s="3">
        <v>0.999</v>
      </c>
      <c r="M20" s="2">
        <v>64.900000000000006</v>
      </c>
      <c r="N20" s="3">
        <v>0.76300000000000001</v>
      </c>
      <c r="O20" s="2">
        <v>31.3</v>
      </c>
      <c r="P20" s="2"/>
      <c r="Q20" s="2"/>
      <c r="R20" s="2"/>
      <c r="S20" s="2"/>
      <c r="T20" s="2"/>
      <c r="U20" s="2"/>
      <c r="V20" s="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BFD9-03CB-EE46-97B0-5362F8FBDC8D}">
  <dimension ref="A1:AA20"/>
  <sheetViews>
    <sheetView workbookViewId="0">
      <selection activeCell="A22" sqref="A22:E40"/>
    </sheetView>
  </sheetViews>
  <sheetFormatPr baseColWidth="10" defaultRowHeight="16"/>
  <cols>
    <col min="1" max="1" width="10.83203125" style="4"/>
    <col min="2" max="3" width="17.6640625" customWidth="1"/>
    <col min="6" max="6" width="20.33203125" customWidth="1"/>
  </cols>
  <sheetData>
    <row r="1" spans="1:27" ht="18">
      <c r="A1" s="4" t="s">
        <v>31</v>
      </c>
      <c r="B1" s="6" t="s">
        <v>32</v>
      </c>
      <c r="C1" s="6" t="s">
        <v>35</v>
      </c>
      <c r="D1" s="1" t="s">
        <v>1</v>
      </c>
      <c r="E1" s="1" t="s">
        <v>1</v>
      </c>
      <c r="F1" s="1" t="s">
        <v>0</v>
      </c>
      <c r="H1" s="1" t="s">
        <v>2</v>
      </c>
      <c r="I1" s="1" t="s">
        <v>3</v>
      </c>
      <c r="J1" s="1" t="s">
        <v>4</v>
      </c>
      <c r="K1" s="1" t="s">
        <v>5</v>
      </c>
      <c r="L1" s="1" t="s">
        <v>6</v>
      </c>
      <c r="M1" s="1" t="s">
        <v>7</v>
      </c>
      <c r="N1" s="1" t="s">
        <v>8</v>
      </c>
      <c r="O1" s="1" t="s">
        <v>1</v>
      </c>
      <c r="P1" s="1" t="s">
        <v>9</v>
      </c>
      <c r="Q1" s="1" t="s">
        <v>6</v>
      </c>
      <c r="R1" s="1" t="s">
        <v>10</v>
      </c>
      <c r="S1" s="1" t="s">
        <v>11</v>
      </c>
      <c r="T1" s="1" t="s">
        <v>5</v>
      </c>
      <c r="U1" s="1"/>
      <c r="V1" s="1"/>
      <c r="W1" s="1"/>
      <c r="X1" s="1"/>
      <c r="Y1" s="1"/>
      <c r="Z1" s="1"/>
      <c r="AA1" s="1"/>
    </row>
    <row r="2" spans="1:27" ht="18">
      <c r="A2" s="38">
        <v>3</v>
      </c>
      <c r="B2" s="38" t="s">
        <v>33</v>
      </c>
      <c r="C2" s="4" t="s">
        <v>36</v>
      </c>
      <c r="D2">
        <v>38.6</v>
      </c>
      <c r="E2" s="2">
        <v>68.7</v>
      </c>
      <c r="F2" s="1" t="s">
        <v>14</v>
      </c>
      <c r="H2" s="3">
        <v>2.3999999999999998E-3</v>
      </c>
      <c r="I2" s="3">
        <v>0.46600000000000003</v>
      </c>
      <c r="J2" s="2">
        <v>1.26</v>
      </c>
      <c r="K2" s="2">
        <v>32.200000000000003</v>
      </c>
      <c r="L2" s="3">
        <v>0.48499999999999999</v>
      </c>
      <c r="M2" s="3">
        <v>1.6199999999999999E-2</v>
      </c>
      <c r="N2" s="2">
        <v>4.2</v>
      </c>
      <c r="O2" s="2">
        <v>64.5</v>
      </c>
      <c r="P2" s="3">
        <v>1</v>
      </c>
      <c r="Q2" s="3">
        <v>0.999</v>
      </c>
      <c r="R2" s="2">
        <v>64.5</v>
      </c>
      <c r="S2" s="3">
        <v>0.77400000000000002</v>
      </c>
      <c r="T2" s="2">
        <v>31.2</v>
      </c>
      <c r="U2" s="2"/>
      <c r="V2" s="2"/>
      <c r="W2" s="2"/>
      <c r="X2" s="2"/>
      <c r="Y2" s="2"/>
      <c r="Z2" s="2"/>
      <c r="AA2" s="2"/>
    </row>
    <row r="3" spans="1:27" ht="18">
      <c r="A3" s="38"/>
      <c r="B3" s="38"/>
      <c r="C3" s="4" t="s">
        <v>37</v>
      </c>
      <c r="D3">
        <v>40.43</v>
      </c>
      <c r="E3" s="2">
        <v>68.7</v>
      </c>
      <c r="F3" s="1" t="s">
        <v>18</v>
      </c>
      <c r="H3" s="3">
        <v>1.1999999999999999E-3</v>
      </c>
      <c r="I3" s="3">
        <v>0.438</v>
      </c>
      <c r="J3" s="2">
        <v>1.26</v>
      </c>
      <c r="K3" s="2">
        <v>31.5</v>
      </c>
      <c r="L3" s="3">
        <v>0.5</v>
      </c>
      <c r="M3" s="3">
        <v>1.55E-2</v>
      </c>
      <c r="N3" s="2">
        <v>5.6</v>
      </c>
      <c r="O3" s="2">
        <v>63.1</v>
      </c>
      <c r="P3" s="3">
        <v>1</v>
      </c>
      <c r="Q3" s="3">
        <v>1</v>
      </c>
      <c r="R3" s="2">
        <v>63.1</v>
      </c>
      <c r="S3" s="3">
        <v>0.78900000000000003</v>
      </c>
      <c r="T3" s="2">
        <v>30.4</v>
      </c>
      <c r="U3" s="2"/>
      <c r="V3" s="2"/>
      <c r="W3" s="2"/>
      <c r="X3" s="2"/>
      <c r="Y3" s="2"/>
      <c r="Z3" s="2"/>
      <c r="AA3" s="2"/>
    </row>
    <row r="4" spans="1:27" ht="18">
      <c r="A4" s="38">
        <v>7</v>
      </c>
      <c r="B4" s="38"/>
      <c r="C4" s="4" t="s">
        <v>36</v>
      </c>
      <c r="D4">
        <v>38.729999999999997</v>
      </c>
      <c r="E4" s="2">
        <v>56.6</v>
      </c>
      <c r="F4" s="1" t="s">
        <v>15</v>
      </c>
      <c r="H4" s="3">
        <v>2E-3</v>
      </c>
      <c r="I4" s="3">
        <v>0.443</v>
      </c>
      <c r="J4" s="2">
        <v>1.23</v>
      </c>
      <c r="K4" s="2">
        <v>26.9</v>
      </c>
      <c r="L4" s="3">
        <v>0.51400000000000001</v>
      </c>
      <c r="M4" s="3">
        <v>1.4999999999999999E-2</v>
      </c>
      <c r="N4" s="2">
        <v>2.8</v>
      </c>
      <c r="O4" s="2">
        <v>53.8</v>
      </c>
      <c r="P4" s="3">
        <v>1</v>
      </c>
      <c r="Q4" s="3">
        <v>1</v>
      </c>
      <c r="R4" s="2">
        <v>53.8</v>
      </c>
      <c r="S4" s="3">
        <v>0.78400000000000003</v>
      </c>
      <c r="T4" s="2">
        <v>26.2</v>
      </c>
      <c r="U4" s="2"/>
      <c r="V4" s="2"/>
      <c r="W4" s="2"/>
      <c r="X4" s="2"/>
      <c r="Y4" s="2"/>
      <c r="Z4" s="2"/>
      <c r="AA4" s="2"/>
    </row>
    <row r="5" spans="1:27" ht="18">
      <c r="A5" s="38"/>
      <c r="B5" s="38"/>
      <c r="C5" s="4" t="s">
        <v>37</v>
      </c>
      <c r="D5">
        <v>33.49</v>
      </c>
      <c r="E5" s="2">
        <v>63.4</v>
      </c>
      <c r="F5" s="1" t="s">
        <v>19</v>
      </c>
      <c r="H5" s="3">
        <v>1.9E-3</v>
      </c>
      <c r="I5" s="3">
        <v>0.52400000000000002</v>
      </c>
      <c r="J5" s="2">
        <v>1.25</v>
      </c>
      <c r="K5" s="2">
        <v>29.7</v>
      </c>
      <c r="L5" s="3">
        <v>0.432</v>
      </c>
      <c r="M5" s="3">
        <v>1.67E-2</v>
      </c>
      <c r="N5" s="2">
        <v>3.9</v>
      </c>
      <c r="O5" s="2">
        <v>59.5</v>
      </c>
      <c r="P5" s="3">
        <v>1</v>
      </c>
      <c r="Q5" s="3">
        <v>0.999</v>
      </c>
      <c r="R5" s="2">
        <v>59.5</v>
      </c>
      <c r="S5" s="3">
        <v>0.74299999999999999</v>
      </c>
      <c r="T5" s="2">
        <v>28.7</v>
      </c>
      <c r="U5" s="2"/>
      <c r="V5" s="2"/>
      <c r="W5" s="2"/>
      <c r="X5" s="2"/>
      <c r="Y5" s="2"/>
      <c r="Z5" s="2"/>
      <c r="AA5" s="2"/>
    </row>
    <row r="6" spans="1:27" ht="18">
      <c r="A6" s="38">
        <v>9</v>
      </c>
      <c r="B6" s="38"/>
      <c r="C6" s="4" t="s">
        <v>36</v>
      </c>
      <c r="D6">
        <v>41.03</v>
      </c>
      <c r="E6" s="2">
        <v>80.5</v>
      </c>
      <c r="F6" s="1" t="s">
        <v>16</v>
      </c>
      <c r="H6" s="3">
        <v>3.5000000000000001E-3</v>
      </c>
      <c r="I6" s="3">
        <v>0.51500000000000001</v>
      </c>
      <c r="J6" s="2">
        <v>1.2</v>
      </c>
      <c r="K6" s="2">
        <v>38.4</v>
      </c>
      <c r="L6" s="3">
        <v>0.45</v>
      </c>
      <c r="M6" s="3">
        <v>1.6E-2</v>
      </c>
      <c r="N6" s="2">
        <v>3.7</v>
      </c>
      <c r="O6" s="2">
        <v>76.8</v>
      </c>
      <c r="P6" s="3">
        <v>1</v>
      </c>
      <c r="Q6" s="3">
        <v>1</v>
      </c>
      <c r="R6" s="2">
        <v>76.8</v>
      </c>
      <c r="S6" s="3">
        <v>0.78400000000000003</v>
      </c>
      <c r="T6" s="2">
        <v>37.4</v>
      </c>
      <c r="U6" s="2"/>
      <c r="V6" s="2"/>
      <c r="W6" s="2"/>
      <c r="X6" s="2"/>
      <c r="Y6" s="2"/>
      <c r="Z6" s="2"/>
      <c r="AA6" s="2"/>
    </row>
    <row r="7" spans="1:27" ht="18">
      <c r="A7" s="38"/>
      <c r="B7" s="38"/>
      <c r="C7" s="4" t="s">
        <v>37</v>
      </c>
      <c r="D7">
        <v>47.77</v>
      </c>
      <c r="E7" s="2">
        <v>69.3</v>
      </c>
      <c r="F7" s="1" t="s">
        <v>20</v>
      </c>
      <c r="H7" s="3">
        <v>2.5000000000000001E-3</v>
      </c>
      <c r="I7" s="3">
        <v>0.55800000000000005</v>
      </c>
      <c r="J7" s="2">
        <v>1.24</v>
      </c>
      <c r="K7" s="2">
        <v>32.4</v>
      </c>
      <c r="L7" s="3">
        <v>0.4</v>
      </c>
      <c r="M7" s="3">
        <v>1.66E-2</v>
      </c>
      <c r="N7" s="2">
        <v>4.5</v>
      </c>
      <c r="O7" s="2">
        <v>64.900000000000006</v>
      </c>
      <c r="P7" s="3">
        <v>1</v>
      </c>
      <c r="Q7" s="3">
        <v>0.999</v>
      </c>
      <c r="R7" s="2">
        <v>64.900000000000006</v>
      </c>
      <c r="S7" s="3">
        <v>0.76200000000000001</v>
      </c>
      <c r="T7" s="2">
        <v>31.2</v>
      </c>
      <c r="U7" s="2"/>
      <c r="V7" s="2"/>
      <c r="W7" s="2"/>
      <c r="X7" s="2"/>
      <c r="Y7" s="2"/>
      <c r="Z7" s="2"/>
      <c r="AA7" s="2"/>
    </row>
    <row r="8" spans="1:27" ht="18">
      <c r="A8" s="38">
        <v>11</v>
      </c>
      <c r="B8" s="38"/>
      <c r="C8" s="4" t="s">
        <v>36</v>
      </c>
      <c r="D8">
        <v>38.840000000000003</v>
      </c>
      <c r="E8" s="2">
        <v>59.9</v>
      </c>
      <c r="F8" s="1" t="s">
        <v>12</v>
      </c>
      <c r="H8" s="3">
        <v>1.5E-3</v>
      </c>
      <c r="I8" s="3">
        <v>0.38600000000000001</v>
      </c>
      <c r="J8" s="2">
        <v>1.25</v>
      </c>
      <c r="K8" s="2">
        <v>28.3</v>
      </c>
      <c r="L8" s="3">
        <v>0.56200000000000006</v>
      </c>
      <c r="M8" s="3">
        <v>1.5900000000000001E-2</v>
      </c>
      <c r="N8" s="2">
        <v>3.3</v>
      </c>
      <c r="O8" s="2">
        <v>56.6</v>
      </c>
      <c r="P8" s="3">
        <v>1</v>
      </c>
      <c r="Q8" s="3">
        <v>0.999</v>
      </c>
      <c r="R8" s="2">
        <v>56.6</v>
      </c>
      <c r="S8" s="3">
        <v>0.76</v>
      </c>
      <c r="T8" s="2">
        <v>27.3</v>
      </c>
      <c r="U8" s="2"/>
      <c r="V8" s="2"/>
      <c r="W8" s="2"/>
      <c r="X8" s="2"/>
      <c r="Y8" s="2"/>
      <c r="Z8" s="2"/>
      <c r="AA8" s="2"/>
    </row>
    <row r="9" spans="1:27" ht="18">
      <c r="A9" s="38"/>
      <c r="B9" s="38"/>
      <c r="C9" s="4" t="s">
        <v>37</v>
      </c>
      <c r="D9">
        <v>35.979999999999997</v>
      </c>
      <c r="E9" s="2">
        <v>64.3</v>
      </c>
      <c r="F9" s="1" t="s">
        <v>17</v>
      </c>
      <c r="H9" s="3">
        <v>1.9E-3</v>
      </c>
      <c r="I9" s="3">
        <v>0.51200000000000001</v>
      </c>
      <c r="J9" s="2">
        <v>1.23</v>
      </c>
      <c r="K9" s="2">
        <v>30.2</v>
      </c>
      <c r="L9" s="3">
        <v>0.44400000000000001</v>
      </c>
      <c r="M9" s="3">
        <v>1.5800000000000002E-2</v>
      </c>
      <c r="N9" s="2">
        <v>3.9</v>
      </c>
      <c r="O9" s="2">
        <v>60.4</v>
      </c>
      <c r="P9" s="3">
        <v>1</v>
      </c>
      <c r="Q9" s="3">
        <v>0.999</v>
      </c>
      <c r="R9" s="2">
        <v>60.4</v>
      </c>
      <c r="S9" s="3">
        <v>0.754</v>
      </c>
      <c r="T9" s="2">
        <v>29.2</v>
      </c>
      <c r="U9" s="2"/>
      <c r="V9" s="2"/>
      <c r="W9" s="2"/>
      <c r="X9" s="2"/>
      <c r="Y9" s="2"/>
      <c r="Z9" s="2"/>
      <c r="AA9" s="2"/>
    </row>
    <row r="10" spans="1:27" ht="18">
      <c r="A10" s="4">
        <v>19</v>
      </c>
      <c r="B10" s="38"/>
      <c r="C10" s="4" t="s">
        <v>36</v>
      </c>
      <c r="D10">
        <v>36.909999999999997</v>
      </c>
      <c r="E10" s="2">
        <v>63.4</v>
      </c>
      <c r="F10" s="1" t="s">
        <v>13</v>
      </c>
      <c r="H10" s="3">
        <v>1.8E-3</v>
      </c>
      <c r="I10" s="3">
        <v>0.39900000000000002</v>
      </c>
      <c r="J10" s="2">
        <v>1.23</v>
      </c>
      <c r="K10" s="2">
        <v>29.8</v>
      </c>
      <c r="L10" s="3">
        <v>0.54700000000000004</v>
      </c>
      <c r="M10" s="3">
        <v>1.6799999999999999E-2</v>
      </c>
      <c r="N10" s="2">
        <v>3.7</v>
      </c>
      <c r="O10" s="2">
        <v>59.6</v>
      </c>
      <c r="P10" s="3">
        <v>1</v>
      </c>
      <c r="Q10" s="3">
        <v>0.999</v>
      </c>
      <c r="R10" s="2">
        <v>59.6</v>
      </c>
      <c r="S10" s="3">
        <v>0.78300000000000003</v>
      </c>
      <c r="T10" s="2">
        <v>28.8</v>
      </c>
      <c r="U10" s="2"/>
      <c r="V10" s="2"/>
      <c r="W10" s="2"/>
      <c r="X10" s="2"/>
      <c r="Y10" s="2"/>
      <c r="Z10" s="2"/>
      <c r="AA10" s="2"/>
    </row>
    <row r="11" spans="1:27" ht="18">
      <c r="A11" s="38">
        <v>8</v>
      </c>
      <c r="B11" s="38" t="s">
        <v>34</v>
      </c>
      <c r="C11" s="4" t="s">
        <v>36</v>
      </c>
      <c r="D11">
        <v>41.18</v>
      </c>
      <c r="E11" s="2">
        <v>72.7</v>
      </c>
      <c r="F11" s="1" t="s">
        <v>25</v>
      </c>
      <c r="H11" s="3">
        <v>1.5E-3</v>
      </c>
      <c r="I11" s="3">
        <v>0.38800000000000001</v>
      </c>
      <c r="J11" s="2">
        <v>1.25</v>
      </c>
      <c r="K11" s="2">
        <v>34.799999999999997</v>
      </c>
      <c r="L11" s="3">
        <v>0.56999999999999995</v>
      </c>
      <c r="M11" s="3">
        <v>1.52E-2</v>
      </c>
      <c r="N11" s="2">
        <v>3.1</v>
      </c>
      <c r="O11" s="2">
        <v>69.599999999999994</v>
      </c>
      <c r="P11" s="3">
        <v>1</v>
      </c>
      <c r="Q11" s="3">
        <v>0.999</v>
      </c>
      <c r="R11" s="2">
        <v>69.599999999999994</v>
      </c>
      <c r="S11" s="3">
        <v>0.80600000000000005</v>
      </c>
      <c r="T11" s="2">
        <v>34</v>
      </c>
      <c r="U11" s="2"/>
      <c r="V11" s="2"/>
      <c r="W11" s="2"/>
      <c r="X11" s="2"/>
      <c r="Y11" s="2"/>
      <c r="Z11" s="2"/>
      <c r="AA11" s="2"/>
    </row>
    <row r="12" spans="1:27" ht="18">
      <c r="A12" s="38"/>
      <c r="B12" s="38"/>
      <c r="C12" s="4" t="s">
        <v>37</v>
      </c>
      <c r="D12">
        <v>42.2</v>
      </c>
      <c r="E12" s="2">
        <v>69.8</v>
      </c>
      <c r="F12" s="1" t="s">
        <v>30</v>
      </c>
      <c r="H12" s="3">
        <v>1.1999999999999999E-3</v>
      </c>
      <c r="I12" s="3">
        <v>0.46700000000000003</v>
      </c>
      <c r="J12" s="2">
        <v>1.28</v>
      </c>
      <c r="K12" s="2">
        <v>32.4</v>
      </c>
      <c r="L12" s="3">
        <v>0.48</v>
      </c>
      <c r="M12" s="3">
        <v>1.6400000000000001E-2</v>
      </c>
      <c r="N12" s="2">
        <v>4.9000000000000004</v>
      </c>
      <c r="O12" s="2">
        <v>64.900000000000006</v>
      </c>
      <c r="P12" s="3">
        <v>1</v>
      </c>
      <c r="Q12" s="3">
        <v>0.999</v>
      </c>
      <c r="R12" s="2">
        <v>64.900000000000006</v>
      </c>
      <c r="S12" s="3">
        <v>0.76300000000000001</v>
      </c>
      <c r="T12" s="2">
        <v>31.3</v>
      </c>
      <c r="U12" s="2"/>
      <c r="V12" s="2"/>
      <c r="W12" s="2"/>
      <c r="X12" s="2"/>
      <c r="Y12" s="2"/>
      <c r="Z12" s="2"/>
      <c r="AA12" s="2"/>
    </row>
    <row r="13" spans="1:27" ht="18">
      <c r="A13" s="38">
        <v>10</v>
      </c>
      <c r="B13" s="38"/>
      <c r="C13" s="4" t="s">
        <v>36</v>
      </c>
      <c r="D13">
        <v>44.01</v>
      </c>
      <c r="E13" s="2">
        <v>74.900000000000006</v>
      </c>
      <c r="F13" s="1" t="s">
        <v>21</v>
      </c>
      <c r="H13" s="3">
        <v>1.6999999999999999E-3</v>
      </c>
      <c r="I13" s="3">
        <v>0.442</v>
      </c>
      <c r="J13" s="2">
        <v>1.25</v>
      </c>
      <c r="K13" s="2">
        <v>35.1</v>
      </c>
      <c r="L13" s="3">
        <v>0.50600000000000001</v>
      </c>
      <c r="M13" s="3">
        <v>1.61E-2</v>
      </c>
      <c r="N13" s="2">
        <v>4.7</v>
      </c>
      <c r="O13" s="2">
        <v>70.2</v>
      </c>
      <c r="P13" s="3">
        <v>1</v>
      </c>
      <c r="Q13" s="3">
        <v>0.999</v>
      </c>
      <c r="R13" s="2">
        <v>70.2</v>
      </c>
      <c r="S13" s="3">
        <v>0.76500000000000001</v>
      </c>
      <c r="T13" s="2">
        <v>33.9</v>
      </c>
      <c r="U13" s="2"/>
      <c r="V13" s="2"/>
      <c r="W13" s="2"/>
      <c r="X13" s="2"/>
      <c r="Y13" s="2"/>
      <c r="Z13" s="2"/>
      <c r="AA13" s="2"/>
    </row>
    <row r="14" spans="1:27" ht="18">
      <c r="A14" s="38"/>
      <c r="B14" s="38"/>
      <c r="C14" s="4" t="s">
        <v>37</v>
      </c>
      <c r="D14">
        <v>44.43</v>
      </c>
      <c r="E14" s="2">
        <v>74.7</v>
      </c>
      <c r="F14" s="1" t="s">
        <v>26</v>
      </c>
      <c r="H14" s="3">
        <v>1.8E-3</v>
      </c>
      <c r="I14" s="3">
        <v>0.51400000000000001</v>
      </c>
      <c r="J14" s="2">
        <v>1.24</v>
      </c>
      <c r="K14" s="2">
        <v>34.9</v>
      </c>
      <c r="L14" s="3">
        <v>0.439</v>
      </c>
      <c r="M14" s="3">
        <v>1.6799999999999999E-2</v>
      </c>
      <c r="N14" s="2">
        <v>4.9000000000000004</v>
      </c>
      <c r="O14" s="2">
        <v>69.8</v>
      </c>
      <c r="P14" s="3">
        <v>1</v>
      </c>
      <c r="Q14" s="3">
        <v>0.999</v>
      </c>
      <c r="R14" s="2">
        <v>69.8</v>
      </c>
      <c r="S14" s="3">
        <v>0.76800000000000002</v>
      </c>
      <c r="T14" s="2">
        <v>33.700000000000003</v>
      </c>
      <c r="U14" s="2"/>
      <c r="V14" s="2"/>
      <c r="W14" s="2"/>
      <c r="X14" s="2"/>
      <c r="Y14" s="2"/>
      <c r="Z14" s="2"/>
      <c r="AA14" s="2"/>
    </row>
    <row r="15" spans="1:27" ht="18">
      <c r="A15" s="38">
        <v>12</v>
      </c>
      <c r="B15" s="38"/>
      <c r="C15" s="4" t="s">
        <v>36</v>
      </c>
      <c r="D15">
        <v>40.049999999999997</v>
      </c>
      <c r="E15" s="2">
        <v>76.5</v>
      </c>
      <c r="F15" s="1" t="s">
        <v>22</v>
      </c>
      <c r="H15" s="3">
        <v>1.9E-3</v>
      </c>
      <c r="I15" s="3">
        <v>0.46800000000000003</v>
      </c>
      <c r="J15" s="2">
        <v>1.3</v>
      </c>
      <c r="K15" s="2">
        <v>36.6</v>
      </c>
      <c r="L15" s="3">
        <v>0.495</v>
      </c>
      <c r="M15" s="3">
        <v>1.49E-2</v>
      </c>
      <c r="N15" s="2">
        <v>3.3</v>
      </c>
      <c r="O15" s="2">
        <v>73.2</v>
      </c>
      <c r="P15" s="3">
        <v>1</v>
      </c>
      <c r="Q15" s="3">
        <v>0.999</v>
      </c>
      <c r="R15" s="2">
        <v>73.2</v>
      </c>
      <c r="S15" s="3">
        <v>0.80900000000000005</v>
      </c>
      <c r="T15" s="2">
        <v>35.700000000000003</v>
      </c>
      <c r="U15" s="2"/>
      <c r="V15" s="2"/>
      <c r="W15" s="2"/>
      <c r="X15" s="2"/>
      <c r="Y15" s="2"/>
      <c r="Z15" s="2"/>
      <c r="AA15" s="2"/>
    </row>
    <row r="16" spans="1:27" ht="18">
      <c r="A16" s="38"/>
      <c r="B16" s="38"/>
      <c r="C16" s="4" t="s">
        <v>37</v>
      </c>
      <c r="D16">
        <v>44.17</v>
      </c>
      <c r="E16" s="2">
        <v>72.2</v>
      </c>
      <c r="F16" s="1" t="s">
        <v>27</v>
      </c>
      <c r="H16" s="3">
        <v>1.1999999999999999E-3</v>
      </c>
      <c r="I16" s="3">
        <v>0.50600000000000001</v>
      </c>
      <c r="J16" s="2">
        <v>1.25</v>
      </c>
      <c r="K16" s="2">
        <v>32.9</v>
      </c>
      <c r="L16" s="3">
        <v>0.435</v>
      </c>
      <c r="M16" s="3">
        <v>1.6299999999999999E-2</v>
      </c>
      <c r="N16" s="2">
        <v>6.5</v>
      </c>
      <c r="O16" s="2">
        <v>65.7</v>
      </c>
      <c r="P16" s="3">
        <v>1</v>
      </c>
      <c r="Q16" s="3">
        <v>1</v>
      </c>
      <c r="R16" s="2">
        <v>65.7</v>
      </c>
      <c r="S16" s="3">
        <v>0.78800000000000003</v>
      </c>
      <c r="T16" s="2">
        <v>31.5</v>
      </c>
      <c r="U16" s="2"/>
      <c r="V16" s="2"/>
      <c r="W16" s="2"/>
      <c r="X16" s="2"/>
      <c r="Y16" s="2"/>
      <c r="Z16" s="2"/>
      <c r="AA16" s="2"/>
    </row>
    <row r="17" spans="1:27" ht="18">
      <c r="A17" s="38">
        <v>14</v>
      </c>
      <c r="B17" s="38"/>
      <c r="C17" s="4" t="s">
        <v>36</v>
      </c>
      <c r="D17">
        <v>32.21</v>
      </c>
      <c r="E17" s="2">
        <v>78.5</v>
      </c>
      <c r="F17" s="1" t="s">
        <v>23</v>
      </c>
      <c r="H17" s="3">
        <v>1.6999999999999999E-3</v>
      </c>
      <c r="I17" s="3">
        <v>0.42199999999999999</v>
      </c>
      <c r="J17" s="2">
        <v>1.24</v>
      </c>
      <c r="K17" s="2">
        <v>37</v>
      </c>
      <c r="L17" s="3">
        <v>0.52700000000000002</v>
      </c>
      <c r="M17" s="3">
        <v>1.6199999999999999E-2</v>
      </c>
      <c r="N17" s="2">
        <v>4.5999999999999996</v>
      </c>
      <c r="O17" s="2">
        <v>74</v>
      </c>
      <c r="P17" s="3">
        <v>1</v>
      </c>
      <c r="Q17" s="3">
        <v>1</v>
      </c>
      <c r="R17" s="2">
        <v>74</v>
      </c>
      <c r="S17" s="3">
        <v>0.79500000000000004</v>
      </c>
      <c r="T17" s="2">
        <v>35.700000000000003</v>
      </c>
      <c r="U17" s="2"/>
      <c r="V17" s="2"/>
      <c r="W17" s="2"/>
      <c r="X17" s="2"/>
      <c r="Y17" s="2"/>
      <c r="Z17" s="2"/>
      <c r="AA17" s="2"/>
    </row>
    <row r="18" spans="1:27" ht="18">
      <c r="A18" s="38"/>
      <c r="B18" s="38"/>
      <c r="C18" s="4" t="s">
        <v>37</v>
      </c>
      <c r="D18">
        <v>45.04</v>
      </c>
      <c r="E18" s="2">
        <v>54</v>
      </c>
      <c r="F18" s="1" t="s">
        <v>28</v>
      </c>
      <c r="H18" s="3">
        <v>2.0999999999999999E-3</v>
      </c>
      <c r="I18" s="3">
        <v>0.51900000000000002</v>
      </c>
      <c r="J18" s="2">
        <v>1.24</v>
      </c>
      <c r="K18" s="2">
        <v>25.4</v>
      </c>
      <c r="L18" s="3">
        <v>0.439</v>
      </c>
      <c r="M18" s="3">
        <v>1.67E-2</v>
      </c>
      <c r="N18" s="2">
        <v>3.1</v>
      </c>
      <c r="O18" s="2">
        <v>50.9</v>
      </c>
      <c r="P18" s="3">
        <v>1</v>
      </c>
      <c r="Q18" s="3">
        <v>1</v>
      </c>
      <c r="R18" s="2">
        <v>50.9</v>
      </c>
      <c r="S18" s="3">
        <v>0.76600000000000001</v>
      </c>
      <c r="T18" s="2">
        <v>24.6</v>
      </c>
      <c r="U18" s="2"/>
      <c r="V18" s="2"/>
      <c r="W18" s="2"/>
      <c r="X18" s="2"/>
      <c r="Y18" s="2"/>
      <c r="Z18" s="2"/>
      <c r="AA18" s="2"/>
    </row>
    <row r="19" spans="1:27" ht="18">
      <c r="A19" s="38">
        <v>16</v>
      </c>
      <c r="B19" s="38"/>
      <c r="C19" s="4" t="s">
        <v>36</v>
      </c>
      <c r="D19">
        <v>42.48</v>
      </c>
      <c r="E19" s="2">
        <v>68.900000000000006</v>
      </c>
      <c r="F19" s="1" t="s">
        <v>24</v>
      </c>
      <c r="H19" s="3">
        <v>1.5E-3</v>
      </c>
      <c r="I19" s="3">
        <v>0.41</v>
      </c>
      <c r="J19" s="2">
        <v>1.24</v>
      </c>
      <c r="K19" s="2">
        <v>32.9</v>
      </c>
      <c r="L19" s="3">
        <v>0.54900000000000004</v>
      </c>
      <c r="M19" s="3">
        <v>1.5299999999999999E-2</v>
      </c>
      <c r="N19" s="2">
        <v>3</v>
      </c>
      <c r="O19" s="2">
        <v>65.8</v>
      </c>
      <c r="P19" s="3">
        <v>1</v>
      </c>
      <c r="Q19" s="3">
        <v>0.999</v>
      </c>
      <c r="R19" s="2">
        <v>65.8</v>
      </c>
      <c r="S19" s="3">
        <v>0.74299999999999999</v>
      </c>
      <c r="T19" s="2">
        <v>32.1</v>
      </c>
      <c r="U19" s="2"/>
      <c r="V19" s="2"/>
      <c r="W19" s="2"/>
      <c r="X19" s="2"/>
      <c r="Y19" s="2"/>
      <c r="Z19" s="2"/>
      <c r="AA19" s="2"/>
    </row>
    <row r="20" spans="1:27" ht="18">
      <c r="A20" s="38"/>
      <c r="B20" s="38"/>
      <c r="C20" s="4" t="s">
        <v>37</v>
      </c>
      <c r="D20">
        <v>43.27</v>
      </c>
      <c r="E20" s="2">
        <v>67.099999999999994</v>
      </c>
      <c r="F20" s="1" t="s">
        <v>29</v>
      </c>
      <c r="H20" s="3">
        <v>3.5999999999999999E-3</v>
      </c>
      <c r="I20" s="3">
        <v>0.50800000000000001</v>
      </c>
      <c r="J20" s="2">
        <v>1.24</v>
      </c>
      <c r="K20" s="2">
        <v>30.9</v>
      </c>
      <c r="L20" s="3">
        <v>0.439</v>
      </c>
      <c r="M20" s="3">
        <v>1.6400000000000001E-2</v>
      </c>
      <c r="N20" s="2">
        <v>5.2</v>
      </c>
      <c r="O20" s="2">
        <v>62</v>
      </c>
      <c r="P20" s="3">
        <v>1</v>
      </c>
      <c r="Q20" s="3">
        <v>0.999</v>
      </c>
      <c r="R20" s="2">
        <v>62</v>
      </c>
      <c r="S20" s="3">
        <v>0.70599999999999996</v>
      </c>
      <c r="T20" s="2">
        <v>29.9</v>
      </c>
      <c r="U20" s="2"/>
      <c r="V20" s="2"/>
      <c r="W20" s="2"/>
      <c r="X20" s="2"/>
      <c r="Y20" s="2"/>
      <c r="Z20" s="2"/>
      <c r="AA20" s="2"/>
    </row>
  </sheetData>
  <mergeCells count="11">
    <mergeCell ref="A19:A20"/>
    <mergeCell ref="A2:A3"/>
    <mergeCell ref="B2:B10"/>
    <mergeCell ref="A4:A5"/>
    <mergeCell ref="A6:A7"/>
    <mergeCell ref="A8:A9"/>
    <mergeCell ref="A11:A12"/>
    <mergeCell ref="B11:B20"/>
    <mergeCell ref="A13:A14"/>
    <mergeCell ref="A15:A16"/>
    <mergeCell ref="A17:A1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0561-CA33-8442-AC7E-925C7DCCD7E6}">
  <dimension ref="A1:M125"/>
  <sheetViews>
    <sheetView workbookViewId="0">
      <selection sqref="A1:A1048576"/>
    </sheetView>
  </sheetViews>
  <sheetFormatPr baseColWidth="10" defaultRowHeight="16"/>
  <cols>
    <col min="1" max="1" width="13.33203125" customWidth="1"/>
    <col min="2" max="2" width="16.1640625" customWidth="1"/>
    <col min="10" max="10" width="18.33203125" customWidth="1"/>
  </cols>
  <sheetData>
    <row r="1" spans="1:13">
      <c r="A1" t="s">
        <v>39</v>
      </c>
      <c r="B1" t="s">
        <v>40</v>
      </c>
      <c r="C1" t="s">
        <v>41</v>
      </c>
      <c r="D1" t="s">
        <v>42</v>
      </c>
    </row>
    <row r="2" spans="1:13">
      <c r="A2" t="s">
        <v>272</v>
      </c>
      <c r="B2" t="s">
        <v>273</v>
      </c>
      <c r="C2">
        <v>47.23</v>
      </c>
      <c r="D2">
        <v>93.54</v>
      </c>
    </row>
    <row r="3" spans="1:13" ht="17">
      <c r="A3" t="s">
        <v>270</v>
      </c>
      <c r="B3" t="s">
        <v>271</v>
      </c>
      <c r="C3">
        <v>51.48</v>
      </c>
      <c r="D3">
        <v>94.08</v>
      </c>
      <c r="J3" s="13" t="s">
        <v>31</v>
      </c>
      <c r="K3" s="16" t="s">
        <v>32</v>
      </c>
      <c r="L3" s="14" t="s">
        <v>35</v>
      </c>
      <c r="M3" s="15" t="s">
        <v>38</v>
      </c>
    </row>
    <row r="4" spans="1:13">
      <c r="A4" t="s">
        <v>264</v>
      </c>
      <c r="B4" t="s">
        <v>265</v>
      </c>
      <c r="C4">
        <v>47.04</v>
      </c>
      <c r="D4">
        <v>94.31</v>
      </c>
      <c r="J4" s="38">
        <v>3</v>
      </c>
      <c r="K4" s="39" t="s">
        <v>33</v>
      </c>
      <c r="L4" s="5" t="s">
        <v>36</v>
      </c>
      <c r="M4">
        <v>38.6</v>
      </c>
    </row>
    <row r="5" spans="1:13">
      <c r="A5" t="s">
        <v>262</v>
      </c>
      <c r="B5" t="s">
        <v>263</v>
      </c>
      <c r="C5">
        <v>49.83</v>
      </c>
      <c r="D5">
        <v>93.77</v>
      </c>
      <c r="J5" s="38"/>
      <c r="K5" s="34"/>
      <c r="L5" s="5" t="s">
        <v>37</v>
      </c>
      <c r="M5">
        <v>40.43</v>
      </c>
    </row>
    <row r="6" spans="1:13">
      <c r="A6" t="s">
        <v>45</v>
      </c>
      <c r="B6" t="s">
        <v>46</v>
      </c>
      <c r="C6">
        <v>27.4</v>
      </c>
      <c r="D6">
        <v>94.41</v>
      </c>
      <c r="J6" s="38">
        <v>7</v>
      </c>
      <c r="K6" s="34"/>
      <c r="L6" s="5" t="s">
        <v>36</v>
      </c>
      <c r="M6">
        <v>38.729999999999997</v>
      </c>
    </row>
    <row r="7" spans="1:13">
      <c r="A7" t="s">
        <v>43</v>
      </c>
      <c r="B7" t="s">
        <v>44</v>
      </c>
      <c r="C7">
        <v>47.64</v>
      </c>
      <c r="D7">
        <v>94.77</v>
      </c>
      <c r="J7" s="38"/>
      <c r="K7" s="34"/>
      <c r="L7" s="5" t="s">
        <v>37</v>
      </c>
      <c r="M7">
        <v>33.49</v>
      </c>
    </row>
    <row r="8" spans="1:13">
      <c r="A8" t="s">
        <v>188</v>
      </c>
      <c r="B8" t="s">
        <v>189</v>
      </c>
      <c r="C8">
        <v>41.32</v>
      </c>
      <c r="D8">
        <v>93.54</v>
      </c>
      <c r="J8" s="38">
        <v>9</v>
      </c>
      <c r="K8" s="34"/>
      <c r="L8" s="5" t="s">
        <v>36</v>
      </c>
      <c r="M8">
        <v>41.03</v>
      </c>
    </row>
    <row r="9" spans="1:13">
      <c r="A9" t="s">
        <v>186</v>
      </c>
      <c r="B9" t="s">
        <v>187</v>
      </c>
      <c r="C9">
        <v>39.369999999999997</v>
      </c>
      <c r="D9">
        <v>94.26</v>
      </c>
      <c r="J9" s="38"/>
      <c r="K9" s="34"/>
      <c r="L9" s="5" t="s">
        <v>37</v>
      </c>
      <c r="M9">
        <v>47.77</v>
      </c>
    </row>
    <row r="10" spans="1:13">
      <c r="A10" t="s">
        <v>172</v>
      </c>
      <c r="B10" t="s">
        <v>173</v>
      </c>
      <c r="C10">
        <v>22.67</v>
      </c>
      <c r="D10">
        <v>93.12</v>
      </c>
      <c r="J10" s="38">
        <v>11</v>
      </c>
      <c r="K10" s="34"/>
      <c r="L10" s="5" t="s">
        <v>36</v>
      </c>
      <c r="M10">
        <v>38.840000000000003</v>
      </c>
    </row>
    <row r="11" spans="1:13">
      <c r="A11" t="s">
        <v>170</v>
      </c>
      <c r="B11" t="s">
        <v>171</v>
      </c>
      <c r="C11">
        <v>45.33</v>
      </c>
      <c r="D11">
        <v>93.96</v>
      </c>
      <c r="J11" s="38"/>
      <c r="K11" s="34"/>
      <c r="L11" s="5" t="s">
        <v>37</v>
      </c>
      <c r="M11">
        <v>35.979999999999997</v>
      </c>
    </row>
    <row r="12" spans="1:13">
      <c r="A12" t="s">
        <v>176</v>
      </c>
      <c r="B12" t="s">
        <v>177</v>
      </c>
      <c r="C12">
        <v>41.15</v>
      </c>
      <c r="D12">
        <v>93.68</v>
      </c>
      <c r="J12" s="5">
        <v>19</v>
      </c>
      <c r="K12" s="40"/>
      <c r="L12" s="5" t="s">
        <v>36</v>
      </c>
      <c r="M12">
        <v>36.909999999999997</v>
      </c>
    </row>
    <row r="13" spans="1:13">
      <c r="A13" t="s">
        <v>174</v>
      </c>
      <c r="B13" t="s">
        <v>175</v>
      </c>
      <c r="C13">
        <v>51.23</v>
      </c>
      <c r="D13">
        <v>93.98</v>
      </c>
      <c r="J13" s="41">
        <v>8</v>
      </c>
      <c r="K13" s="39" t="s">
        <v>34</v>
      </c>
      <c r="L13" s="11" t="s">
        <v>36</v>
      </c>
      <c r="M13" s="12">
        <v>41.18</v>
      </c>
    </row>
    <row r="14" spans="1:13">
      <c r="A14" t="s">
        <v>59</v>
      </c>
      <c r="B14" t="s">
        <v>60</v>
      </c>
      <c r="C14">
        <v>34.71</v>
      </c>
      <c r="D14">
        <v>95.05</v>
      </c>
      <c r="J14" s="36"/>
      <c r="K14" s="34"/>
      <c r="L14" s="7" t="s">
        <v>37</v>
      </c>
      <c r="M14" s="8">
        <v>42.2</v>
      </c>
    </row>
    <row r="15" spans="1:13">
      <c r="A15" t="s">
        <v>57</v>
      </c>
      <c r="B15" t="s">
        <v>58</v>
      </c>
      <c r="C15">
        <v>62.65</v>
      </c>
      <c r="D15">
        <v>94.35</v>
      </c>
      <c r="J15" s="36">
        <v>10</v>
      </c>
      <c r="K15" s="34"/>
      <c r="L15" s="7" t="s">
        <v>36</v>
      </c>
      <c r="M15" s="8">
        <v>44.01</v>
      </c>
    </row>
    <row r="16" spans="1:13">
      <c r="A16" t="s">
        <v>75</v>
      </c>
      <c r="B16" t="s">
        <v>76</v>
      </c>
      <c r="C16">
        <v>61.18</v>
      </c>
      <c r="D16">
        <v>94.78</v>
      </c>
      <c r="J16" s="36"/>
      <c r="K16" s="34"/>
      <c r="L16" s="7" t="s">
        <v>37</v>
      </c>
      <c r="M16" s="8">
        <v>44.43</v>
      </c>
    </row>
    <row r="17" spans="1:13">
      <c r="A17" t="s">
        <v>73</v>
      </c>
      <c r="B17" t="s">
        <v>74</v>
      </c>
      <c r="C17">
        <v>57.01</v>
      </c>
      <c r="D17">
        <v>94.01</v>
      </c>
      <c r="J17" s="36">
        <v>12</v>
      </c>
      <c r="K17" s="34"/>
      <c r="L17" s="7" t="s">
        <v>36</v>
      </c>
      <c r="M17" s="8">
        <v>40.049999999999997</v>
      </c>
    </row>
    <row r="18" spans="1:13">
      <c r="A18" t="s">
        <v>218</v>
      </c>
      <c r="B18" t="s">
        <v>219</v>
      </c>
      <c r="C18">
        <v>35.21</v>
      </c>
      <c r="D18">
        <v>93.48</v>
      </c>
      <c r="J18" s="36"/>
      <c r="K18" s="34"/>
      <c r="L18" s="7" t="s">
        <v>37</v>
      </c>
      <c r="M18" s="8">
        <v>44.17</v>
      </c>
    </row>
    <row r="19" spans="1:13">
      <c r="A19" t="s">
        <v>204</v>
      </c>
      <c r="B19" t="s">
        <v>205</v>
      </c>
      <c r="C19">
        <v>55.89</v>
      </c>
      <c r="D19">
        <v>94.4</v>
      </c>
      <c r="J19" s="36">
        <v>14</v>
      </c>
      <c r="K19" s="34"/>
      <c r="L19" s="7" t="s">
        <v>36</v>
      </c>
      <c r="M19" s="8">
        <v>32.21</v>
      </c>
    </row>
    <row r="20" spans="1:13">
      <c r="A20" t="s">
        <v>202</v>
      </c>
      <c r="B20" t="s">
        <v>203</v>
      </c>
      <c r="C20">
        <v>44.68</v>
      </c>
      <c r="D20">
        <v>94.25</v>
      </c>
      <c r="J20" s="36"/>
      <c r="K20" s="34"/>
      <c r="L20" s="7" t="s">
        <v>37</v>
      </c>
      <c r="M20" s="8">
        <v>45.04</v>
      </c>
    </row>
    <row r="21" spans="1:13">
      <c r="A21" t="s">
        <v>91</v>
      </c>
      <c r="B21" t="s">
        <v>92</v>
      </c>
      <c r="C21">
        <v>33.04</v>
      </c>
      <c r="D21">
        <v>94.63</v>
      </c>
      <c r="J21" s="36">
        <v>16</v>
      </c>
      <c r="K21" s="34"/>
      <c r="L21" s="7" t="s">
        <v>36</v>
      </c>
      <c r="M21" s="8">
        <v>42.48</v>
      </c>
    </row>
    <row r="22" spans="1:13">
      <c r="A22" t="s">
        <v>89</v>
      </c>
      <c r="B22" t="s">
        <v>90</v>
      </c>
      <c r="C22">
        <v>22.56</v>
      </c>
      <c r="D22">
        <v>93.78</v>
      </c>
      <c r="J22" s="37"/>
      <c r="K22" s="40"/>
      <c r="L22" s="9" t="s">
        <v>37</v>
      </c>
      <c r="M22" s="10">
        <v>43.27</v>
      </c>
    </row>
    <row r="23" spans="1:13">
      <c r="A23" t="s">
        <v>298</v>
      </c>
      <c r="B23" t="s">
        <v>299</v>
      </c>
      <c r="C23">
        <v>28.44</v>
      </c>
      <c r="D23">
        <v>92.8</v>
      </c>
    </row>
    <row r="24" spans="1:13">
      <c r="A24" t="s">
        <v>296</v>
      </c>
      <c r="B24" t="s">
        <v>297</v>
      </c>
      <c r="C24">
        <v>42.24</v>
      </c>
      <c r="D24">
        <v>93.68</v>
      </c>
    </row>
    <row r="25" spans="1:13">
      <c r="A25" t="s">
        <v>284</v>
      </c>
      <c r="B25" t="s">
        <v>285</v>
      </c>
      <c r="C25">
        <v>24.92</v>
      </c>
      <c r="D25">
        <v>93.53</v>
      </c>
    </row>
    <row r="26" spans="1:13">
      <c r="A26" t="s">
        <v>282</v>
      </c>
      <c r="B26" t="s">
        <v>283</v>
      </c>
      <c r="C26">
        <v>49.34</v>
      </c>
      <c r="D26">
        <v>93.66</v>
      </c>
    </row>
    <row r="27" spans="1:13">
      <c r="A27" t="s">
        <v>107</v>
      </c>
      <c r="B27" t="s">
        <v>108</v>
      </c>
      <c r="C27">
        <v>28.86</v>
      </c>
      <c r="D27">
        <v>93.82</v>
      </c>
    </row>
    <row r="28" spans="1:13">
      <c r="A28" t="s">
        <v>105</v>
      </c>
      <c r="B28" t="s">
        <v>106</v>
      </c>
      <c r="C28">
        <v>32</v>
      </c>
      <c r="D28">
        <v>94.16</v>
      </c>
    </row>
    <row r="29" spans="1:13">
      <c r="A29" t="s">
        <v>248</v>
      </c>
      <c r="B29" t="s">
        <v>249</v>
      </c>
      <c r="C29">
        <v>86.06</v>
      </c>
      <c r="D29">
        <v>94.36</v>
      </c>
    </row>
    <row r="30" spans="1:13">
      <c r="A30" t="s">
        <v>246</v>
      </c>
      <c r="B30" t="s">
        <v>247</v>
      </c>
      <c r="C30">
        <v>47.61</v>
      </c>
      <c r="D30">
        <v>93.72</v>
      </c>
    </row>
    <row r="31" spans="1:13">
      <c r="A31" t="s">
        <v>234</v>
      </c>
      <c r="B31" t="s">
        <v>235</v>
      </c>
      <c r="C31">
        <v>44.97</v>
      </c>
      <c r="D31">
        <v>94.25</v>
      </c>
    </row>
    <row r="32" spans="1:13">
      <c r="A32" t="s">
        <v>232</v>
      </c>
      <c r="B32" t="s">
        <v>233</v>
      </c>
      <c r="C32">
        <v>50.19</v>
      </c>
      <c r="D32">
        <v>93.78</v>
      </c>
    </row>
    <row r="33" spans="1:4">
      <c r="A33" t="s">
        <v>123</v>
      </c>
      <c r="B33" t="s">
        <v>124</v>
      </c>
      <c r="C33">
        <v>38.369999999999997</v>
      </c>
      <c r="D33">
        <v>94.33</v>
      </c>
    </row>
    <row r="34" spans="1:4">
      <c r="A34" t="s">
        <v>121</v>
      </c>
      <c r="B34" t="s">
        <v>122</v>
      </c>
      <c r="C34">
        <v>33.61</v>
      </c>
      <c r="D34">
        <v>93.95</v>
      </c>
    </row>
    <row r="35" spans="1:4">
      <c r="A35" t="s">
        <v>280</v>
      </c>
      <c r="B35" t="s">
        <v>281</v>
      </c>
      <c r="C35">
        <v>52.31</v>
      </c>
      <c r="D35">
        <v>94.3</v>
      </c>
    </row>
    <row r="36" spans="1:4">
      <c r="A36" t="s">
        <v>278</v>
      </c>
      <c r="B36" t="s">
        <v>279</v>
      </c>
      <c r="C36">
        <v>45.79</v>
      </c>
      <c r="D36">
        <v>93.89</v>
      </c>
    </row>
    <row r="37" spans="1:4">
      <c r="A37" t="s">
        <v>268</v>
      </c>
      <c r="B37" t="s">
        <v>269</v>
      </c>
      <c r="C37">
        <v>63.51</v>
      </c>
      <c r="D37">
        <v>93.18</v>
      </c>
    </row>
    <row r="38" spans="1:4">
      <c r="A38" t="s">
        <v>266</v>
      </c>
      <c r="B38" t="s">
        <v>267</v>
      </c>
      <c r="C38">
        <v>49.49</v>
      </c>
      <c r="D38">
        <v>93.38</v>
      </c>
    </row>
    <row r="39" spans="1:4">
      <c r="A39" t="s">
        <v>55</v>
      </c>
      <c r="B39" t="s">
        <v>56</v>
      </c>
      <c r="C39">
        <v>41.88</v>
      </c>
      <c r="D39">
        <v>94.53</v>
      </c>
    </row>
    <row r="40" spans="1:4">
      <c r="A40" t="s">
        <v>200</v>
      </c>
      <c r="B40" t="s">
        <v>201</v>
      </c>
      <c r="C40">
        <v>40.81</v>
      </c>
      <c r="D40">
        <v>94.1</v>
      </c>
    </row>
    <row r="41" spans="1:4">
      <c r="A41" t="s">
        <v>198</v>
      </c>
      <c r="B41" t="s">
        <v>199</v>
      </c>
      <c r="C41">
        <v>33.11</v>
      </c>
      <c r="D41">
        <v>94.35</v>
      </c>
    </row>
    <row r="42" spans="1:4">
      <c r="A42" t="s">
        <v>184</v>
      </c>
      <c r="B42" t="s">
        <v>185</v>
      </c>
      <c r="C42">
        <v>45.41</v>
      </c>
      <c r="D42">
        <v>94.32</v>
      </c>
    </row>
    <row r="43" spans="1:4">
      <c r="A43" t="s">
        <v>182</v>
      </c>
      <c r="B43" t="s">
        <v>183</v>
      </c>
      <c r="C43">
        <v>41.63</v>
      </c>
      <c r="D43">
        <v>94.04</v>
      </c>
    </row>
    <row r="44" spans="1:4">
      <c r="A44" t="s">
        <v>71</v>
      </c>
      <c r="B44" t="s">
        <v>72</v>
      </c>
      <c r="C44">
        <v>42.62</v>
      </c>
      <c r="D44">
        <v>94.74</v>
      </c>
    </row>
    <row r="45" spans="1:4">
      <c r="A45" t="s">
        <v>69</v>
      </c>
      <c r="B45" t="s">
        <v>70</v>
      </c>
      <c r="C45">
        <v>47.98</v>
      </c>
      <c r="D45">
        <v>94.86</v>
      </c>
    </row>
    <row r="46" spans="1:4">
      <c r="A46" t="s">
        <v>168</v>
      </c>
      <c r="B46" t="s">
        <v>169</v>
      </c>
      <c r="C46">
        <v>42.72</v>
      </c>
      <c r="D46">
        <v>93.81</v>
      </c>
    </row>
    <row r="47" spans="1:4">
      <c r="A47" t="s">
        <v>166</v>
      </c>
      <c r="B47" t="s">
        <v>167</v>
      </c>
      <c r="C47">
        <v>37.99</v>
      </c>
      <c r="D47">
        <v>93.87</v>
      </c>
    </row>
    <row r="48" spans="1:4">
      <c r="A48" t="s">
        <v>162</v>
      </c>
      <c r="B48" t="s">
        <v>163</v>
      </c>
      <c r="C48">
        <v>36.49</v>
      </c>
      <c r="D48">
        <v>93.99</v>
      </c>
    </row>
    <row r="49" spans="1:4">
      <c r="A49" t="s">
        <v>160</v>
      </c>
      <c r="B49" t="s">
        <v>161</v>
      </c>
      <c r="C49">
        <v>42.1</v>
      </c>
      <c r="D49">
        <v>92.9</v>
      </c>
    </row>
    <row r="50" spans="1:4">
      <c r="A50" t="s">
        <v>87</v>
      </c>
      <c r="B50" t="s">
        <v>88</v>
      </c>
      <c r="C50">
        <v>31.29</v>
      </c>
      <c r="D50">
        <v>93.7</v>
      </c>
    </row>
    <row r="51" spans="1:4">
      <c r="A51" t="s">
        <v>85</v>
      </c>
      <c r="B51" t="s">
        <v>86</v>
      </c>
      <c r="C51">
        <v>32.78</v>
      </c>
      <c r="D51">
        <v>93.92</v>
      </c>
    </row>
    <row r="52" spans="1:4">
      <c r="A52" t="s">
        <v>230</v>
      </c>
      <c r="B52" t="s">
        <v>231</v>
      </c>
      <c r="C52">
        <v>39.21</v>
      </c>
      <c r="D52">
        <v>93.49</v>
      </c>
    </row>
    <row r="53" spans="1:4">
      <c r="A53" t="s">
        <v>228</v>
      </c>
      <c r="B53" t="s">
        <v>229</v>
      </c>
      <c r="C53">
        <v>31.87</v>
      </c>
      <c r="D53">
        <v>94.05</v>
      </c>
    </row>
    <row r="54" spans="1:4">
      <c r="A54" t="s">
        <v>216</v>
      </c>
      <c r="B54" t="s">
        <v>217</v>
      </c>
      <c r="C54">
        <v>46.66</v>
      </c>
      <c r="D54">
        <v>93.68</v>
      </c>
    </row>
    <row r="55" spans="1:4">
      <c r="A55" t="s">
        <v>214</v>
      </c>
      <c r="B55" t="s">
        <v>215</v>
      </c>
      <c r="C55">
        <v>42.1</v>
      </c>
      <c r="D55">
        <v>93.05</v>
      </c>
    </row>
    <row r="56" spans="1:4">
      <c r="A56" t="s">
        <v>103</v>
      </c>
      <c r="B56" t="s">
        <v>104</v>
      </c>
      <c r="C56">
        <v>33.28</v>
      </c>
      <c r="D56">
        <v>93.7</v>
      </c>
    </row>
    <row r="57" spans="1:4">
      <c r="A57" t="s">
        <v>101</v>
      </c>
      <c r="B57" t="s">
        <v>102</v>
      </c>
      <c r="C57">
        <v>31.45</v>
      </c>
      <c r="D57">
        <v>94.26</v>
      </c>
    </row>
    <row r="58" spans="1:4">
      <c r="A58" t="s">
        <v>308</v>
      </c>
      <c r="B58" t="s">
        <v>309</v>
      </c>
      <c r="C58">
        <v>64</v>
      </c>
      <c r="D58">
        <v>93.71</v>
      </c>
    </row>
    <row r="59" spans="1:4">
      <c r="A59" t="s">
        <v>306</v>
      </c>
      <c r="B59" t="s">
        <v>307</v>
      </c>
      <c r="C59">
        <v>55.09</v>
      </c>
      <c r="D59">
        <v>93.11</v>
      </c>
    </row>
    <row r="60" spans="1:4">
      <c r="A60" t="s">
        <v>294</v>
      </c>
      <c r="B60" t="s">
        <v>295</v>
      </c>
      <c r="C60">
        <v>40.619999999999997</v>
      </c>
      <c r="D60">
        <v>94.21</v>
      </c>
    </row>
    <row r="61" spans="1:4">
      <c r="A61" t="s">
        <v>292</v>
      </c>
      <c r="B61" t="s">
        <v>293</v>
      </c>
      <c r="C61">
        <v>41.83</v>
      </c>
      <c r="D61">
        <v>93.89</v>
      </c>
    </row>
    <row r="62" spans="1:4">
      <c r="A62" t="s">
        <v>119</v>
      </c>
      <c r="B62" t="s">
        <v>120</v>
      </c>
      <c r="C62">
        <v>31.49</v>
      </c>
      <c r="D62">
        <v>94.13</v>
      </c>
    </row>
    <row r="63" spans="1:4">
      <c r="A63" t="s">
        <v>117</v>
      </c>
      <c r="B63" t="s">
        <v>118</v>
      </c>
      <c r="C63">
        <v>25.7</v>
      </c>
      <c r="D63">
        <v>94.21</v>
      </c>
    </row>
    <row r="64" spans="1:4">
      <c r="A64" t="s">
        <v>260</v>
      </c>
      <c r="B64" t="s">
        <v>261</v>
      </c>
      <c r="C64">
        <v>35.39</v>
      </c>
      <c r="D64">
        <v>94.2</v>
      </c>
    </row>
    <row r="65" spans="1:4">
      <c r="A65" t="s">
        <v>258</v>
      </c>
      <c r="B65" t="s">
        <v>259</v>
      </c>
      <c r="C65">
        <v>46.98</v>
      </c>
      <c r="D65">
        <v>93.97</v>
      </c>
    </row>
    <row r="66" spans="1:4">
      <c r="A66" t="s">
        <v>244</v>
      </c>
      <c r="B66" t="s">
        <v>245</v>
      </c>
      <c r="C66">
        <v>44.42</v>
      </c>
      <c r="D66">
        <v>93.61</v>
      </c>
    </row>
    <row r="67" spans="1:4">
      <c r="A67" t="s">
        <v>242</v>
      </c>
      <c r="B67" t="s">
        <v>243</v>
      </c>
      <c r="C67">
        <v>55.48</v>
      </c>
      <c r="D67">
        <v>94.19</v>
      </c>
    </row>
    <row r="68" spans="1:4">
      <c r="A68" t="s">
        <v>135</v>
      </c>
      <c r="B68" t="s">
        <v>136</v>
      </c>
      <c r="C68">
        <v>39.380000000000003</v>
      </c>
      <c r="D68">
        <v>93.85</v>
      </c>
    </row>
    <row r="69" spans="1:4">
      <c r="A69" t="s">
        <v>133</v>
      </c>
      <c r="B69" t="s">
        <v>134</v>
      </c>
      <c r="C69">
        <v>38.47</v>
      </c>
      <c r="D69">
        <v>93.63</v>
      </c>
    </row>
    <row r="70" spans="1:4">
      <c r="A70" t="s">
        <v>276</v>
      </c>
      <c r="B70" t="s">
        <v>277</v>
      </c>
      <c r="C70">
        <v>45.45</v>
      </c>
      <c r="D70">
        <v>93.82</v>
      </c>
    </row>
    <row r="71" spans="1:4">
      <c r="A71" t="s">
        <v>274</v>
      </c>
      <c r="B71" t="s">
        <v>275</v>
      </c>
      <c r="C71">
        <v>50.41</v>
      </c>
      <c r="D71">
        <v>93.66</v>
      </c>
    </row>
    <row r="72" spans="1:4">
      <c r="A72" t="s">
        <v>49</v>
      </c>
      <c r="B72" t="s">
        <v>50</v>
      </c>
      <c r="C72">
        <v>26.6</v>
      </c>
      <c r="D72">
        <v>93.53</v>
      </c>
    </row>
    <row r="73" spans="1:4">
      <c r="A73" t="s">
        <v>47</v>
      </c>
      <c r="B73" t="s">
        <v>48</v>
      </c>
      <c r="C73">
        <v>42.67</v>
      </c>
      <c r="D73">
        <v>94.22</v>
      </c>
    </row>
    <row r="74" spans="1:4">
      <c r="A74" t="s">
        <v>192</v>
      </c>
      <c r="B74" t="s">
        <v>193</v>
      </c>
      <c r="C74">
        <v>39.39</v>
      </c>
      <c r="D74">
        <v>94.38</v>
      </c>
    </row>
    <row r="75" spans="1:4">
      <c r="A75" t="s">
        <v>190</v>
      </c>
      <c r="B75" t="s">
        <v>191</v>
      </c>
      <c r="C75">
        <v>42.55</v>
      </c>
      <c r="D75">
        <v>93.6</v>
      </c>
    </row>
    <row r="76" spans="1:4">
      <c r="A76" t="s">
        <v>180</v>
      </c>
      <c r="B76" t="s">
        <v>181</v>
      </c>
      <c r="C76">
        <v>44.47</v>
      </c>
      <c r="D76">
        <v>93.61</v>
      </c>
    </row>
    <row r="77" spans="1:4">
      <c r="A77" t="s">
        <v>178</v>
      </c>
      <c r="B77" t="s">
        <v>179</v>
      </c>
      <c r="C77">
        <v>42.26</v>
      </c>
      <c r="D77">
        <v>94.15</v>
      </c>
    </row>
    <row r="78" spans="1:4">
      <c r="A78" t="s">
        <v>63</v>
      </c>
      <c r="B78" t="s">
        <v>64</v>
      </c>
      <c r="C78">
        <v>47.46</v>
      </c>
      <c r="D78">
        <v>93.69</v>
      </c>
    </row>
    <row r="79" spans="1:4">
      <c r="A79" t="s">
        <v>61</v>
      </c>
      <c r="B79" t="s">
        <v>62</v>
      </c>
      <c r="C79">
        <v>34.47</v>
      </c>
      <c r="D79">
        <v>94.16</v>
      </c>
    </row>
    <row r="80" spans="1:4">
      <c r="A80" t="s">
        <v>164</v>
      </c>
      <c r="B80" t="s">
        <v>165</v>
      </c>
      <c r="C80">
        <v>36.950000000000003</v>
      </c>
      <c r="D80">
        <v>93.7</v>
      </c>
    </row>
    <row r="81" spans="1:4">
      <c r="A81" t="s">
        <v>79</v>
      </c>
      <c r="B81" t="s">
        <v>80</v>
      </c>
      <c r="C81">
        <v>68.98</v>
      </c>
      <c r="D81">
        <v>94.01</v>
      </c>
    </row>
    <row r="82" spans="1:4">
      <c r="A82" t="s">
        <v>77</v>
      </c>
      <c r="B82" t="s">
        <v>78</v>
      </c>
      <c r="C82">
        <v>42.51</v>
      </c>
      <c r="D82">
        <v>93.45</v>
      </c>
    </row>
    <row r="83" spans="1:4">
      <c r="A83" t="s">
        <v>222</v>
      </c>
      <c r="B83" t="s">
        <v>223</v>
      </c>
      <c r="C83">
        <v>34.799999999999997</v>
      </c>
      <c r="D83">
        <v>93.05</v>
      </c>
    </row>
    <row r="84" spans="1:4">
      <c r="A84" t="s">
        <v>220</v>
      </c>
      <c r="B84" t="s">
        <v>221</v>
      </c>
      <c r="C84">
        <v>46.25</v>
      </c>
      <c r="D84">
        <v>94.2</v>
      </c>
    </row>
    <row r="85" spans="1:4">
      <c r="A85" t="s">
        <v>208</v>
      </c>
      <c r="B85" t="s">
        <v>209</v>
      </c>
      <c r="C85">
        <v>62.16</v>
      </c>
      <c r="D85">
        <v>93.91</v>
      </c>
    </row>
    <row r="86" spans="1:4">
      <c r="A86" t="s">
        <v>206</v>
      </c>
      <c r="B86" t="s">
        <v>207</v>
      </c>
      <c r="C86">
        <v>39.590000000000003</v>
      </c>
      <c r="D86">
        <v>94.42</v>
      </c>
    </row>
    <row r="87" spans="1:4">
      <c r="A87" t="s">
        <v>95</v>
      </c>
      <c r="B87" t="s">
        <v>96</v>
      </c>
      <c r="C87">
        <v>60.87</v>
      </c>
      <c r="D87">
        <v>93.55</v>
      </c>
    </row>
    <row r="88" spans="1:4">
      <c r="A88" t="s">
        <v>93</v>
      </c>
      <c r="B88" t="s">
        <v>94</v>
      </c>
      <c r="C88">
        <v>32.590000000000003</v>
      </c>
      <c r="D88">
        <v>93.85</v>
      </c>
    </row>
    <row r="89" spans="1:4">
      <c r="A89" t="s">
        <v>300</v>
      </c>
      <c r="B89" t="s">
        <v>301</v>
      </c>
      <c r="C89">
        <v>36.49</v>
      </c>
      <c r="D89">
        <v>93.89</v>
      </c>
    </row>
    <row r="90" spans="1:4">
      <c r="A90" t="s">
        <v>286</v>
      </c>
      <c r="B90" t="s">
        <v>287</v>
      </c>
      <c r="C90">
        <v>44.56</v>
      </c>
      <c r="D90">
        <v>93.83</v>
      </c>
    </row>
    <row r="91" spans="1:4">
      <c r="A91" t="s">
        <v>290</v>
      </c>
      <c r="B91" t="s">
        <v>291</v>
      </c>
      <c r="C91">
        <v>53.31</v>
      </c>
      <c r="D91">
        <v>93.53</v>
      </c>
    </row>
    <row r="92" spans="1:4">
      <c r="A92" t="s">
        <v>288</v>
      </c>
      <c r="B92" t="s">
        <v>289</v>
      </c>
      <c r="C92">
        <v>49.13</v>
      </c>
      <c r="D92">
        <v>93.79</v>
      </c>
    </row>
    <row r="93" spans="1:4">
      <c r="A93" t="s">
        <v>111</v>
      </c>
      <c r="B93" t="s">
        <v>112</v>
      </c>
      <c r="C93">
        <v>31.71</v>
      </c>
      <c r="D93">
        <v>94.28</v>
      </c>
    </row>
    <row r="94" spans="1:4">
      <c r="A94" t="s">
        <v>109</v>
      </c>
      <c r="B94" t="s">
        <v>110</v>
      </c>
      <c r="C94">
        <v>35.869999999999997</v>
      </c>
      <c r="D94">
        <v>93.94</v>
      </c>
    </row>
    <row r="95" spans="1:4">
      <c r="A95" t="s">
        <v>252</v>
      </c>
      <c r="B95" t="s">
        <v>253</v>
      </c>
      <c r="C95">
        <v>55.74</v>
      </c>
      <c r="D95">
        <v>93.38</v>
      </c>
    </row>
    <row r="96" spans="1:4">
      <c r="A96" t="s">
        <v>250</v>
      </c>
      <c r="B96" t="s">
        <v>251</v>
      </c>
      <c r="C96">
        <v>40.67</v>
      </c>
      <c r="D96">
        <v>94.12</v>
      </c>
    </row>
    <row r="97" spans="1:4">
      <c r="A97" t="s">
        <v>238</v>
      </c>
      <c r="B97" t="s">
        <v>239</v>
      </c>
      <c r="C97">
        <v>50.34</v>
      </c>
      <c r="D97">
        <v>94.14</v>
      </c>
    </row>
    <row r="98" spans="1:4">
      <c r="A98" t="s">
        <v>236</v>
      </c>
      <c r="B98" t="s">
        <v>237</v>
      </c>
      <c r="C98">
        <v>44.63</v>
      </c>
      <c r="D98">
        <v>94.04</v>
      </c>
    </row>
    <row r="99" spans="1:4">
      <c r="A99" t="s">
        <v>127</v>
      </c>
      <c r="B99" t="s">
        <v>128</v>
      </c>
      <c r="C99">
        <v>37.01</v>
      </c>
      <c r="D99">
        <v>94.4</v>
      </c>
    </row>
    <row r="100" spans="1:4">
      <c r="A100" t="s">
        <v>125</v>
      </c>
      <c r="B100" t="s">
        <v>126</v>
      </c>
      <c r="C100">
        <v>33.9</v>
      </c>
      <c r="D100">
        <v>93.99</v>
      </c>
    </row>
    <row r="101" spans="1:4">
      <c r="A101" t="s">
        <v>53</v>
      </c>
      <c r="B101" t="s">
        <v>54</v>
      </c>
      <c r="C101">
        <v>45.44</v>
      </c>
      <c r="D101">
        <v>94.46</v>
      </c>
    </row>
    <row r="102" spans="1:4">
      <c r="A102" t="s">
        <v>51</v>
      </c>
      <c r="B102" t="s">
        <v>52</v>
      </c>
      <c r="C102">
        <v>30.47</v>
      </c>
      <c r="D102">
        <v>93.41</v>
      </c>
    </row>
    <row r="103" spans="1:4">
      <c r="A103" t="s">
        <v>196</v>
      </c>
      <c r="B103" t="s">
        <v>197</v>
      </c>
      <c r="C103">
        <v>35.21</v>
      </c>
      <c r="D103">
        <v>94.12</v>
      </c>
    </row>
    <row r="104" spans="1:4">
      <c r="A104" t="s">
        <v>194</v>
      </c>
      <c r="B104" t="s">
        <v>195</v>
      </c>
      <c r="C104">
        <v>36.049999999999997</v>
      </c>
      <c r="D104">
        <v>94.31</v>
      </c>
    </row>
    <row r="105" spans="1:4">
      <c r="A105" t="s">
        <v>67</v>
      </c>
      <c r="B105" t="s">
        <v>68</v>
      </c>
      <c r="C105">
        <v>46.35</v>
      </c>
      <c r="D105">
        <v>94.94</v>
      </c>
    </row>
    <row r="106" spans="1:4">
      <c r="A106" t="s">
        <v>65</v>
      </c>
      <c r="B106" t="s">
        <v>66</v>
      </c>
      <c r="C106">
        <v>42.61</v>
      </c>
      <c r="D106">
        <v>94.16</v>
      </c>
    </row>
    <row r="107" spans="1:4">
      <c r="A107" t="s">
        <v>158</v>
      </c>
      <c r="B107" t="s">
        <v>159</v>
      </c>
      <c r="C107">
        <v>46.11</v>
      </c>
      <c r="D107">
        <v>93.28</v>
      </c>
    </row>
    <row r="108" spans="1:4">
      <c r="A108" t="s">
        <v>156</v>
      </c>
      <c r="B108" t="s">
        <v>157</v>
      </c>
      <c r="C108">
        <v>43.92</v>
      </c>
      <c r="D108">
        <v>93.94</v>
      </c>
    </row>
    <row r="109" spans="1:4">
      <c r="A109" t="s">
        <v>83</v>
      </c>
      <c r="B109" t="s">
        <v>84</v>
      </c>
      <c r="C109">
        <v>32.380000000000003</v>
      </c>
      <c r="D109">
        <v>93.81</v>
      </c>
    </row>
    <row r="110" spans="1:4">
      <c r="A110" t="s">
        <v>81</v>
      </c>
      <c r="B110" t="s">
        <v>82</v>
      </c>
      <c r="C110">
        <v>30.2</v>
      </c>
      <c r="D110">
        <v>93.65</v>
      </c>
    </row>
    <row r="111" spans="1:4">
      <c r="A111" t="s">
        <v>226</v>
      </c>
      <c r="B111" t="s">
        <v>227</v>
      </c>
      <c r="C111">
        <v>72.56</v>
      </c>
      <c r="D111">
        <v>93.98</v>
      </c>
    </row>
    <row r="112" spans="1:4">
      <c r="A112" t="s">
        <v>224</v>
      </c>
      <c r="B112" t="s">
        <v>225</v>
      </c>
      <c r="C112">
        <v>37.049999999999997</v>
      </c>
      <c r="D112">
        <v>93.49</v>
      </c>
    </row>
    <row r="113" spans="1:4">
      <c r="A113" t="s">
        <v>212</v>
      </c>
      <c r="B113" t="s">
        <v>213</v>
      </c>
      <c r="C113">
        <v>81.52</v>
      </c>
      <c r="D113">
        <v>93.35</v>
      </c>
    </row>
    <row r="114" spans="1:4">
      <c r="A114" t="s">
        <v>210</v>
      </c>
      <c r="B114" t="s">
        <v>211</v>
      </c>
      <c r="C114">
        <v>46.11</v>
      </c>
      <c r="D114">
        <v>93.78</v>
      </c>
    </row>
    <row r="115" spans="1:4">
      <c r="A115" t="s">
        <v>99</v>
      </c>
      <c r="B115" t="s">
        <v>100</v>
      </c>
      <c r="C115">
        <v>37.54</v>
      </c>
      <c r="D115">
        <v>94.47</v>
      </c>
    </row>
    <row r="116" spans="1:4">
      <c r="A116" t="s">
        <v>97</v>
      </c>
      <c r="B116" t="s">
        <v>98</v>
      </c>
      <c r="C116">
        <v>33.47</v>
      </c>
      <c r="D116">
        <v>93.59</v>
      </c>
    </row>
    <row r="117" spans="1:4">
      <c r="A117" t="s">
        <v>304</v>
      </c>
      <c r="B117" t="s">
        <v>305</v>
      </c>
      <c r="C117">
        <v>86.95</v>
      </c>
      <c r="D117">
        <v>94.05</v>
      </c>
    </row>
    <row r="118" spans="1:4">
      <c r="A118" t="s">
        <v>302</v>
      </c>
      <c r="B118" t="s">
        <v>303</v>
      </c>
      <c r="C118">
        <v>46.96</v>
      </c>
      <c r="D118">
        <v>92.56</v>
      </c>
    </row>
    <row r="119" spans="1:4">
      <c r="A119" t="s">
        <v>115</v>
      </c>
      <c r="B119" t="s">
        <v>116</v>
      </c>
      <c r="C119">
        <v>30.56</v>
      </c>
      <c r="D119">
        <v>94.15</v>
      </c>
    </row>
    <row r="120" spans="1:4">
      <c r="A120" t="s">
        <v>113</v>
      </c>
      <c r="B120" t="s">
        <v>114</v>
      </c>
      <c r="C120">
        <v>35.43</v>
      </c>
      <c r="D120">
        <v>93.93</v>
      </c>
    </row>
    <row r="121" spans="1:4">
      <c r="A121" t="s">
        <v>256</v>
      </c>
      <c r="B121" t="s">
        <v>257</v>
      </c>
      <c r="C121">
        <v>56.51</v>
      </c>
      <c r="D121">
        <v>93.91</v>
      </c>
    </row>
    <row r="122" spans="1:4">
      <c r="A122" t="s">
        <v>254</v>
      </c>
      <c r="B122" t="s">
        <v>255</v>
      </c>
      <c r="C122">
        <v>35.78</v>
      </c>
      <c r="D122">
        <v>93.72</v>
      </c>
    </row>
    <row r="123" spans="1:4">
      <c r="A123" t="s">
        <v>240</v>
      </c>
      <c r="B123" t="s">
        <v>241</v>
      </c>
      <c r="C123">
        <v>37.93</v>
      </c>
      <c r="D123">
        <v>93.52</v>
      </c>
    </row>
    <row r="124" spans="1:4">
      <c r="A124" t="s">
        <v>131</v>
      </c>
      <c r="B124" t="s">
        <v>132</v>
      </c>
      <c r="C124">
        <v>37.79</v>
      </c>
      <c r="D124">
        <v>94.75</v>
      </c>
    </row>
    <row r="125" spans="1:4">
      <c r="A125" t="s">
        <v>129</v>
      </c>
      <c r="B125" t="s">
        <v>130</v>
      </c>
      <c r="C125">
        <v>36.54</v>
      </c>
      <c r="D125">
        <v>94.21</v>
      </c>
    </row>
  </sheetData>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6BA8-EC32-BA49-BE63-6A568B9A196F}">
  <dimension ref="A1:F46"/>
  <sheetViews>
    <sheetView workbookViewId="0">
      <selection activeCell="B27" sqref="B27"/>
    </sheetView>
  </sheetViews>
  <sheetFormatPr baseColWidth="10" defaultRowHeight="16"/>
  <cols>
    <col min="1" max="1" width="12.83203125" customWidth="1"/>
    <col min="2" max="2" width="62.6640625" customWidth="1"/>
    <col min="3" max="3" width="9.83203125" customWidth="1"/>
    <col min="4" max="4" width="12" customWidth="1"/>
  </cols>
  <sheetData>
    <row r="1" spans="1:6">
      <c r="A1" t="s">
        <v>1073</v>
      </c>
    </row>
    <row r="3" spans="1:6" s="26" customFormat="1">
      <c r="A3" s="26" t="s">
        <v>549</v>
      </c>
      <c r="B3" s="26" t="s">
        <v>550</v>
      </c>
      <c r="C3" s="26" t="s">
        <v>551</v>
      </c>
      <c r="D3" s="26" t="s">
        <v>552</v>
      </c>
      <c r="E3" s="26" t="s">
        <v>553</v>
      </c>
      <c r="F3" s="26" t="s">
        <v>554</v>
      </c>
    </row>
    <row r="4" spans="1:6">
      <c r="A4" t="s">
        <v>555</v>
      </c>
      <c r="B4" t="s">
        <v>556</v>
      </c>
      <c r="C4">
        <v>7</v>
      </c>
      <c r="D4">
        <v>4</v>
      </c>
      <c r="E4">
        <v>0.1</v>
      </c>
      <c r="F4" s="24">
        <v>1.1999999999999999E-6</v>
      </c>
    </row>
    <row r="5" spans="1:6">
      <c r="A5" t="s">
        <v>557</v>
      </c>
      <c r="B5" t="s">
        <v>558</v>
      </c>
      <c r="C5">
        <v>79</v>
      </c>
      <c r="D5">
        <v>8</v>
      </c>
      <c r="E5">
        <v>1.0900000000000001</v>
      </c>
      <c r="F5" s="24">
        <v>1.2E-5</v>
      </c>
    </row>
    <row r="6" spans="1:6">
      <c r="A6" t="s">
        <v>559</v>
      </c>
      <c r="B6" t="s">
        <v>560</v>
      </c>
      <c r="C6">
        <v>6</v>
      </c>
      <c r="D6">
        <v>3</v>
      </c>
      <c r="E6">
        <v>0.08</v>
      </c>
      <c r="F6" s="24">
        <v>4.8999999999999998E-5</v>
      </c>
    </row>
    <row r="7" spans="1:6">
      <c r="A7" t="s">
        <v>561</v>
      </c>
      <c r="B7" t="s">
        <v>562</v>
      </c>
      <c r="C7">
        <v>76</v>
      </c>
      <c r="D7">
        <v>7</v>
      </c>
      <c r="E7">
        <v>1.05</v>
      </c>
      <c r="F7" s="24">
        <v>7.7000000000000001E-5</v>
      </c>
    </row>
    <row r="8" spans="1:6">
      <c r="A8" t="s">
        <v>563</v>
      </c>
      <c r="B8" t="s">
        <v>564</v>
      </c>
      <c r="C8">
        <v>12</v>
      </c>
      <c r="D8">
        <v>5</v>
      </c>
      <c r="E8">
        <v>0.17</v>
      </c>
      <c r="F8" s="24">
        <v>8.1000000000000004E-5</v>
      </c>
    </row>
    <row r="9" spans="1:6">
      <c r="A9" t="s">
        <v>565</v>
      </c>
      <c r="B9" t="s">
        <v>566</v>
      </c>
      <c r="C9">
        <v>18</v>
      </c>
      <c r="D9">
        <v>4</v>
      </c>
      <c r="E9">
        <v>0.25</v>
      </c>
      <c r="F9" s="24">
        <v>9.0000000000000006E-5</v>
      </c>
    </row>
    <row r="10" spans="1:6">
      <c r="A10" t="s">
        <v>567</v>
      </c>
      <c r="B10" t="s">
        <v>568</v>
      </c>
      <c r="C10">
        <v>20</v>
      </c>
      <c r="D10">
        <v>4</v>
      </c>
      <c r="E10">
        <v>0.28000000000000003</v>
      </c>
      <c r="F10">
        <v>1.3999999999999999E-4</v>
      </c>
    </row>
    <row r="11" spans="1:6">
      <c r="A11" t="s">
        <v>569</v>
      </c>
      <c r="B11" t="s">
        <v>570</v>
      </c>
      <c r="C11">
        <v>111</v>
      </c>
      <c r="D11">
        <v>9</v>
      </c>
      <c r="E11">
        <v>1.53</v>
      </c>
      <c r="F11">
        <v>1.6000000000000001E-4</v>
      </c>
    </row>
    <row r="12" spans="1:6">
      <c r="A12" t="s">
        <v>571</v>
      </c>
      <c r="B12" t="s">
        <v>572</v>
      </c>
      <c r="C12">
        <v>24</v>
      </c>
      <c r="D12">
        <v>4</v>
      </c>
      <c r="E12">
        <v>0.33</v>
      </c>
      <c r="F12">
        <v>2.9E-4</v>
      </c>
    </row>
    <row r="13" spans="1:6">
      <c r="A13" t="s">
        <v>573</v>
      </c>
      <c r="B13" t="s">
        <v>574</v>
      </c>
      <c r="C13">
        <v>195</v>
      </c>
      <c r="D13">
        <v>10</v>
      </c>
      <c r="E13">
        <v>2.68</v>
      </c>
      <c r="F13">
        <v>4.4999999999999999E-4</v>
      </c>
    </row>
    <row r="14" spans="1:6">
      <c r="A14" t="s">
        <v>575</v>
      </c>
      <c r="B14" t="s">
        <v>576</v>
      </c>
      <c r="C14">
        <v>12</v>
      </c>
      <c r="D14">
        <v>3</v>
      </c>
      <c r="E14">
        <v>0.17</v>
      </c>
      <c r="F14">
        <v>5.1000000000000004E-4</v>
      </c>
    </row>
    <row r="15" spans="1:6">
      <c r="A15" t="s">
        <v>577</v>
      </c>
      <c r="B15" t="s">
        <v>578</v>
      </c>
      <c r="C15">
        <v>12</v>
      </c>
      <c r="D15">
        <v>3</v>
      </c>
      <c r="E15">
        <v>0.17</v>
      </c>
      <c r="F15">
        <v>5.1000000000000004E-4</v>
      </c>
    </row>
    <row r="16" spans="1:6">
      <c r="A16" t="s">
        <v>579</v>
      </c>
      <c r="B16" t="s">
        <v>580</v>
      </c>
      <c r="C16">
        <v>12</v>
      </c>
      <c r="D16">
        <v>3</v>
      </c>
      <c r="E16">
        <v>0.17</v>
      </c>
      <c r="F16">
        <v>5.1000000000000004E-4</v>
      </c>
    </row>
    <row r="17" spans="1:6">
      <c r="A17" t="s">
        <v>581</v>
      </c>
      <c r="B17" t="s">
        <v>582</v>
      </c>
      <c r="C17">
        <v>12</v>
      </c>
      <c r="D17">
        <v>3</v>
      </c>
      <c r="E17">
        <v>0.17</v>
      </c>
      <c r="F17">
        <v>5.1000000000000004E-4</v>
      </c>
    </row>
    <row r="18" spans="1:6">
      <c r="A18" t="s">
        <v>583</v>
      </c>
      <c r="B18" t="s">
        <v>584</v>
      </c>
      <c r="C18">
        <v>12</v>
      </c>
      <c r="D18">
        <v>3</v>
      </c>
      <c r="E18">
        <v>0.17</v>
      </c>
      <c r="F18">
        <v>5.1000000000000004E-4</v>
      </c>
    </row>
    <row r="19" spans="1:6">
      <c r="A19" t="s">
        <v>585</v>
      </c>
      <c r="B19" t="s">
        <v>586</v>
      </c>
      <c r="C19">
        <v>12</v>
      </c>
      <c r="D19">
        <v>3</v>
      </c>
      <c r="E19">
        <v>0.17</v>
      </c>
      <c r="F19">
        <v>5.1000000000000004E-4</v>
      </c>
    </row>
    <row r="20" spans="1:6">
      <c r="A20" t="s">
        <v>587</v>
      </c>
      <c r="B20" t="s">
        <v>588</v>
      </c>
      <c r="C20">
        <v>12</v>
      </c>
      <c r="D20">
        <v>3</v>
      </c>
      <c r="E20">
        <v>0.17</v>
      </c>
      <c r="F20">
        <v>5.1000000000000004E-4</v>
      </c>
    </row>
    <row r="21" spans="1:6">
      <c r="A21" t="s">
        <v>589</v>
      </c>
      <c r="B21" t="s">
        <v>590</v>
      </c>
      <c r="C21">
        <v>12</v>
      </c>
      <c r="D21">
        <v>3</v>
      </c>
      <c r="E21">
        <v>0.17</v>
      </c>
      <c r="F21">
        <v>5.1000000000000004E-4</v>
      </c>
    </row>
    <row r="22" spans="1:6">
      <c r="A22" t="s">
        <v>591</v>
      </c>
      <c r="B22" t="s">
        <v>592</v>
      </c>
      <c r="C22">
        <v>12</v>
      </c>
      <c r="D22">
        <v>3</v>
      </c>
      <c r="E22">
        <v>0.17</v>
      </c>
      <c r="F22">
        <v>5.1000000000000004E-4</v>
      </c>
    </row>
    <row r="23" spans="1:6">
      <c r="A23" t="s">
        <v>593</v>
      </c>
      <c r="B23" t="s">
        <v>594</v>
      </c>
      <c r="C23">
        <v>10</v>
      </c>
      <c r="D23">
        <v>3</v>
      </c>
      <c r="E23">
        <v>0.14000000000000001</v>
      </c>
      <c r="F23">
        <v>5.5000000000000003E-4</v>
      </c>
    </row>
    <row r="24" spans="1:6">
      <c r="A24" t="s">
        <v>595</v>
      </c>
      <c r="B24" t="s">
        <v>596</v>
      </c>
      <c r="C24">
        <v>3</v>
      </c>
      <c r="D24">
        <v>2</v>
      </c>
      <c r="E24">
        <v>0.04</v>
      </c>
      <c r="F24">
        <v>5.5999999999999995E-4</v>
      </c>
    </row>
    <row r="25" spans="1:6">
      <c r="A25" t="s">
        <v>597</v>
      </c>
      <c r="B25" t="s">
        <v>598</v>
      </c>
      <c r="C25">
        <v>13</v>
      </c>
      <c r="D25">
        <v>3</v>
      </c>
      <c r="E25">
        <v>0.18</v>
      </c>
      <c r="F25">
        <v>6.6E-4</v>
      </c>
    </row>
    <row r="26" spans="1:6">
      <c r="A26" t="s">
        <v>599</v>
      </c>
      <c r="B26" t="s">
        <v>600</v>
      </c>
      <c r="C26">
        <v>31</v>
      </c>
      <c r="D26">
        <v>4</v>
      </c>
      <c r="E26">
        <v>0.43</v>
      </c>
      <c r="F26" s="24">
        <v>8.0000000000000004E-4</v>
      </c>
    </row>
    <row r="27" spans="1:6">
      <c r="A27" t="s">
        <v>601</v>
      </c>
      <c r="B27" t="s">
        <v>602</v>
      </c>
      <c r="C27">
        <v>14</v>
      </c>
      <c r="D27">
        <v>3</v>
      </c>
      <c r="E27">
        <v>0.19</v>
      </c>
      <c r="F27">
        <v>8.3000000000000001E-4</v>
      </c>
    </row>
    <row r="28" spans="1:6">
      <c r="A28" t="s">
        <v>603</v>
      </c>
      <c r="B28" t="s">
        <v>604</v>
      </c>
      <c r="C28">
        <v>14</v>
      </c>
      <c r="D28">
        <v>3</v>
      </c>
      <c r="E28">
        <v>0.19</v>
      </c>
      <c r="F28">
        <v>8.3000000000000001E-4</v>
      </c>
    </row>
    <row r="29" spans="1:6">
      <c r="A29" t="s">
        <v>605</v>
      </c>
      <c r="B29" t="s">
        <v>606</v>
      </c>
      <c r="C29">
        <v>18</v>
      </c>
      <c r="D29">
        <v>3</v>
      </c>
      <c r="E29">
        <v>0.25</v>
      </c>
      <c r="F29">
        <v>1.7799999999999999E-3</v>
      </c>
    </row>
    <row r="30" spans="1:6">
      <c r="A30" t="s">
        <v>607</v>
      </c>
      <c r="B30" t="s">
        <v>608</v>
      </c>
      <c r="C30">
        <v>5</v>
      </c>
      <c r="D30">
        <v>2</v>
      </c>
      <c r="E30">
        <v>7.0000000000000007E-2</v>
      </c>
      <c r="F30">
        <v>1.83E-3</v>
      </c>
    </row>
    <row r="31" spans="1:6">
      <c r="A31" t="s">
        <v>609</v>
      </c>
      <c r="B31" t="s">
        <v>610</v>
      </c>
      <c r="C31">
        <v>19</v>
      </c>
      <c r="D31">
        <v>3</v>
      </c>
      <c r="E31">
        <v>0.26</v>
      </c>
      <c r="F31">
        <v>2.0899999999999998E-3</v>
      </c>
    </row>
    <row r="32" spans="1:6">
      <c r="A32" t="s">
        <v>611</v>
      </c>
      <c r="B32" t="s">
        <v>612</v>
      </c>
      <c r="C32">
        <v>20</v>
      </c>
      <c r="D32">
        <v>3</v>
      </c>
      <c r="E32">
        <v>0.28000000000000003</v>
      </c>
      <c r="F32">
        <v>2.4399999999999999E-3</v>
      </c>
    </row>
    <row r="33" spans="1:6">
      <c r="A33" t="s">
        <v>613</v>
      </c>
      <c r="B33" t="s">
        <v>614</v>
      </c>
      <c r="C33">
        <v>197</v>
      </c>
      <c r="D33">
        <v>6</v>
      </c>
      <c r="E33">
        <v>2.71</v>
      </c>
      <c r="F33">
        <v>2.5899999999999999E-3</v>
      </c>
    </row>
    <row r="34" spans="1:6">
      <c r="A34" t="s">
        <v>615</v>
      </c>
      <c r="B34" t="s">
        <v>616</v>
      </c>
      <c r="C34">
        <v>95</v>
      </c>
      <c r="D34">
        <v>3</v>
      </c>
      <c r="E34">
        <v>1.31</v>
      </c>
      <c r="F34">
        <v>2.7200000000000002E-3</v>
      </c>
    </row>
    <row r="35" spans="1:6">
      <c r="A35" t="s">
        <v>617</v>
      </c>
      <c r="B35" t="s">
        <v>618</v>
      </c>
      <c r="C35">
        <v>21</v>
      </c>
      <c r="D35">
        <v>3</v>
      </c>
      <c r="E35">
        <v>0.28999999999999998</v>
      </c>
      <c r="F35">
        <v>2.81E-3</v>
      </c>
    </row>
    <row r="36" spans="1:6">
      <c r="A36" t="s">
        <v>619</v>
      </c>
      <c r="B36" t="s">
        <v>620</v>
      </c>
      <c r="C36">
        <v>77</v>
      </c>
      <c r="D36">
        <v>5</v>
      </c>
      <c r="E36">
        <v>1.06</v>
      </c>
      <c r="F36">
        <v>3.2200000000000002E-3</v>
      </c>
    </row>
    <row r="37" spans="1:6">
      <c r="A37" t="s">
        <v>621</v>
      </c>
      <c r="B37" t="s">
        <v>622</v>
      </c>
      <c r="C37">
        <v>22</v>
      </c>
      <c r="D37">
        <v>3</v>
      </c>
      <c r="E37">
        <v>0.3</v>
      </c>
      <c r="F37">
        <v>3.2299999999999998E-3</v>
      </c>
    </row>
    <row r="38" spans="1:6">
      <c r="A38" t="s">
        <v>623</v>
      </c>
      <c r="B38" t="s">
        <v>624</v>
      </c>
      <c r="C38">
        <v>7</v>
      </c>
      <c r="D38">
        <v>2</v>
      </c>
      <c r="E38">
        <v>0.1</v>
      </c>
      <c r="F38">
        <v>3.7699999999999999E-3</v>
      </c>
    </row>
    <row r="39" spans="1:6">
      <c r="A39" t="s">
        <v>625</v>
      </c>
      <c r="B39" t="s">
        <v>626</v>
      </c>
      <c r="C39">
        <v>26</v>
      </c>
      <c r="D39">
        <v>3</v>
      </c>
      <c r="E39">
        <v>0.36</v>
      </c>
      <c r="F39">
        <v>5.2300000000000003E-3</v>
      </c>
    </row>
    <row r="40" spans="1:6">
      <c r="A40" t="s">
        <v>627</v>
      </c>
      <c r="B40" t="s">
        <v>628</v>
      </c>
      <c r="C40">
        <v>83</v>
      </c>
      <c r="D40">
        <v>5</v>
      </c>
      <c r="E40">
        <v>1.1399999999999999</v>
      </c>
      <c r="F40">
        <v>5.5799999999999999E-3</v>
      </c>
    </row>
    <row r="41" spans="1:6">
      <c r="A41" t="s">
        <v>629</v>
      </c>
      <c r="B41" t="s">
        <v>630</v>
      </c>
      <c r="C41">
        <v>9</v>
      </c>
      <c r="D41">
        <v>2</v>
      </c>
      <c r="E41">
        <v>0.12</v>
      </c>
      <c r="F41">
        <v>6.3400000000000001E-3</v>
      </c>
    </row>
    <row r="42" spans="1:6">
      <c r="A42" t="s">
        <v>631</v>
      </c>
      <c r="B42" t="s">
        <v>632</v>
      </c>
      <c r="C42">
        <v>272</v>
      </c>
      <c r="D42">
        <v>6</v>
      </c>
      <c r="E42">
        <v>3.74</v>
      </c>
      <c r="F42">
        <v>7.4200000000000004E-3</v>
      </c>
    </row>
    <row r="43" spans="1:6">
      <c r="A43" t="s">
        <v>633</v>
      </c>
      <c r="B43" t="s">
        <v>634</v>
      </c>
      <c r="C43">
        <v>60</v>
      </c>
      <c r="D43">
        <v>4</v>
      </c>
      <c r="E43">
        <v>0.83</v>
      </c>
      <c r="F43">
        <v>7.7400000000000004E-3</v>
      </c>
    </row>
    <row r="44" spans="1:6">
      <c r="A44" t="s">
        <v>635</v>
      </c>
      <c r="B44" t="s">
        <v>636</v>
      </c>
      <c r="C44">
        <v>30</v>
      </c>
      <c r="D44">
        <v>3</v>
      </c>
      <c r="E44">
        <v>0.41</v>
      </c>
      <c r="F44">
        <v>7.8499999999999993E-3</v>
      </c>
    </row>
    <row r="45" spans="1:6">
      <c r="A45" t="s">
        <v>637</v>
      </c>
      <c r="B45" t="s">
        <v>638</v>
      </c>
      <c r="C45">
        <v>30</v>
      </c>
      <c r="D45">
        <v>3</v>
      </c>
      <c r="E45">
        <v>0.41</v>
      </c>
      <c r="F45">
        <v>7.8499999999999993E-3</v>
      </c>
    </row>
    <row r="46" spans="1:6">
      <c r="A46" t="s">
        <v>639</v>
      </c>
      <c r="B46" t="s">
        <v>640</v>
      </c>
      <c r="C46">
        <v>948</v>
      </c>
      <c r="D46">
        <v>18</v>
      </c>
      <c r="E46">
        <v>13.04</v>
      </c>
      <c r="F46">
        <v>8.8299999999999993E-3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6483-9316-C041-ABD5-876A45591563}">
  <dimension ref="A1:R24"/>
  <sheetViews>
    <sheetView workbookViewId="0">
      <selection activeCell="A2" sqref="A2"/>
    </sheetView>
  </sheetViews>
  <sheetFormatPr baseColWidth="10" defaultRowHeight="16"/>
  <cols>
    <col min="1" max="1" width="8.33203125" style="46" customWidth="1"/>
    <col min="2" max="2" width="48.1640625" style="46" customWidth="1"/>
    <col min="3" max="3" width="45" style="46" customWidth="1"/>
    <col min="4" max="4" width="28.5" style="46" customWidth="1"/>
    <col min="5" max="5" width="14.5" style="46" customWidth="1"/>
    <col min="6" max="6" width="0" style="46" hidden="1" customWidth="1"/>
    <col min="7" max="7" width="9.1640625" style="46" hidden="1" customWidth="1"/>
    <col min="8" max="8" width="11" style="46" customWidth="1"/>
    <col min="9" max="10" width="8.1640625" style="46" customWidth="1"/>
    <col min="11" max="13" width="10.83203125" style="46"/>
    <col min="14" max="14" width="15.1640625" style="46" customWidth="1"/>
    <col min="15" max="15" width="84" style="46" customWidth="1"/>
    <col min="16" max="18" width="10.83203125" style="46"/>
  </cols>
  <sheetData>
    <row r="1" spans="1:18">
      <c r="A1" t="s">
        <v>974</v>
      </c>
      <c r="B1"/>
      <c r="C1"/>
      <c r="D1"/>
      <c r="E1"/>
      <c r="F1"/>
      <c r="G1"/>
      <c r="H1"/>
      <c r="I1"/>
      <c r="J1"/>
      <c r="K1"/>
      <c r="L1"/>
      <c r="M1"/>
      <c r="N1"/>
      <c r="O1"/>
      <c r="P1"/>
      <c r="Q1"/>
      <c r="R1"/>
    </row>
    <row r="3" spans="1:18" s="43" customFormat="1">
      <c r="A3" s="49" t="s">
        <v>315</v>
      </c>
      <c r="B3" s="49" t="s">
        <v>735</v>
      </c>
      <c r="C3" s="49" t="s">
        <v>736</v>
      </c>
      <c r="D3" s="49" t="s">
        <v>737</v>
      </c>
      <c r="E3" s="49" t="s">
        <v>642</v>
      </c>
      <c r="F3" s="49" t="s">
        <v>641</v>
      </c>
      <c r="G3" s="49"/>
      <c r="H3" s="49" t="s">
        <v>643</v>
      </c>
      <c r="I3" s="49" t="s">
        <v>364</v>
      </c>
      <c r="J3" s="49" t="s">
        <v>644</v>
      </c>
      <c r="K3" s="49" t="s">
        <v>645</v>
      </c>
      <c r="L3" s="49" t="s">
        <v>691</v>
      </c>
      <c r="M3" s="49" t="s">
        <v>779</v>
      </c>
    </row>
    <row r="4" spans="1:18" s="29" customFormat="1">
      <c r="A4" s="44" t="s">
        <v>648</v>
      </c>
      <c r="B4" s="44" t="s">
        <v>761</v>
      </c>
      <c r="C4" s="44" t="s">
        <v>715</v>
      </c>
      <c r="D4" s="44" t="s">
        <v>716</v>
      </c>
      <c r="E4" s="44">
        <f>13/236</f>
        <v>5.5084745762711863E-2</v>
      </c>
      <c r="F4" s="44">
        <v>107</v>
      </c>
      <c r="G4" s="44">
        <v>14558</v>
      </c>
      <c r="H4" s="44">
        <f t="shared" ref="H4:H20" si="0">F4/G4</f>
        <v>7.3499107020195079E-3</v>
      </c>
      <c r="I4" s="45">
        <v>1.8062196987707401E-8</v>
      </c>
      <c r="J4" s="45">
        <v>3.2692576547750399E-6</v>
      </c>
      <c r="K4" s="45">
        <v>2.9279771959020398E-6</v>
      </c>
      <c r="L4" s="44">
        <v>13</v>
      </c>
      <c r="M4" s="44" t="s">
        <v>650</v>
      </c>
      <c r="N4" s="50"/>
      <c r="O4" s="50"/>
      <c r="P4" s="50"/>
      <c r="Q4" s="50"/>
      <c r="R4" s="50"/>
    </row>
    <row r="5" spans="1:18">
      <c r="A5" s="46" t="s">
        <v>651</v>
      </c>
      <c r="B5" s="47" t="s">
        <v>778</v>
      </c>
      <c r="C5" s="47" t="s">
        <v>713</v>
      </c>
      <c r="D5" s="47" t="s">
        <v>713</v>
      </c>
      <c r="E5" s="46">
        <f>12/236</f>
        <v>5.0847457627118647E-2</v>
      </c>
      <c r="F5" s="46">
        <v>108</v>
      </c>
      <c r="G5" s="46">
        <v>14558</v>
      </c>
      <c r="H5" s="46">
        <f t="shared" si="0"/>
        <v>7.4186014562439891E-3</v>
      </c>
      <c r="I5" s="48">
        <v>1.75994764329202E-7</v>
      </c>
      <c r="J5" s="48">
        <v>1.5927526171792801E-5</v>
      </c>
      <c r="K5" s="48">
        <v>1.42648387929985E-5</v>
      </c>
      <c r="L5" s="46">
        <v>12</v>
      </c>
      <c r="M5" s="46" t="s">
        <v>653</v>
      </c>
    </row>
    <row r="6" spans="1:18">
      <c r="A6" s="46" t="s">
        <v>654</v>
      </c>
      <c r="B6" s="46" t="s">
        <v>777</v>
      </c>
      <c r="C6" s="46" t="s">
        <v>717</v>
      </c>
      <c r="D6" s="46" t="s">
        <v>716</v>
      </c>
      <c r="E6" s="48">
        <f>10/236</f>
        <v>4.2372881355932202E-2</v>
      </c>
      <c r="F6" s="46">
        <v>93</v>
      </c>
      <c r="G6" s="46">
        <v>14558</v>
      </c>
      <c r="H6" s="46">
        <f t="shared" si="0"/>
        <v>6.3882401428767685E-3</v>
      </c>
      <c r="I6" s="48">
        <v>2.5795503133731399E-6</v>
      </c>
      <c r="J6" s="46">
        <v>1.55632868906846E-4</v>
      </c>
      <c r="K6" s="46">
        <v>1.3938622745946101E-4</v>
      </c>
      <c r="L6" s="46">
        <v>10</v>
      </c>
      <c r="M6" s="46" t="s">
        <v>656</v>
      </c>
    </row>
    <row r="7" spans="1:18">
      <c r="A7" s="46" t="s">
        <v>657</v>
      </c>
      <c r="B7" s="46" t="s">
        <v>776</v>
      </c>
      <c r="C7" s="46" t="s">
        <v>720</v>
      </c>
      <c r="D7" s="46" t="s">
        <v>716</v>
      </c>
      <c r="E7" s="48">
        <f>7/236</f>
        <v>2.9661016949152543E-2</v>
      </c>
      <c r="F7" s="46">
        <v>61</v>
      </c>
      <c r="G7" s="46">
        <v>14558</v>
      </c>
      <c r="H7" s="46">
        <f t="shared" si="0"/>
        <v>4.1901360076933647E-3</v>
      </c>
      <c r="I7" s="48">
        <v>5.5763202178639398E-5</v>
      </c>
      <c r="J7" s="46">
        <v>2.5232848985834301E-3</v>
      </c>
      <c r="K7" s="46">
        <v>2.2598771409238099E-3</v>
      </c>
      <c r="L7" s="46">
        <v>7</v>
      </c>
      <c r="M7" s="46" t="s">
        <v>659</v>
      </c>
    </row>
    <row r="8" spans="1:18">
      <c r="A8" s="46" t="s">
        <v>660</v>
      </c>
      <c r="B8" s="46" t="s">
        <v>775</v>
      </c>
      <c r="C8" s="46" t="s">
        <v>714</v>
      </c>
      <c r="D8" s="46" t="s">
        <v>716</v>
      </c>
      <c r="E8" s="48">
        <f>6/236</f>
        <v>2.5423728813559324E-2</v>
      </c>
      <c r="F8" s="46">
        <v>47</v>
      </c>
      <c r="G8" s="46">
        <v>14558</v>
      </c>
      <c r="H8" s="46">
        <f t="shared" si="0"/>
        <v>3.2284654485506253E-3</v>
      </c>
      <c r="I8" s="46">
        <v>1.04876329755479E-4</v>
      </c>
      <c r="J8" s="46">
        <v>3.7965231371483599E-3</v>
      </c>
      <c r="K8" s="46">
        <v>3.4002010068092301E-3</v>
      </c>
      <c r="L8" s="46">
        <v>6</v>
      </c>
      <c r="M8" s="46" t="s">
        <v>662</v>
      </c>
    </row>
    <row r="9" spans="1:18" s="53" customFormat="1">
      <c r="A9" s="51" t="s">
        <v>663</v>
      </c>
      <c r="B9" s="51" t="s">
        <v>774</v>
      </c>
      <c r="C9" s="51" t="s">
        <v>714</v>
      </c>
      <c r="D9" s="51" t="s">
        <v>716</v>
      </c>
      <c r="E9" s="52">
        <f>7/236</f>
        <v>2.9661016949152543E-2</v>
      </c>
      <c r="F9" s="51">
        <v>72</v>
      </c>
      <c r="G9" s="51">
        <v>14558</v>
      </c>
      <c r="H9" s="51">
        <f t="shared" si="0"/>
        <v>4.9457343041626597E-3</v>
      </c>
      <c r="I9" s="51">
        <v>1.6191554594585899E-4</v>
      </c>
      <c r="J9" s="51">
        <v>4.8844523027000899E-3</v>
      </c>
      <c r="K9" s="51">
        <v>4.3745603641512903E-3</v>
      </c>
      <c r="L9" s="51">
        <v>7</v>
      </c>
      <c r="M9" s="51" t="s">
        <v>664</v>
      </c>
      <c r="N9" s="51"/>
      <c r="O9" s="51"/>
      <c r="P9" s="51"/>
      <c r="Q9" s="51"/>
      <c r="R9" s="51"/>
    </row>
    <row r="10" spans="1:18" s="53" customFormat="1">
      <c r="A10" s="51" t="s">
        <v>665</v>
      </c>
      <c r="B10" s="51" t="s">
        <v>773</v>
      </c>
      <c r="C10" s="51" t="s">
        <v>717</v>
      </c>
      <c r="D10" s="51" t="s">
        <v>716</v>
      </c>
      <c r="E10" s="52">
        <f>7/236</f>
        <v>2.9661016949152543E-2</v>
      </c>
      <c r="F10" s="51">
        <v>77</v>
      </c>
      <c r="G10" s="51">
        <v>14558</v>
      </c>
      <c r="H10" s="51">
        <f t="shared" si="0"/>
        <v>5.2891880752850666E-3</v>
      </c>
      <c r="I10" s="51">
        <v>2.4682695721331101E-4</v>
      </c>
      <c r="J10" s="51">
        <v>5.8219929355609601E-3</v>
      </c>
      <c r="K10" s="51">
        <v>5.2142303697376496E-3</v>
      </c>
      <c r="L10" s="51">
        <v>7</v>
      </c>
      <c r="M10" s="51" t="s">
        <v>666</v>
      </c>
      <c r="N10" s="51"/>
      <c r="O10" s="51"/>
      <c r="P10" s="51"/>
      <c r="Q10" s="51"/>
      <c r="R10" s="51"/>
    </row>
    <row r="11" spans="1:18" s="53" customFormat="1">
      <c r="A11" s="51" t="s">
        <v>667</v>
      </c>
      <c r="B11" s="51" t="s">
        <v>772</v>
      </c>
      <c r="C11" s="51" t="s">
        <v>714</v>
      </c>
      <c r="D11" s="51" t="s">
        <v>716</v>
      </c>
      <c r="E11" s="51">
        <f>13/236</f>
        <v>5.5084745762711863E-2</v>
      </c>
      <c r="F11" s="51">
        <v>254</v>
      </c>
      <c r="G11" s="51">
        <v>14558</v>
      </c>
      <c r="H11" s="51">
        <f t="shared" si="0"/>
        <v>1.7447451573018271E-2</v>
      </c>
      <c r="I11" s="51">
        <v>2.6308130496244801E-4</v>
      </c>
      <c r="J11" s="51">
        <v>5.8219929355609601E-3</v>
      </c>
      <c r="K11" s="51">
        <v>5.2142303697376496E-3</v>
      </c>
      <c r="L11" s="51">
        <v>13</v>
      </c>
      <c r="M11" s="51" t="s">
        <v>668</v>
      </c>
      <c r="N11" s="51"/>
      <c r="O11" s="51"/>
      <c r="P11" s="51"/>
      <c r="Q11" s="51"/>
      <c r="R11" s="51"/>
    </row>
    <row r="12" spans="1:18" s="53" customFormat="1">
      <c r="A12" s="51" t="s">
        <v>669</v>
      </c>
      <c r="B12" s="51" t="s">
        <v>771</v>
      </c>
      <c r="C12" s="51" t="s">
        <v>720</v>
      </c>
      <c r="D12" s="51" t="s">
        <v>716</v>
      </c>
      <c r="E12" s="52">
        <f>7/236</f>
        <v>2.9661016949152543E-2</v>
      </c>
      <c r="F12" s="51">
        <v>79</v>
      </c>
      <c r="G12" s="51">
        <v>14558</v>
      </c>
      <c r="H12" s="51">
        <f t="shared" si="0"/>
        <v>5.426569583734029E-3</v>
      </c>
      <c r="I12" s="51">
        <v>2.8949136143673298E-4</v>
      </c>
      <c r="J12" s="51">
        <v>5.8219929355609601E-3</v>
      </c>
      <c r="K12" s="51">
        <v>5.2142303697376496E-3</v>
      </c>
      <c r="L12" s="51">
        <v>7</v>
      </c>
      <c r="M12" s="51" t="s">
        <v>670</v>
      </c>
      <c r="N12" s="51"/>
      <c r="O12" s="51"/>
      <c r="P12" s="51"/>
      <c r="Q12" s="51"/>
      <c r="R12" s="51"/>
    </row>
    <row r="13" spans="1:18" s="53" customFormat="1">
      <c r="A13" s="54" t="s">
        <v>671</v>
      </c>
      <c r="B13" s="54" t="s">
        <v>770</v>
      </c>
      <c r="C13" s="54" t="s">
        <v>716</v>
      </c>
      <c r="D13" s="54" t="s">
        <v>716</v>
      </c>
      <c r="E13" s="54">
        <f>11/236</f>
        <v>4.6610169491525424E-2</v>
      </c>
      <c r="F13" s="54">
        <v>217</v>
      </c>
      <c r="G13" s="54">
        <v>14558</v>
      </c>
      <c r="H13" s="54">
        <f t="shared" si="0"/>
        <v>1.4905893666712461E-2</v>
      </c>
      <c r="I13" s="54">
        <v>8.4025874607235101E-4</v>
      </c>
      <c r="J13" s="54">
        <v>1.5208683303909599E-2</v>
      </c>
      <c r="K13" s="54">
        <v>1.3621036515278099E-2</v>
      </c>
      <c r="L13" s="54">
        <v>11</v>
      </c>
      <c r="M13" s="54" t="s">
        <v>673</v>
      </c>
      <c r="N13" s="51"/>
      <c r="O13" s="51"/>
      <c r="P13" s="51"/>
      <c r="Q13" s="51"/>
      <c r="R13" s="51"/>
    </row>
    <row r="14" spans="1:18" s="53" customFormat="1">
      <c r="A14" s="51" t="s">
        <v>674</v>
      </c>
      <c r="B14" s="51" t="s">
        <v>769</v>
      </c>
      <c r="C14" s="51" t="s">
        <v>717</v>
      </c>
      <c r="D14" s="51" t="s">
        <v>716</v>
      </c>
      <c r="E14" s="52">
        <f>6/236</f>
        <v>2.5423728813559324E-2</v>
      </c>
      <c r="F14" s="51">
        <v>70</v>
      </c>
      <c r="G14" s="51">
        <v>14558</v>
      </c>
      <c r="H14" s="51">
        <f t="shared" si="0"/>
        <v>4.8083527957136973E-3</v>
      </c>
      <c r="I14" s="51">
        <v>9.3961361185914403E-4</v>
      </c>
      <c r="J14" s="51">
        <v>1.5460914886045901E-2</v>
      </c>
      <c r="K14" s="51">
        <v>1.3846937437924201E-2</v>
      </c>
      <c r="L14" s="51">
        <v>6</v>
      </c>
      <c r="M14" s="51" t="s">
        <v>675</v>
      </c>
      <c r="N14" s="51"/>
      <c r="O14" s="51"/>
      <c r="P14" s="51"/>
      <c r="Q14" s="51"/>
      <c r="R14" s="51"/>
    </row>
    <row r="15" spans="1:18" s="53" customFormat="1">
      <c r="A15" s="51" t="s">
        <v>676</v>
      </c>
      <c r="B15" s="51" t="s">
        <v>768</v>
      </c>
      <c r="C15" s="51" t="s">
        <v>715</v>
      </c>
      <c r="D15" s="51" t="s">
        <v>716</v>
      </c>
      <c r="E15" s="52">
        <f>7/236</f>
        <v>2.9661016949152543E-2</v>
      </c>
      <c r="F15" s="51">
        <v>98</v>
      </c>
      <c r="G15" s="51">
        <v>14558</v>
      </c>
      <c r="H15" s="51">
        <f t="shared" si="0"/>
        <v>6.7316939139991754E-3</v>
      </c>
      <c r="I15" s="51">
        <v>1.0658752133777E-3</v>
      </c>
      <c r="J15" s="51">
        <v>1.6076951135113701E-2</v>
      </c>
      <c r="K15" s="51">
        <v>1.43986651631725E-2</v>
      </c>
      <c r="L15" s="51">
        <v>7</v>
      </c>
      <c r="M15" s="51" t="s">
        <v>677</v>
      </c>
      <c r="N15" s="51"/>
      <c r="O15" s="51"/>
      <c r="P15" s="51"/>
      <c r="Q15" s="51"/>
      <c r="R15" s="51"/>
    </row>
    <row r="16" spans="1:18">
      <c r="A16" s="46" t="s">
        <v>678</v>
      </c>
      <c r="B16" s="46" t="s">
        <v>767</v>
      </c>
      <c r="C16" s="46" t="s">
        <v>720</v>
      </c>
      <c r="D16" s="46" t="s">
        <v>716</v>
      </c>
      <c r="E16" s="48">
        <f>6/236</f>
        <v>2.5423728813559324E-2</v>
      </c>
      <c r="F16" s="46">
        <v>78</v>
      </c>
      <c r="G16" s="46">
        <v>14558</v>
      </c>
      <c r="H16" s="46">
        <f t="shared" si="0"/>
        <v>5.3578788295095478E-3</v>
      </c>
      <c r="I16" s="46">
        <v>1.6535063246893599E-3</v>
      </c>
      <c r="J16" s="46">
        <v>2.1805941556473099E-2</v>
      </c>
      <c r="K16" s="46">
        <v>1.9529601626617401E-2</v>
      </c>
      <c r="L16" s="46">
        <v>6</v>
      </c>
      <c r="M16" s="46" t="s">
        <v>679</v>
      </c>
    </row>
    <row r="17" spans="1:13">
      <c r="A17" s="46" t="s">
        <v>680</v>
      </c>
      <c r="B17" s="46" t="s">
        <v>766</v>
      </c>
      <c r="C17" s="46" t="s">
        <v>715</v>
      </c>
      <c r="D17" s="46" t="s">
        <v>716</v>
      </c>
      <c r="E17" s="48">
        <f>9/236</f>
        <v>3.8135593220338986E-2</v>
      </c>
      <c r="F17" s="46">
        <v>168</v>
      </c>
      <c r="G17" s="46">
        <v>14558</v>
      </c>
      <c r="H17" s="46">
        <f t="shared" si="0"/>
        <v>1.1540046709712872E-2</v>
      </c>
      <c r="I17" s="46">
        <v>1.6866474132078699E-3</v>
      </c>
      <c r="J17" s="46">
        <v>2.1805941556473099E-2</v>
      </c>
      <c r="K17" s="46">
        <v>1.9529601626617401E-2</v>
      </c>
      <c r="L17" s="46">
        <v>9</v>
      </c>
      <c r="M17" s="46" t="s">
        <v>682</v>
      </c>
    </row>
    <row r="18" spans="1:13">
      <c r="A18" s="46" t="s">
        <v>683</v>
      </c>
      <c r="B18" s="46" t="s">
        <v>765</v>
      </c>
      <c r="C18" s="46" t="s">
        <v>717</v>
      </c>
      <c r="D18" s="46" t="s">
        <v>716</v>
      </c>
      <c r="E18" s="48">
        <f>4/236</f>
        <v>1.6949152542372881E-2</v>
      </c>
      <c r="F18" s="46">
        <v>35</v>
      </c>
      <c r="G18" s="46">
        <v>14558</v>
      </c>
      <c r="H18" s="46">
        <f t="shared" si="0"/>
        <v>2.4041763978568487E-3</v>
      </c>
      <c r="I18" s="46">
        <v>2.3758961630688E-3</v>
      </c>
      <c r="J18" s="46">
        <v>2.8669147034363501E-2</v>
      </c>
      <c r="K18" s="46">
        <v>2.5676351516673301E-2</v>
      </c>
      <c r="L18" s="46">
        <v>4</v>
      </c>
      <c r="M18" s="46" t="s">
        <v>685</v>
      </c>
    </row>
    <row r="19" spans="1:13">
      <c r="A19" s="46" t="s">
        <v>686</v>
      </c>
      <c r="B19" s="46" t="s">
        <v>764</v>
      </c>
      <c r="C19" s="46" t="s">
        <v>730</v>
      </c>
      <c r="D19" s="46" t="s">
        <v>716</v>
      </c>
      <c r="E19" s="48">
        <f>4/236</f>
        <v>1.6949152542372881E-2</v>
      </c>
      <c r="F19" s="46">
        <v>39</v>
      </c>
      <c r="G19" s="46">
        <v>14558</v>
      </c>
      <c r="H19" s="46">
        <f t="shared" si="0"/>
        <v>2.6789394147547739E-3</v>
      </c>
      <c r="I19" s="46">
        <v>3.5484867336443302E-3</v>
      </c>
      <c r="J19" s="46">
        <v>4.0142256174351403E-2</v>
      </c>
      <c r="K19" s="46">
        <v>3.5951773485606998E-2</v>
      </c>
      <c r="L19" s="46">
        <v>4</v>
      </c>
      <c r="M19" s="46" t="s">
        <v>687</v>
      </c>
    </row>
    <row r="20" spans="1:13">
      <c r="A20" s="46" t="s">
        <v>688</v>
      </c>
      <c r="B20" s="46" t="s">
        <v>763</v>
      </c>
      <c r="C20" s="46" t="s">
        <v>717</v>
      </c>
      <c r="D20" s="46" t="s">
        <v>716</v>
      </c>
      <c r="E20" s="48">
        <f>4/236</f>
        <v>1.6949152542372881E-2</v>
      </c>
      <c r="F20" s="46">
        <v>41</v>
      </c>
      <c r="G20" s="46">
        <v>14558</v>
      </c>
      <c r="H20" s="46">
        <f t="shared" si="0"/>
        <v>2.8163209232037367E-3</v>
      </c>
      <c r="I20" s="46">
        <v>4.2602784099040197E-3</v>
      </c>
      <c r="J20" s="46">
        <v>4.5359434834860497E-2</v>
      </c>
      <c r="K20" s="46">
        <v>4.0624326633140501E-2</v>
      </c>
      <c r="L20" s="46">
        <v>4</v>
      </c>
      <c r="M20" s="46" t="s">
        <v>689</v>
      </c>
    </row>
    <row r="24" spans="1:13">
      <c r="B24"/>
    </row>
  </sheetData>
  <sortState xmlns:xlrd2="http://schemas.microsoft.com/office/spreadsheetml/2017/richdata2" ref="A4:M21">
    <sortCondition ref="K4:K21"/>
    <sortCondition ref="D4:D21"/>
    <sortCondition ref="C4:C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325-5EB1-A24C-8C48-EB380082576E}">
  <dimension ref="A1:F49"/>
  <sheetViews>
    <sheetView topLeftCell="A25" workbookViewId="0">
      <selection activeCell="A2" sqref="A2"/>
    </sheetView>
  </sheetViews>
  <sheetFormatPr baseColWidth="10" defaultRowHeight="16"/>
  <cols>
    <col min="1" max="1" width="12" customWidth="1"/>
    <col min="2" max="2" width="70.6640625" customWidth="1"/>
    <col min="6" max="6" width="13.83203125" customWidth="1"/>
  </cols>
  <sheetData>
    <row r="1" spans="1:6">
      <c r="A1" t="s">
        <v>973</v>
      </c>
    </row>
    <row r="3" spans="1:6" s="26" customFormat="1">
      <c r="A3" s="26" t="s">
        <v>549</v>
      </c>
      <c r="B3" s="26" t="s">
        <v>550</v>
      </c>
      <c r="C3" s="26" t="s">
        <v>551</v>
      </c>
      <c r="D3" s="26" t="s">
        <v>819</v>
      </c>
      <c r="E3" s="26" t="s">
        <v>553</v>
      </c>
      <c r="F3" s="26" t="s">
        <v>554</v>
      </c>
    </row>
    <row r="4" spans="1:6">
      <c r="A4" t="s">
        <v>868</v>
      </c>
      <c r="B4" t="s">
        <v>869</v>
      </c>
      <c r="C4">
        <v>5</v>
      </c>
      <c r="D4">
        <v>4</v>
      </c>
      <c r="E4">
        <v>0.3</v>
      </c>
      <c r="F4" s="24">
        <v>6.0999999999999999E-5</v>
      </c>
    </row>
    <row r="5" spans="1:6">
      <c r="A5" t="s">
        <v>870</v>
      </c>
      <c r="B5" t="s">
        <v>871</v>
      </c>
      <c r="C5">
        <v>15</v>
      </c>
      <c r="D5">
        <v>6</v>
      </c>
      <c r="E5">
        <v>0.9</v>
      </c>
      <c r="F5">
        <v>1.3999999999999999E-4</v>
      </c>
    </row>
    <row r="6" spans="1:6">
      <c r="A6" t="s">
        <v>872</v>
      </c>
      <c r="B6" t="s">
        <v>873</v>
      </c>
      <c r="C6">
        <v>6</v>
      </c>
      <c r="D6">
        <v>4</v>
      </c>
      <c r="E6">
        <v>0.36</v>
      </c>
      <c r="F6">
        <v>1.7000000000000001E-4</v>
      </c>
    </row>
    <row r="7" spans="1:6">
      <c r="A7" t="s">
        <v>874</v>
      </c>
      <c r="B7" t="s">
        <v>875</v>
      </c>
      <c r="C7">
        <v>3</v>
      </c>
      <c r="D7">
        <v>3</v>
      </c>
      <c r="E7">
        <v>0.18</v>
      </c>
      <c r="F7">
        <v>2.1000000000000001E-4</v>
      </c>
    </row>
    <row r="8" spans="1:6">
      <c r="A8" t="s">
        <v>876</v>
      </c>
      <c r="B8" t="s">
        <v>877</v>
      </c>
      <c r="C8">
        <v>4</v>
      </c>
      <c r="D8">
        <v>3</v>
      </c>
      <c r="E8">
        <v>0.24</v>
      </c>
      <c r="F8">
        <v>8.1999999999999998E-4</v>
      </c>
    </row>
    <row r="9" spans="1:6">
      <c r="A9" t="s">
        <v>878</v>
      </c>
      <c r="B9" t="s">
        <v>879</v>
      </c>
      <c r="C9">
        <v>40</v>
      </c>
      <c r="D9">
        <v>10</v>
      </c>
      <c r="E9">
        <v>2.4</v>
      </c>
      <c r="F9">
        <v>1.8400000000000001E-3</v>
      </c>
    </row>
    <row r="10" spans="1:6">
      <c r="A10" t="s">
        <v>880</v>
      </c>
      <c r="B10" t="s">
        <v>881</v>
      </c>
      <c r="C10">
        <v>71</v>
      </c>
      <c r="D10">
        <v>10</v>
      </c>
      <c r="E10">
        <v>4.26</v>
      </c>
      <c r="F10">
        <v>1.92E-3</v>
      </c>
    </row>
    <row r="11" spans="1:6">
      <c r="A11" t="s">
        <v>882</v>
      </c>
      <c r="B11" t="s">
        <v>883</v>
      </c>
      <c r="C11">
        <v>42</v>
      </c>
      <c r="D11">
        <v>5</v>
      </c>
      <c r="E11">
        <v>2.52</v>
      </c>
      <c r="F11">
        <v>1.9599999999999999E-3</v>
      </c>
    </row>
    <row r="12" spans="1:6">
      <c r="A12" t="s">
        <v>884</v>
      </c>
      <c r="B12" t="s">
        <v>885</v>
      </c>
      <c r="C12">
        <v>10</v>
      </c>
      <c r="D12">
        <v>4</v>
      </c>
      <c r="E12">
        <v>0.6</v>
      </c>
      <c r="F12">
        <v>2E-3</v>
      </c>
    </row>
    <row r="13" spans="1:6">
      <c r="A13" t="s">
        <v>886</v>
      </c>
      <c r="B13" t="s">
        <v>887</v>
      </c>
      <c r="C13">
        <v>143</v>
      </c>
      <c r="D13">
        <v>18</v>
      </c>
      <c r="E13">
        <v>8.57</v>
      </c>
      <c r="F13">
        <v>2.15E-3</v>
      </c>
    </row>
    <row r="14" spans="1:6">
      <c r="A14" t="s">
        <v>888</v>
      </c>
      <c r="B14" t="s">
        <v>889</v>
      </c>
      <c r="C14">
        <v>84</v>
      </c>
      <c r="D14">
        <v>11</v>
      </c>
      <c r="E14">
        <v>5.04</v>
      </c>
      <c r="F14">
        <v>2.2200000000000002E-3</v>
      </c>
    </row>
    <row r="15" spans="1:6">
      <c r="A15" t="s">
        <v>890</v>
      </c>
      <c r="B15" t="s">
        <v>891</v>
      </c>
      <c r="C15">
        <v>356</v>
      </c>
      <c r="D15">
        <v>35</v>
      </c>
      <c r="E15">
        <v>21.34</v>
      </c>
      <c r="F15">
        <v>2.5600000000000002E-3</v>
      </c>
    </row>
    <row r="16" spans="1:6">
      <c r="A16" t="s">
        <v>892</v>
      </c>
      <c r="B16" t="s">
        <v>893</v>
      </c>
      <c r="C16">
        <v>62</v>
      </c>
      <c r="D16">
        <v>7</v>
      </c>
      <c r="E16">
        <v>3.72</v>
      </c>
      <c r="F16">
        <v>2.5799999999999998E-3</v>
      </c>
    </row>
    <row r="17" spans="1:6">
      <c r="A17" t="s">
        <v>894</v>
      </c>
      <c r="B17" t="s">
        <v>895</v>
      </c>
      <c r="C17">
        <v>35</v>
      </c>
      <c r="D17">
        <v>6</v>
      </c>
      <c r="E17">
        <v>2.1</v>
      </c>
      <c r="F17">
        <v>2.99E-3</v>
      </c>
    </row>
    <row r="18" spans="1:6">
      <c r="A18" t="s">
        <v>896</v>
      </c>
      <c r="B18" t="s">
        <v>897</v>
      </c>
      <c r="C18">
        <v>11</v>
      </c>
      <c r="D18">
        <v>4</v>
      </c>
      <c r="E18">
        <v>0.66</v>
      </c>
      <c r="F18">
        <v>3.0000000000000001E-3</v>
      </c>
    </row>
    <row r="19" spans="1:6">
      <c r="A19" t="s">
        <v>898</v>
      </c>
      <c r="B19" t="s">
        <v>899</v>
      </c>
      <c r="C19">
        <v>64</v>
      </c>
      <c r="D19">
        <v>10</v>
      </c>
      <c r="E19">
        <v>3.84</v>
      </c>
      <c r="F19">
        <v>3.32E-3</v>
      </c>
    </row>
    <row r="20" spans="1:6">
      <c r="A20" t="s">
        <v>900</v>
      </c>
      <c r="B20" t="s">
        <v>901</v>
      </c>
      <c r="C20">
        <v>71</v>
      </c>
      <c r="D20">
        <v>11</v>
      </c>
      <c r="E20">
        <v>4.26</v>
      </c>
      <c r="F20">
        <v>3.3400000000000001E-3</v>
      </c>
    </row>
    <row r="21" spans="1:6">
      <c r="A21" t="s">
        <v>902</v>
      </c>
      <c r="B21" t="s">
        <v>903</v>
      </c>
      <c r="C21">
        <v>26</v>
      </c>
      <c r="D21">
        <v>6</v>
      </c>
      <c r="E21">
        <v>1.56</v>
      </c>
      <c r="F21">
        <v>3.3700000000000002E-3</v>
      </c>
    </row>
    <row r="22" spans="1:6">
      <c r="A22" t="s">
        <v>904</v>
      </c>
      <c r="B22" t="s">
        <v>905</v>
      </c>
      <c r="C22">
        <v>2</v>
      </c>
      <c r="D22">
        <v>2</v>
      </c>
      <c r="E22">
        <v>0.12</v>
      </c>
      <c r="F22">
        <v>3.5899999999999999E-3</v>
      </c>
    </row>
    <row r="23" spans="1:6">
      <c r="A23" t="s">
        <v>906</v>
      </c>
      <c r="B23" t="s">
        <v>907</v>
      </c>
      <c r="C23">
        <v>2</v>
      </c>
      <c r="D23">
        <v>2</v>
      </c>
      <c r="E23">
        <v>0.12</v>
      </c>
      <c r="F23">
        <v>3.5899999999999999E-3</v>
      </c>
    </row>
    <row r="24" spans="1:6">
      <c r="A24" t="s">
        <v>908</v>
      </c>
      <c r="B24" t="s">
        <v>909</v>
      </c>
      <c r="C24">
        <v>2</v>
      </c>
      <c r="D24">
        <v>2</v>
      </c>
      <c r="E24">
        <v>0.12</v>
      </c>
      <c r="F24">
        <v>3.5899999999999999E-3</v>
      </c>
    </row>
    <row r="25" spans="1:6">
      <c r="A25" t="s">
        <v>910</v>
      </c>
      <c r="B25" t="s">
        <v>911</v>
      </c>
      <c r="C25">
        <v>2</v>
      </c>
      <c r="D25">
        <v>2</v>
      </c>
      <c r="E25">
        <v>0.12</v>
      </c>
      <c r="F25">
        <v>3.5899999999999999E-3</v>
      </c>
    </row>
    <row r="26" spans="1:6">
      <c r="A26" t="s">
        <v>912</v>
      </c>
      <c r="B26" t="s">
        <v>913</v>
      </c>
      <c r="C26">
        <v>2</v>
      </c>
      <c r="D26">
        <v>2</v>
      </c>
      <c r="E26">
        <v>0.12</v>
      </c>
      <c r="F26">
        <v>3.5899999999999999E-3</v>
      </c>
    </row>
    <row r="27" spans="1:6">
      <c r="A27" t="s">
        <v>914</v>
      </c>
      <c r="B27" t="s">
        <v>915</v>
      </c>
      <c r="C27">
        <v>2</v>
      </c>
      <c r="D27">
        <v>2</v>
      </c>
      <c r="E27">
        <v>0.12</v>
      </c>
      <c r="F27">
        <v>3.5899999999999999E-3</v>
      </c>
    </row>
    <row r="28" spans="1:6">
      <c r="A28" t="s">
        <v>916</v>
      </c>
      <c r="B28" t="s">
        <v>917</v>
      </c>
      <c r="C28">
        <v>2</v>
      </c>
      <c r="D28">
        <v>2</v>
      </c>
      <c r="E28">
        <v>0.12</v>
      </c>
      <c r="F28">
        <v>3.5899999999999999E-3</v>
      </c>
    </row>
    <row r="29" spans="1:6">
      <c r="A29" t="s">
        <v>918</v>
      </c>
      <c r="B29" t="s">
        <v>919</v>
      </c>
      <c r="C29">
        <v>2</v>
      </c>
      <c r="D29">
        <v>2</v>
      </c>
      <c r="E29">
        <v>0.12</v>
      </c>
      <c r="F29">
        <v>3.5899999999999999E-3</v>
      </c>
    </row>
    <row r="30" spans="1:6">
      <c r="A30" t="s">
        <v>920</v>
      </c>
      <c r="B30" t="s">
        <v>921</v>
      </c>
      <c r="C30">
        <v>26</v>
      </c>
      <c r="D30">
        <v>6</v>
      </c>
      <c r="E30">
        <v>1.56</v>
      </c>
      <c r="F30">
        <v>3.7000000000000002E-3</v>
      </c>
    </row>
    <row r="31" spans="1:6">
      <c r="A31" t="s">
        <v>922</v>
      </c>
      <c r="B31" t="s">
        <v>923</v>
      </c>
      <c r="C31">
        <v>6</v>
      </c>
      <c r="D31">
        <v>3</v>
      </c>
      <c r="E31">
        <v>0.36</v>
      </c>
      <c r="F31">
        <v>3.7399999999999998E-3</v>
      </c>
    </row>
    <row r="32" spans="1:6">
      <c r="A32" t="s">
        <v>924</v>
      </c>
      <c r="B32" t="s">
        <v>925</v>
      </c>
      <c r="C32">
        <v>119</v>
      </c>
      <c r="D32">
        <v>15</v>
      </c>
      <c r="E32">
        <v>7.13</v>
      </c>
      <c r="F32">
        <v>4.8399999999999997E-3</v>
      </c>
    </row>
    <row r="33" spans="1:6">
      <c r="A33" t="s">
        <v>926</v>
      </c>
      <c r="B33" t="s">
        <v>927</v>
      </c>
      <c r="C33">
        <v>55</v>
      </c>
      <c r="D33">
        <v>9</v>
      </c>
      <c r="E33">
        <v>3.3</v>
      </c>
      <c r="F33">
        <v>4.9899999999999996E-3</v>
      </c>
    </row>
    <row r="34" spans="1:6">
      <c r="A34" t="s">
        <v>928</v>
      </c>
      <c r="B34" t="s">
        <v>929</v>
      </c>
      <c r="C34">
        <v>1595</v>
      </c>
      <c r="D34">
        <v>106</v>
      </c>
      <c r="E34">
        <v>95.61</v>
      </c>
      <c r="F34">
        <v>5.0400000000000002E-3</v>
      </c>
    </row>
    <row r="35" spans="1:6">
      <c r="A35" t="s">
        <v>930</v>
      </c>
      <c r="B35" t="s">
        <v>931</v>
      </c>
      <c r="C35">
        <v>50</v>
      </c>
      <c r="D35">
        <v>6</v>
      </c>
      <c r="E35">
        <v>3</v>
      </c>
      <c r="F35">
        <v>6.2300000000000003E-3</v>
      </c>
    </row>
    <row r="36" spans="1:6">
      <c r="A36" t="s">
        <v>932</v>
      </c>
      <c r="B36" t="s">
        <v>933</v>
      </c>
      <c r="C36">
        <v>1456</v>
      </c>
      <c r="D36">
        <v>92</v>
      </c>
      <c r="E36">
        <v>87.28</v>
      </c>
      <c r="F36">
        <v>7.6400000000000001E-3</v>
      </c>
    </row>
    <row r="37" spans="1:6">
      <c r="A37" t="s">
        <v>934</v>
      </c>
      <c r="B37" t="s">
        <v>935</v>
      </c>
      <c r="C37">
        <v>29</v>
      </c>
      <c r="D37">
        <v>5</v>
      </c>
      <c r="E37">
        <v>1.74</v>
      </c>
      <c r="F37">
        <v>7.8799999999999999E-3</v>
      </c>
    </row>
    <row r="38" spans="1:6">
      <c r="A38" t="s">
        <v>603</v>
      </c>
      <c r="B38" t="s">
        <v>604</v>
      </c>
      <c r="C38">
        <v>14</v>
      </c>
      <c r="D38">
        <v>4</v>
      </c>
      <c r="E38">
        <v>0.84</v>
      </c>
      <c r="F38">
        <v>7.8799999999999999E-3</v>
      </c>
    </row>
    <row r="39" spans="1:6">
      <c r="A39" t="s">
        <v>936</v>
      </c>
      <c r="B39" t="s">
        <v>937</v>
      </c>
      <c r="C39">
        <v>3194</v>
      </c>
      <c r="D39">
        <v>204</v>
      </c>
      <c r="E39">
        <v>191.46</v>
      </c>
      <c r="F39">
        <v>8.6599999999999993E-3</v>
      </c>
    </row>
    <row r="40" spans="1:6">
      <c r="A40" t="s">
        <v>938</v>
      </c>
      <c r="B40" t="s">
        <v>939</v>
      </c>
      <c r="C40">
        <v>91</v>
      </c>
      <c r="D40">
        <v>15</v>
      </c>
      <c r="E40">
        <v>5.45</v>
      </c>
      <c r="F40">
        <v>8.8299999999999993E-3</v>
      </c>
    </row>
    <row r="41" spans="1:6">
      <c r="A41" t="s">
        <v>940</v>
      </c>
      <c r="B41" t="s">
        <v>941</v>
      </c>
      <c r="C41">
        <v>60</v>
      </c>
      <c r="D41">
        <v>9</v>
      </c>
      <c r="E41">
        <v>3.6</v>
      </c>
      <c r="F41">
        <v>8.8999999999999999E-3</v>
      </c>
    </row>
    <row r="42" spans="1:6">
      <c r="A42" t="s">
        <v>942</v>
      </c>
      <c r="B42" t="s">
        <v>943</v>
      </c>
      <c r="C42">
        <v>127</v>
      </c>
      <c r="D42">
        <v>13</v>
      </c>
      <c r="E42">
        <v>7.61</v>
      </c>
      <c r="F42">
        <v>9.4000000000000004E-3</v>
      </c>
    </row>
    <row r="43" spans="1:6">
      <c r="A43" t="s">
        <v>944</v>
      </c>
      <c r="B43" t="s">
        <v>945</v>
      </c>
      <c r="C43">
        <v>89</v>
      </c>
      <c r="D43">
        <v>9</v>
      </c>
      <c r="E43">
        <v>5.33</v>
      </c>
      <c r="F43">
        <v>9.4900000000000002E-3</v>
      </c>
    </row>
    <row r="44" spans="1:6">
      <c r="A44" t="s">
        <v>946</v>
      </c>
      <c r="B44" t="s">
        <v>947</v>
      </c>
      <c r="C44">
        <v>23</v>
      </c>
      <c r="D44">
        <v>4</v>
      </c>
      <c r="E44">
        <v>1.38</v>
      </c>
      <c r="F44">
        <v>9.5499999999999995E-3</v>
      </c>
    </row>
    <row r="45" spans="1:6">
      <c r="A45" t="s">
        <v>948</v>
      </c>
      <c r="B45" t="s">
        <v>949</v>
      </c>
      <c r="C45">
        <v>8</v>
      </c>
      <c r="D45">
        <v>3</v>
      </c>
      <c r="E45">
        <v>0.48</v>
      </c>
      <c r="F45">
        <v>9.5499999999999995E-3</v>
      </c>
    </row>
    <row r="46" spans="1:6">
      <c r="A46" t="s">
        <v>950</v>
      </c>
      <c r="B46" t="s">
        <v>951</v>
      </c>
      <c r="C46">
        <v>8</v>
      </c>
      <c r="D46">
        <v>3</v>
      </c>
      <c r="E46">
        <v>0.48</v>
      </c>
      <c r="F46">
        <v>9.5499999999999995E-3</v>
      </c>
    </row>
    <row r="47" spans="1:6">
      <c r="A47" t="s">
        <v>952</v>
      </c>
      <c r="B47" t="s">
        <v>953</v>
      </c>
      <c r="C47">
        <v>8</v>
      </c>
      <c r="D47">
        <v>3</v>
      </c>
      <c r="E47">
        <v>0.48</v>
      </c>
      <c r="F47">
        <v>9.5499999999999995E-3</v>
      </c>
    </row>
    <row r="48" spans="1:6">
      <c r="A48" t="s">
        <v>954</v>
      </c>
      <c r="B48" t="s">
        <v>955</v>
      </c>
      <c r="C48">
        <v>8</v>
      </c>
      <c r="D48">
        <v>3</v>
      </c>
      <c r="E48">
        <v>0.48</v>
      </c>
      <c r="F48">
        <v>9.5499999999999995E-3</v>
      </c>
    </row>
    <row r="49" spans="1:6">
      <c r="A49" t="s">
        <v>956</v>
      </c>
      <c r="B49" t="s">
        <v>957</v>
      </c>
      <c r="C49">
        <v>156</v>
      </c>
      <c r="D49">
        <v>11</v>
      </c>
      <c r="E49">
        <v>9.35</v>
      </c>
      <c r="F49">
        <v>9.5999999999999992E-3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B1EF-D344-1C49-8259-425087A5DD39}">
  <dimension ref="A1:F27"/>
  <sheetViews>
    <sheetView workbookViewId="0"/>
  </sheetViews>
  <sheetFormatPr baseColWidth="10" defaultRowHeight="16"/>
  <cols>
    <col min="1" max="1" width="12" customWidth="1"/>
    <col min="2" max="2" width="67.6640625" customWidth="1"/>
    <col min="3" max="3" width="9.5" customWidth="1"/>
    <col min="4" max="4" width="9.6640625" customWidth="1"/>
    <col min="5" max="5" width="8.5" customWidth="1"/>
    <col min="6" max="6" width="14" customWidth="1"/>
  </cols>
  <sheetData>
    <row r="1" spans="1:6">
      <c r="A1" t="s">
        <v>972</v>
      </c>
    </row>
    <row r="3" spans="1:6" s="26" customFormat="1">
      <c r="A3" s="26" t="s">
        <v>549</v>
      </c>
      <c r="B3" s="26" t="s">
        <v>550</v>
      </c>
      <c r="C3" s="26" t="s">
        <v>551</v>
      </c>
      <c r="D3" s="26" t="s">
        <v>819</v>
      </c>
      <c r="E3" s="26" t="s">
        <v>553</v>
      </c>
      <c r="F3" s="26" t="s">
        <v>554</v>
      </c>
    </row>
    <row r="4" spans="1:6">
      <c r="A4" t="s">
        <v>820</v>
      </c>
      <c r="B4" t="s">
        <v>821</v>
      </c>
      <c r="C4">
        <v>4</v>
      </c>
      <c r="D4">
        <v>3</v>
      </c>
      <c r="E4">
        <v>0.12</v>
      </c>
      <c r="F4" s="24">
        <v>9.7E-5</v>
      </c>
    </row>
    <row r="5" spans="1:6">
      <c r="A5" t="s">
        <v>822</v>
      </c>
      <c r="B5" t="s">
        <v>823</v>
      </c>
      <c r="C5">
        <v>15</v>
      </c>
      <c r="D5">
        <v>4</v>
      </c>
      <c r="E5">
        <v>0.44</v>
      </c>
      <c r="F5">
        <v>7.5000000000000002E-4</v>
      </c>
    </row>
    <row r="6" spans="1:6">
      <c r="A6" t="s">
        <v>824</v>
      </c>
      <c r="B6" t="s">
        <v>825</v>
      </c>
      <c r="C6">
        <v>2</v>
      </c>
      <c r="D6">
        <v>2</v>
      </c>
      <c r="E6">
        <v>0.06</v>
      </c>
      <c r="F6">
        <v>8.4999999999999995E-4</v>
      </c>
    </row>
    <row r="7" spans="1:6">
      <c r="A7" t="s">
        <v>826</v>
      </c>
      <c r="B7" t="s">
        <v>827</v>
      </c>
      <c r="C7">
        <v>87</v>
      </c>
      <c r="D7">
        <v>9</v>
      </c>
      <c r="E7">
        <v>2.54</v>
      </c>
      <c r="F7">
        <v>9.3999999999999997E-4</v>
      </c>
    </row>
    <row r="8" spans="1:6">
      <c r="A8" t="s">
        <v>828</v>
      </c>
      <c r="B8" t="s">
        <v>829</v>
      </c>
      <c r="C8">
        <v>9</v>
      </c>
      <c r="D8">
        <v>3</v>
      </c>
      <c r="E8">
        <v>0.26</v>
      </c>
      <c r="F8">
        <v>1.82E-3</v>
      </c>
    </row>
    <row r="9" spans="1:6">
      <c r="A9" t="s">
        <v>830</v>
      </c>
      <c r="B9" t="s">
        <v>831</v>
      </c>
      <c r="C9">
        <v>36</v>
      </c>
      <c r="D9">
        <v>6</v>
      </c>
      <c r="E9">
        <v>1.05</v>
      </c>
      <c r="F9">
        <v>2.33E-3</v>
      </c>
    </row>
    <row r="10" spans="1:6">
      <c r="A10" t="s">
        <v>832</v>
      </c>
      <c r="B10" t="s">
        <v>833</v>
      </c>
      <c r="C10">
        <v>3</v>
      </c>
      <c r="D10">
        <v>2</v>
      </c>
      <c r="E10">
        <v>0.09</v>
      </c>
      <c r="F10">
        <v>2.5000000000000001E-3</v>
      </c>
    </row>
    <row r="11" spans="1:6">
      <c r="A11" t="s">
        <v>834</v>
      </c>
      <c r="B11" t="s">
        <v>835</v>
      </c>
      <c r="C11">
        <v>3</v>
      </c>
      <c r="D11">
        <v>2</v>
      </c>
      <c r="E11">
        <v>0.09</v>
      </c>
      <c r="F11">
        <v>2.5000000000000001E-3</v>
      </c>
    </row>
    <row r="12" spans="1:6">
      <c r="A12" t="s">
        <v>836</v>
      </c>
      <c r="B12" t="s">
        <v>837</v>
      </c>
      <c r="C12">
        <v>3</v>
      </c>
      <c r="D12">
        <v>2</v>
      </c>
      <c r="E12">
        <v>0.09</v>
      </c>
      <c r="F12">
        <v>2.5000000000000001E-3</v>
      </c>
    </row>
    <row r="13" spans="1:6">
      <c r="A13" t="s">
        <v>838</v>
      </c>
      <c r="B13" t="s">
        <v>839</v>
      </c>
      <c r="C13">
        <v>3</v>
      </c>
      <c r="D13">
        <v>2</v>
      </c>
      <c r="E13">
        <v>0.09</v>
      </c>
      <c r="F13">
        <v>2.5000000000000001E-3</v>
      </c>
    </row>
    <row r="14" spans="1:6">
      <c r="A14" t="s">
        <v>840</v>
      </c>
      <c r="B14" t="s">
        <v>841</v>
      </c>
      <c r="C14">
        <v>41</v>
      </c>
      <c r="D14">
        <v>6</v>
      </c>
      <c r="E14">
        <v>1.2</v>
      </c>
      <c r="F14">
        <v>4.0899999999999999E-3</v>
      </c>
    </row>
    <row r="15" spans="1:6">
      <c r="A15" t="s">
        <v>842</v>
      </c>
      <c r="B15" t="s">
        <v>843</v>
      </c>
      <c r="C15">
        <v>38</v>
      </c>
      <c r="D15">
        <v>5</v>
      </c>
      <c r="E15">
        <v>1.1100000000000001</v>
      </c>
      <c r="F15">
        <v>4.6699999999999997E-3</v>
      </c>
    </row>
    <row r="16" spans="1:6">
      <c r="A16" t="s">
        <v>844</v>
      </c>
      <c r="B16" t="s">
        <v>845</v>
      </c>
      <c r="C16">
        <v>120</v>
      </c>
      <c r="D16">
        <v>8</v>
      </c>
      <c r="E16">
        <v>3.51</v>
      </c>
      <c r="F16">
        <v>4.7999999999999996E-3</v>
      </c>
    </row>
    <row r="17" spans="1:6">
      <c r="A17" t="s">
        <v>846</v>
      </c>
      <c r="B17" t="s">
        <v>847</v>
      </c>
      <c r="C17">
        <v>4</v>
      </c>
      <c r="D17">
        <v>2</v>
      </c>
      <c r="E17">
        <v>0.12</v>
      </c>
      <c r="F17">
        <v>4.9100000000000003E-3</v>
      </c>
    </row>
    <row r="18" spans="1:6">
      <c r="A18" t="s">
        <v>848</v>
      </c>
      <c r="B18" t="s">
        <v>849</v>
      </c>
      <c r="C18">
        <v>13</v>
      </c>
      <c r="D18">
        <v>3</v>
      </c>
      <c r="E18">
        <v>0.38</v>
      </c>
      <c r="F18">
        <v>5.6800000000000002E-3</v>
      </c>
    </row>
    <row r="19" spans="1:6">
      <c r="A19" t="s">
        <v>850</v>
      </c>
      <c r="B19" t="s">
        <v>851</v>
      </c>
      <c r="C19">
        <v>13</v>
      </c>
      <c r="D19">
        <v>3</v>
      </c>
      <c r="E19">
        <v>0.38</v>
      </c>
      <c r="F19">
        <v>5.6800000000000002E-3</v>
      </c>
    </row>
    <row r="20" spans="1:6">
      <c r="A20" t="s">
        <v>852</v>
      </c>
      <c r="B20" t="s">
        <v>853</v>
      </c>
      <c r="C20">
        <v>267</v>
      </c>
      <c r="D20">
        <v>17</v>
      </c>
      <c r="E20">
        <v>7.81</v>
      </c>
      <c r="F20">
        <v>6.3699999999999998E-3</v>
      </c>
    </row>
    <row r="21" spans="1:6">
      <c r="A21" t="s">
        <v>854</v>
      </c>
      <c r="B21" t="s">
        <v>855</v>
      </c>
      <c r="C21">
        <v>1420</v>
      </c>
      <c r="D21">
        <v>53</v>
      </c>
      <c r="E21">
        <v>41.51</v>
      </c>
      <c r="F21">
        <v>6.7499999999999999E-3</v>
      </c>
    </row>
    <row r="22" spans="1:6">
      <c r="A22" t="s">
        <v>856</v>
      </c>
      <c r="B22" t="s">
        <v>857</v>
      </c>
      <c r="C22">
        <v>14</v>
      </c>
      <c r="D22">
        <v>3</v>
      </c>
      <c r="E22">
        <v>0.41</v>
      </c>
      <c r="F22">
        <v>7.0699999999999999E-3</v>
      </c>
    </row>
    <row r="23" spans="1:6">
      <c r="A23" t="s">
        <v>858</v>
      </c>
      <c r="B23" t="s">
        <v>859</v>
      </c>
      <c r="C23">
        <v>23</v>
      </c>
      <c r="D23">
        <v>3</v>
      </c>
      <c r="E23">
        <v>0.67</v>
      </c>
      <c r="F23">
        <v>8.0000000000000002E-3</v>
      </c>
    </row>
    <row r="24" spans="1:6">
      <c r="A24" t="s">
        <v>860</v>
      </c>
      <c r="B24" t="s">
        <v>861</v>
      </c>
      <c r="C24">
        <v>5</v>
      </c>
      <c r="D24">
        <v>2</v>
      </c>
      <c r="E24">
        <v>0.15</v>
      </c>
      <c r="F24">
        <v>8.0300000000000007E-3</v>
      </c>
    </row>
    <row r="25" spans="1:6">
      <c r="A25" t="s">
        <v>862</v>
      </c>
      <c r="B25" t="s">
        <v>863</v>
      </c>
      <c r="C25">
        <v>208</v>
      </c>
      <c r="D25">
        <v>6</v>
      </c>
      <c r="E25">
        <v>6.08</v>
      </c>
      <c r="F25">
        <v>8.1600000000000006E-3</v>
      </c>
    </row>
    <row r="26" spans="1:6">
      <c r="A26" t="s">
        <v>864</v>
      </c>
      <c r="B26" t="s">
        <v>865</v>
      </c>
      <c r="C26">
        <v>35</v>
      </c>
      <c r="D26">
        <v>5</v>
      </c>
      <c r="E26">
        <v>1.02</v>
      </c>
      <c r="F26">
        <v>8.3000000000000001E-3</v>
      </c>
    </row>
    <row r="27" spans="1:6">
      <c r="A27" t="s">
        <v>866</v>
      </c>
      <c r="B27" t="s">
        <v>867</v>
      </c>
      <c r="C27">
        <v>43</v>
      </c>
      <c r="D27">
        <v>4</v>
      </c>
      <c r="E27">
        <v>1.26</v>
      </c>
      <c r="F27">
        <v>8.6300000000000005E-3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5509E-637A-F742-B298-F8EB60123756}">
  <dimension ref="A1:N70"/>
  <sheetViews>
    <sheetView topLeftCell="A2" workbookViewId="0">
      <selection activeCell="H13" sqref="H13"/>
    </sheetView>
  </sheetViews>
  <sheetFormatPr baseColWidth="10" defaultRowHeight="16"/>
  <cols>
    <col min="1" max="1" width="16.83203125" customWidth="1"/>
    <col min="2" max="2" width="36.6640625" customWidth="1"/>
    <col min="4" max="4" width="14.1640625" customWidth="1"/>
  </cols>
  <sheetData>
    <row r="1" spans="1:14">
      <c r="A1" t="s">
        <v>1074</v>
      </c>
    </row>
    <row r="2" spans="1:14">
      <c r="A2" s="93" t="s">
        <v>971</v>
      </c>
    </row>
    <row r="3" spans="1:14">
      <c r="A3" s="93"/>
    </row>
    <row r="4" spans="1:14" s="26" customFormat="1">
      <c r="A4" s="26" t="s">
        <v>969</v>
      </c>
      <c r="B4" s="26" t="s">
        <v>970</v>
      </c>
      <c r="C4" s="26" t="s">
        <v>360</v>
      </c>
      <c r="D4" s="26" t="s">
        <v>361</v>
      </c>
      <c r="E4" s="26" t="s">
        <v>362</v>
      </c>
      <c r="F4" s="26" t="s">
        <v>363</v>
      </c>
      <c r="G4" s="26" t="s">
        <v>364</v>
      </c>
      <c r="H4" s="26" t="s">
        <v>365</v>
      </c>
      <c r="I4" s="26" t="s">
        <v>975</v>
      </c>
    </row>
    <row r="5" spans="1:14">
      <c r="A5" t="s">
        <v>958</v>
      </c>
      <c r="B5" t="s">
        <v>449</v>
      </c>
      <c r="C5">
        <v>9.1953170613486606</v>
      </c>
      <c r="D5">
        <v>-19.9487439500612</v>
      </c>
      <c r="E5">
        <v>3.9646399235295702</v>
      </c>
      <c r="F5">
        <v>-5.0316660112481504</v>
      </c>
      <c r="G5" s="24">
        <v>4.8623580334146202E-7</v>
      </c>
      <c r="H5">
        <v>2.6278428409321599E-3</v>
      </c>
      <c r="I5" t="s">
        <v>512</v>
      </c>
    </row>
    <row r="6" spans="1:14">
      <c r="A6" t="s">
        <v>959</v>
      </c>
      <c r="B6" t="s">
        <v>960</v>
      </c>
      <c r="C6">
        <v>0.81210341707187905</v>
      </c>
      <c r="D6">
        <v>-18.008817699421201</v>
      </c>
      <c r="E6">
        <v>3.9869502823373901</v>
      </c>
      <c r="F6">
        <v>-4.5169406248184698</v>
      </c>
      <c r="G6" s="24">
        <v>6.2739488138664098E-6</v>
      </c>
      <c r="H6">
        <v>1.7485442650704602E-2</v>
      </c>
      <c r="I6" t="s">
        <v>512</v>
      </c>
    </row>
    <row r="7" spans="1:14">
      <c r="A7" t="s">
        <v>961</v>
      </c>
      <c r="B7" t="s">
        <v>962</v>
      </c>
      <c r="C7">
        <v>11.897019323098901</v>
      </c>
      <c r="D7">
        <v>-19.804527470357002</v>
      </c>
      <c r="E7">
        <v>3.9909095877531899</v>
      </c>
      <c r="F7">
        <v>-4.9624094545089896</v>
      </c>
      <c r="G7" s="24">
        <v>6.9624026519442503E-7</v>
      </c>
      <c r="H7">
        <v>2.6278428409321599E-3</v>
      </c>
      <c r="I7" t="s">
        <v>512</v>
      </c>
    </row>
    <row r="8" spans="1:14">
      <c r="A8" t="s">
        <v>963</v>
      </c>
      <c r="B8" t="s">
        <v>964</v>
      </c>
      <c r="C8">
        <v>1.42960618833058</v>
      </c>
      <c r="D8">
        <v>-17.7852219205874</v>
      </c>
      <c r="E8">
        <v>4.01519349465232</v>
      </c>
      <c r="F8">
        <v>-4.4294806574763701</v>
      </c>
      <c r="G8" s="24">
        <v>9.4460284258726302E-6</v>
      </c>
      <c r="H8">
        <v>1.7826229977692599E-2</v>
      </c>
      <c r="I8" t="s">
        <v>512</v>
      </c>
    </row>
    <row r="9" spans="1:14">
      <c r="A9" t="s">
        <v>965</v>
      </c>
      <c r="B9" t="s">
        <v>966</v>
      </c>
      <c r="C9">
        <v>1.2341910975239601</v>
      </c>
      <c r="D9">
        <v>-17.169516919384002</v>
      </c>
      <c r="E9">
        <v>3.9111088667430902</v>
      </c>
      <c r="F9">
        <v>-4.3899358223903304</v>
      </c>
      <c r="G9" s="24">
        <v>1.13384118949009E-5</v>
      </c>
      <c r="H9">
        <v>1.8340691126566201E-2</v>
      </c>
      <c r="I9" t="s">
        <v>512</v>
      </c>
    </row>
    <row r="10" spans="1:14">
      <c r="A10" t="s">
        <v>967</v>
      </c>
      <c r="B10" t="s">
        <v>968</v>
      </c>
      <c r="C10">
        <v>4.5269800555379804</v>
      </c>
      <c r="D10">
        <v>-18.301863919560699</v>
      </c>
      <c r="E10">
        <v>3.1273818835431899</v>
      </c>
      <c r="F10">
        <v>-5.8521359402470701</v>
      </c>
      <c r="G10" s="24">
        <v>4.8529970026630802E-9</v>
      </c>
      <c r="H10" s="24">
        <v>5.4950485061154099E-5</v>
      </c>
      <c r="I10" t="s">
        <v>512</v>
      </c>
    </row>
    <row r="11" spans="1:14">
      <c r="A11" t="s">
        <v>976</v>
      </c>
      <c r="B11" s="94" t="s">
        <v>977</v>
      </c>
      <c r="C11">
        <v>29.254443999999999</v>
      </c>
      <c r="D11">
        <v>-5.7381672610000001</v>
      </c>
      <c r="E11">
        <v>1.709667045</v>
      </c>
      <c r="F11">
        <v>-3.3563068770000002</v>
      </c>
      <c r="G11">
        <v>7.8990899999999999E-4</v>
      </c>
      <c r="H11">
        <v>4.4673723999999998E-2</v>
      </c>
      <c r="I11" t="s">
        <v>516</v>
      </c>
      <c r="N11" s="94"/>
    </row>
    <row r="12" spans="1:14">
      <c r="A12" t="s">
        <v>978</v>
      </c>
      <c r="B12" s="94" t="s">
        <v>979</v>
      </c>
      <c r="C12">
        <v>74.285313669999994</v>
      </c>
      <c r="D12">
        <v>7.9289397880000001</v>
      </c>
      <c r="E12">
        <v>2.3639559069999998</v>
      </c>
      <c r="F12">
        <v>3.3540980029999998</v>
      </c>
      <c r="G12">
        <v>7.9624199999999996E-4</v>
      </c>
      <c r="H12">
        <v>4.4783088999999998E-2</v>
      </c>
      <c r="I12" t="s">
        <v>516</v>
      </c>
      <c r="N12" s="94"/>
    </row>
    <row r="13" spans="1:14">
      <c r="A13" t="s">
        <v>980</v>
      </c>
      <c r="B13" s="94" t="s">
        <v>981</v>
      </c>
      <c r="C13">
        <v>165.94834399999999</v>
      </c>
      <c r="D13">
        <v>-5.8210983430000001</v>
      </c>
      <c r="E13">
        <v>1.5690062760000001</v>
      </c>
      <c r="F13">
        <v>-3.7100542110000001</v>
      </c>
      <c r="G13">
        <v>2.0721499999999999E-4</v>
      </c>
      <c r="H13">
        <v>1.8184891000000002E-2</v>
      </c>
      <c r="I13" t="s">
        <v>516</v>
      </c>
      <c r="N13" s="94"/>
    </row>
    <row r="14" spans="1:14">
      <c r="A14" t="s">
        <v>982</v>
      </c>
      <c r="B14" s="94" t="s">
        <v>983</v>
      </c>
      <c r="C14">
        <v>1258.0368759999999</v>
      </c>
      <c r="D14">
        <v>-3.7794956549999998</v>
      </c>
      <c r="E14">
        <v>0.298365871</v>
      </c>
      <c r="F14">
        <v>-12.66731895</v>
      </c>
      <c r="G14" s="24">
        <v>8.9699999999999994E-37</v>
      </c>
      <c r="H14" s="24">
        <v>9.1300000000000002E-33</v>
      </c>
      <c r="I14" t="s">
        <v>516</v>
      </c>
      <c r="N14" s="94"/>
    </row>
    <row r="15" spans="1:14">
      <c r="A15" t="s">
        <v>984</v>
      </c>
      <c r="B15" s="94" t="s">
        <v>985</v>
      </c>
      <c r="C15">
        <v>284.42866220000002</v>
      </c>
      <c r="D15">
        <v>-5.5292984629999999</v>
      </c>
      <c r="E15">
        <v>1.3490920019999999</v>
      </c>
      <c r="F15">
        <v>-4.0985332760000004</v>
      </c>
      <c r="G15" s="24">
        <v>4.1600000000000002E-5</v>
      </c>
      <c r="H15">
        <v>5.3577269999999996E-3</v>
      </c>
      <c r="I15" t="s">
        <v>516</v>
      </c>
      <c r="N15" s="94"/>
    </row>
    <row r="16" spans="1:14">
      <c r="A16" t="s">
        <v>986</v>
      </c>
      <c r="B16" s="94" t="s">
        <v>987</v>
      </c>
      <c r="C16">
        <v>525.01123370000005</v>
      </c>
      <c r="D16">
        <v>-6.0377134310000002</v>
      </c>
      <c r="E16">
        <v>1.343661827</v>
      </c>
      <c r="F16">
        <v>-4.4934769379999997</v>
      </c>
      <c r="G16" s="24">
        <v>7.0099999999999998E-6</v>
      </c>
      <c r="H16">
        <v>1.360162E-3</v>
      </c>
      <c r="I16" t="s">
        <v>516</v>
      </c>
      <c r="N16" s="94"/>
    </row>
    <row r="17" spans="1:14">
      <c r="A17" t="s">
        <v>988</v>
      </c>
      <c r="B17" s="94" t="s">
        <v>985</v>
      </c>
      <c r="C17">
        <v>140.68718730000001</v>
      </c>
      <c r="D17">
        <v>-5.7531280469999997</v>
      </c>
      <c r="E17">
        <v>1.0754248909999999</v>
      </c>
      <c r="F17">
        <v>-5.3496325899999997</v>
      </c>
      <c r="G17" s="24">
        <v>8.8100000000000001E-8</v>
      </c>
      <c r="H17" s="24">
        <v>3.4499999999999998E-5</v>
      </c>
      <c r="I17" t="s">
        <v>516</v>
      </c>
      <c r="N17" s="94"/>
    </row>
    <row r="18" spans="1:14">
      <c r="A18" t="s">
        <v>989</v>
      </c>
      <c r="B18" s="94" t="s">
        <v>985</v>
      </c>
      <c r="C18">
        <v>368.10230300000001</v>
      </c>
      <c r="D18">
        <v>-7.4746944830000004</v>
      </c>
      <c r="E18">
        <v>1.3919293749999999</v>
      </c>
      <c r="F18">
        <v>-5.3700242400000002</v>
      </c>
      <c r="G18" s="24">
        <v>7.8699999999999997E-8</v>
      </c>
      <c r="H18" s="24">
        <v>3.4499999999999998E-5</v>
      </c>
      <c r="I18" t="s">
        <v>516</v>
      </c>
      <c r="N18" s="94"/>
    </row>
    <row r="19" spans="1:14">
      <c r="A19" t="s">
        <v>990</v>
      </c>
      <c r="B19" s="94" t="s">
        <v>991</v>
      </c>
      <c r="C19">
        <v>905.59824709999998</v>
      </c>
      <c r="D19">
        <v>-8.1078571820000001</v>
      </c>
      <c r="E19">
        <v>2.2328800160000002</v>
      </c>
      <c r="F19">
        <v>-3.6311208499999998</v>
      </c>
      <c r="G19">
        <v>2.8219299999999997E-4</v>
      </c>
      <c r="H19">
        <v>2.1995285999999999E-2</v>
      </c>
      <c r="I19" t="s">
        <v>516</v>
      </c>
      <c r="N19" s="94"/>
    </row>
    <row r="20" spans="1:14">
      <c r="A20" t="s">
        <v>992</v>
      </c>
      <c r="B20" s="94" t="s">
        <v>993</v>
      </c>
      <c r="C20">
        <v>87.839136809999999</v>
      </c>
      <c r="D20">
        <v>-5.3618241470000001</v>
      </c>
      <c r="E20">
        <v>1.1325819079999999</v>
      </c>
      <c r="F20">
        <v>-4.734160159</v>
      </c>
      <c r="G20" s="24">
        <v>2.2000000000000001E-6</v>
      </c>
      <c r="H20">
        <v>5.1183000000000001E-4</v>
      </c>
      <c r="I20" t="s">
        <v>516</v>
      </c>
      <c r="N20" s="94"/>
    </row>
    <row r="21" spans="1:14">
      <c r="A21" t="s">
        <v>994</v>
      </c>
      <c r="B21" s="94" t="s">
        <v>993</v>
      </c>
      <c r="C21">
        <v>128.45085019999999</v>
      </c>
      <c r="D21">
        <v>-6.5313118360000004</v>
      </c>
      <c r="E21">
        <v>1.890421465</v>
      </c>
      <c r="F21">
        <v>-3.4549501029999998</v>
      </c>
      <c r="G21">
        <v>5.5039499999999996E-4</v>
      </c>
      <c r="H21">
        <v>3.4801353E-2</v>
      </c>
      <c r="I21" t="s">
        <v>516</v>
      </c>
      <c r="N21" s="94"/>
    </row>
    <row r="22" spans="1:14">
      <c r="A22" t="s">
        <v>995</v>
      </c>
      <c r="B22" s="94" t="s">
        <v>985</v>
      </c>
      <c r="C22">
        <v>244.32652229999999</v>
      </c>
      <c r="D22">
        <v>-5.9509851769999997</v>
      </c>
      <c r="E22">
        <v>1.1716337800000001</v>
      </c>
      <c r="F22">
        <v>-5.0792195309999997</v>
      </c>
      <c r="G22" s="24">
        <v>3.7899999999999999E-7</v>
      </c>
      <c r="H22">
        <v>1.20566E-4</v>
      </c>
      <c r="I22" t="s">
        <v>516</v>
      </c>
      <c r="N22" s="94"/>
    </row>
    <row r="23" spans="1:14">
      <c r="A23" t="s">
        <v>996</v>
      </c>
      <c r="B23" s="94" t="s">
        <v>985</v>
      </c>
      <c r="C23">
        <v>39.522925450000002</v>
      </c>
      <c r="D23">
        <v>-5.6373483630000001</v>
      </c>
      <c r="E23">
        <v>1.506812035</v>
      </c>
      <c r="F23">
        <v>-3.741241928</v>
      </c>
      <c r="G23">
        <v>1.8311299999999999E-4</v>
      </c>
      <c r="H23">
        <v>1.6533724999999999E-2</v>
      </c>
      <c r="I23" t="s">
        <v>516</v>
      </c>
      <c r="N23" s="94"/>
    </row>
    <row r="24" spans="1:14">
      <c r="A24" t="s">
        <v>997</v>
      </c>
      <c r="B24" s="94" t="s">
        <v>998</v>
      </c>
      <c r="C24">
        <v>4912.571081</v>
      </c>
      <c r="D24">
        <v>2.5314118379999999</v>
      </c>
      <c r="E24">
        <v>0.31905022199999999</v>
      </c>
      <c r="F24">
        <v>7.934211168</v>
      </c>
      <c r="G24" s="24">
        <v>2.1200000000000001E-15</v>
      </c>
      <c r="H24" s="24">
        <v>4.31E-12</v>
      </c>
      <c r="I24" t="s">
        <v>516</v>
      </c>
      <c r="N24" s="94"/>
    </row>
    <row r="25" spans="1:14">
      <c r="A25" t="s">
        <v>999</v>
      </c>
      <c r="B25" s="94" t="s">
        <v>985</v>
      </c>
      <c r="C25">
        <v>254.5962083</v>
      </c>
      <c r="D25">
        <v>-6.2075197710000003</v>
      </c>
      <c r="E25">
        <v>1.8431185210000001</v>
      </c>
      <c r="F25">
        <v>-3.3679438959999999</v>
      </c>
      <c r="G25">
        <v>7.5730999999999997E-4</v>
      </c>
      <c r="H25">
        <v>4.3069364999999998E-2</v>
      </c>
      <c r="I25" t="s">
        <v>516</v>
      </c>
      <c r="N25" s="94"/>
    </row>
    <row r="26" spans="1:14">
      <c r="A26" t="s">
        <v>1000</v>
      </c>
      <c r="B26" s="94" t="s">
        <v>985</v>
      </c>
      <c r="C26">
        <v>235.8883955</v>
      </c>
      <c r="D26">
        <v>-6.8932569340000001</v>
      </c>
      <c r="E26">
        <v>1.3287299379999999</v>
      </c>
      <c r="F26">
        <v>-5.1878540060000002</v>
      </c>
      <c r="G26" s="24">
        <v>2.1299999999999999E-7</v>
      </c>
      <c r="H26" s="24">
        <v>7.36E-5</v>
      </c>
      <c r="I26" t="s">
        <v>516</v>
      </c>
      <c r="N26" s="94"/>
    </row>
    <row r="27" spans="1:14">
      <c r="A27" t="s">
        <v>1001</v>
      </c>
      <c r="B27" s="94" t="s">
        <v>1002</v>
      </c>
      <c r="C27">
        <v>213.06642880000001</v>
      </c>
      <c r="D27">
        <v>5.4539436119999998</v>
      </c>
      <c r="E27">
        <v>1.1362016530000001</v>
      </c>
      <c r="F27">
        <v>4.8001546160000004</v>
      </c>
      <c r="G27" s="24">
        <v>1.59E-6</v>
      </c>
      <c r="H27">
        <v>4.1383799999999998E-4</v>
      </c>
      <c r="I27" t="s">
        <v>516</v>
      </c>
      <c r="N27" s="94"/>
    </row>
    <row r="28" spans="1:14">
      <c r="A28" t="s">
        <v>1003</v>
      </c>
      <c r="B28" s="94" t="s">
        <v>985</v>
      </c>
      <c r="C28">
        <v>216.47117359999999</v>
      </c>
      <c r="D28">
        <v>-6.7410512999999996</v>
      </c>
      <c r="E28">
        <v>0.89847179700000002</v>
      </c>
      <c r="F28">
        <v>-7.5027967740000001</v>
      </c>
      <c r="G28" s="24">
        <v>6.2499999999999999E-14</v>
      </c>
      <c r="H28" s="24">
        <v>7.9499999999999997E-11</v>
      </c>
      <c r="I28" t="s">
        <v>516</v>
      </c>
      <c r="N28" s="94"/>
    </row>
    <row r="29" spans="1:14">
      <c r="A29" t="s">
        <v>1004</v>
      </c>
      <c r="B29" s="94" t="s">
        <v>1005</v>
      </c>
      <c r="C29">
        <v>599.75651249999999</v>
      </c>
      <c r="D29">
        <v>5.0359425980000001</v>
      </c>
      <c r="E29">
        <v>1.256946906</v>
      </c>
      <c r="F29">
        <v>4.0064879209999997</v>
      </c>
      <c r="G29" s="24">
        <v>6.1600000000000007E-5</v>
      </c>
      <c r="H29">
        <v>7.380892E-3</v>
      </c>
      <c r="I29" t="s">
        <v>516</v>
      </c>
      <c r="N29" s="94"/>
    </row>
    <row r="30" spans="1:14">
      <c r="A30" t="s">
        <v>1006</v>
      </c>
      <c r="B30" s="94" t="s">
        <v>1068</v>
      </c>
      <c r="C30">
        <v>291.14427510000002</v>
      </c>
      <c r="D30">
        <v>-5.8066614369999998</v>
      </c>
      <c r="E30">
        <v>1.6918296079999999</v>
      </c>
      <c r="F30">
        <v>-3.4321786369999998</v>
      </c>
      <c r="G30">
        <v>5.9875300000000005E-4</v>
      </c>
      <c r="H30">
        <v>3.6387460000000003E-2</v>
      </c>
      <c r="I30" t="s">
        <v>516</v>
      </c>
      <c r="N30" s="94"/>
    </row>
    <row r="31" spans="1:14">
      <c r="A31" t="s">
        <v>1007</v>
      </c>
      <c r="B31" s="94" t="s">
        <v>985</v>
      </c>
      <c r="C31">
        <v>146.73307270000001</v>
      </c>
      <c r="D31">
        <v>-6.611458764</v>
      </c>
      <c r="E31">
        <v>1.567125858</v>
      </c>
      <c r="F31">
        <v>-4.2188435149999997</v>
      </c>
      <c r="G31" s="24">
        <v>2.4600000000000002E-5</v>
      </c>
      <c r="H31">
        <v>3.6228789999999999E-3</v>
      </c>
      <c r="I31" t="s">
        <v>516</v>
      </c>
      <c r="N31" s="94"/>
    </row>
    <row r="32" spans="1:14">
      <c r="A32" t="s">
        <v>1008</v>
      </c>
      <c r="B32" s="94" t="s">
        <v>543</v>
      </c>
      <c r="C32">
        <v>729.48158430000001</v>
      </c>
      <c r="D32">
        <v>4.0944528760000001</v>
      </c>
      <c r="E32">
        <v>0.54890120499999995</v>
      </c>
      <c r="F32">
        <v>7.4593621529999998</v>
      </c>
      <c r="G32" s="24">
        <v>8.6900000000000001E-14</v>
      </c>
      <c r="H32" s="24">
        <v>9.8299999999999999E-11</v>
      </c>
      <c r="I32" t="s">
        <v>516</v>
      </c>
      <c r="N32" s="94"/>
    </row>
    <row r="33" spans="1:14">
      <c r="A33" t="s">
        <v>1009</v>
      </c>
      <c r="B33" s="94" t="s">
        <v>1010</v>
      </c>
      <c r="C33">
        <v>456.79756079999999</v>
      </c>
      <c r="D33">
        <v>-7.2032685220000001</v>
      </c>
      <c r="E33">
        <v>0.95671792700000002</v>
      </c>
      <c r="F33">
        <v>-7.5291455489999999</v>
      </c>
      <c r="G33" s="24">
        <v>5.1099999999999998E-14</v>
      </c>
      <c r="H33" s="24">
        <v>7.4300000000000005E-11</v>
      </c>
      <c r="I33" t="s">
        <v>516</v>
      </c>
      <c r="N33" s="94"/>
    </row>
    <row r="34" spans="1:14">
      <c r="A34" t="s">
        <v>1011</v>
      </c>
      <c r="B34" s="94" t="s">
        <v>1069</v>
      </c>
      <c r="C34">
        <v>1232.2189310000001</v>
      </c>
      <c r="D34">
        <v>-2.4104370639999999</v>
      </c>
      <c r="E34">
        <v>0.29452468500000001</v>
      </c>
      <c r="F34">
        <v>-8.1841597349999997</v>
      </c>
      <c r="G34" s="24">
        <v>2.7400000000000001E-16</v>
      </c>
      <c r="H34" s="24">
        <v>6.9799999999999995E-13</v>
      </c>
      <c r="I34" t="s">
        <v>516</v>
      </c>
      <c r="N34" s="94"/>
    </row>
    <row r="35" spans="1:14">
      <c r="A35" t="s">
        <v>1012</v>
      </c>
      <c r="B35" s="94" t="s">
        <v>985</v>
      </c>
      <c r="C35">
        <v>101.1118752</v>
      </c>
      <c r="D35">
        <v>-6.1437391349999997</v>
      </c>
      <c r="E35">
        <v>1.6577076909999999</v>
      </c>
      <c r="F35">
        <v>-3.7061655500000001</v>
      </c>
      <c r="G35">
        <v>2.10421E-4</v>
      </c>
      <c r="H35">
        <v>1.8308406999999999E-2</v>
      </c>
      <c r="I35" t="s">
        <v>516</v>
      </c>
      <c r="N35" s="94"/>
    </row>
    <row r="36" spans="1:14">
      <c r="A36" t="s">
        <v>1013</v>
      </c>
      <c r="B36" s="94" t="s">
        <v>1014</v>
      </c>
      <c r="C36">
        <v>14.01898033</v>
      </c>
      <c r="D36">
        <v>-8.1765140970000001</v>
      </c>
      <c r="E36">
        <v>2.2015245440000002</v>
      </c>
      <c r="F36">
        <v>-3.7140235929999998</v>
      </c>
      <c r="G36">
        <v>2.0399E-4</v>
      </c>
      <c r="H36">
        <v>1.8057528999999999E-2</v>
      </c>
      <c r="I36" t="s">
        <v>516</v>
      </c>
      <c r="N36" s="94"/>
    </row>
    <row r="37" spans="1:14">
      <c r="A37" t="s">
        <v>1015</v>
      </c>
      <c r="B37" s="94" t="s">
        <v>1016</v>
      </c>
      <c r="C37">
        <v>421.1191134</v>
      </c>
      <c r="D37">
        <v>-9.3219398600000005</v>
      </c>
      <c r="E37">
        <v>2.5349263319999999</v>
      </c>
      <c r="F37">
        <v>-3.6774006969999999</v>
      </c>
      <c r="G37">
        <v>2.3562299999999999E-4</v>
      </c>
      <c r="H37">
        <v>1.9736514E-2</v>
      </c>
      <c r="I37" t="s">
        <v>516</v>
      </c>
      <c r="N37" s="94"/>
    </row>
    <row r="38" spans="1:14">
      <c r="A38" t="s">
        <v>1017</v>
      </c>
      <c r="B38" s="94" t="s">
        <v>1018</v>
      </c>
      <c r="C38">
        <v>1737.287343</v>
      </c>
      <c r="D38">
        <v>-9.1228448810000007</v>
      </c>
      <c r="E38">
        <v>1.0346167529999999</v>
      </c>
      <c r="F38">
        <v>-8.8176079260000009</v>
      </c>
      <c r="G38" s="24">
        <v>1.1699999999999999E-18</v>
      </c>
      <c r="H38" s="24">
        <v>3.9700000000000002E-15</v>
      </c>
      <c r="I38" t="s">
        <v>516</v>
      </c>
      <c r="N38" s="94"/>
    </row>
    <row r="39" spans="1:14">
      <c r="A39" t="s">
        <v>1019</v>
      </c>
      <c r="B39" s="94" t="s">
        <v>1020</v>
      </c>
      <c r="C39">
        <v>175.96706320000001</v>
      </c>
      <c r="D39">
        <v>-5.4184033549999997</v>
      </c>
      <c r="E39">
        <v>1.5426393</v>
      </c>
      <c r="F39">
        <v>-3.5124240360000001</v>
      </c>
      <c r="G39">
        <v>4.4403900000000002E-4</v>
      </c>
      <c r="H39">
        <v>3.0135440999999999E-2</v>
      </c>
      <c r="I39" t="s">
        <v>516</v>
      </c>
      <c r="N39" s="94"/>
    </row>
    <row r="40" spans="1:14">
      <c r="A40" t="s">
        <v>1021</v>
      </c>
      <c r="B40" s="94" t="s">
        <v>1022</v>
      </c>
      <c r="C40">
        <v>104.3132464</v>
      </c>
      <c r="D40">
        <v>-7.194186266</v>
      </c>
      <c r="E40">
        <v>1.731705797</v>
      </c>
      <c r="F40">
        <v>-4.1543928980000002</v>
      </c>
      <c r="G40" s="24">
        <v>3.26E-5</v>
      </c>
      <c r="H40">
        <v>4.3687250000000004E-3</v>
      </c>
      <c r="I40" t="s">
        <v>516</v>
      </c>
      <c r="N40" s="94"/>
    </row>
    <row r="41" spans="1:14">
      <c r="A41" t="s">
        <v>1023</v>
      </c>
      <c r="B41" s="94" t="s">
        <v>985</v>
      </c>
      <c r="C41">
        <v>130.5897037</v>
      </c>
      <c r="D41">
        <v>-5.1324962320000003</v>
      </c>
      <c r="E41">
        <v>1.341716632</v>
      </c>
      <c r="F41">
        <v>-3.8253205709999998</v>
      </c>
      <c r="G41">
        <v>1.3060200000000001E-4</v>
      </c>
      <c r="H41">
        <v>1.3566619E-2</v>
      </c>
      <c r="I41" t="s">
        <v>516</v>
      </c>
      <c r="N41" s="94"/>
    </row>
    <row r="42" spans="1:14">
      <c r="A42" t="s">
        <v>1024</v>
      </c>
      <c r="B42" s="94" t="s">
        <v>449</v>
      </c>
      <c r="C42">
        <v>74.132694650000005</v>
      </c>
      <c r="D42">
        <v>-7.3598630680000001</v>
      </c>
      <c r="E42">
        <v>1.539594141</v>
      </c>
      <c r="F42">
        <v>-4.7803917089999999</v>
      </c>
      <c r="G42" s="24">
        <v>1.75E-6</v>
      </c>
      <c r="H42">
        <v>4.3439800000000001E-4</v>
      </c>
      <c r="I42" t="s">
        <v>516</v>
      </c>
      <c r="N42" s="94"/>
    </row>
    <row r="43" spans="1:14">
      <c r="A43" t="s">
        <v>1025</v>
      </c>
      <c r="B43" s="94" t="s">
        <v>1026</v>
      </c>
      <c r="C43">
        <v>105.7967994</v>
      </c>
      <c r="D43">
        <v>-6.7318307209999997</v>
      </c>
      <c r="E43">
        <v>1.878934079</v>
      </c>
      <c r="F43">
        <v>-3.5827923899999998</v>
      </c>
      <c r="G43">
        <v>3.3994100000000002E-4</v>
      </c>
      <c r="H43">
        <v>2.5770853E-2</v>
      </c>
      <c r="I43" t="s">
        <v>516</v>
      </c>
      <c r="N43" s="94"/>
    </row>
    <row r="44" spans="1:14">
      <c r="A44" t="s">
        <v>1027</v>
      </c>
      <c r="B44" s="94" t="s">
        <v>1028</v>
      </c>
      <c r="C44">
        <v>670.44494580000003</v>
      </c>
      <c r="D44">
        <v>-9.1056263810000004</v>
      </c>
      <c r="E44">
        <v>1.186825545</v>
      </c>
      <c r="F44">
        <v>-7.6722534490000003</v>
      </c>
      <c r="G44" s="24">
        <v>1.6899999999999999E-14</v>
      </c>
      <c r="H44" s="24">
        <v>2.8699999999999998E-11</v>
      </c>
      <c r="I44" t="s">
        <v>516</v>
      </c>
      <c r="N44" s="94"/>
    </row>
    <row r="45" spans="1:14">
      <c r="A45" t="s">
        <v>1029</v>
      </c>
      <c r="B45" s="94" t="s">
        <v>1030</v>
      </c>
      <c r="C45">
        <v>74.926070350000003</v>
      </c>
      <c r="D45">
        <v>8.5039236599999999</v>
      </c>
      <c r="E45">
        <v>2.3177850690000001</v>
      </c>
      <c r="F45">
        <v>3.668987161</v>
      </c>
      <c r="G45">
        <v>2.43513E-4</v>
      </c>
      <c r="H45">
        <v>2.0154190999999998E-2</v>
      </c>
      <c r="I45" t="s">
        <v>516</v>
      </c>
      <c r="N45" s="94"/>
    </row>
    <row r="46" spans="1:14">
      <c r="A46" t="s">
        <v>1031</v>
      </c>
      <c r="B46" s="94" t="s">
        <v>985</v>
      </c>
      <c r="C46">
        <v>258.04087550000003</v>
      </c>
      <c r="D46">
        <v>-6.1984834119999999</v>
      </c>
      <c r="E46">
        <v>1.586503998</v>
      </c>
      <c r="F46">
        <v>-3.9070077489999999</v>
      </c>
      <c r="G46" s="24">
        <v>9.3399999999999993E-5</v>
      </c>
      <c r="H46">
        <v>1.0228838000000001E-2</v>
      </c>
      <c r="I46" t="s">
        <v>516</v>
      </c>
      <c r="N46" s="94"/>
    </row>
    <row r="47" spans="1:14">
      <c r="A47" t="s">
        <v>1032</v>
      </c>
      <c r="B47" s="94" t="s">
        <v>1033</v>
      </c>
      <c r="C47">
        <v>734.6779894</v>
      </c>
      <c r="D47">
        <v>9.3424369019999993</v>
      </c>
      <c r="E47">
        <v>2.7322948990000002</v>
      </c>
      <c r="F47">
        <v>3.4192637499999998</v>
      </c>
      <c r="G47">
        <v>6.2790800000000005E-4</v>
      </c>
      <c r="H47">
        <v>3.6736245000000001E-2</v>
      </c>
      <c r="I47" t="s">
        <v>516</v>
      </c>
      <c r="N47" s="94"/>
    </row>
    <row r="48" spans="1:14">
      <c r="A48" t="s">
        <v>1034</v>
      </c>
      <c r="B48" s="94" t="s">
        <v>1035</v>
      </c>
      <c r="C48">
        <v>561.67568459999995</v>
      </c>
      <c r="D48">
        <v>-5.6848495540000004</v>
      </c>
      <c r="E48">
        <v>1.0258243229999999</v>
      </c>
      <c r="F48">
        <v>-5.5417379240000004</v>
      </c>
      <c r="G48" s="24">
        <v>2.9900000000000003E-8</v>
      </c>
      <c r="H48" s="24">
        <v>1.45E-5</v>
      </c>
      <c r="I48" t="s">
        <v>516</v>
      </c>
      <c r="N48" s="94"/>
    </row>
    <row r="49" spans="1:14">
      <c r="A49" t="s">
        <v>1036</v>
      </c>
      <c r="B49" s="94" t="s">
        <v>1070</v>
      </c>
      <c r="C49">
        <v>21.93730888</v>
      </c>
      <c r="D49">
        <v>-6.1447605010000004</v>
      </c>
      <c r="E49">
        <v>1.640724362</v>
      </c>
      <c r="F49">
        <v>-3.7451510109999999</v>
      </c>
      <c r="G49">
        <v>1.80285E-4</v>
      </c>
      <c r="H49">
        <v>1.6533724999999999E-2</v>
      </c>
      <c r="I49" t="s">
        <v>516</v>
      </c>
      <c r="N49" s="94"/>
    </row>
    <row r="50" spans="1:14">
      <c r="A50" t="s">
        <v>1037</v>
      </c>
      <c r="B50" s="94" t="s">
        <v>1038</v>
      </c>
      <c r="C50">
        <v>245.3218564</v>
      </c>
      <c r="D50">
        <v>-8.5721986349999995</v>
      </c>
      <c r="E50">
        <v>1.21602286</v>
      </c>
      <c r="F50">
        <v>-7.0493729350000001</v>
      </c>
      <c r="G50" s="24">
        <v>1.8E-12</v>
      </c>
      <c r="H50" s="24">
        <v>1.8300000000000001E-9</v>
      </c>
      <c r="I50" t="s">
        <v>516</v>
      </c>
      <c r="N50" s="94"/>
    </row>
    <row r="51" spans="1:14">
      <c r="A51" t="s">
        <v>1039</v>
      </c>
      <c r="B51" s="94" t="s">
        <v>378</v>
      </c>
      <c r="C51">
        <v>1234.488582</v>
      </c>
      <c r="D51">
        <v>8.6098842710000003</v>
      </c>
      <c r="E51">
        <v>2.4889977239999999</v>
      </c>
      <c r="F51">
        <v>3.459177237</v>
      </c>
      <c r="G51">
        <v>5.4182799999999995E-4</v>
      </c>
      <c r="H51">
        <v>3.4620009E-2</v>
      </c>
      <c r="I51" t="s">
        <v>516</v>
      </c>
      <c r="N51" s="94"/>
    </row>
    <row r="52" spans="1:14">
      <c r="A52" t="s">
        <v>1040</v>
      </c>
      <c r="B52" s="94" t="s">
        <v>1071</v>
      </c>
      <c r="C52">
        <v>87.242424319999998</v>
      </c>
      <c r="D52">
        <v>-6.1645943790000004</v>
      </c>
      <c r="E52">
        <v>1.1538320019999999</v>
      </c>
      <c r="F52">
        <v>-5.3427139920000002</v>
      </c>
      <c r="G52" s="24">
        <v>9.16E-8</v>
      </c>
      <c r="H52" s="24">
        <v>3.4499999999999998E-5</v>
      </c>
      <c r="I52" t="s">
        <v>516</v>
      </c>
      <c r="N52" s="94"/>
    </row>
    <row r="53" spans="1:14">
      <c r="A53" t="s">
        <v>1041</v>
      </c>
      <c r="B53" s="94" t="s">
        <v>1042</v>
      </c>
      <c r="C53">
        <v>91.086625409999996</v>
      </c>
      <c r="D53">
        <v>-7.173254053</v>
      </c>
      <c r="E53">
        <v>1.9710971020000001</v>
      </c>
      <c r="F53">
        <v>-3.6392190150000001</v>
      </c>
      <c r="G53">
        <v>2.7346599999999999E-4</v>
      </c>
      <c r="H53">
        <v>2.1749105000000001E-2</v>
      </c>
      <c r="I53" t="s">
        <v>516</v>
      </c>
      <c r="N53" s="94"/>
    </row>
    <row r="54" spans="1:14">
      <c r="A54" t="s">
        <v>1043</v>
      </c>
      <c r="B54" s="94" t="s">
        <v>1044</v>
      </c>
      <c r="C54">
        <v>130.83877050000001</v>
      </c>
      <c r="D54">
        <v>-5.9330663809999997</v>
      </c>
      <c r="E54">
        <v>1.5697998710000001</v>
      </c>
      <c r="F54">
        <v>-3.779504948</v>
      </c>
      <c r="G54">
        <v>1.5714E-4</v>
      </c>
      <c r="H54">
        <v>1.4950374000000001E-2</v>
      </c>
      <c r="I54" t="s">
        <v>516</v>
      </c>
      <c r="N54" s="94"/>
    </row>
    <row r="55" spans="1:14">
      <c r="A55" t="s">
        <v>1045</v>
      </c>
      <c r="B55" s="94" t="s">
        <v>1046</v>
      </c>
      <c r="C55">
        <v>34.127169709999997</v>
      </c>
      <c r="D55">
        <v>-8.9114357599999998</v>
      </c>
      <c r="E55">
        <v>2.0612416229999999</v>
      </c>
      <c r="F55">
        <v>-4.3233338889999997</v>
      </c>
      <c r="G55" s="24">
        <v>1.5400000000000002E-5</v>
      </c>
      <c r="H55">
        <v>2.6075880000000001E-3</v>
      </c>
      <c r="I55" t="s">
        <v>516</v>
      </c>
      <c r="N55" s="94"/>
    </row>
    <row r="56" spans="1:14">
      <c r="A56" t="s">
        <v>1047</v>
      </c>
      <c r="B56" s="94" t="s">
        <v>1048</v>
      </c>
      <c r="C56">
        <v>237.1842201</v>
      </c>
      <c r="D56">
        <v>-8.4661387910000006</v>
      </c>
      <c r="E56">
        <v>1.677652057</v>
      </c>
      <c r="F56">
        <v>-5.0464211309999998</v>
      </c>
      <c r="G56" s="24">
        <v>4.4999999999999998E-7</v>
      </c>
      <c r="H56">
        <v>1.38868E-4</v>
      </c>
      <c r="I56" t="s">
        <v>516</v>
      </c>
      <c r="N56" s="94"/>
    </row>
    <row r="57" spans="1:14">
      <c r="A57" t="s">
        <v>1049</v>
      </c>
      <c r="B57" s="94" t="s">
        <v>985</v>
      </c>
      <c r="C57">
        <v>212.68589109999999</v>
      </c>
      <c r="D57">
        <v>-6.4720352329999997</v>
      </c>
      <c r="E57">
        <v>1.812470644</v>
      </c>
      <c r="F57">
        <v>-3.570835894</v>
      </c>
      <c r="G57">
        <v>3.5584400000000002E-4</v>
      </c>
      <c r="H57">
        <v>2.6441532E-2</v>
      </c>
      <c r="I57" t="s">
        <v>516</v>
      </c>
      <c r="N57" s="94"/>
    </row>
    <row r="58" spans="1:14">
      <c r="A58" t="s">
        <v>1050</v>
      </c>
      <c r="B58" s="94" t="s">
        <v>1051</v>
      </c>
      <c r="C58">
        <v>152.6934646</v>
      </c>
      <c r="D58">
        <v>-5.6770367329999996</v>
      </c>
      <c r="E58">
        <v>1.305794165</v>
      </c>
      <c r="F58">
        <v>-4.3475739799999999</v>
      </c>
      <c r="G58" s="24">
        <v>1.38E-5</v>
      </c>
      <c r="H58">
        <v>2.375074E-3</v>
      </c>
      <c r="I58" t="s">
        <v>516</v>
      </c>
      <c r="N58" s="94"/>
    </row>
    <row r="59" spans="1:14">
      <c r="A59" t="s">
        <v>1052</v>
      </c>
      <c r="B59" s="94" t="s">
        <v>1051</v>
      </c>
      <c r="C59">
        <v>378.15298139999999</v>
      </c>
      <c r="D59">
        <v>-6.9656286290000002</v>
      </c>
      <c r="E59">
        <v>1.2645326269999999</v>
      </c>
      <c r="F59">
        <v>-5.5084609750000002</v>
      </c>
      <c r="G59" s="24">
        <v>3.62E-8</v>
      </c>
      <c r="H59" s="24">
        <v>1.6799999999999998E-5</v>
      </c>
      <c r="I59" t="s">
        <v>516</v>
      </c>
      <c r="N59" s="94"/>
    </row>
    <row r="60" spans="1:14">
      <c r="A60" t="s">
        <v>1053</v>
      </c>
      <c r="B60" s="94" t="s">
        <v>1054</v>
      </c>
      <c r="C60">
        <v>531.41478570000004</v>
      </c>
      <c r="D60">
        <v>5.2670741840000002</v>
      </c>
      <c r="E60">
        <v>1.4874049030000001</v>
      </c>
      <c r="F60">
        <v>3.5411165950000001</v>
      </c>
      <c r="G60">
        <v>3.9843700000000002E-4</v>
      </c>
      <c r="H60">
        <v>2.8167314999999998E-2</v>
      </c>
      <c r="I60" t="s">
        <v>516</v>
      </c>
      <c r="N60" s="94"/>
    </row>
    <row r="61" spans="1:14">
      <c r="A61" t="s">
        <v>1055</v>
      </c>
      <c r="B61" s="94" t="s">
        <v>1056</v>
      </c>
      <c r="C61">
        <v>314.04282160000002</v>
      </c>
      <c r="D61">
        <v>-7.7746053440000003</v>
      </c>
      <c r="E61">
        <v>1.366601035</v>
      </c>
      <c r="F61">
        <v>-5.6890088199999997</v>
      </c>
      <c r="G61" s="24">
        <v>1.28E-8</v>
      </c>
      <c r="H61" s="24">
        <v>6.8499999999999996E-6</v>
      </c>
      <c r="I61" t="s">
        <v>516</v>
      </c>
      <c r="N61" s="94"/>
    </row>
    <row r="62" spans="1:14">
      <c r="A62" t="s">
        <v>495</v>
      </c>
      <c r="B62" s="94" t="s">
        <v>432</v>
      </c>
      <c r="C62">
        <v>1212.3683370000001</v>
      </c>
      <c r="D62">
        <v>-6.2115973130000004</v>
      </c>
      <c r="E62">
        <v>0.63519610999999998</v>
      </c>
      <c r="F62">
        <v>-9.7790229120000003</v>
      </c>
      <c r="G62" s="24">
        <v>1.39E-22</v>
      </c>
      <c r="H62" s="24">
        <v>7.05E-19</v>
      </c>
      <c r="I62" t="s">
        <v>516</v>
      </c>
      <c r="N62" s="94"/>
    </row>
    <row r="63" spans="1:14">
      <c r="A63" t="s">
        <v>423</v>
      </c>
      <c r="B63" s="94" t="s">
        <v>425</v>
      </c>
      <c r="C63">
        <v>1120.645622</v>
      </c>
      <c r="D63">
        <v>-7.7840533489999997</v>
      </c>
      <c r="E63">
        <v>1.3902933470000001</v>
      </c>
      <c r="F63">
        <v>-5.5988567930000004</v>
      </c>
      <c r="G63" s="24">
        <v>2.1600000000000002E-8</v>
      </c>
      <c r="H63" s="24">
        <v>1.1E-5</v>
      </c>
      <c r="I63" t="s">
        <v>516</v>
      </c>
      <c r="N63" s="94"/>
    </row>
    <row r="64" spans="1:14">
      <c r="A64" t="s">
        <v>1057</v>
      </c>
      <c r="B64" s="94" t="s">
        <v>449</v>
      </c>
      <c r="C64">
        <v>644.12531300000001</v>
      </c>
      <c r="D64">
        <v>-8.4642173340000006</v>
      </c>
      <c r="E64">
        <v>1.3344951759999999</v>
      </c>
      <c r="F64">
        <v>-6.3426361409999998</v>
      </c>
      <c r="G64" s="24">
        <v>2.26E-10</v>
      </c>
      <c r="H64" s="24">
        <v>1.7700000000000001E-7</v>
      </c>
      <c r="I64" t="s">
        <v>516</v>
      </c>
      <c r="N64" s="94"/>
    </row>
    <row r="65" spans="1:14">
      <c r="A65" t="s">
        <v>1058</v>
      </c>
      <c r="B65" s="94" t="s">
        <v>449</v>
      </c>
      <c r="C65">
        <v>529.53536829999996</v>
      </c>
      <c r="D65">
        <v>-8.7254361429999996</v>
      </c>
      <c r="E65">
        <v>1.368894861</v>
      </c>
      <c r="F65">
        <v>-6.3740732720000004</v>
      </c>
      <c r="G65" s="24">
        <v>1.8400000000000001E-10</v>
      </c>
      <c r="H65" s="24">
        <v>1.5599999999999999E-7</v>
      </c>
      <c r="I65" t="s">
        <v>516</v>
      </c>
      <c r="N65" s="94"/>
    </row>
    <row r="66" spans="1:14">
      <c r="A66" t="s">
        <v>1059</v>
      </c>
      <c r="B66" s="94" t="s">
        <v>1060</v>
      </c>
      <c r="C66">
        <v>123.3449461</v>
      </c>
      <c r="D66">
        <v>-5.7423957330000004</v>
      </c>
      <c r="E66">
        <v>1.0822776789999999</v>
      </c>
      <c r="F66">
        <v>-5.305843265</v>
      </c>
      <c r="G66" s="24">
        <v>1.12E-7</v>
      </c>
      <c r="H66" s="24">
        <v>4.0800000000000002E-5</v>
      </c>
      <c r="I66" t="s">
        <v>516</v>
      </c>
      <c r="N66" s="94"/>
    </row>
    <row r="67" spans="1:14">
      <c r="A67" t="s">
        <v>1061</v>
      </c>
      <c r="B67" s="94" t="s">
        <v>1062</v>
      </c>
      <c r="C67">
        <v>1407.9542080000001</v>
      </c>
      <c r="D67">
        <v>-6.6788900260000004</v>
      </c>
      <c r="E67">
        <v>0.98800808100000004</v>
      </c>
      <c r="F67">
        <v>-6.7599548589999996</v>
      </c>
      <c r="G67" s="24">
        <v>1.38E-11</v>
      </c>
      <c r="H67" s="24">
        <v>1.28E-8</v>
      </c>
      <c r="I67" t="s">
        <v>516</v>
      </c>
      <c r="N67" s="94"/>
    </row>
    <row r="68" spans="1:14">
      <c r="A68" t="s">
        <v>1063</v>
      </c>
      <c r="B68" s="94" t="s">
        <v>1072</v>
      </c>
      <c r="C68">
        <v>151.61053910000001</v>
      </c>
      <c r="D68">
        <v>-6.3993659640000002</v>
      </c>
      <c r="E68">
        <v>1.543957134</v>
      </c>
      <c r="F68">
        <v>-4.1447821459999998</v>
      </c>
      <c r="G68" s="24">
        <v>3.4E-5</v>
      </c>
      <c r="H68">
        <v>4.496875E-3</v>
      </c>
      <c r="I68" t="s">
        <v>516</v>
      </c>
      <c r="N68" s="94"/>
    </row>
    <row r="69" spans="1:14">
      <c r="A69" t="s">
        <v>1064</v>
      </c>
      <c r="B69" s="94" t="s">
        <v>1065</v>
      </c>
      <c r="C69">
        <v>116.6522841</v>
      </c>
      <c r="D69">
        <v>-6.9499835440000002</v>
      </c>
      <c r="E69">
        <v>1.7317596340000001</v>
      </c>
      <c r="F69">
        <v>-4.0132495339999998</v>
      </c>
      <c r="G69" s="24">
        <v>5.9899999999999999E-5</v>
      </c>
      <c r="H69">
        <v>7.2579209999999996E-3</v>
      </c>
      <c r="I69" t="s">
        <v>516</v>
      </c>
      <c r="N69" s="94"/>
    </row>
    <row r="70" spans="1:14">
      <c r="A70" t="s">
        <v>1066</v>
      </c>
      <c r="B70" s="94" t="s">
        <v>1067</v>
      </c>
      <c r="C70">
        <v>95.877088760000007</v>
      </c>
      <c r="D70">
        <v>-7.0747050549999999</v>
      </c>
      <c r="E70">
        <v>1.5436264449999999</v>
      </c>
      <c r="F70">
        <v>-4.5831717120000004</v>
      </c>
      <c r="G70" s="24">
        <v>4.5800000000000002E-6</v>
      </c>
      <c r="H70">
        <v>9.91956E-4</v>
      </c>
      <c r="I70" t="s">
        <v>516</v>
      </c>
      <c r="N70" s="9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07D3-5CF1-384A-8C19-A7DDBDECA5DC}">
  <dimension ref="A1"/>
  <sheetViews>
    <sheetView workbookViewId="0">
      <selection activeCell="J28" sqref="J28"/>
    </sheetView>
  </sheetViews>
  <sheetFormatPr baseColWidth="10" defaultRowHeight="16"/>
  <sheetData>
    <row r="1" spans="1:1">
      <c r="A1" t="s">
        <v>1075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C002-E574-6E4C-8652-869E7B8A1E74}">
  <dimension ref="A1"/>
  <sheetViews>
    <sheetView workbookViewId="0"/>
  </sheetViews>
  <sheetFormatPr baseColWidth="10" defaultRowHeight="16"/>
  <sheetData>
    <row r="1" spans="1:1">
      <c r="A1" t="s">
        <v>1076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Supplementary Table 1</vt:lpstr>
      <vt:lpstr>Supplemеntary Table 2</vt:lpstr>
      <vt:lpstr>Supplementary Table 3</vt:lpstr>
      <vt:lpstr>Supplmentary Table 4  </vt:lpstr>
      <vt:lpstr>Supplementary Table 5</vt:lpstr>
      <vt:lpstr>Supplementary Table 6</vt:lpstr>
      <vt:lpstr>Supplementary Table 7</vt:lpstr>
      <vt:lpstr>Supplementary Figure 1</vt:lpstr>
      <vt:lpstr>Supplementary Table 8</vt:lpstr>
      <vt:lpstr>Supplementary Table 9</vt:lpstr>
      <vt:lpstr>Supplementary Table 10</vt:lpstr>
      <vt:lpstr>Sheet7</vt:lpstr>
      <vt:lpstr>Sheet2</vt:lpstr>
      <vt:lpstr>Sheet5</vt:lpstr>
      <vt:lpstr>Draft 1</vt:lpstr>
      <vt:lpstr>Sheet8</vt:lpstr>
      <vt:lpstr>Sheet4 (2)</vt:lpstr>
      <vt:lpstr>Sheet6</vt:lpstr>
      <vt:lpstr>Sheet4</vt:lpstr>
      <vt:lpstr>Sheet1</vt:lpstr>
      <vt:lpstr>Sheet3</vt:lpstr>
      <vt:lpstr>Sheet1 (2)</vt:lpstr>
      <vt:lpstr>Sheet1 (3)</vt:lpstr>
      <vt:lpstr>Sheet1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2023-11-07T17:30:14Z</dcterms:created>
  <dcterms:modified xsi:type="dcterms:W3CDTF">2024-01-20T14:15:18Z</dcterms:modified>
</cp:coreProperties>
</file>