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105" windowWidth="28515" windowHeight="12600"/>
  </bookViews>
  <sheets>
    <sheet name="Karte" sheetId="2" r:id="rId1"/>
    <sheet name="Geodaten" sheetId="1" r:id="rId2"/>
  </sheets>
  <calcPr calcId="145621"/>
</workbook>
</file>

<file path=xl/calcChain.xml><?xml version="1.0" encoding="utf-8"?>
<calcChain xmlns="http://schemas.openxmlformats.org/spreadsheetml/2006/main">
  <c r="J7" i="2" l="1"/>
  <c r="I7" i="2"/>
  <c r="M12" i="1"/>
  <c r="N12" i="1"/>
  <c r="M8" i="1" l="1"/>
  <c r="N8" i="1"/>
  <c r="M9" i="1"/>
  <c r="N9" i="1"/>
  <c r="M10" i="1"/>
  <c r="N10" i="1"/>
  <c r="M11" i="1"/>
  <c r="N11" i="1"/>
  <c r="M5" i="1" l="1"/>
  <c r="M6" i="1"/>
  <c r="M7" i="1"/>
  <c r="M4" i="1"/>
  <c r="N5" i="1"/>
  <c r="N6" i="1"/>
  <c r="N7" i="1"/>
  <c r="N4" i="1"/>
  <c r="H10" i="1"/>
  <c r="H8" i="1"/>
  <c r="F10" i="1"/>
  <c r="F9" i="1"/>
  <c r="F8" i="1"/>
  <c r="F7" i="1"/>
</calcChain>
</file>

<file path=xl/sharedStrings.xml><?xml version="1.0" encoding="utf-8"?>
<sst xmlns="http://schemas.openxmlformats.org/spreadsheetml/2006/main" count="45" uniqueCount="31">
  <si>
    <t>Fladungen</t>
  </si>
  <si>
    <t>nördlichster Punkt Bayerns</t>
  </si>
  <si>
    <t>Länge</t>
  </si>
  <si>
    <t>Breite</t>
  </si>
  <si>
    <t>südlichster Punkt Bayerns</t>
  </si>
  <si>
    <t>westlichster Punkt Bayerns</t>
  </si>
  <si>
    <t>östlichster Punkt Bayerns</t>
  </si>
  <si>
    <t>Karlstein am Main</t>
  </si>
  <si>
    <t>Breitenberg</t>
  </si>
  <si>
    <t>Extrempunkte Bayerns:</t>
  </si>
  <si>
    <t>Höhe</t>
  </si>
  <si>
    <t>cm</t>
  </si>
  <si>
    <t>Xmin</t>
  </si>
  <si>
    <t>Xmax</t>
  </si>
  <si>
    <t>Ymin</t>
  </si>
  <si>
    <t>Ymax</t>
  </si>
  <si>
    <t>Koordinaten Bayerns</t>
  </si>
  <si>
    <t>in cm</t>
  </si>
  <si>
    <t>Liste der Städte</t>
  </si>
  <si>
    <t>Oberstdorf</t>
  </si>
  <si>
    <t>Gemeinde</t>
  </si>
  <si>
    <t>Länge cm</t>
  </si>
  <si>
    <t>Breite cm</t>
  </si>
  <si>
    <t>X</t>
  </si>
  <si>
    <t>Y</t>
  </si>
  <si>
    <t>Bad Kissingen</t>
  </si>
  <si>
    <t>Nürnberg</t>
  </si>
  <si>
    <t>München</t>
  </si>
  <si>
    <t>Bamberg</t>
  </si>
  <si>
    <t>Karte von Bayern</t>
  </si>
  <si>
    <t>Bad Neustadt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</si>
</sst>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D7D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61272475795295E-2"/>
          <c:y val="3.1139376808668146E-2"/>
          <c:w val="0.93084370677731676"/>
          <c:h val="0.93772117453317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Karte!$B$28</c:f>
              <c:strCache>
                <c:ptCount val="1"/>
                <c:pt idx="0">
                  <c:v>Bad Kissingen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2.7894002789400278E-3"/>
                  <c:y val="-3.781770868385041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solidFill>
                <a:srgbClr val="FF7D7D"/>
              </a:solidFill>
              <a:ln w="31750">
                <a:solidFill>
                  <a:srgbClr val="FF0000"/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Karte!$I$7</c:f>
              <c:numCache>
                <c:formatCode>General</c:formatCode>
                <c:ptCount val="1"/>
                <c:pt idx="0">
                  <c:v>2.5082726105263142</c:v>
                </c:pt>
              </c:numCache>
            </c:numRef>
          </c:xVal>
          <c:yVal>
            <c:numRef>
              <c:f>Karte!$J$7</c:f>
              <c:numCache>
                <c:formatCode>General</c:formatCode>
                <c:ptCount val="1"/>
                <c:pt idx="0">
                  <c:v>10.69089765679397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1792"/>
        <c:axId val="113043328"/>
      </c:scatterChart>
      <c:valAx>
        <c:axId val="113041792"/>
        <c:scaling>
          <c:orientation val="minMax"/>
          <c:max val="11.53"/>
        </c:scaling>
        <c:delete val="1"/>
        <c:axPos val="b"/>
        <c:numFmt formatCode="General" sourceLinked="1"/>
        <c:majorTickMark val="out"/>
        <c:minorTickMark val="none"/>
        <c:tickLblPos val="nextTo"/>
        <c:crossAx val="113043328"/>
        <c:crosses val="autoZero"/>
        <c:crossBetween val="midCat"/>
      </c:valAx>
      <c:valAx>
        <c:axId val="113043328"/>
        <c:scaling>
          <c:orientation val="minMax"/>
          <c:max val="11.9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1304179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3</xdr:row>
      <xdr:rowOff>47625</xdr:rowOff>
    </xdr:from>
    <xdr:to>
      <xdr:col>6</xdr:col>
      <xdr:colOff>596694</xdr:colOff>
      <xdr:row>25</xdr:row>
      <xdr:rowOff>141540</xdr:rowOff>
    </xdr:to>
    <xdr:pic>
      <xdr:nvPicPr>
        <xdr:cNvPr id="2" name="Grafik 1" descr="http://www.hnd.bayern.de/layout/bayern_420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02" t="1614" r="2966" b="1971"/>
        <a:stretch/>
      </xdr:blipFill>
      <xdr:spPr bwMode="auto">
        <a:xfrm>
          <a:off x="1019175" y="619125"/>
          <a:ext cx="4149519" cy="4284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733425</xdr:colOff>
      <xdr:row>2</xdr:row>
      <xdr:rowOff>133350</xdr:rowOff>
    </xdr:from>
    <xdr:to>
      <xdr:col>6</xdr:col>
      <xdr:colOff>714375</xdr:colOff>
      <xdr:row>26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32"/>
  <sheetViews>
    <sheetView tabSelected="1" workbookViewId="0">
      <selection activeCell="B28" sqref="B28:D28"/>
    </sheetView>
  </sheetViews>
  <sheetFormatPr baseColWidth="10" defaultColWidth="0" defaultRowHeight="15" zeroHeight="1" x14ac:dyDescent="0.25"/>
  <cols>
    <col min="1" max="8" width="11.42578125" style="7" customWidth="1"/>
    <col min="9" max="9" width="25" style="7" customWidth="1"/>
    <col min="10" max="14" width="11.42578125" style="7" customWidth="1"/>
    <col min="15" max="16384" width="11.42578125" style="7" hidden="1"/>
  </cols>
  <sheetData>
    <row r="1" spans="1:10" ht="21" x14ac:dyDescent="0.35">
      <c r="A1" s="9" t="s">
        <v>29</v>
      </c>
    </row>
    <row r="2" spans="1:10" x14ac:dyDescent="0.25"/>
    <row r="3" spans="1:10" x14ac:dyDescent="0.25"/>
    <row r="4" spans="1:10" x14ac:dyDescent="0.25"/>
    <row r="5" spans="1:10" x14ac:dyDescent="0.25"/>
    <row r="6" spans="1:10" x14ac:dyDescent="0.25">
      <c r="I6" s="8" t="s">
        <v>23</v>
      </c>
      <c r="J6" s="8" t="s">
        <v>24</v>
      </c>
    </row>
    <row r="7" spans="1:10" x14ac:dyDescent="0.25">
      <c r="I7" s="8">
        <f>VLOOKUP($B$28,Geodaten!J4:N12,5,FALSE)</f>
        <v>2.5082726105263142</v>
      </c>
      <c r="J7" s="8">
        <f>VLOOKUP($B$28,Geodaten!$J$4:$N$12,4,FALSE)</f>
        <v>10.69089765679397</v>
      </c>
    </row>
    <row r="8" spans="1:10" x14ac:dyDescent="0.25"/>
    <row r="9" spans="1:10" x14ac:dyDescent="0.25"/>
    <row r="10" spans="1:10" x14ac:dyDescent="0.25"/>
    <row r="11" spans="1:10" x14ac:dyDescent="0.25"/>
    <row r="12" spans="1:10" x14ac:dyDescent="0.25"/>
    <row r="13" spans="1:10" x14ac:dyDescent="0.25"/>
    <row r="14" spans="1:10" x14ac:dyDescent="0.25"/>
    <row r="15" spans="1:10" x14ac:dyDescent="0.25"/>
    <row r="16" spans="1:10" x14ac:dyDescent="0.25"/>
    <row r="17" spans="2:4" x14ac:dyDescent="0.25"/>
    <row r="18" spans="2:4" x14ac:dyDescent="0.25"/>
    <row r="19" spans="2:4" x14ac:dyDescent="0.25"/>
    <row r="20" spans="2:4" x14ac:dyDescent="0.25"/>
    <row r="21" spans="2:4" x14ac:dyDescent="0.25"/>
    <row r="22" spans="2:4" x14ac:dyDescent="0.25"/>
    <row r="23" spans="2:4" x14ac:dyDescent="0.25"/>
    <row r="24" spans="2:4" x14ac:dyDescent="0.25"/>
    <row r="25" spans="2:4" x14ac:dyDescent="0.25"/>
    <row r="26" spans="2:4" x14ac:dyDescent="0.25"/>
    <row r="27" spans="2:4" x14ac:dyDescent="0.25"/>
    <row r="28" spans="2:4" x14ac:dyDescent="0.25">
      <c r="B28" s="10" t="s">
        <v>25</v>
      </c>
      <c r="C28" s="10"/>
      <c r="D28" s="10"/>
    </row>
    <row r="29" spans="2:4" x14ac:dyDescent="0.25"/>
    <row r="30" spans="2:4" x14ac:dyDescent="0.25"/>
    <row r="31" spans="2:4" x14ac:dyDescent="0.25"/>
    <row r="32" spans="2:4" x14ac:dyDescent="0.25"/>
  </sheetData>
  <mergeCells count="1">
    <mergeCell ref="B28:D28"/>
  </mergeCells>
  <pageMargins left="0.7" right="0.7" top="0.78740157499999996" bottom="0.78740157499999996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Geodaten!$J$4:$J$12</xm:f>
          </x14:formula1>
          <xm:sqref>B28:D28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16"/>
  <sheetViews>
    <sheetView workbookViewId="0">
      <selection activeCell="A41" sqref="A41"/>
    </sheetView>
  </sheetViews>
  <sheetFormatPr baseColWidth="10" defaultRowHeight="15" x14ac:dyDescent="0.25"/>
  <cols>
    <col min="1" max="1" width="18" customWidth="1"/>
    <col min="2" max="2" width="13.5703125" bestFit="1" customWidth="1"/>
    <col min="3" max="3" width="6.85546875" customWidth="1"/>
    <col min="5" max="5" width="7.85546875" customWidth="1"/>
    <col min="6" max="6" width="13.5703125" bestFit="1" customWidth="1"/>
    <col min="7" max="7" width="2.85546875" customWidth="1"/>
    <col min="10" max="10" width="17" bestFit="1" customWidth="1"/>
    <col min="11" max="12" width="13.5703125" bestFit="1" customWidth="1"/>
  </cols>
  <sheetData>
    <row r="1" spans="1:14" ht="21" x14ac:dyDescent="0.35">
      <c r="A1" s="2" t="s">
        <v>9</v>
      </c>
      <c r="F1" t="s">
        <v>11</v>
      </c>
    </row>
    <row r="2" spans="1:14" x14ac:dyDescent="0.25">
      <c r="A2" s="1" t="s">
        <v>1</v>
      </c>
      <c r="E2" t="s">
        <v>10</v>
      </c>
      <c r="F2" s="4">
        <v>11.9</v>
      </c>
      <c r="J2" s="6" t="s">
        <v>18</v>
      </c>
    </row>
    <row r="3" spans="1:14" x14ac:dyDescent="0.25">
      <c r="A3" t="s">
        <v>0</v>
      </c>
      <c r="B3" s="3">
        <v>50.516669999999998</v>
      </c>
      <c r="C3" t="s">
        <v>2</v>
      </c>
      <c r="E3" t="s">
        <v>3</v>
      </c>
      <c r="F3" s="4">
        <v>11.53</v>
      </c>
      <c r="J3" s="5" t="s">
        <v>20</v>
      </c>
      <c r="K3" s="5" t="s">
        <v>2</v>
      </c>
      <c r="L3" s="5" t="s">
        <v>3</v>
      </c>
      <c r="M3" s="5" t="s">
        <v>21</v>
      </c>
      <c r="N3" s="5" t="s">
        <v>22</v>
      </c>
    </row>
    <row r="4" spans="1:14" x14ac:dyDescent="0.25">
      <c r="B4" s="3">
        <v>10.15</v>
      </c>
      <c r="C4" t="s">
        <v>3</v>
      </c>
      <c r="J4" t="s">
        <v>0</v>
      </c>
      <c r="K4" s="3">
        <v>50.516669999999998</v>
      </c>
      <c r="L4" s="3">
        <v>10.15</v>
      </c>
      <c r="M4">
        <f>($K4-$F$9)/($F$10-$F$9)*$F$2</f>
        <v>11.9</v>
      </c>
      <c r="N4">
        <f>($L4-$F$7)/($F$8-$F$7)*$F$3</f>
        <v>2.6701052631578936</v>
      </c>
    </row>
    <row r="5" spans="1:14" x14ac:dyDescent="0.25">
      <c r="J5" t="s">
        <v>19</v>
      </c>
      <c r="K5" s="3">
        <v>47.4</v>
      </c>
      <c r="L5" s="3">
        <v>10.283329999999999</v>
      </c>
      <c r="M5">
        <f t="shared" ref="M5:M12" si="0">($K5-$F$9)/($F$10-$F$9)*$F$2</f>
        <v>0</v>
      </c>
      <c r="N5">
        <f t="shared" ref="N5:N12" si="1">($L5-$F$7)/($F$8-$F$7)*$F$3</f>
        <v>2.9937462947368387</v>
      </c>
    </row>
    <row r="6" spans="1:14" x14ac:dyDescent="0.25">
      <c r="A6" s="1" t="s">
        <v>4</v>
      </c>
      <c r="E6" t="s">
        <v>16</v>
      </c>
      <c r="H6" t="s">
        <v>17</v>
      </c>
      <c r="J6" t="s">
        <v>7</v>
      </c>
      <c r="K6" s="3">
        <v>50.033329999999999</v>
      </c>
      <c r="L6" s="3">
        <v>9.0500000000000007</v>
      </c>
      <c r="M6">
        <f t="shared" si="0"/>
        <v>10.054521973773296</v>
      </c>
      <c r="N6">
        <f t="shared" si="1"/>
        <v>0</v>
      </c>
    </row>
    <row r="7" spans="1:14" x14ac:dyDescent="0.25">
      <c r="A7" t="s">
        <v>19</v>
      </c>
      <c r="B7" s="3">
        <v>47.4</v>
      </c>
      <c r="C7" t="s">
        <v>2</v>
      </c>
      <c r="E7" t="s">
        <v>12</v>
      </c>
      <c r="F7" s="3">
        <f>$B$12</f>
        <v>9.0500000000000007</v>
      </c>
      <c r="H7">
        <v>0</v>
      </c>
      <c r="J7" t="s">
        <v>8</v>
      </c>
      <c r="K7" s="3">
        <v>48.7</v>
      </c>
      <c r="L7" s="3">
        <v>13.8</v>
      </c>
      <c r="M7">
        <f t="shared" si="0"/>
        <v>4.9636310549400662</v>
      </c>
      <c r="N7">
        <f t="shared" si="1"/>
        <v>11.53</v>
      </c>
    </row>
    <row r="8" spans="1:14" x14ac:dyDescent="0.25">
      <c r="B8" s="3">
        <v>10.283329999999999</v>
      </c>
      <c r="C8" t="s">
        <v>3</v>
      </c>
      <c r="E8" t="s">
        <v>13</v>
      </c>
      <c r="F8" s="3">
        <f>$B$16</f>
        <v>13.8</v>
      </c>
      <c r="H8">
        <f>$F$3</f>
        <v>11.53</v>
      </c>
      <c r="J8" t="s">
        <v>25</v>
      </c>
      <c r="K8" s="3">
        <v>50.2</v>
      </c>
      <c r="L8" s="3">
        <v>10.08333</v>
      </c>
      <c r="M8">
        <f t="shared" si="0"/>
        <v>10.69089765679397</v>
      </c>
      <c r="N8">
        <f t="shared" si="1"/>
        <v>2.5082726105263142</v>
      </c>
    </row>
    <row r="9" spans="1:14" x14ac:dyDescent="0.25">
      <c r="E9" t="s">
        <v>14</v>
      </c>
      <c r="F9" s="3">
        <f>$B$7</f>
        <v>47.4</v>
      </c>
      <c r="H9">
        <v>0</v>
      </c>
      <c r="J9" t="s">
        <v>26</v>
      </c>
      <c r="K9" s="3">
        <v>49.447780000000002</v>
      </c>
      <c r="L9" s="3">
        <v>11.06833</v>
      </c>
      <c r="M9">
        <f t="shared" si="0"/>
        <v>7.8187880012962694</v>
      </c>
      <c r="N9">
        <f t="shared" si="1"/>
        <v>4.8992305052631551</v>
      </c>
    </row>
    <row r="10" spans="1:14" x14ac:dyDescent="0.25">
      <c r="A10" s="1" t="s">
        <v>5</v>
      </c>
      <c r="E10" t="s">
        <v>15</v>
      </c>
      <c r="F10" s="3">
        <f>$B$3</f>
        <v>50.516669999999998</v>
      </c>
      <c r="H10">
        <f>$F$2</f>
        <v>11.9</v>
      </c>
      <c r="J10" t="s">
        <v>27</v>
      </c>
      <c r="K10" s="3">
        <v>48.15</v>
      </c>
      <c r="L10" s="3">
        <v>11.58333</v>
      </c>
      <c r="M10">
        <f t="shared" si="0"/>
        <v>2.8636333009269515</v>
      </c>
      <c r="N10">
        <f t="shared" si="1"/>
        <v>6.1493252421052622</v>
      </c>
    </row>
    <row r="11" spans="1:14" x14ac:dyDescent="0.25">
      <c r="A11" t="s">
        <v>7</v>
      </c>
      <c r="B11" s="3">
        <v>50.033329999999999</v>
      </c>
      <c r="C11" t="s">
        <v>2</v>
      </c>
      <c r="J11" t="s">
        <v>28</v>
      </c>
      <c r="K11" s="3">
        <v>49.866669999999999</v>
      </c>
      <c r="L11" s="3">
        <v>10.866669999999999</v>
      </c>
      <c r="M11">
        <f t="shared" si="0"/>
        <v>9.4181844725299797</v>
      </c>
      <c r="N11">
        <f t="shared" si="1"/>
        <v>4.4097273894736801</v>
      </c>
    </row>
    <row r="12" spans="1:14" x14ac:dyDescent="0.25">
      <c r="B12" s="3">
        <v>9.0500000000000007</v>
      </c>
      <c r="C12" t="s">
        <v>3</v>
      </c>
      <c r="J12" t="s">
        <v>30</v>
      </c>
      <c r="K12" s="3">
        <v>50.333329999999997</v>
      </c>
      <c r="L12" s="3">
        <v>10.216670000000001</v>
      </c>
      <c r="M12">
        <f t="shared" si="0"/>
        <v>11.199975294144066</v>
      </c>
      <c r="N12">
        <f t="shared" si="1"/>
        <v>2.8319379157894735</v>
      </c>
    </row>
    <row r="14" spans="1:14" x14ac:dyDescent="0.25">
      <c r="A14" s="1" t="s">
        <v>6</v>
      </c>
    </row>
    <row r="15" spans="1:14" x14ac:dyDescent="0.25">
      <c r="A15" t="s">
        <v>8</v>
      </c>
      <c r="B15" s="3">
        <v>48.7</v>
      </c>
      <c r="C15" t="s">
        <v>2</v>
      </c>
    </row>
    <row r="16" spans="1:14" x14ac:dyDescent="0.25">
      <c r="B16" s="3">
        <v>13.8</v>
      </c>
      <c r="C16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Karte</vt:lpstr>
      <vt:lpstr>Geodaten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2014-03-22T17:10:01Z</dcterms:created>
  <dcterms:modified xsi:type="dcterms:W3CDTF">2014-03-23T16:34:21Z</dcterms:modified>
</cp:coreProperties>
</file>