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roslav/Desktop/MSP/"/>
    </mc:Choice>
  </mc:AlternateContent>
  <xr:revisionPtr revIDLastSave="0" documentId="13_ncr:1_{F99A339D-6168-7F42-9273-9D191445687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elle1" sheetId="1" r:id="rId1"/>
    <sheet name="Tabelle2" sheetId="2" r:id="rId2"/>
    <sheet name="Tabelle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2" i="1" l="1"/>
  <c r="AR24" i="1"/>
  <c r="AR26" i="1"/>
  <c r="AR28" i="1"/>
  <c r="AR32" i="1"/>
  <c r="AR3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AR18" i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X38" i="1"/>
  <c r="X39" i="1"/>
  <c r="X40" i="1"/>
  <c r="X41" i="1"/>
  <c r="X42" i="1"/>
  <c r="X43" i="1"/>
  <c r="X37" i="1"/>
  <c r="N38" i="1"/>
  <c r="N39" i="1"/>
  <c r="N40" i="1"/>
  <c r="N41" i="1"/>
  <c r="N42" i="1"/>
  <c r="N43" i="1"/>
  <c r="N37" i="1"/>
  <c r="X45" i="1"/>
  <c r="AF15" i="1"/>
  <c r="AH15" i="1"/>
  <c r="X46" i="1"/>
  <c r="AH14" i="1"/>
  <c r="AH13" i="1"/>
  <c r="AH12" i="1"/>
  <c r="AH11" i="1"/>
  <c r="AH10" i="1"/>
  <c r="AH9" i="1"/>
  <c r="AH8" i="1"/>
  <c r="AF14" i="1"/>
  <c r="AF13" i="1"/>
  <c r="AF12" i="1"/>
  <c r="AF11" i="1"/>
  <c r="AF10" i="1"/>
  <c r="AF9" i="1"/>
  <c r="AF8" i="1"/>
  <c r="AD15" i="1"/>
  <c r="AD14" i="1"/>
  <c r="AD13" i="1"/>
  <c r="AD12" i="1"/>
  <c r="AD11" i="1"/>
  <c r="AD10" i="1"/>
  <c r="AD9" i="1"/>
  <c r="AD8" i="1"/>
  <c r="AB15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</calcChain>
</file>

<file path=xl/sharedStrings.xml><?xml version="1.0" encoding="utf-8"?>
<sst xmlns="http://schemas.openxmlformats.org/spreadsheetml/2006/main" count="457" uniqueCount="87">
  <si>
    <t>Week</t>
  </si>
  <si>
    <t>Bernd</t>
  </si>
  <si>
    <t>Stefanie</t>
  </si>
  <si>
    <t>Richard</t>
  </si>
  <si>
    <t>Axel</t>
  </si>
  <si>
    <t>Christine</t>
  </si>
  <si>
    <t>Diana</t>
  </si>
  <si>
    <t>Thomas</t>
  </si>
  <si>
    <t>Customer</t>
  </si>
  <si>
    <t>Project Schedule:</t>
  </si>
  <si>
    <t>Cost Estimation:</t>
  </si>
  <si>
    <t>Weeks</t>
  </si>
  <si>
    <t>Months</t>
  </si>
  <si>
    <t>Working Hours</t>
  </si>
  <si>
    <t>Salary(h)</t>
  </si>
  <si>
    <t>Salary (total)</t>
  </si>
  <si>
    <t>AMEISE username:</t>
  </si>
  <si>
    <t>Project Calculation:</t>
  </si>
  <si>
    <t>Formula:</t>
  </si>
  <si>
    <t>Project Duration</t>
  </si>
  <si>
    <t>Est. Proj. Duration:</t>
  </si>
  <si>
    <t>AFP:</t>
  </si>
  <si>
    <t>LOC:</t>
  </si>
  <si>
    <t>Total Project Costs:</t>
  </si>
  <si>
    <t>Additional Costs (which ones?):</t>
  </si>
  <si>
    <t>Est. Avg. Developers:</t>
  </si>
  <si>
    <t>Est. PersonMonths:</t>
  </si>
  <si>
    <t>Effort Distribution:</t>
  </si>
  <si>
    <t>Management</t>
  </si>
  <si>
    <t>Specification</t>
  </si>
  <si>
    <t>Design</t>
  </si>
  <si>
    <t>Coding</t>
  </si>
  <si>
    <t>Testing</t>
  </si>
  <si>
    <t>Reviews</t>
  </si>
  <si>
    <t>Manuals</t>
  </si>
  <si>
    <t>%</t>
  </si>
  <si>
    <t>PM</t>
  </si>
  <si>
    <t>months</t>
  </si>
  <si>
    <t>Total Effort</t>
  </si>
  <si>
    <t>days</t>
  </si>
  <si>
    <t>Types of Effort</t>
  </si>
  <si>
    <t>Effort</t>
  </si>
  <si>
    <t>…</t>
  </si>
  <si>
    <t>SP</t>
  </si>
  <si>
    <t>SD</t>
  </si>
  <si>
    <t>System Design</t>
  </si>
  <si>
    <t>MD</t>
  </si>
  <si>
    <t>Module Design</t>
  </si>
  <si>
    <t>CD</t>
  </si>
  <si>
    <t>Code</t>
  </si>
  <si>
    <t>MN</t>
  </si>
  <si>
    <t xml:space="preserve">… </t>
  </si>
  <si>
    <t>Manuals/Documentation</t>
  </si>
  <si>
    <t>TA</t>
  </si>
  <si>
    <t>Acceptance Test</t>
  </si>
  <si>
    <t>TM</t>
  </si>
  <si>
    <t>Module Test</t>
  </si>
  <si>
    <t>TI</t>
  </si>
  <si>
    <t>Integration Test</t>
  </si>
  <si>
    <t>TS</t>
  </si>
  <si>
    <t>System Test</t>
  </si>
  <si>
    <t>R</t>
  </si>
  <si>
    <t>Review (eg. RSP … Review Specification)</t>
  </si>
  <si>
    <t>C</t>
  </si>
  <si>
    <t>Correcting (eg. CSP … Correct Specificaton)</t>
  </si>
  <si>
    <t>Abreviations (Artefacts/Tasks):</t>
  </si>
  <si>
    <t>Name 2:</t>
  </si>
  <si>
    <t>Matriculation No. 1:</t>
  </si>
  <si>
    <t>Matriculation No. 2:</t>
  </si>
  <si>
    <t>Additional Information:</t>
  </si>
  <si>
    <t>AMEISE Project</t>
  </si>
  <si>
    <t>Planning Resource Sheet</t>
  </si>
  <si>
    <t xml:space="preserve">Simulation Date: </t>
  </si>
  <si>
    <t xml:space="preserve">Run Number: </t>
  </si>
  <si>
    <t>4TUKE-02</t>
  </si>
  <si>
    <t>s2418091709</t>
  </si>
  <si>
    <t>s2418091824</t>
  </si>
  <si>
    <t>T</t>
  </si>
  <si>
    <t>S</t>
  </si>
  <si>
    <t>D</t>
  </si>
  <si>
    <t>B</t>
  </si>
  <si>
    <t>Martin Roshko</t>
  </si>
  <si>
    <t>Yaroslav Melnychyn</t>
  </si>
  <si>
    <t>Name 1:</t>
  </si>
  <si>
    <t>Basic COCOMO- organic</t>
  </si>
  <si>
    <t>Project manager: 1500€ + 15€/h</t>
  </si>
  <si>
    <t>6/7/8/9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</si>
</sst>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/>
        <bgColor rgb="FF000000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2" xfId="0" applyBorder="1"/>
    <xf numFmtId="0" fontId="1" fillId="0" borderId="4" xfId="0" applyFont="1" applyBorder="1"/>
    <xf numFmtId="0" fontId="0" fillId="0" borderId="0" xfId="0" applyBorder="1"/>
    <xf numFmtId="0" fontId="1" fillId="0" borderId="11" xfId="0" applyFont="1" applyBorder="1"/>
    <xf numFmtId="0" fontId="1" fillId="0" borderId="14" xfId="0" applyFont="1" applyBorder="1"/>
    <xf numFmtId="0" fontId="0" fillId="0" borderId="13" xfId="0" applyBorder="1"/>
    <xf numFmtId="0" fontId="1" fillId="0" borderId="16" xfId="0" applyFont="1" applyBorder="1"/>
    <xf numFmtId="0" fontId="0" fillId="0" borderId="15" xfId="0" applyBorder="1"/>
    <xf numFmtId="0" fontId="1" fillId="0" borderId="0" xfId="0" applyFont="1"/>
    <xf numFmtId="0" fontId="1" fillId="0" borderId="0" xfId="0" applyFont="1" applyFill="1" applyBorder="1"/>
    <xf numFmtId="0" fontId="0" fillId="0" borderId="17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0" borderId="2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1" fillId="0" borderId="20" xfId="0" applyFont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2" borderId="3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3" xfId="0" applyBorder="1"/>
    <xf numFmtId="0" fontId="0" fillId="2" borderId="25" xfId="0" applyFill="1" applyBorder="1"/>
    <xf numFmtId="0" fontId="0" fillId="5" borderId="30" xfId="0" applyFill="1" applyBorder="1"/>
    <xf numFmtId="0" fontId="0" fillId="2" borderId="35" xfId="0" applyFill="1" applyBorder="1"/>
    <xf numFmtId="0" fontId="0" fillId="2" borderId="30" xfId="0" applyFill="1" applyBorder="1"/>
    <xf numFmtId="0" fontId="0" fillId="2" borderId="9" xfId="0" applyFill="1" applyBorder="1"/>
    <xf numFmtId="0" fontId="6" fillId="2" borderId="9" xfId="0" applyFont="1" applyFill="1" applyBorder="1"/>
    <xf numFmtId="0" fontId="0" fillId="0" borderId="37" xfId="0" applyBorder="1"/>
    <xf numFmtId="0" fontId="0" fillId="0" borderId="38" xfId="0" applyBorder="1"/>
    <xf numFmtId="0" fontId="0" fillId="6" borderId="39" xfId="0" applyFill="1" applyBorder="1"/>
    <xf numFmtId="0" fontId="0" fillId="7" borderId="40" xfId="0" applyFill="1" applyBorder="1"/>
    <xf numFmtId="0" fontId="0" fillId="8" borderId="40" xfId="0" applyFill="1" applyBorder="1"/>
    <xf numFmtId="0" fontId="0" fillId="4" borderId="40" xfId="0" applyFill="1" applyBorder="1"/>
    <xf numFmtId="0" fontId="0" fillId="5" borderId="40" xfId="0" applyFill="1" applyBorder="1"/>
    <xf numFmtId="0" fontId="0" fillId="3" borderId="40" xfId="0" applyFill="1" applyBorder="1"/>
    <xf numFmtId="0" fontId="0" fillId="9" borderId="40" xfId="0" applyFill="1" applyBorder="1"/>
    <xf numFmtId="0" fontId="0" fillId="10" borderId="40" xfId="0" applyFill="1" applyBorder="1"/>
    <xf numFmtId="0" fontId="0" fillId="10" borderId="36" xfId="0" applyFill="1" applyBorder="1"/>
    <xf numFmtId="0" fontId="0" fillId="3" borderId="31" xfId="0" applyFill="1" applyBorder="1"/>
    <xf numFmtId="0" fontId="0" fillId="6" borderId="31" xfId="0" applyFill="1" applyBorder="1"/>
    <xf numFmtId="0" fontId="0" fillId="10" borderId="31" xfId="0" applyFill="1" applyBorder="1"/>
    <xf numFmtId="0" fontId="0" fillId="8" borderId="31" xfId="0" applyFill="1" applyBorder="1"/>
    <xf numFmtId="0" fontId="0" fillId="7" borderId="31" xfId="0" applyFill="1" applyBorder="1"/>
    <xf numFmtId="0" fontId="0" fillId="9" borderId="31" xfId="0" applyFill="1" applyBorder="1"/>
    <xf numFmtId="0" fontId="0" fillId="4" borderId="31" xfId="0" applyFill="1" applyBorder="1"/>
    <xf numFmtId="0" fontId="7" fillId="11" borderId="31" xfId="0" applyFont="1" applyFill="1" applyBorder="1"/>
    <xf numFmtId="0" fontId="8" fillId="2" borderId="0" xfId="0" applyFont="1" applyFill="1" applyBorder="1"/>
    <xf numFmtId="0" fontId="7" fillId="12" borderId="0" xfId="0" applyFont="1" applyFill="1" applyBorder="1"/>
    <xf numFmtId="0" fontId="7" fillId="2" borderId="0" xfId="0" applyFont="1" applyFill="1" applyBorder="1"/>
    <xf numFmtId="0" fontId="9" fillId="12" borderId="0" xfId="0" applyFont="1" applyFill="1" applyBorder="1"/>
    <xf numFmtId="0" fontId="7" fillId="2" borderId="8" xfId="0" applyFont="1" applyFill="1" applyBorder="1"/>
    <xf numFmtId="0" fontId="8" fillId="0" borderId="8" xfId="0" applyFont="1" applyBorder="1"/>
    <xf numFmtId="0" fontId="7" fillId="12" borderId="8" xfId="0" applyFont="1" applyFill="1" applyBorder="1"/>
    <xf numFmtId="0" fontId="0" fillId="2" borderId="8" xfId="0" applyFill="1" applyBorder="1"/>
    <xf numFmtId="0" fontId="9" fillId="12" borderId="8" xfId="0" applyFont="1" applyFill="1" applyBorder="1"/>
    <xf numFmtId="0" fontId="1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8" xfId="0" applyBorder="1" applyAlignment="1"/>
    <xf numFmtId="0" fontId="0" fillId="0" borderId="20" xfId="0" applyBorder="1" applyAlignment="1"/>
    <xf numFmtId="0" fontId="0" fillId="0" borderId="18" xfId="0" applyBorder="1" applyAlignment="1"/>
    <xf numFmtId="0" fontId="0" fillId="0" borderId="17" xfId="0" applyBorder="1" applyAlignment="1"/>
    <xf numFmtId="164" fontId="0" fillId="0" borderId="8" xfId="0" applyNumberFormat="1" applyBorder="1" applyAlignment="1"/>
    <xf numFmtId="0" fontId="1" fillId="0" borderId="12" xfId="0" applyFont="1" applyBorder="1" applyAlignment="1">
      <alignment vertical="center"/>
    </xf>
    <xf numFmtId="2" fontId="0" fillId="0" borderId="8" xfId="0" applyNumberFormat="1" applyBorder="1" applyAlignment="1"/>
    <xf numFmtId="164" fontId="1" fillId="0" borderId="8" xfId="0" applyNumberFormat="1" applyFont="1" applyBorder="1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Border="1" applyAlignment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/>
    <xf numFmtId="2" fontId="0" fillId="0" borderId="19" xfId="0" applyNumberFormat="1" applyFont="1" applyBorder="1" applyAlignment="1"/>
    <xf numFmtId="0" fontId="1" fillId="0" borderId="20" xfId="0" applyFont="1" applyBorder="1" applyAlignment="1"/>
    <xf numFmtId="2" fontId="1" fillId="0" borderId="23" xfId="0" applyNumberFormat="1" applyFont="1" applyBorder="1" applyAlignment="1"/>
    <xf numFmtId="0" fontId="1" fillId="0" borderId="24" xfId="0" applyFont="1" applyBorder="1" applyAlignment="1"/>
    <xf numFmtId="9" fontId="1" fillId="0" borderId="23" xfId="0" applyNumberFormat="1" applyFont="1" applyBorder="1" applyAlignment="1"/>
    <xf numFmtId="9" fontId="1" fillId="0" borderId="24" xfId="0" applyNumberFormat="1" applyFont="1" applyBorder="1" applyAlignment="1"/>
    <xf numFmtId="9" fontId="0" fillId="0" borderId="20" xfId="0" applyNumberFormat="1" applyFont="1" applyBorder="1" applyAlignment="1"/>
    <xf numFmtId="9" fontId="0" fillId="0" borderId="18" xfId="0" applyNumberFormat="1" applyFont="1" applyBorder="1" applyAlignment="1"/>
    <xf numFmtId="9" fontId="0" fillId="0" borderId="21" xfId="0" applyNumberFormat="1" applyFont="1" applyBorder="1" applyAlignment="1"/>
    <xf numFmtId="9" fontId="0" fillId="0" borderId="1" xfId="0" applyNumberFormat="1" applyFont="1" applyBorder="1" applyAlignment="1"/>
    <xf numFmtId="0" fontId="1" fillId="0" borderId="9" xfId="0" applyFont="1" applyBorder="1" applyAlignment="1"/>
    <xf numFmtId="0" fontId="0" fillId="0" borderId="9" xfId="0" applyBorder="1" applyAlignment="1"/>
    <xf numFmtId="0" fontId="0" fillId="0" borderId="3" xfId="0" applyBorder="1" applyAlignment="1"/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/>
    <xf numFmtId="0" fontId="0" fillId="0" borderId="22" xfId="0" applyBorder="1" applyAlignment="1"/>
    <xf numFmtId="0" fontId="0" fillId="0" borderId="23" xfId="0" applyBorder="1" applyAlignment="1"/>
    <xf numFmtId="0" fontId="1" fillId="0" borderId="23" xfId="0" applyFont="1" applyBorder="1" applyAlignment="1"/>
    <xf numFmtId="0" fontId="1" fillId="0" borderId="5" xfId="0" applyFont="1" applyBorder="1" applyAlignment="1"/>
    <xf numFmtId="9" fontId="0" fillId="0" borderId="6" xfId="0" applyNumberFormat="1" applyFont="1" applyBorder="1" applyAlignment="1"/>
    <xf numFmtId="9" fontId="0" fillId="0" borderId="7" xfId="0" applyNumberFormat="1" applyFont="1" applyBorder="1" applyAlignment="1"/>
    <xf numFmtId="9" fontId="0" fillId="0" borderId="16" xfId="0" applyNumberFormat="1" applyFont="1" applyBorder="1" applyAlignment="1"/>
    <xf numFmtId="9" fontId="0" fillId="0" borderId="13" xfId="0" applyNumberFormat="1" applyFont="1" applyBorder="1" applyAlignment="1"/>
    <xf numFmtId="2" fontId="0" fillId="0" borderId="20" xfId="0" applyNumberFormat="1" applyBorder="1" applyAlignment="1"/>
    <xf numFmtId="2" fontId="0" fillId="0" borderId="18" xfId="0" applyNumberFormat="1" applyBorder="1" applyAlignment="1"/>
    <xf numFmtId="2" fontId="0" fillId="0" borderId="17" xfId="0" applyNumberFormat="1" applyBorder="1" applyAlignment="1"/>
    <xf numFmtId="0" fontId="0" fillId="2" borderId="20" xfId="0" applyFill="1" applyBorder="1" applyAlignment="1"/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8" fillId="0" borderId="8" xfId="0" applyFont="1" applyBorder="1" applyAlignment="1">
      <alignment vertical="center"/>
    </xf>
    <xf numFmtId="0" fontId="0" fillId="2" borderId="40" xfId="0" applyFill="1" applyBorder="1"/>
    <xf numFmtId="0" fontId="0" fillId="2" borderId="36" xfId="0" applyFill="1" applyBorder="1"/>
    <xf numFmtId="0" fontId="1" fillId="3" borderId="31" xfId="0" applyFont="1" applyFill="1" applyBorder="1"/>
    <xf numFmtId="0" fontId="1" fillId="2" borderId="31" xfId="0" applyFont="1" applyFill="1" applyBorder="1"/>
    <xf numFmtId="0" fontId="1" fillId="2" borderId="3" xfId="0" applyFont="1" applyFill="1" applyBorder="1"/>
    <xf numFmtId="0" fontId="0" fillId="2" borderId="39" xfId="0" applyFill="1" applyBorder="1"/>
    <xf numFmtId="0" fontId="0" fillId="0" borderId="6" xfId="0" applyBorder="1"/>
    <xf numFmtId="0" fontId="0" fillId="0" borderId="41" xfId="0" applyBorder="1"/>
    <xf numFmtId="0" fontId="0" fillId="2" borderId="2" xfId="0" applyFill="1" applyBorder="1"/>
    <xf numFmtId="0" fontId="0" fillId="2" borderId="6" xfId="0" applyFill="1" applyBorder="1"/>
    <xf numFmtId="0" fontId="0" fillId="2" borderId="41" xfId="0" applyFill="1" applyBorder="1"/>
    <xf numFmtId="0" fontId="0" fillId="2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T47"/>
  <sheetViews>
    <sheetView tabSelected="1" showWhiteSpace="0" view="pageLayout" zoomScaleNormal="100" workbookViewId="0">
      <selection activeCell="AA23" sqref="AA23"/>
    </sheetView>
  </sheetViews>
  <sheetFormatPr baseColWidth="10" defaultRowHeight="15" x14ac:dyDescent="0.2"/>
  <cols>
    <col min="1" max="1" width="3.5" customWidth="1"/>
    <col min="3" max="42" width="3.6640625" customWidth="1"/>
    <col min="43" max="43" width="6.1640625" customWidth="1"/>
  </cols>
  <sheetData>
    <row r="1" spans="2:45" ht="21" x14ac:dyDescent="0.25">
      <c r="Y1" s="23" t="s">
        <v>71</v>
      </c>
      <c r="Z1" s="23"/>
      <c r="AA1" s="23"/>
      <c r="AB1" s="21"/>
    </row>
    <row r="2" spans="2:45" ht="16" x14ac:dyDescent="0.2">
      <c r="Y2" s="22" t="s">
        <v>70</v>
      </c>
      <c r="Z2" s="22"/>
      <c r="AA2" s="22"/>
    </row>
    <row r="4" spans="2:45" x14ac:dyDescent="0.2">
      <c r="B4" s="24" t="s">
        <v>16</v>
      </c>
      <c r="F4" s="78" t="s">
        <v>74</v>
      </c>
      <c r="G4" s="79"/>
      <c r="H4" s="79"/>
      <c r="I4" s="79"/>
      <c r="J4" s="79"/>
      <c r="K4" s="80"/>
      <c r="AL4" s="9" t="s">
        <v>83</v>
      </c>
    </row>
    <row r="5" spans="2:45" x14ac:dyDescent="0.2">
      <c r="W5" s="24" t="s">
        <v>27</v>
      </c>
      <c r="AL5" s="78" t="s">
        <v>81</v>
      </c>
      <c r="AM5" s="79"/>
      <c r="AN5" s="79"/>
      <c r="AO5" s="79"/>
      <c r="AP5" s="79"/>
      <c r="AQ5" s="79"/>
      <c r="AR5" s="79"/>
      <c r="AS5" s="80"/>
    </row>
    <row r="6" spans="2:45" x14ac:dyDescent="0.2">
      <c r="B6" s="24" t="s">
        <v>72</v>
      </c>
      <c r="F6" s="78"/>
      <c r="G6" s="79"/>
      <c r="H6" s="79"/>
      <c r="I6" s="79"/>
      <c r="J6" s="79"/>
      <c r="K6" s="80"/>
      <c r="M6" s="24" t="s">
        <v>73</v>
      </c>
      <c r="Q6" s="118"/>
      <c r="R6" s="80"/>
      <c r="X6" s="9"/>
      <c r="Y6" s="9"/>
      <c r="Z6" s="9"/>
      <c r="AA6" s="9"/>
      <c r="AB6" s="9"/>
      <c r="AC6" s="9"/>
      <c r="AD6" s="93" t="s">
        <v>41</v>
      </c>
      <c r="AE6" s="80"/>
      <c r="AF6" s="105" t="s">
        <v>19</v>
      </c>
      <c r="AG6" s="105"/>
      <c r="AH6" s="105"/>
      <c r="AI6" s="105"/>
      <c r="AL6" s="9" t="s">
        <v>67</v>
      </c>
    </row>
    <row r="7" spans="2:45" x14ac:dyDescent="0.2">
      <c r="W7" s="91" t="s">
        <v>40</v>
      </c>
      <c r="X7" s="77"/>
      <c r="Y7" s="77"/>
      <c r="Z7" s="77"/>
      <c r="AA7" s="77"/>
      <c r="AB7" s="88" t="s">
        <v>35</v>
      </c>
      <c r="AC7" s="88"/>
      <c r="AD7" s="88" t="s">
        <v>36</v>
      </c>
      <c r="AE7" s="88"/>
      <c r="AF7" s="88" t="s">
        <v>37</v>
      </c>
      <c r="AG7" s="88"/>
      <c r="AH7" s="88" t="s">
        <v>39</v>
      </c>
      <c r="AI7" s="88"/>
      <c r="AL7" s="12" t="s">
        <v>75</v>
      </c>
      <c r="AM7" s="19"/>
      <c r="AN7" s="19"/>
      <c r="AO7" s="19"/>
      <c r="AP7" s="19"/>
      <c r="AQ7" s="19"/>
      <c r="AR7" s="11"/>
    </row>
    <row r="8" spans="2:45" x14ac:dyDescent="0.2">
      <c r="B8" s="24" t="s">
        <v>17</v>
      </c>
      <c r="W8" s="91" t="s">
        <v>28</v>
      </c>
      <c r="X8" s="77"/>
      <c r="Y8" s="77"/>
      <c r="Z8" s="77"/>
      <c r="AA8" s="78"/>
      <c r="AB8" s="111">
        <v>0</v>
      </c>
      <c r="AC8" s="112"/>
      <c r="AD8" s="92">
        <f>AB8*AD15</f>
        <v>0</v>
      </c>
      <c r="AE8" s="92"/>
      <c r="AF8" s="92">
        <f>AB8*AF15</f>
        <v>0</v>
      </c>
      <c r="AG8" s="92"/>
      <c r="AH8" s="92">
        <f>AB8*AH15</f>
        <v>0</v>
      </c>
      <c r="AI8" s="92"/>
    </row>
    <row r="9" spans="2:45" x14ac:dyDescent="0.2">
      <c r="B9" s="9" t="s">
        <v>21</v>
      </c>
      <c r="C9" s="9"/>
      <c r="D9" s="9"/>
      <c r="F9" s="85">
        <v>200</v>
      </c>
      <c r="G9" s="85"/>
      <c r="H9" s="85"/>
      <c r="I9" s="85"/>
      <c r="W9" s="91" t="s">
        <v>29</v>
      </c>
      <c r="X9" s="77"/>
      <c r="Y9" s="77"/>
      <c r="Z9" s="77"/>
      <c r="AA9" s="78"/>
      <c r="AB9" s="98">
        <v>0.13</v>
      </c>
      <c r="AC9" s="99"/>
      <c r="AD9" s="92">
        <f>AB9*AD15</f>
        <v>3.4272199207141196</v>
      </c>
      <c r="AE9" s="92"/>
      <c r="AF9" s="92">
        <f>AB9*AF15</f>
        <v>1.1268415102815172</v>
      </c>
      <c r="AG9" s="92"/>
      <c r="AH9" s="92">
        <f>AB9*AH15</f>
        <v>34.298238469193677</v>
      </c>
      <c r="AI9" s="92"/>
      <c r="AJ9" s="8"/>
      <c r="AL9" s="9" t="s">
        <v>66</v>
      </c>
    </row>
    <row r="10" spans="2:45" x14ac:dyDescent="0.2">
      <c r="B10" s="9" t="s">
        <v>22</v>
      </c>
      <c r="C10" s="9"/>
      <c r="D10" s="9"/>
      <c r="F10" s="86">
        <v>9800</v>
      </c>
      <c r="G10" s="87"/>
      <c r="H10" s="87"/>
      <c r="I10" s="87"/>
      <c r="W10" s="91" t="s">
        <v>30</v>
      </c>
      <c r="X10" s="77"/>
      <c r="Y10" s="77"/>
      <c r="Z10" s="77"/>
      <c r="AA10" s="78"/>
      <c r="AB10" s="98">
        <v>0.32</v>
      </c>
      <c r="AC10" s="99"/>
      <c r="AD10" s="92">
        <f>AB10*AD15</f>
        <v>8.4362336509886013</v>
      </c>
      <c r="AE10" s="92"/>
      <c r="AF10" s="92">
        <f>AB10*AF15</f>
        <v>2.7737637176160423</v>
      </c>
      <c r="AG10" s="92"/>
      <c r="AH10" s="92">
        <f>AB10*AH15</f>
        <v>84.42643315493828</v>
      </c>
      <c r="AI10" s="92"/>
      <c r="AJ10" s="8"/>
      <c r="AL10" s="78" t="s">
        <v>82</v>
      </c>
      <c r="AM10" s="79"/>
      <c r="AN10" s="79"/>
      <c r="AO10" s="79"/>
      <c r="AP10" s="79"/>
      <c r="AQ10" s="79"/>
      <c r="AR10" s="79"/>
      <c r="AS10" s="80"/>
    </row>
    <row r="11" spans="2:45" x14ac:dyDescent="0.2">
      <c r="B11" s="9" t="s">
        <v>20</v>
      </c>
      <c r="C11" s="9"/>
      <c r="D11" s="9"/>
      <c r="F11" s="115">
        <v>8.6680116175501318</v>
      </c>
      <c r="G11" s="116"/>
      <c r="H11" s="116"/>
      <c r="I11" s="117"/>
      <c r="K11" t="s">
        <v>18</v>
      </c>
      <c r="N11" s="78" t="s">
        <v>84</v>
      </c>
      <c r="O11" s="79"/>
      <c r="P11" s="79"/>
      <c r="Q11" s="79"/>
      <c r="R11" s="79"/>
      <c r="S11" s="79"/>
      <c r="T11" s="79"/>
      <c r="U11" s="80"/>
      <c r="W11" s="91" t="s">
        <v>31</v>
      </c>
      <c r="X11" s="77"/>
      <c r="Y11" s="77"/>
      <c r="Z11" s="77"/>
      <c r="AA11" s="78"/>
      <c r="AB11" s="98">
        <v>0.22500000000000001</v>
      </c>
      <c r="AC11" s="99"/>
      <c r="AD11" s="92">
        <f>AB11*AD15</f>
        <v>5.9317267858513612</v>
      </c>
      <c r="AE11" s="92"/>
      <c r="AF11" s="92">
        <f>AB11*AF15</f>
        <v>1.9503026139487798</v>
      </c>
      <c r="AG11" s="92"/>
      <c r="AH11" s="92">
        <f>AB11*AH15</f>
        <v>59.362335812065979</v>
      </c>
      <c r="AI11" s="92"/>
      <c r="AJ11" s="8"/>
      <c r="AL11" s="9" t="s">
        <v>68</v>
      </c>
    </row>
    <row r="12" spans="2:45" x14ac:dyDescent="0.2">
      <c r="B12" s="9" t="s">
        <v>25</v>
      </c>
      <c r="C12" s="9"/>
      <c r="D12" s="9"/>
      <c r="F12" s="115">
        <v>3.0414391815029092</v>
      </c>
      <c r="G12" s="116"/>
      <c r="H12" s="116"/>
      <c r="I12" s="117"/>
      <c r="K12" t="s">
        <v>18</v>
      </c>
      <c r="N12" s="78" t="s">
        <v>84</v>
      </c>
      <c r="O12" s="79"/>
      <c r="P12" s="79"/>
      <c r="Q12" s="79"/>
      <c r="R12" s="79"/>
      <c r="S12" s="79"/>
      <c r="T12" s="79"/>
      <c r="U12" s="80"/>
      <c r="W12" s="91" t="s">
        <v>32</v>
      </c>
      <c r="X12" s="77"/>
      <c r="Y12" s="77"/>
      <c r="Z12" s="77"/>
      <c r="AA12" s="78"/>
      <c r="AB12" s="100">
        <v>7.4999999999999997E-2</v>
      </c>
      <c r="AC12" s="101"/>
      <c r="AD12" s="92">
        <f>AB12*AD15</f>
        <v>1.9772422619504535</v>
      </c>
      <c r="AE12" s="92"/>
      <c r="AF12" s="92">
        <f>AB12*AF15</f>
        <v>0.65010087131625982</v>
      </c>
      <c r="AG12" s="92"/>
      <c r="AH12" s="92">
        <f>AB12*AH15</f>
        <v>19.787445270688657</v>
      </c>
      <c r="AI12" s="92"/>
      <c r="AJ12" s="8"/>
      <c r="AL12" s="12" t="s">
        <v>76</v>
      </c>
      <c r="AM12" s="19"/>
      <c r="AN12" s="19"/>
      <c r="AO12" s="19"/>
      <c r="AP12" s="19"/>
      <c r="AQ12" s="19"/>
      <c r="AR12" s="11"/>
    </row>
    <row r="13" spans="2:45" x14ac:dyDescent="0.2">
      <c r="B13" s="9" t="s">
        <v>26</v>
      </c>
      <c r="C13" s="9"/>
      <c r="D13" s="9"/>
      <c r="F13" s="115">
        <v>26.363230159339381</v>
      </c>
      <c r="G13" s="116"/>
      <c r="H13" s="116"/>
      <c r="I13" s="117"/>
      <c r="K13" t="s">
        <v>18</v>
      </c>
      <c r="N13" s="78" t="s">
        <v>84</v>
      </c>
      <c r="O13" s="79"/>
      <c r="P13" s="79"/>
      <c r="Q13" s="79"/>
      <c r="R13" s="79"/>
      <c r="S13" s="79"/>
      <c r="T13" s="79"/>
      <c r="U13" s="80"/>
      <c r="W13" s="91" t="s">
        <v>33</v>
      </c>
      <c r="X13" s="77"/>
      <c r="Y13" s="77"/>
      <c r="Z13" s="77"/>
      <c r="AA13" s="78"/>
      <c r="AB13" s="100">
        <v>0.1125</v>
      </c>
      <c r="AC13" s="101"/>
      <c r="AD13" s="92">
        <f>AB13*AD15</f>
        <v>2.9658633929256806</v>
      </c>
      <c r="AE13" s="92"/>
      <c r="AF13" s="92">
        <f>AB13*AF15</f>
        <v>0.9751513069743899</v>
      </c>
      <c r="AG13" s="92"/>
      <c r="AH13" s="92">
        <f>AB13*AH15</f>
        <v>29.681167906032989</v>
      </c>
      <c r="AI13" s="92"/>
      <c r="AJ13" s="8"/>
    </row>
    <row r="14" spans="2:45" ht="16" thickBot="1" x14ac:dyDescent="0.25">
      <c r="W14" s="102" t="s">
        <v>34</v>
      </c>
      <c r="X14" s="103"/>
      <c r="Y14" s="103"/>
      <c r="Z14" s="103"/>
      <c r="AA14" s="104"/>
      <c r="AB14" s="113">
        <v>0.13750000000000001</v>
      </c>
      <c r="AC14" s="114"/>
      <c r="AD14" s="92">
        <f>AB14*AD15</f>
        <v>3.624944146909165</v>
      </c>
      <c r="AE14" s="92"/>
      <c r="AF14" s="92">
        <f>AB14*AF15</f>
        <v>1.1918515974131432</v>
      </c>
      <c r="AG14" s="92"/>
      <c r="AH14" s="92">
        <f>AB14*AH15</f>
        <v>36.276982996262547</v>
      </c>
      <c r="AI14" s="92"/>
      <c r="AJ14" s="8"/>
    </row>
    <row r="15" spans="2:45" ht="16" thickBot="1" x14ac:dyDescent="0.25">
      <c r="B15" s="24" t="s">
        <v>9</v>
      </c>
      <c r="W15" s="106" t="s">
        <v>38</v>
      </c>
      <c r="X15" s="107"/>
      <c r="Y15" s="107"/>
      <c r="Z15" s="107"/>
      <c r="AA15" s="108"/>
      <c r="AB15" s="96">
        <f>SUM(AB8:AC14)</f>
        <v>1</v>
      </c>
      <c r="AC15" s="97"/>
      <c r="AD15" s="94">
        <f>F13</f>
        <v>26.363230159339381</v>
      </c>
      <c r="AE15" s="95"/>
      <c r="AF15" s="94">
        <f>F11</f>
        <v>8.6680116175501318</v>
      </c>
      <c r="AG15" s="95"/>
      <c r="AH15" s="109">
        <f>AF15*30.4375</f>
        <v>263.83260360918212</v>
      </c>
      <c r="AI15" s="110"/>
      <c r="AJ15" s="8"/>
      <c r="AR15" s="9" t="s">
        <v>69</v>
      </c>
    </row>
    <row r="16" spans="2:45" ht="16" thickBo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2:45" ht="16" thickBot="1" x14ac:dyDescent="0.25">
      <c r="B17" s="4" t="s">
        <v>0</v>
      </c>
      <c r="C17" s="2">
        <v>1</v>
      </c>
      <c r="D17" s="5">
        <f>C17+1</f>
        <v>2</v>
      </c>
      <c r="E17" s="5">
        <f t="shared" ref="E17:AP17" si="0">D17+1</f>
        <v>3</v>
      </c>
      <c r="F17" s="5">
        <f t="shared" si="0"/>
        <v>4</v>
      </c>
      <c r="G17" s="5">
        <f t="shared" si="0"/>
        <v>5</v>
      </c>
      <c r="H17" s="5">
        <f t="shared" si="0"/>
        <v>6</v>
      </c>
      <c r="I17" s="5">
        <f t="shared" si="0"/>
        <v>7</v>
      </c>
      <c r="J17" s="5">
        <f t="shared" si="0"/>
        <v>8</v>
      </c>
      <c r="K17" s="5">
        <f t="shared" si="0"/>
        <v>9</v>
      </c>
      <c r="L17" s="5">
        <f t="shared" si="0"/>
        <v>10</v>
      </c>
      <c r="M17" s="5">
        <f t="shared" si="0"/>
        <v>11</v>
      </c>
      <c r="N17" s="5">
        <f t="shared" si="0"/>
        <v>12</v>
      </c>
      <c r="O17" s="5">
        <f t="shared" si="0"/>
        <v>13</v>
      </c>
      <c r="P17" s="5">
        <f t="shared" si="0"/>
        <v>14</v>
      </c>
      <c r="Q17" s="5">
        <f t="shared" si="0"/>
        <v>15</v>
      </c>
      <c r="R17" s="5">
        <f>Q17+1</f>
        <v>16</v>
      </c>
      <c r="S17" s="5">
        <f>R17+1</f>
        <v>17</v>
      </c>
      <c r="T17" s="5">
        <f t="shared" si="0"/>
        <v>18</v>
      </c>
      <c r="U17" s="5">
        <f t="shared" si="0"/>
        <v>19</v>
      </c>
      <c r="V17" s="5">
        <f t="shared" si="0"/>
        <v>20</v>
      </c>
      <c r="W17" s="5">
        <f t="shared" si="0"/>
        <v>21</v>
      </c>
      <c r="X17" s="5">
        <f t="shared" si="0"/>
        <v>22</v>
      </c>
      <c r="Y17" s="5">
        <f t="shared" si="0"/>
        <v>23</v>
      </c>
      <c r="Z17" s="5">
        <f t="shared" si="0"/>
        <v>24</v>
      </c>
      <c r="AA17" s="5">
        <f t="shared" si="0"/>
        <v>25</v>
      </c>
      <c r="AB17" s="5">
        <f t="shared" si="0"/>
        <v>26</v>
      </c>
      <c r="AC17" s="5">
        <f t="shared" si="0"/>
        <v>27</v>
      </c>
      <c r="AD17" s="5">
        <f t="shared" si="0"/>
        <v>28</v>
      </c>
      <c r="AE17" s="5">
        <f t="shared" si="0"/>
        <v>29</v>
      </c>
      <c r="AF17" s="5">
        <f t="shared" si="0"/>
        <v>30</v>
      </c>
      <c r="AG17" s="5">
        <f t="shared" si="0"/>
        <v>31</v>
      </c>
      <c r="AH17" s="5">
        <f t="shared" si="0"/>
        <v>32</v>
      </c>
      <c r="AI17" s="5">
        <f t="shared" si="0"/>
        <v>33</v>
      </c>
      <c r="AJ17" s="5">
        <f t="shared" si="0"/>
        <v>34</v>
      </c>
      <c r="AK17" s="5">
        <f t="shared" si="0"/>
        <v>35</v>
      </c>
      <c r="AL17" s="5">
        <f t="shared" si="0"/>
        <v>36</v>
      </c>
      <c r="AM17" s="5">
        <f t="shared" si="0"/>
        <v>37</v>
      </c>
      <c r="AN17" s="5">
        <f t="shared" si="0"/>
        <v>38</v>
      </c>
      <c r="AO17" s="5">
        <f t="shared" si="0"/>
        <v>39</v>
      </c>
      <c r="AP17" s="7">
        <f t="shared" si="0"/>
        <v>40</v>
      </c>
      <c r="AQ17" s="8"/>
      <c r="AR17" s="12"/>
      <c r="AS17" s="11"/>
    </row>
    <row r="18" spans="2:45" x14ac:dyDescent="0.2">
      <c r="B18" s="75" t="s">
        <v>8</v>
      </c>
      <c r="C18" s="37"/>
      <c r="D18" s="13"/>
      <c r="E18" s="34"/>
      <c r="F18" s="63" t="s">
        <v>61</v>
      </c>
      <c r="G18" s="34"/>
      <c r="H18" s="13"/>
      <c r="I18" s="13"/>
      <c r="J18" s="34"/>
      <c r="K18" s="34"/>
      <c r="L18" s="63" t="s">
        <v>61</v>
      </c>
      <c r="M18" s="34"/>
      <c r="N18" s="34"/>
      <c r="O18" s="34"/>
      <c r="P18" s="41"/>
      <c r="Q18" s="34"/>
      <c r="R18" s="63" t="s">
        <v>61</v>
      </c>
      <c r="S18" s="34"/>
      <c r="T18" s="34"/>
      <c r="U18" s="41"/>
      <c r="V18" s="41"/>
      <c r="W18" s="41"/>
      <c r="X18" s="41"/>
      <c r="Y18" s="41"/>
      <c r="Z18" s="41"/>
      <c r="AA18" s="41"/>
      <c r="AB18" s="41"/>
      <c r="AC18" s="41"/>
      <c r="AE18" s="41"/>
      <c r="AF18" s="41"/>
      <c r="AG18" s="41"/>
      <c r="AH18" s="34"/>
      <c r="AI18" s="63" t="s">
        <v>61</v>
      </c>
      <c r="AJ18" s="41"/>
      <c r="AK18" s="13"/>
      <c r="AL18" s="13"/>
      <c r="AM18" s="13"/>
      <c r="AN18" s="13"/>
      <c r="AO18" s="13"/>
      <c r="AP18" s="38"/>
      <c r="AQ18" s="3"/>
      <c r="AR18" s="129">
        <f>COUNTA(C18:AP18)</f>
        <v>4</v>
      </c>
      <c r="AS18" s="130"/>
    </row>
    <row r="19" spans="2:45" ht="16" thickBot="1" x14ac:dyDescent="0.25">
      <c r="B19" s="76"/>
      <c r="C19" s="39"/>
      <c r="D19" s="15"/>
      <c r="E19" s="15"/>
      <c r="F19" s="15"/>
      <c r="G19" s="15"/>
      <c r="H19" s="15"/>
      <c r="I19" s="15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15"/>
      <c r="AN19" s="15"/>
      <c r="AO19" s="15"/>
      <c r="AP19" s="40"/>
      <c r="AQ19" s="3"/>
      <c r="AR19" s="20"/>
      <c r="AS19" s="1"/>
    </row>
    <row r="20" spans="2:45" x14ac:dyDescent="0.2">
      <c r="B20" s="75" t="s">
        <v>4</v>
      </c>
      <c r="C20" s="37"/>
      <c r="D20" s="34"/>
      <c r="E20" s="34"/>
      <c r="F20" s="34"/>
      <c r="G20" s="34"/>
      <c r="H20" s="34"/>
      <c r="I20" s="34"/>
      <c r="J20" s="41"/>
      <c r="K20" s="34"/>
      <c r="L20" s="34"/>
      <c r="M20" s="41"/>
      <c r="N20" s="34"/>
      <c r="O20" s="34"/>
      <c r="P20" s="34"/>
      <c r="Q20" s="34"/>
      <c r="R20" s="34"/>
      <c r="S20" s="41"/>
      <c r="T20" s="41"/>
      <c r="U20" s="41"/>
      <c r="V20" s="41"/>
      <c r="W20" s="41"/>
      <c r="X20" s="41"/>
      <c r="Y20" s="41"/>
      <c r="Z20" s="34"/>
      <c r="AA20" s="41"/>
      <c r="AB20" s="34"/>
      <c r="AC20" s="34"/>
      <c r="AD20" s="41"/>
      <c r="AE20" s="34"/>
      <c r="AF20" s="41"/>
      <c r="AG20" s="34"/>
      <c r="AH20" s="41"/>
      <c r="AI20" s="34"/>
      <c r="AJ20" s="34"/>
      <c r="AK20" s="41"/>
      <c r="AL20" s="34"/>
      <c r="AM20" s="34"/>
      <c r="AN20" s="13"/>
      <c r="AO20" s="34"/>
      <c r="AP20" s="35"/>
      <c r="AQ20" s="3"/>
      <c r="AR20" s="129"/>
      <c r="AS20" s="130"/>
    </row>
    <row r="21" spans="2:45" ht="16" thickBot="1" x14ac:dyDescent="0.25">
      <c r="B21" s="76"/>
      <c r="C21" s="39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45"/>
      <c r="U21" s="45"/>
      <c r="V21" s="45"/>
      <c r="W21" s="45"/>
      <c r="X21" s="45"/>
      <c r="Y21" s="33"/>
      <c r="Z21" s="33"/>
      <c r="AA21" s="33"/>
      <c r="AB21" s="33"/>
      <c r="AC21" s="33"/>
      <c r="AD21" s="45"/>
      <c r="AE21" s="33"/>
      <c r="AF21" s="45"/>
      <c r="AG21" s="45"/>
      <c r="AH21" s="33"/>
      <c r="AI21" s="33"/>
      <c r="AJ21" s="33"/>
      <c r="AK21" s="33"/>
      <c r="AL21" s="33"/>
      <c r="AM21" s="33"/>
      <c r="AN21" s="15"/>
      <c r="AO21" s="33"/>
      <c r="AP21" s="36"/>
      <c r="AQ21" s="3"/>
      <c r="AR21" s="20"/>
      <c r="AS21" s="1"/>
    </row>
    <row r="22" spans="2:45" x14ac:dyDescent="0.2">
      <c r="B22" s="82" t="s">
        <v>1</v>
      </c>
      <c r="C22" s="44"/>
      <c r="D22" s="41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1"/>
      <c r="P22" s="41"/>
      <c r="Q22" s="34"/>
      <c r="R22" s="34"/>
      <c r="S22" s="34"/>
      <c r="T22" s="41"/>
      <c r="U22" s="41"/>
      <c r="V22" s="34"/>
      <c r="W22" s="34"/>
      <c r="X22" s="34"/>
      <c r="Y22" s="34"/>
      <c r="Z22" s="41"/>
      <c r="AA22" s="34"/>
      <c r="AB22" s="41"/>
      <c r="AC22" s="41"/>
      <c r="AD22" s="123"/>
      <c r="AE22" s="41"/>
      <c r="AF22" s="51" t="s">
        <v>50</v>
      </c>
      <c r="AG22" s="51" t="s">
        <v>50</v>
      </c>
      <c r="AH22" s="51" t="s">
        <v>50</v>
      </c>
      <c r="AI22" s="63" t="s">
        <v>61</v>
      </c>
      <c r="AJ22" s="41"/>
      <c r="AK22" s="34"/>
      <c r="AL22" s="41"/>
      <c r="AM22" s="41"/>
      <c r="AN22" s="13"/>
      <c r="AO22" s="41"/>
      <c r="AP22" s="43"/>
      <c r="AQ22" s="3"/>
      <c r="AR22" s="132">
        <f t="shared" ref="AR22:AR32" si="1">COUNTA(C22:AP22)</f>
        <v>4</v>
      </c>
      <c r="AS22" s="133"/>
    </row>
    <row r="23" spans="2:45" ht="16" thickBot="1" x14ac:dyDescent="0.25">
      <c r="B23" s="76"/>
      <c r="C23" s="3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45"/>
      <c r="AJ23" s="45"/>
      <c r="AK23" s="33"/>
      <c r="AL23" s="33"/>
      <c r="AM23" s="33"/>
      <c r="AN23" s="15"/>
      <c r="AO23" s="33"/>
      <c r="AP23" s="36"/>
      <c r="AQ23" s="3"/>
      <c r="AR23" s="134"/>
      <c r="AS23" s="131"/>
    </row>
    <row r="24" spans="2:45" ht="16" thickBot="1" x14ac:dyDescent="0.25">
      <c r="B24" s="75" t="s">
        <v>5</v>
      </c>
      <c r="C24" s="42" t="s">
        <v>43</v>
      </c>
      <c r="D24" s="42" t="s">
        <v>43</v>
      </c>
      <c r="E24" s="42" t="s">
        <v>43</v>
      </c>
      <c r="F24" s="63" t="s">
        <v>61</v>
      </c>
      <c r="G24" s="58" t="s">
        <v>63</v>
      </c>
      <c r="H24" s="64" t="s">
        <v>44</v>
      </c>
      <c r="I24" s="64" t="s">
        <v>44</v>
      </c>
      <c r="J24" s="64" t="s">
        <v>44</v>
      </c>
      <c r="K24" s="64" t="s">
        <v>44</v>
      </c>
      <c r="L24" s="63" t="s">
        <v>61</v>
      </c>
      <c r="M24" s="58" t="s">
        <v>63</v>
      </c>
      <c r="N24" s="50" t="s">
        <v>46</v>
      </c>
      <c r="O24" s="50" t="s">
        <v>46</v>
      </c>
      <c r="P24" s="50" t="s">
        <v>46</v>
      </c>
      <c r="Q24" s="50" t="s">
        <v>46</v>
      </c>
      <c r="R24" s="63" t="s">
        <v>61</v>
      </c>
      <c r="S24" s="58" t="s">
        <v>63</v>
      </c>
      <c r="T24" s="49" t="s">
        <v>48</v>
      </c>
      <c r="U24" s="49" t="s">
        <v>48</v>
      </c>
      <c r="V24" s="49" t="s">
        <v>48</v>
      </c>
      <c r="W24" s="49" t="s">
        <v>48</v>
      </c>
      <c r="X24" s="49" t="s">
        <v>48</v>
      </c>
      <c r="Y24" s="49" t="s">
        <v>48</v>
      </c>
      <c r="Z24" s="49" t="s">
        <v>48</v>
      </c>
      <c r="AA24" s="56" t="s">
        <v>53</v>
      </c>
      <c r="AB24" s="56" t="s">
        <v>57</v>
      </c>
      <c r="AC24" s="56" t="s">
        <v>55</v>
      </c>
      <c r="AD24" s="57" t="s">
        <v>59</v>
      </c>
      <c r="AE24" s="125" t="s">
        <v>63</v>
      </c>
      <c r="AF24" s="51" t="s">
        <v>50</v>
      </c>
      <c r="AG24" s="51" t="s">
        <v>50</v>
      </c>
      <c r="AH24" s="51" t="s">
        <v>50</v>
      </c>
      <c r="AI24" s="63" t="s">
        <v>61</v>
      </c>
      <c r="AJ24" s="58" t="s">
        <v>63</v>
      </c>
      <c r="AK24" s="34"/>
      <c r="AL24" s="34"/>
      <c r="AM24" s="34"/>
      <c r="AN24" s="13"/>
      <c r="AO24" s="34"/>
      <c r="AP24" s="35"/>
      <c r="AQ24" s="3"/>
      <c r="AR24" s="129">
        <f t="shared" si="1"/>
        <v>34</v>
      </c>
      <c r="AS24" s="130"/>
    </row>
    <row r="25" spans="2:45" ht="16" thickBot="1" x14ac:dyDescent="0.25">
      <c r="B25" s="76"/>
      <c r="C25" s="39"/>
      <c r="D25" s="39"/>
      <c r="E25" s="39"/>
      <c r="F25" s="34"/>
      <c r="G25" s="34"/>
      <c r="H25" s="45"/>
      <c r="I25" s="45"/>
      <c r="J25" s="45"/>
      <c r="K25" s="45"/>
      <c r="L25" s="34"/>
      <c r="M25" s="34"/>
      <c r="N25" s="34"/>
      <c r="O25" s="34"/>
      <c r="P25" s="34"/>
      <c r="Q25" s="34"/>
      <c r="R25" s="34"/>
      <c r="S25" s="34"/>
      <c r="T25" s="45"/>
      <c r="U25" s="45"/>
      <c r="V25" s="45"/>
      <c r="W25" s="45"/>
      <c r="X25" s="45"/>
      <c r="Y25" s="45"/>
      <c r="Z25" s="45"/>
      <c r="AA25" s="123"/>
      <c r="AB25" s="124"/>
      <c r="AC25" s="126"/>
      <c r="AD25" s="45"/>
      <c r="AE25" s="126"/>
      <c r="AF25" s="45"/>
      <c r="AG25" s="45"/>
      <c r="AH25" s="45"/>
      <c r="AI25" s="34"/>
      <c r="AJ25" s="34"/>
      <c r="AK25" s="33"/>
      <c r="AL25" s="33"/>
      <c r="AM25" s="33"/>
      <c r="AN25" s="15"/>
      <c r="AO25" s="33"/>
      <c r="AP25" s="36"/>
      <c r="AQ25" s="3"/>
      <c r="AR25" s="20"/>
      <c r="AS25" s="1"/>
    </row>
    <row r="26" spans="2:45" ht="16" thickBot="1" x14ac:dyDescent="0.25">
      <c r="B26" s="75" t="s">
        <v>6</v>
      </c>
      <c r="C26" s="44"/>
      <c r="D26" s="44"/>
      <c r="E26" s="44"/>
      <c r="F26" s="34"/>
      <c r="G26" s="34"/>
      <c r="H26" s="34"/>
      <c r="I26" s="34"/>
      <c r="J26" s="34"/>
      <c r="K26" s="34"/>
      <c r="L26" s="34"/>
      <c r="M26" s="34"/>
      <c r="N26" s="123"/>
      <c r="O26" s="123"/>
      <c r="P26" s="123"/>
      <c r="Q26" s="123"/>
      <c r="R26" s="34"/>
      <c r="S26" s="34"/>
      <c r="T26" s="49" t="s">
        <v>48</v>
      </c>
      <c r="U26" s="49" t="s">
        <v>48</v>
      </c>
      <c r="V26" s="49" t="s">
        <v>48</v>
      </c>
      <c r="W26" s="49" t="s">
        <v>48</v>
      </c>
      <c r="X26" s="49" t="s">
        <v>48</v>
      </c>
      <c r="Y26" s="49" t="s">
        <v>48</v>
      </c>
      <c r="Z26" s="49" t="s">
        <v>48</v>
      </c>
      <c r="AA26" s="56" t="s">
        <v>53</v>
      </c>
      <c r="AB26" s="56" t="s">
        <v>57</v>
      </c>
      <c r="AC26" s="56" t="s">
        <v>55</v>
      </c>
      <c r="AD26" s="57" t="s">
        <v>59</v>
      </c>
      <c r="AE26" s="126"/>
      <c r="AF26" s="124"/>
      <c r="AG26" s="124"/>
      <c r="AH26" s="124"/>
      <c r="AI26" s="34"/>
      <c r="AJ26" s="34"/>
      <c r="AK26" s="41"/>
      <c r="AL26" s="34"/>
      <c r="AM26" s="34"/>
      <c r="AN26" s="13"/>
      <c r="AO26" s="34"/>
      <c r="AP26" s="35"/>
      <c r="AQ26" s="3"/>
      <c r="AR26" s="129">
        <f t="shared" si="1"/>
        <v>11</v>
      </c>
      <c r="AS26" s="130"/>
    </row>
    <row r="27" spans="2:45" ht="16" thickBot="1" x14ac:dyDescent="0.25">
      <c r="B27" s="76"/>
      <c r="C27" s="39"/>
      <c r="D27" s="39"/>
      <c r="E27" s="39"/>
      <c r="F27" s="34"/>
      <c r="G27" s="34"/>
      <c r="H27" s="45"/>
      <c r="I27" s="45"/>
      <c r="J27" s="45"/>
      <c r="K27" s="45"/>
      <c r="L27" s="34"/>
      <c r="M27" s="34"/>
      <c r="N27" s="34"/>
      <c r="O27" s="34"/>
      <c r="P27" s="34"/>
      <c r="Q27" s="34"/>
      <c r="R27" s="34"/>
      <c r="T27" s="45"/>
      <c r="U27" s="45"/>
      <c r="V27" s="45"/>
      <c r="W27" s="45"/>
      <c r="X27" s="45"/>
      <c r="Y27" s="45"/>
      <c r="Z27" s="45"/>
      <c r="AA27" s="123"/>
      <c r="AB27" s="124"/>
      <c r="AC27" s="126"/>
      <c r="AD27" s="45"/>
      <c r="AE27" s="126"/>
      <c r="AF27" s="45"/>
      <c r="AG27" s="45"/>
      <c r="AH27" s="45"/>
      <c r="AI27" s="34"/>
      <c r="AK27" s="33"/>
      <c r="AL27" s="33"/>
      <c r="AM27" s="33"/>
      <c r="AN27" s="15"/>
      <c r="AO27" s="33"/>
      <c r="AP27" s="36"/>
      <c r="AQ27" s="3"/>
      <c r="AR27" s="20"/>
      <c r="AS27" s="1"/>
    </row>
    <row r="28" spans="2:45" ht="16" thickBot="1" x14ac:dyDescent="0.25">
      <c r="B28" s="75" t="s">
        <v>3</v>
      </c>
      <c r="C28" s="42" t="s">
        <v>43</v>
      </c>
      <c r="D28" s="42" t="s">
        <v>43</v>
      </c>
      <c r="E28" s="42" t="s">
        <v>43</v>
      </c>
      <c r="F28" s="34"/>
      <c r="G28" s="58" t="s">
        <v>63</v>
      </c>
      <c r="H28" s="64" t="s">
        <v>44</v>
      </c>
      <c r="I28" s="64" t="s">
        <v>44</v>
      </c>
      <c r="J28" s="64" t="s">
        <v>44</v>
      </c>
      <c r="K28" s="64" t="s">
        <v>44</v>
      </c>
      <c r="L28" s="34"/>
      <c r="M28" s="58" t="s">
        <v>63</v>
      </c>
      <c r="N28" s="50" t="s">
        <v>46</v>
      </c>
      <c r="O28" s="50" t="s">
        <v>46</v>
      </c>
      <c r="P28" s="50" t="s">
        <v>46</v>
      </c>
      <c r="Q28" s="50" t="s">
        <v>46</v>
      </c>
      <c r="R28" s="34"/>
      <c r="S28" s="58" t="s">
        <v>63</v>
      </c>
      <c r="T28" s="128"/>
      <c r="U28" s="128"/>
      <c r="V28" s="128"/>
      <c r="W28" s="128"/>
      <c r="X28" s="128"/>
      <c r="Y28" s="128"/>
      <c r="Z28" s="128"/>
      <c r="AA28" s="123"/>
      <c r="AB28" s="123"/>
      <c r="AC28" s="126"/>
      <c r="AD28" s="124"/>
      <c r="AE28" s="126"/>
      <c r="AF28" s="124"/>
      <c r="AG28" s="124"/>
      <c r="AH28" s="124"/>
      <c r="AI28" s="34"/>
      <c r="AJ28" s="34"/>
      <c r="AK28" s="41"/>
      <c r="AL28" s="34"/>
      <c r="AM28" s="34"/>
      <c r="AN28" s="13"/>
      <c r="AO28" s="34"/>
      <c r="AP28" s="35"/>
      <c r="AQ28" s="3"/>
      <c r="AR28" s="132">
        <f t="shared" si="1"/>
        <v>14</v>
      </c>
      <c r="AS28" s="133"/>
    </row>
    <row r="29" spans="2:45" ht="16" thickBot="1" x14ac:dyDescent="0.25">
      <c r="B29" s="76"/>
      <c r="C29" s="39"/>
      <c r="D29" s="39"/>
      <c r="E29" s="39"/>
      <c r="F29" s="33"/>
      <c r="G29" s="33"/>
      <c r="H29" s="46"/>
      <c r="I29" s="46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123"/>
      <c r="AB29" s="124"/>
      <c r="AC29" s="127"/>
      <c r="AD29" s="33"/>
      <c r="AE29" s="127"/>
      <c r="AF29" s="33"/>
      <c r="AG29" s="33"/>
      <c r="AH29" s="33"/>
      <c r="AI29" s="33"/>
      <c r="AJ29" s="33"/>
      <c r="AK29" s="33"/>
      <c r="AL29" s="33"/>
      <c r="AM29" s="33"/>
      <c r="AN29" s="15"/>
      <c r="AO29" s="33"/>
      <c r="AP29" s="36"/>
      <c r="AQ29" s="3"/>
      <c r="AR29" s="134"/>
      <c r="AS29" s="131"/>
    </row>
    <row r="30" spans="2:45" x14ac:dyDescent="0.2">
      <c r="B30" s="75" t="s">
        <v>2</v>
      </c>
      <c r="C30" s="37"/>
      <c r="D30" s="44"/>
      <c r="E30" s="44"/>
      <c r="F30" s="34"/>
      <c r="G30" s="34"/>
      <c r="H30" s="41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41"/>
      <c r="U30" s="41"/>
      <c r="V30" s="41"/>
      <c r="W30" s="41"/>
      <c r="X30" s="41"/>
      <c r="Y30" s="41"/>
      <c r="Z30" s="41"/>
      <c r="AA30" s="34"/>
      <c r="AB30" s="41"/>
      <c r="AC30" s="126"/>
      <c r="AD30" s="41"/>
      <c r="AE30" s="126"/>
      <c r="AF30" s="41"/>
      <c r="AG30" s="41"/>
      <c r="AH30" s="41"/>
      <c r="AI30" s="34"/>
      <c r="AJ30" s="34"/>
      <c r="AK30" s="41"/>
      <c r="AL30" s="41"/>
      <c r="AM30" s="41"/>
      <c r="AN30" s="13"/>
      <c r="AO30" s="41"/>
      <c r="AP30" s="43"/>
      <c r="AQ30" s="3"/>
      <c r="AR30" s="129"/>
      <c r="AS30" s="130"/>
    </row>
    <row r="31" spans="2:45" ht="16" thickBot="1" x14ac:dyDescent="0.25">
      <c r="B31" s="76"/>
      <c r="C31" s="39"/>
      <c r="D31" s="39"/>
      <c r="E31" s="39"/>
      <c r="F31" s="33"/>
      <c r="G31" s="33"/>
      <c r="H31" s="46"/>
      <c r="I31" s="4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127"/>
      <c r="AD31" s="33"/>
      <c r="AE31" s="127"/>
      <c r="AF31" s="33"/>
      <c r="AG31" s="33"/>
      <c r="AH31" s="33"/>
      <c r="AI31" s="33"/>
      <c r="AJ31" s="33"/>
      <c r="AK31" s="33"/>
      <c r="AL31" s="33"/>
      <c r="AM31" s="33"/>
      <c r="AN31" s="15"/>
      <c r="AO31" s="33"/>
      <c r="AP31" s="36"/>
      <c r="AQ31" s="3"/>
      <c r="AR31" s="20"/>
      <c r="AS31" s="1"/>
    </row>
    <row r="32" spans="2:45" ht="16" thickBot="1" x14ac:dyDescent="0.25">
      <c r="B32" s="82" t="s">
        <v>7</v>
      </c>
      <c r="C32" s="42" t="s">
        <v>43</v>
      </c>
      <c r="D32" s="42" t="s">
        <v>43</v>
      </c>
      <c r="E32" s="42" t="s">
        <v>43</v>
      </c>
      <c r="F32" s="63" t="s">
        <v>61</v>
      </c>
      <c r="G32" s="58" t="s">
        <v>63</v>
      </c>
      <c r="H32" s="64" t="s">
        <v>44</v>
      </c>
      <c r="I32" s="64" t="s">
        <v>44</v>
      </c>
      <c r="J32" s="64" t="s">
        <v>44</v>
      </c>
      <c r="K32" s="64" t="s">
        <v>44</v>
      </c>
      <c r="L32" s="63" t="s">
        <v>61</v>
      </c>
      <c r="M32" s="58" t="s">
        <v>63</v>
      </c>
      <c r="N32" s="50" t="s">
        <v>46</v>
      </c>
      <c r="O32" s="50" t="s">
        <v>46</v>
      </c>
      <c r="P32" s="50" t="s">
        <v>46</v>
      </c>
      <c r="Q32" s="50" t="s">
        <v>46</v>
      </c>
      <c r="R32" s="63" t="s">
        <v>61</v>
      </c>
      <c r="S32" s="58" t="s">
        <v>63</v>
      </c>
      <c r="T32" s="49" t="s">
        <v>48</v>
      </c>
      <c r="U32" s="49" t="s">
        <v>48</v>
      </c>
      <c r="V32" s="49" t="s">
        <v>48</v>
      </c>
      <c r="W32" s="49" t="s">
        <v>48</v>
      </c>
      <c r="X32" s="49" t="s">
        <v>48</v>
      </c>
      <c r="Y32" s="49" t="s">
        <v>48</v>
      </c>
      <c r="Z32" s="49" t="s">
        <v>48</v>
      </c>
      <c r="AA32" s="56" t="s">
        <v>53</v>
      </c>
      <c r="AB32" s="56" t="s">
        <v>57</v>
      </c>
      <c r="AC32" s="56" t="s">
        <v>55</v>
      </c>
      <c r="AD32" s="57" t="s">
        <v>59</v>
      </c>
      <c r="AE32" s="125" t="s">
        <v>63</v>
      </c>
      <c r="AF32" s="51" t="s">
        <v>50</v>
      </c>
      <c r="AG32" s="51" t="s">
        <v>50</v>
      </c>
      <c r="AH32" s="51" t="s">
        <v>50</v>
      </c>
      <c r="AI32" s="63" t="s">
        <v>61</v>
      </c>
      <c r="AJ32" s="58" t="s">
        <v>63</v>
      </c>
      <c r="AK32" s="34"/>
      <c r="AL32" s="34"/>
      <c r="AM32" s="34"/>
      <c r="AN32" s="13"/>
      <c r="AO32" s="34"/>
      <c r="AP32" s="35"/>
      <c r="AQ32" s="3"/>
      <c r="AR32" s="129">
        <f t="shared" si="1"/>
        <v>34</v>
      </c>
      <c r="AS32" s="130"/>
    </row>
    <row r="33" spans="2:46" ht="16" thickBot="1" x14ac:dyDescent="0.25">
      <c r="B33" s="76"/>
      <c r="C33" s="39"/>
      <c r="D33" s="15"/>
      <c r="E33" s="34"/>
      <c r="F33" s="34"/>
      <c r="G33" s="34"/>
      <c r="H33" s="33"/>
      <c r="I33" s="33"/>
      <c r="J33" s="33"/>
      <c r="K33" s="33"/>
      <c r="L33" s="34"/>
      <c r="M33" s="34"/>
      <c r="N33" s="34"/>
      <c r="O33" s="33"/>
      <c r="P33" s="33"/>
      <c r="Q33" s="45"/>
      <c r="R33" s="33"/>
      <c r="S33" s="45"/>
      <c r="T33" s="45"/>
      <c r="U33" s="33"/>
      <c r="V33" s="45"/>
      <c r="W33" s="123"/>
      <c r="X33" s="124"/>
      <c r="Y33" s="33"/>
      <c r="Z33" s="45"/>
      <c r="AA33" s="33"/>
      <c r="AB33" s="45"/>
      <c r="AC33" s="45"/>
      <c r="AD33" s="45"/>
      <c r="AE33" s="45"/>
      <c r="AF33" s="45"/>
      <c r="AG33" s="45"/>
      <c r="AH33" s="33"/>
      <c r="AI33" s="33"/>
      <c r="AJ33" s="33"/>
      <c r="AK33" s="33"/>
      <c r="AL33" s="33"/>
      <c r="AM33" s="15"/>
      <c r="AN33" s="15"/>
      <c r="AO33" s="15"/>
      <c r="AP33" s="40"/>
      <c r="AQ33" s="3"/>
      <c r="AR33" s="20"/>
      <c r="AS33" s="1"/>
    </row>
    <row r="34" spans="2:46" x14ac:dyDescent="0.2">
      <c r="B34" s="3"/>
      <c r="C34" s="3"/>
      <c r="D34" s="3"/>
      <c r="E34" s="3"/>
      <c r="F34" s="3"/>
      <c r="AR34">
        <f>SUM(AR20:AR33)</f>
        <v>97</v>
      </c>
    </row>
    <row r="35" spans="2:46" ht="16" thickBot="1" x14ac:dyDescent="0.25">
      <c r="B35" s="25" t="s">
        <v>10</v>
      </c>
      <c r="C35" s="3"/>
      <c r="D35" s="3"/>
      <c r="E35" s="3"/>
      <c r="F35" s="3"/>
      <c r="AK35" s="9" t="s">
        <v>65</v>
      </c>
    </row>
    <row r="36" spans="2:46" x14ac:dyDescent="0.2">
      <c r="B36" s="29"/>
      <c r="C36" s="1"/>
      <c r="D36" s="88" t="s">
        <v>14</v>
      </c>
      <c r="E36" s="89"/>
      <c r="F36" s="89"/>
      <c r="G36" s="89"/>
      <c r="H36" s="89"/>
      <c r="I36" s="88" t="s">
        <v>11</v>
      </c>
      <c r="J36" s="89"/>
      <c r="K36" s="89"/>
      <c r="L36" s="89"/>
      <c r="M36" s="89"/>
      <c r="N36" s="88" t="s">
        <v>12</v>
      </c>
      <c r="O36" s="89"/>
      <c r="P36" s="89"/>
      <c r="Q36" s="89"/>
      <c r="R36" s="89"/>
      <c r="S36" s="88" t="s">
        <v>13</v>
      </c>
      <c r="T36" s="89"/>
      <c r="U36" s="89"/>
      <c r="V36" s="89"/>
      <c r="W36" s="90"/>
      <c r="X36" s="88" t="s">
        <v>15</v>
      </c>
      <c r="Y36" s="89"/>
      <c r="Z36" s="89"/>
      <c r="AA36" s="89"/>
      <c r="AB36" s="89"/>
      <c r="AD36" s="32" t="s">
        <v>80</v>
      </c>
      <c r="AE36" s="30" t="s">
        <v>63</v>
      </c>
      <c r="AF36" s="31" t="s">
        <v>79</v>
      </c>
      <c r="AG36" s="30" t="s">
        <v>61</v>
      </c>
      <c r="AH36" s="32" t="s">
        <v>78</v>
      </c>
      <c r="AI36" s="31" t="s">
        <v>77</v>
      </c>
      <c r="AK36" s="49" t="s">
        <v>48</v>
      </c>
      <c r="AL36" s="37" t="s">
        <v>42</v>
      </c>
      <c r="AM36" s="14" t="s">
        <v>49</v>
      </c>
      <c r="AN36" s="14"/>
      <c r="AO36" s="14"/>
      <c r="AP36" s="14"/>
      <c r="AQ36" s="14"/>
      <c r="AR36" s="14"/>
      <c r="AS36" s="16"/>
      <c r="AT36" s="3"/>
    </row>
    <row r="37" spans="2:46" x14ac:dyDescent="0.2">
      <c r="B37" s="26" t="s">
        <v>4</v>
      </c>
      <c r="C37" s="11"/>
      <c r="D37" s="81">
        <v>40</v>
      </c>
      <c r="E37" s="81"/>
      <c r="F37" s="81"/>
      <c r="G37" s="81"/>
      <c r="H37" s="81"/>
      <c r="I37" s="77">
        <v>5</v>
      </c>
      <c r="J37" s="77"/>
      <c r="K37" s="77"/>
      <c r="L37" s="77"/>
      <c r="M37" s="77"/>
      <c r="N37" s="83">
        <f>I37/4.3482</f>
        <v>1.1499011085046684</v>
      </c>
      <c r="O37" s="83"/>
      <c r="P37" s="83"/>
      <c r="Q37" s="83"/>
      <c r="R37" s="83"/>
      <c r="S37" s="77">
        <v>8</v>
      </c>
      <c r="T37" s="77"/>
      <c r="U37" s="77"/>
      <c r="V37" s="77"/>
      <c r="W37" s="78"/>
      <c r="X37" s="81">
        <f>D37*(I37*5)*S37</f>
        <v>8000</v>
      </c>
      <c r="Y37" s="81"/>
      <c r="Z37" s="81"/>
      <c r="AA37" s="81"/>
      <c r="AB37" s="81"/>
      <c r="AD37" s="30" t="s">
        <v>80</v>
      </c>
      <c r="AE37" s="31" t="s">
        <v>63</v>
      </c>
      <c r="AF37" s="30" t="s">
        <v>79</v>
      </c>
      <c r="AG37" s="31" t="s">
        <v>61</v>
      </c>
      <c r="AH37" s="30" t="s">
        <v>78</v>
      </c>
      <c r="AI37" s="30" t="s">
        <v>77</v>
      </c>
      <c r="AK37" s="50" t="s">
        <v>46</v>
      </c>
      <c r="AL37" s="47" t="s">
        <v>42</v>
      </c>
      <c r="AM37" s="3" t="s">
        <v>47</v>
      </c>
      <c r="AN37" s="3"/>
      <c r="AO37" s="3"/>
      <c r="AP37" s="3"/>
      <c r="AQ37" s="3"/>
      <c r="AR37" s="3"/>
      <c r="AS37" s="17"/>
      <c r="AT37" s="3"/>
    </row>
    <row r="38" spans="2:46" x14ac:dyDescent="0.2">
      <c r="B38" s="26" t="s">
        <v>1</v>
      </c>
      <c r="C38" s="11"/>
      <c r="D38" s="81">
        <v>40</v>
      </c>
      <c r="E38" s="81"/>
      <c r="F38" s="81"/>
      <c r="G38" s="81"/>
      <c r="H38" s="81"/>
      <c r="I38" s="77">
        <v>12</v>
      </c>
      <c r="J38" s="77"/>
      <c r="K38" s="77"/>
      <c r="L38" s="77"/>
      <c r="M38" s="77"/>
      <c r="N38" s="83">
        <f t="shared" ref="N38:N43" si="2">I38/4.3482</f>
        <v>2.7597626604112047</v>
      </c>
      <c r="O38" s="83"/>
      <c r="P38" s="83"/>
      <c r="Q38" s="83"/>
      <c r="R38" s="83"/>
      <c r="S38" s="77">
        <v>8</v>
      </c>
      <c r="T38" s="77"/>
      <c r="U38" s="77"/>
      <c r="V38" s="77"/>
      <c r="W38" s="78"/>
      <c r="X38" s="81">
        <f t="shared" ref="X38:X43" si="3">D38*(I38*5)*S38</f>
        <v>19200</v>
      </c>
      <c r="Y38" s="81"/>
      <c r="Z38" s="81"/>
      <c r="AA38" s="81"/>
      <c r="AB38" s="81"/>
      <c r="AD38" s="31" t="s">
        <v>80</v>
      </c>
      <c r="AE38" s="31" t="s">
        <v>63</v>
      </c>
      <c r="AF38" s="30" t="s">
        <v>79</v>
      </c>
      <c r="AG38" s="30" t="s">
        <v>61</v>
      </c>
      <c r="AH38" s="30" t="s">
        <v>78</v>
      </c>
      <c r="AI38" s="31" t="s">
        <v>77</v>
      </c>
      <c r="AK38" s="51" t="s">
        <v>50</v>
      </c>
      <c r="AL38" s="47" t="s">
        <v>51</v>
      </c>
      <c r="AM38" s="3" t="s">
        <v>52</v>
      </c>
      <c r="AN38" s="3"/>
      <c r="AO38" s="3"/>
      <c r="AP38" s="3"/>
      <c r="AQ38" s="3"/>
      <c r="AR38" s="3"/>
      <c r="AS38" s="17"/>
      <c r="AT38" s="3"/>
    </row>
    <row r="39" spans="2:46" x14ac:dyDescent="0.2">
      <c r="B39" s="27" t="s">
        <v>5</v>
      </c>
      <c r="C39" s="11"/>
      <c r="D39" s="81">
        <v>45</v>
      </c>
      <c r="E39" s="81"/>
      <c r="F39" s="81"/>
      <c r="G39" s="81"/>
      <c r="H39" s="81"/>
      <c r="I39" s="77">
        <v>20</v>
      </c>
      <c r="J39" s="77"/>
      <c r="K39" s="77"/>
      <c r="L39" s="77"/>
      <c r="M39" s="77"/>
      <c r="N39" s="83">
        <f t="shared" si="2"/>
        <v>4.5996044340186737</v>
      </c>
      <c r="O39" s="83"/>
      <c r="P39" s="83"/>
      <c r="Q39" s="83"/>
      <c r="R39" s="83"/>
      <c r="S39" s="77">
        <v>8</v>
      </c>
      <c r="T39" s="77"/>
      <c r="U39" s="77"/>
      <c r="V39" s="77"/>
      <c r="W39" s="78"/>
      <c r="X39" s="81">
        <f t="shared" si="3"/>
        <v>36000</v>
      </c>
      <c r="Y39" s="81"/>
      <c r="Z39" s="81"/>
      <c r="AA39" s="81"/>
      <c r="AB39" s="81"/>
      <c r="AD39" s="32" t="s">
        <v>80</v>
      </c>
      <c r="AE39" s="31" t="s">
        <v>63</v>
      </c>
      <c r="AF39" s="30" t="s">
        <v>79</v>
      </c>
      <c r="AG39" s="31" t="s">
        <v>61</v>
      </c>
      <c r="AH39" s="30" t="s">
        <v>78</v>
      </c>
      <c r="AI39" s="30" t="s">
        <v>77</v>
      </c>
      <c r="AK39" s="52" t="s">
        <v>44</v>
      </c>
      <c r="AL39" s="47" t="s">
        <v>42</v>
      </c>
      <c r="AM39" s="3" t="s">
        <v>45</v>
      </c>
      <c r="AN39" s="3"/>
      <c r="AO39" s="3"/>
      <c r="AP39" s="3"/>
      <c r="AQ39" s="3"/>
      <c r="AR39" s="3"/>
      <c r="AS39" s="17"/>
      <c r="AT39" s="3"/>
    </row>
    <row r="40" spans="2:46" ht="16" thickBot="1" x14ac:dyDescent="0.25">
      <c r="B40" s="27" t="s">
        <v>6</v>
      </c>
      <c r="C40" s="11"/>
      <c r="D40" s="81">
        <v>40</v>
      </c>
      <c r="E40" s="81"/>
      <c r="F40" s="81"/>
      <c r="G40" s="81"/>
      <c r="H40" s="81"/>
      <c r="I40" s="77">
        <v>11</v>
      </c>
      <c r="J40" s="77"/>
      <c r="K40" s="77"/>
      <c r="L40" s="77"/>
      <c r="M40" s="77"/>
      <c r="N40" s="83">
        <f t="shared" si="2"/>
        <v>2.5297824387102708</v>
      </c>
      <c r="O40" s="83"/>
      <c r="P40" s="83"/>
      <c r="Q40" s="83"/>
      <c r="R40" s="83"/>
      <c r="S40" s="77">
        <v>8</v>
      </c>
      <c r="T40" s="77"/>
      <c r="U40" s="77"/>
      <c r="V40" s="77"/>
      <c r="W40" s="78"/>
      <c r="X40" s="81">
        <f t="shared" si="3"/>
        <v>17600</v>
      </c>
      <c r="Y40" s="81"/>
      <c r="Z40" s="81"/>
      <c r="AA40" s="81"/>
      <c r="AB40" s="81"/>
      <c r="AD40" s="30" t="s">
        <v>80</v>
      </c>
      <c r="AE40" s="30" t="s">
        <v>63</v>
      </c>
      <c r="AF40" s="30" t="s">
        <v>79</v>
      </c>
      <c r="AG40" s="31" t="s">
        <v>61</v>
      </c>
      <c r="AH40" s="30" t="s">
        <v>78</v>
      </c>
      <c r="AI40" s="30" t="s">
        <v>77</v>
      </c>
      <c r="AK40" s="53" t="s">
        <v>43</v>
      </c>
      <c r="AL40" s="47" t="s">
        <v>42</v>
      </c>
      <c r="AM40" s="3" t="s">
        <v>29</v>
      </c>
      <c r="AN40" s="3"/>
      <c r="AO40" s="3"/>
      <c r="AP40" s="3"/>
      <c r="AQ40" s="3"/>
      <c r="AR40" s="3"/>
      <c r="AS40" s="17"/>
      <c r="AT40" s="3"/>
    </row>
    <row r="41" spans="2:46" x14ac:dyDescent="0.2">
      <c r="B41" s="27" t="s">
        <v>3</v>
      </c>
      <c r="C41" s="11"/>
      <c r="D41" s="81">
        <v>50</v>
      </c>
      <c r="E41" s="81"/>
      <c r="F41" s="81"/>
      <c r="G41" s="81"/>
      <c r="H41" s="81"/>
      <c r="I41" s="77">
        <v>6</v>
      </c>
      <c r="J41" s="77"/>
      <c r="K41" s="77"/>
      <c r="L41" s="77"/>
      <c r="M41" s="77"/>
      <c r="N41" s="83">
        <f t="shared" si="2"/>
        <v>1.3798813302056023</v>
      </c>
      <c r="O41" s="83"/>
      <c r="P41" s="83"/>
      <c r="Q41" s="83"/>
      <c r="R41" s="83"/>
      <c r="S41" s="77">
        <v>8</v>
      </c>
      <c r="T41" s="77"/>
      <c r="U41" s="77"/>
      <c r="V41" s="77"/>
      <c r="W41" s="78"/>
      <c r="X41" s="81">
        <f t="shared" si="3"/>
        <v>12000</v>
      </c>
      <c r="Y41" s="81"/>
      <c r="Z41" s="81"/>
      <c r="AA41" s="81"/>
      <c r="AB41" s="81"/>
      <c r="AD41" s="32" t="s">
        <v>80</v>
      </c>
      <c r="AE41" s="30" t="s">
        <v>63</v>
      </c>
      <c r="AF41" s="30" t="s">
        <v>79</v>
      </c>
      <c r="AG41" s="30" t="s">
        <v>61</v>
      </c>
      <c r="AH41" s="32" t="s">
        <v>78</v>
      </c>
      <c r="AI41" s="31" t="s">
        <v>77</v>
      </c>
      <c r="AK41" s="54" t="s">
        <v>63</v>
      </c>
      <c r="AL41" s="37" t="s">
        <v>51</v>
      </c>
      <c r="AM41" s="14" t="s">
        <v>64</v>
      </c>
      <c r="AN41" s="14"/>
      <c r="AO41" s="14"/>
      <c r="AP41" s="14"/>
      <c r="AQ41" s="14"/>
      <c r="AR41" s="14"/>
      <c r="AS41" s="16"/>
      <c r="AT41" s="3"/>
    </row>
    <row r="42" spans="2:46" x14ac:dyDescent="0.2">
      <c r="B42" s="28" t="s">
        <v>2</v>
      </c>
      <c r="C42" s="1"/>
      <c r="D42" s="81">
        <v>40</v>
      </c>
      <c r="E42" s="81"/>
      <c r="F42" s="81"/>
      <c r="G42" s="81"/>
      <c r="H42" s="81"/>
      <c r="I42" s="77">
        <v>13</v>
      </c>
      <c r="J42" s="77"/>
      <c r="K42" s="77"/>
      <c r="L42" s="77"/>
      <c r="M42" s="77"/>
      <c r="N42" s="83">
        <f t="shared" si="2"/>
        <v>2.9897428821121381</v>
      </c>
      <c r="O42" s="83"/>
      <c r="P42" s="83"/>
      <c r="Q42" s="83"/>
      <c r="R42" s="83"/>
      <c r="S42" s="77">
        <v>8</v>
      </c>
      <c r="T42" s="77"/>
      <c r="U42" s="77"/>
      <c r="V42" s="77"/>
      <c r="W42" s="78"/>
      <c r="X42" s="81">
        <f t="shared" si="3"/>
        <v>20800</v>
      </c>
      <c r="Y42" s="81"/>
      <c r="Z42" s="81"/>
      <c r="AA42" s="81"/>
      <c r="AB42" s="81"/>
      <c r="AD42" s="31" t="s">
        <v>80</v>
      </c>
      <c r="AE42" s="30" t="s">
        <v>63</v>
      </c>
      <c r="AF42" s="30" t="s">
        <v>79</v>
      </c>
      <c r="AG42" s="32" t="s">
        <v>61</v>
      </c>
      <c r="AH42" s="31" t="s">
        <v>78</v>
      </c>
      <c r="AI42" s="30" t="s">
        <v>77</v>
      </c>
      <c r="AK42" s="55" t="s">
        <v>61</v>
      </c>
      <c r="AL42" s="47" t="s">
        <v>42</v>
      </c>
      <c r="AM42" s="3" t="s">
        <v>62</v>
      </c>
      <c r="AN42" s="3"/>
      <c r="AO42" s="3"/>
      <c r="AP42" s="3"/>
      <c r="AQ42" s="3"/>
      <c r="AR42" s="3"/>
      <c r="AS42" s="17"/>
      <c r="AT42" s="3"/>
    </row>
    <row r="43" spans="2:46" x14ac:dyDescent="0.2">
      <c r="B43" s="28" t="s">
        <v>7</v>
      </c>
      <c r="C43" s="1"/>
      <c r="D43" s="81">
        <v>45</v>
      </c>
      <c r="E43" s="81"/>
      <c r="F43" s="81"/>
      <c r="G43" s="81"/>
      <c r="H43" s="81"/>
      <c r="I43" s="77">
        <v>26</v>
      </c>
      <c r="J43" s="77"/>
      <c r="K43" s="77"/>
      <c r="L43" s="77"/>
      <c r="M43" s="77"/>
      <c r="N43" s="83">
        <f t="shared" si="2"/>
        <v>5.9794857642242762</v>
      </c>
      <c r="O43" s="83"/>
      <c r="P43" s="83"/>
      <c r="Q43" s="83"/>
      <c r="R43" s="83"/>
      <c r="S43" s="77">
        <v>8</v>
      </c>
      <c r="T43" s="77"/>
      <c r="U43" s="77"/>
      <c r="V43" s="77"/>
      <c r="W43" s="78"/>
      <c r="X43" s="81">
        <f t="shared" si="3"/>
        <v>46800</v>
      </c>
      <c r="Y43" s="81"/>
      <c r="Z43" s="81"/>
      <c r="AA43" s="81"/>
      <c r="AB43" s="81"/>
      <c r="AD43" s="32" t="s">
        <v>80</v>
      </c>
      <c r="AE43" s="30" t="s">
        <v>63</v>
      </c>
      <c r="AF43" s="31" t="s">
        <v>79</v>
      </c>
      <c r="AG43" s="30" t="s">
        <v>61</v>
      </c>
      <c r="AH43" s="32" t="s">
        <v>78</v>
      </c>
      <c r="AI43" s="31" t="s">
        <v>77</v>
      </c>
      <c r="AK43" s="56" t="s">
        <v>53</v>
      </c>
      <c r="AL43" s="47" t="s">
        <v>42</v>
      </c>
      <c r="AM43" s="3" t="s">
        <v>54</v>
      </c>
      <c r="AN43" s="3"/>
      <c r="AO43" s="3"/>
      <c r="AP43" s="3"/>
      <c r="AQ43" s="3"/>
      <c r="AR43" s="3"/>
      <c r="AS43" s="17"/>
      <c r="AT43" s="3"/>
    </row>
    <row r="44" spans="2:46" x14ac:dyDescent="0.2">
      <c r="B44" s="10"/>
      <c r="C44" s="3"/>
      <c r="D44" s="3"/>
      <c r="E44" s="3"/>
      <c r="F44" s="3"/>
      <c r="X44" s="77"/>
      <c r="Y44" s="77"/>
      <c r="Z44" s="77"/>
      <c r="AA44" s="77"/>
      <c r="AB44" s="77"/>
      <c r="AD44" s="32" t="s">
        <v>80</v>
      </c>
      <c r="AE44" s="30" t="s">
        <v>63</v>
      </c>
      <c r="AF44" s="31" t="s">
        <v>79</v>
      </c>
      <c r="AG44" s="30" t="s">
        <v>61</v>
      </c>
      <c r="AH44" s="32" t="s">
        <v>78</v>
      </c>
      <c r="AI44" s="31" t="s">
        <v>77</v>
      </c>
      <c r="AK44" s="56" t="s">
        <v>57</v>
      </c>
      <c r="AL44" s="47" t="s">
        <v>42</v>
      </c>
      <c r="AM44" s="3" t="s">
        <v>58</v>
      </c>
      <c r="AN44" s="3"/>
      <c r="AO44" s="3"/>
      <c r="AP44" s="3"/>
      <c r="AQ44" s="3"/>
      <c r="AR44" s="3"/>
      <c r="AS44" s="17"/>
      <c r="AT44" s="3"/>
    </row>
    <row r="45" spans="2:46" x14ac:dyDescent="0.2">
      <c r="B45" s="10" t="s">
        <v>24</v>
      </c>
      <c r="C45" s="3"/>
      <c r="D45" s="3"/>
      <c r="E45" s="3"/>
      <c r="F45" s="3"/>
      <c r="I45" s="119" t="s">
        <v>85</v>
      </c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1"/>
      <c r="X45" s="81">
        <f>15*8*33*5+1500</f>
        <v>21300</v>
      </c>
      <c r="Y45" s="81"/>
      <c r="Z45" s="81"/>
      <c r="AA45" s="81"/>
      <c r="AB45" s="81"/>
      <c r="AD45" s="32" t="s">
        <v>80</v>
      </c>
      <c r="AE45" s="30" t="s">
        <v>63</v>
      </c>
      <c r="AF45" s="31" t="s">
        <v>79</v>
      </c>
      <c r="AG45" s="30" t="s">
        <v>61</v>
      </c>
      <c r="AH45" s="32" t="s">
        <v>78</v>
      </c>
      <c r="AI45" s="31" t="s">
        <v>77</v>
      </c>
      <c r="AK45" s="56" t="s">
        <v>55</v>
      </c>
      <c r="AL45" s="47" t="s">
        <v>42</v>
      </c>
      <c r="AM45" s="3" t="s">
        <v>56</v>
      </c>
      <c r="AN45" s="3"/>
      <c r="AO45" s="3"/>
      <c r="AP45" s="3"/>
      <c r="AQ45" s="3"/>
      <c r="AR45" s="3"/>
      <c r="AS45" s="17"/>
      <c r="AT45" s="3"/>
    </row>
    <row r="46" spans="2:46" ht="16" thickBot="1" x14ac:dyDescent="0.25">
      <c r="B46" s="10" t="s">
        <v>23</v>
      </c>
      <c r="C46" s="3"/>
      <c r="D46" s="3"/>
      <c r="E46" s="3"/>
      <c r="F46" s="3"/>
      <c r="X46" s="84">
        <f>SUM(X37:AB45)</f>
        <v>181700</v>
      </c>
      <c r="Y46" s="84"/>
      <c r="Z46" s="84"/>
      <c r="AA46" s="84"/>
      <c r="AB46" s="84"/>
      <c r="AD46" s="32" t="s">
        <v>80</v>
      </c>
      <c r="AE46" s="30" t="s">
        <v>63</v>
      </c>
      <c r="AF46" s="31" t="s">
        <v>79</v>
      </c>
      <c r="AG46" s="30" t="s">
        <v>61</v>
      </c>
      <c r="AH46" s="32" t="s">
        <v>78</v>
      </c>
      <c r="AI46" s="31" t="s">
        <v>77</v>
      </c>
      <c r="AK46" s="57" t="s">
        <v>59</v>
      </c>
      <c r="AL46" s="48" t="s">
        <v>42</v>
      </c>
      <c r="AM46" s="6" t="s">
        <v>60</v>
      </c>
      <c r="AN46" s="6"/>
      <c r="AO46" s="6"/>
      <c r="AP46" s="6"/>
      <c r="AQ46" s="6"/>
      <c r="AR46" s="6"/>
      <c r="AS46" s="18"/>
      <c r="AT46" s="3"/>
    </row>
    <row r="47" spans="2:46" x14ac:dyDescent="0.2">
      <c r="AT47" s="3"/>
    </row>
  </sheetData>
  <mergeCells count="112">
    <mergeCell ref="F12:I12"/>
    <mergeCell ref="F13:I13"/>
    <mergeCell ref="N11:U11"/>
    <mergeCell ref="N12:U12"/>
    <mergeCell ref="N13:U13"/>
    <mergeCell ref="Q6:R6"/>
    <mergeCell ref="F6:K6"/>
    <mergeCell ref="F4:K4"/>
    <mergeCell ref="I45:U45"/>
    <mergeCell ref="D43:H43"/>
    <mergeCell ref="I37:M37"/>
    <mergeCell ref="I38:M38"/>
    <mergeCell ref="I39:M39"/>
    <mergeCell ref="I40:M40"/>
    <mergeCell ref="I42:M42"/>
    <mergeCell ref="F11:I11"/>
    <mergeCell ref="N41:R41"/>
    <mergeCell ref="N42:R42"/>
    <mergeCell ref="AD6:AE6"/>
    <mergeCell ref="W7:AA7"/>
    <mergeCell ref="AF14:AG14"/>
    <mergeCell ref="AF15:AG15"/>
    <mergeCell ref="AB15:AC15"/>
    <mergeCell ref="AD15:AE15"/>
    <mergeCell ref="AB9:AC9"/>
    <mergeCell ref="AB10:AC10"/>
    <mergeCell ref="AB11:AC11"/>
    <mergeCell ref="AB12:AC12"/>
    <mergeCell ref="AB13:AC13"/>
    <mergeCell ref="W10:AA10"/>
    <mergeCell ref="W11:AA11"/>
    <mergeCell ref="W12:AA12"/>
    <mergeCell ref="W13:AA13"/>
    <mergeCell ref="W14:AA14"/>
    <mergeCell ref="AF6:AI6"/>
    <mergeCell ref="W15:AA15"/>
    <mergeCell ref="AH15:AI15"/>
    <mergeCell ref="AD14:AE14"/>
    <mergeCell ref="W8:AA8"/>
    <mergeCell ref="AB8:AC8"/>
    <mergeCell ref="AH7:AI7"/>
    <mergeCell ref="AB14:AC14"/>
    <mergeCell ref="AH14:AI14"/>
    <mergeCell ref="AD7:AE7"/>
    <mergeCell ref="AB7:AC7"/>
    <mergeCell ref="AH8:AI8"/>
    <mergeCell ref="AH9:AI9"/>
    <mergeCell ref="AH10:AI10"/>
    <mergeCell ref="AH11:AI11"/>
    <mergeCell ref="AH12:AI12"/>
    <mergeCell ref="AH13:AI13"/>
    <mergeCell ref="AF8:AG8"/>
    <mergeCell ref="AF9:AG9"/>
    <mergeCell ref="AF10:AG10"/>
    <mergeCell ref="AF11:AG11"/>
    <mergeCell ref="AD8:AE8"/>
    <mergeCell ref="AD9:AE9"/>
    <mergeCell ref="AF7:AG7"/>
    <mergeCell ref="AD10:AE10"/>
    <mergeCell ref="AD11:AE11"/>
    <mergeCell ref="AD12:AE12"/>
    <mergeCell ref="AD13:AE13"/>
    <mergeCell ref="AF12:AG12"/>
    <mergeCell ref="AF13:AG13"/>
    <mergeCell ref="X46:AB46"/>
    <mergeCell ref="F9:I9"/>
    <mergeCell ref="F10:I10"/>
    <mergeCell ref="X43:AB43"/>
    <mergeCell ref="D36:H36"/>
    <mergeCell ref="I36:M36"/>
    <mergeCell ref="N36:R36"/>
    <mergeCell ref="S36:W36"/>
    <mergeCell ref="X36:AB36"/>
    <mergeCell ref="X37:AB37"/>
    <mergeCell ref="X38:AB38"/>
    <mergeCell ref="X39:AB39"/>
    <mergeCell ref="X40:AB40"/>
    <mergeCell ref="X41:AB41"/>
    <mergeCell ref="X42:AB42"/>
    <mergeCell ref="N43:R43"/>
    <mergeCell ref="S37:W37"/>
    <mergeCell ref="S38:W38"/>
    <mergeCell ref="W9:AA9"/>
    <mergeCell ref="S39:W39"/>
    <mergeCell ref="X45:AB45"/>
    <mergeCell ref="X44:AB44"/>
    <mergeCell ref="S40:W40"/>
    <mergeCell ref="S41:W41"/>
    <mergeCell ref="B18:B19"/>
    <mergeCell ref="B20:B21"/>
    <mergeCell ref="I41:M41"/>
    <mergeCell ref="AL5:AS5"/>
    <mergeCell ref="AL10:AS10"/>
    <mergeCell ref="I43:M43"/>
    <mergeCell ref="D37:H37"/>
    <mergeCell ref="D38:H38"/>
    <mergeCell ref="D39:H39"/>
    <mergeCell ref="D40:H40"/>
    <mergeCell ref="D41:H41"/>
    <mergeCell ref="D42:H42"/>
    <mergeCell ref="B22:B23"/>
    <mergeCell ref="B24:B25"/>
    <mergeCell ref="B28:B29"/>
    <mergeCell ref="B30:B31"/>
    <mergeCell ref="B32:B33"/>
    <mergeCell ref="B26:B27"/>
    <mergeCell ref="S42:W42"/>
    <mergeCell ref="S43:W43"/>
    <mergeCell ref="N37:R37"/>
    <mergeCell ref="N38:R38"/>
    <mergeCell ref="N39:R39"/>
    <mergeCell ref="N40:R40"/>
  </mergeCells>
  <pageMargins left="0.7" right="0.7" top="0.78740157499999996" bottom="0.78740157499999996" header="0.3" footer="0.3"/>
  <pageSetup paperSize="9" scale="65" orientation="landscape" r:id="rId1"/>
  <headerFooter>
    <oddHeader>&amp;LAMEISE Project
Planning Resource
Project Schedule/Cost Estimation&amp;RVersion: 1.2
Created: 09-01-2014, (eh)
Last Modified: 10-10-2014, (ab)</oddHeader>
    <oddFooter>&amp;L(c) AMEISE 2014, (eh)&amp;RPage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P112"/>
  <sheetViews>
    <sheetView topLeftCell="A9" zoomScale="131" workbookViewId="0">
      <selection activeCell="B24" sqref="B24:I112"/>
    </sheetView>
  </sheetViews>
  <sheetFormatPr baseColWidth="10" defaultRowHeight="15" x14ac:dyDescent="0.2"/>
  <cols>
    <col min="2" max="2" width="10.6640625" customWidth="1"/>
    <col min="3" max="4" width="5.6640625" customWidth="1"/>
    <col min="5" max="5" width="6.33203125" customWidth="1"/>
    <col min="6" max="6" width="6.1640625" customWidth="1"/>
    <col min="7" max="7" width="5.6640625" customWidth="1"/>
    <col min="8" max="8" width="5.5" customWidth="1"/>
    <col min="9" max="9" width="5.83203125" customWidth="1"/>
  </cols>
  <sheetData>
    <row r="3" spans="2:42" ht="16" thickBot="1" x14ac:dyDescent="0.25">
      <c r="B3" s="4" t="s">
        <v>0</v>
      </c>
      <c r="C3" s="2">
        <v>1</v>
      </c>
      <c r="D3" s="5">
        <f>C3+1</f>
        <v>2</v>
      </c>
      <c r="E3" s="5">
        <f t="shared" ref="E3:AP3" si="0">D3+1</f>
        <v>3</v>
      </c>
      <c r="F3" s="5">
        <f t="shared" si="0"/>
        <v>4</v>
      </c>
      <c r="G3" s="5">
        <f t="shared" si="0"/>
        <v>5</v>
      </c>
      <c r="H3" s="5">
        <f t="shared" si="0"/>
        <v>6</v>
      </c>
      <c r="I3" s="5">
        <f t="shared" si="0"/>
        <v>7</v>
      </c>
      <c r="J3" s="5">
        <f t="shared" si="0"/>
        <v>8</v>
      </c>
      <c r="K3" s="5">
        <f t="shared" si="0"/>
        <v>9</v>
      </c>
      <c r="L3" s="5">
        <f t="shared" si="0"/>
        <v>10</v>
      </c>
      <c r="M3" s="5">
        <f t="shared" si="0"/>
        <v>11</v>
      </c>
      <c r="N3" s="5">
        <f t="shared" si="0"/>
        <v>12</v>
      </c>
      <c r="O3" s="5">
        <f t="shared" si="0"/>
        <v>13</v>
      </c>
      <c r="P3" s="5">
        <f t="shared" si="0"/>
        <v>14</v>
      </c>
      <c r="Q3" s="5">
        <f t="shared" si="0"/>
        <v>15</v>
      </c>
      <c r="R3" s="5">
        <f t="shared" si="0"/>
        <v>16</v>
      </c>
      <c r="S3" s="5">
        <f t="shared" si="0"/>
        <v>17</v>
      </c>
      <c r="T3" s="5">
        <f t="shared" si="0"/>
        <v>18</v>
      </c>
      <c r="U3" s="5">
        <f t="shared" si="0"/>
        <v>19</v>
      </c>
      <c r="V3" s="5">
        <f t="shared" si="0"/>
        <v>20</v>
      </c>
      <c r="W3" s="5">
        <f t="shared" si="0"/>
        <v>21</v>
      </c>
      <c r="X3" s="5">
        <f t="shared" si="0"/>
        <v>22</v>
      </c>
      <c r="Y3" s="5">
        <f t="shared" si="0"/>
        <v>23</v>
      </c>
      <c r="Z3" s="5">
        <f t="shared" si="0"/>
        <v>24</v>
      </c>
      <c r="AA3" s="5">
        <f t="shared" si="0"/>
        <v>25</v>
      </c>
      <c r="AB3" s="5">
        <f t="shared" si="0"/>
        <v>26</v>
      </c>
      <c r="AC3" s="5">
        <f t="shared" si="0"/>
        <v>27</v>
      </c>
      <c r="AD3" s="5">
        <f t="shared" si="0"/>
        <v>28</v>
      </c>
      <c r="AE3" s="5">
        <f t="shared" si="0"/>
        <v>29</v>
      </c>
      <c r="AF3" s="5">
        <f t="shared" si="0"/>
        <v>30</v>
      </c>
      <c r="AG3" s="5">
        <f t="shared" si="0"/>
        <v>31</v>
      </c>
      <c r="AH3" s="5">
        <f t="shared" si="0"/>
        <v>32</v>
      </c>
      <c r="AI3" s="5">
        <f t="shared" si="0"/>
        <v>33</v>
      </c>
      <c r="AJ3" s="5">
        <f t="shared" si="0"/>
        <v>34</v>
      </c>
      <c r="AK3" s="5">
        <f t="shared" si="0"/>
        <v>35</v>
      </c>
      <c r="AL3" s="5">
        <f t="shared" si="0"/>
        <v>36</v>
      </c>
      <c r="AM3" s="5">
        <f t="shared" si="0"/>
        <v>37</v>
      </c>
      <c r="AN3" s="5">
        <f t="shared" si="0"/>
        <v>38</v>
      </c>
      <c r="AO3" s="5">
        <f t="shared" si="0"/>
        <v>39</v>
      </c>
      <c r="AP3" s="7">
        <f t="shared" si="0"/>
        <v>40</v>
      </c>
    </row>
    <row r="4" spans="2:42" x14ac:dyDescent="0.2">
      <c r="B4" s="75" t="s">
        <v>8</v>
      </c>
      <c r="C4" s="37"/>
      <c r="D4" s="13"/>
      <c r="E4" s="13"/>
      <c r="F4" s="63" t="s">
        <v>61</v>
      </c>
      <c r="G4" s="13"/>
      <c r="H4" s="13"/>
      <c r="I4" s="41"/>
      <c r="J4" s="41"/>
      <c r="K4" s="41"/>
      <c r="L4" s="41"/>
      <c r="M4" s="34"/>
      <c r="N4" s="41"/>
      <c r="O4" s="41"/>
      <c r="P4" s="41"/>
      <c r="Q4" s="34"/>
      <c r="R4" s="41"/>
      <c r="S4" s="41"/>
      <c r="T4" s="41"/>
      <c r="U4" s="41"/>
      <c r="V4" s="41"/>
      <c r="W4" s="41"/>
      <c r="X4" s="41"/>
      <c r="Y4" s="41"/>
      <c r="Z4" s="41"/>
      <c r="AA4" s="34"/>
      <c r="AB4" s="34"/>
      <c r="AC4" s="41"/>
      <c r="AD4" s="41"/>
      <c r="AE4" s="41"/>
      <c r="AF4" s="41"/>
      <c r="AG4" s="41"/>
      <c r="AH4" s="34"/>
      <c r="AI4" s="13"/>
      <c r="AJ4" s="13"/>
      <c r="AK4" s="13"/>
      <c r="AL4" s="13"/>
      <c r="AM4" s="13"/>
      <c r="AN4" s="13"/>
      <c r="AO4" s="13"/>
      <c r="AP4" s="38"/>
    </row>
    <row r="5" spans="2:42" ht="16" thickBot="1" x14ac:dyDescent="0.25">
      <c r="B5" s="76"/>
      <c r="C5" s="39"/>
      <c r="D5" s="15"/>
      <c r="E5" s="15"/>
      <c r="F5" s="15"/>
      <c r="G5" s="15"/>
      <c r="H5" s="15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15"/>
      <c r="AJ5" s="15"/>
      <c r="AK5" s="15"/>
      <c r="AL5" s="15"/>
      <c r="AM5" s="15"/>
      <c r="AN5" s="15"/>
      <c r="AO5" s="15"/>
      <c r="AP5" s="40"/>
    </row>
    <row r="6" spans="2:42" x14ac:dyDescent="0.2">
      <c r="B6" s="75" t="s">
        <v>4</v>
      </c>
      <c r="C6" s="37"/>
      <c r="D6" s="34"/>
      <c r="E6" s="34"/>
      <c r="F6" s="34"/>
      <c r="G6" s="34"/>
      <c r="H6" s="34"/>
      <c r="I6" s="41"/>
      <c r="J6" s="41"/>
      <c r="K6" s="41"/>
      <c r="L6" s="34"/>
      <c r="M6" s="34"/>
      <c r="N6" s="34"/>
      <c r="O6" s="34"/>
      <c r="P6" s="34"/>
      <c r="Q6" s="41"/>
      <c r="R6" s="41"/>
      <c r="S6" s="41"/>
      <c r="T6" s="41"/>
      <c r="U6" s="41"/>
      <c r="V6" s="41"/>
      <c r="W6" s="34"/>
      <c r="X6" s="34"/>
      <c r="Y6" s="41"/>
      <c r="Z6" s="59" t="s">
        <v>48</v>
      </c>
      <c r="AA6" s="59" t="s">
        <v>48</v>
      </c>
      <c r="AB6" s="41"/>
      <c r="AC6" s="60" t="s">
        <v>59</v>
      </c>
      <c r="AD6" s="60" t="s">
        <v>53</v>
      </c>
      <c r="AE6" s="59" t="s">
        <v>48</v>
      </c>
      <c r="AF6" s="41"/>
      <c r="AG6" s="13"/>
      <c r="AH6" s="41"/>
      <c r="AI6" s="41"/>
      <c r="AJ6" s="13"/>
      <c r="AK6" s="34"/>
      <c r="AL6" s="34"/>
      <c r="AM6" s="34"/>
      <c r="AN6" s="13"/>
      <c r="AO6" s="34"/>
      <c r="AP6" s="35"/>
    </row>
    <row r="7" spans="2:42" ht="16" thickBot="1" x14ac:dyDescent="0.25">
      <c r="B7" s="76"/>
      <c r="C7" s="39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45"/>
      <c r="P7" s="33"/>
      <c r="Q7" s="45"/>
      <c r="R7" s="45"/>
      <c r="S7" s="45"/>
      <c r="T7" s="45"/>
      <c r="U7" s="45"/>
      <c r="V7" s="33"/>
      <c r="W7" s="33"/>
      <c r="X7" s="33"/>
      <c r="Y7" s="45"/>
      <c r="Z7" s="45"/>
      <c r="AA7" s="33"/>
      <c r="AB7" s="33"/>
      <c r="AC7" s="33"/>
      <c r="AD7" s="33"/>
      <c r="AE7" s="33"/>
      <c r="AF7" s="33"/>
      <c r="AG7" s="15"/>
      <c r="AH7" s="33"/>
      <c r="AI7" s="33"/>
      <c r="AJ7" s="15"/>
      <c r="AK7" s="33"/>
      <c r="AL7" s="33"/>
      <c r="AM7" s="33"/>
      <c r="AN7" s="15"/>
      <c r="AO7" s="33"/>
      <c r="AP7" s="36"/>
    </row>
    <row r="8" spans="2:42" x14ac:dyDescent="0.2">
      <c r="B8" s="82" t="s">
        <v>1</v>
      </c>
      <c r="C8" s="44"/>
      <c r="D8" s="41"/>
      <c r="E8" s="63" t="s">
        <v>61</v>
      </c>
      <c r="F8" s="34"/>
      <c r="G8" s="34"/>
      <c r="H8" s="34"/>
      <c r="I8" s="34"/>
      <c r="J8" s="60" t="s">
        <v>57</v>
      </c>
      <c r="K8" s="60" t="s">
        <v>57</v>
      </c>
      <c r="L8" s="63" t="s">
        <v>61</v>
      </c>
      <c r="M8" s="41"/>
      <c r="N8" s="41"/>
      <c r="O8" s="34"/>
      <c r="P8" s="41"/>
      <c r="Q8" s="41"/>
      <c r="R8" s="41"/>
      <c r="S8" s="61" t="s">
        <v>50</v>
      </c>
      <c r="T8" s="61" t="s">
        <v>50</v>
      </c>
      <c r="U8" s="61" t="s">
        <v>50</v>
      </c>
      <c r="V8" s="63" t="s">
        <v>61</v>
      </c>
      <c r="W8" s="41"/>
      <c r="X8" s="41"/>
      <c r="Y8" s="34"/>
      <c r="Z8" s="34"/>
      <c r="AA8" s="34"/>
      <c r="AB8" s="63" t="s">
        <v>61</v>
      </c>
      <c r="AC8" s="34"/>
      <c r="AD8" s="41"/>
      <c r="AE8" s="61" t="s">
        <v>50</v>
      </c>
      <c r="AF8" s="61" t="s">
        <v>50</v>
      </c>
      <c r="AG8" s="34"/>
      <c r="AH8" s="61" t="s">
        <v>50</v>
      </c>
      <c r="AI8" s="34"/>
      <c r="AJ8" s="13"/>
      <c r="AK8" s="41"/>
      <c r="AL8" s="41"/>
      <c r="AM8" s="41"/>
      <c r="AN8" s="13"/>
      <c r="AO8" s="41"/>
      <c r="AP8" s="43"/>
    </row>
    <row r="9" spans="2:42" ht="16" thickBot="1" x14ac:dyDescent="0.25">
      <c r="B9" s="76"/>
      <c r="C9" s="39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45"/>
      <c r="AC9" s="45"/>
      <c r="AD9" s="45"/>
      <c r="AE9" s="45"/>
      <c r="AF9" s="33"/>
      <c r="AG9" s="15"/>
      <c r="AH9" s="33"/>
      <c r="AI9" s="33"/>
      <c r="AJ9" s="15"/>
      <c r="AK9" s="33"/>
      <c r="AL9" s="33"/>
      <c r="AM9" s="33"/>
      <c r="AN9" s="15"/>
      <c r="AO9" s="33"/>
      <c r="AP9" s="36"/>
    </row>
    <row r="10" spans="2:42" x14ac:dyDescent="0.2">
      <c r="B10" s="75" t="s">
        <v>5</v>
      </c>
      <c r="C10" s="42" t="s">
        <v>43</v>
      </c>
      <c r="D10" s="34"/>
      <c r="E10" s="63" t="s">
        <v>61</v>
      </c>
      <c r="F10" s="34"/>
      <c r="G10" s="34"/>
      <c r="H10" s="41"/>
      <c r="I10" s="41"/>
      <c r="J10" s="34"/>
      <c r="K10" s="60" t="s">
        <v>59</v>
      </c>
      <c r="L10" s="60" t="s">
        <v>59</v>
      </c>
      <c r="M10" s="64" t="s">
        <v>44</v>
      </c>
      <c r="N10" s="64" t="s">
        <v>44</v>
      </c>
      <c r="O10" s="64" t="s">
        <v>44</v>
      </c>
      <c r="P10" s="34"/>
      <c r="Q10" s="41"/>
      <c r="R10" s="59" t="s">
        <v>48</v>
      </c>
      <c r="S10" s="61" t="s">
        <v>50</v>
      </c>
      <c r="T10" s="61" t="s">
        <v>50</v>
      </c>
      <c r="U10" s="61" t="s">
        <v>50</v>
      </c>
      <c r="V10" s="61" t="s">
        <v>50</v>
      </c>
      <c r="W10" s="64" t="s">
        <v>44</v>
      </c>
      <c r="X10" s="64" t="s">
        <v>44</v>
      </c>
      <c r="Y10" s="64" t="s">
        <v>44</v>
      </c>
      <c r="Z10" s="34"/>
      <c r="AA10" s="34"/>
      <c r="AB10" s="41"/>
      <c r="AC10" s="41"/>
      <c r="AD10" s="41"/>
      <c r="AE10" s="61" t="s">
        <v>50</v>
      </c>
      <c r="AF10" s="61" t="s">
        <v>50</v>
      </c>
      <c r="AG10" s="61" t="s">
        <v>50</v>
      </c>
      <c r="AH10" s="61" t="s">
        <v>50</v>
      </c>
      <c r="AI10" s="61" t="s">
        <v>50</v>
      </c>
      <c r="AJ10" s="13"/>
      <c r="AK10" s="34"/>
      <c r="AL10" s="34"/>
      <c r="AM10" s="34"/>
      <c r="AN10" s="13"/>
      <c r="AO10" s="34"/>
      <c r="AP10" s="35"/>
    </row>
    <row r="11" spans="2:42" ht="16" thickBot="1" x14ac:dyDescent="0.25">
      <c r="B11" s="76"/>
      <c r="C11" s="39"/>
      <c r="D11" s="33"/>
      <c r="E11" s="33"/>
      <c r="F11" s="33"/>
      <c r="G11" s="45"/>
      <c r="H11" s="45"/>
      <c r="I11" s="46"/>
      <c r="J11" s="46"/>
      <c r="K11" s="33"/>
      <c r="L11" s="33"/>
      <c r="M11" s="33"/>
      <c r="N11" s="33"/>
      <c r="O11" s="45"/>
      <c r="P11" s="33"/>
      <c r="Q11" s="45"/>
      <c r="R11" s="45"/>
      <c r="S11" s="45"/>
      <c r="T11" s="45"/>
      <c r="U11" s="45"/>
      <c r="V11" s="33"/>
      <c r="W11" s="33"/>
      <c r="X11" s="33"/>
      <c r="Y11" s="45"/>
      <c r="Z11" s="45"/>
      <c r="AA11" s="33"/>
      <c r="AB11" s="45"/>
      <c r="AC11" s="45"/>
      <c r="AD11" s="45"/>
      <c r="AE11" s="45"/>
      <c r="AF11" s="33"/>
      <c r="AG11" s="15"/>
      <c r="AH11" s="33"/>
      <c r="AI11" s="33"/>
      <c r="AJ11" s="15"/>
      <c r="AK11" s="33"/>
      <c r="AL11" s="33"/>
      <c r="AM11" s="33"/>
      <c r="AN11" s="15"/>
      <c r="AO11" s="33"/>
      <c r="AP11" s="36"/>
    </row>
    <row r="12" spans="2:42" x14ac:dyDescent="0.2">
      <c r="B12" s="75" t="s">
        <v>6</v>
      </c>
      <c r="C12" s="42" t="s">
        <v>43</v>
      </c>
      <c r="D12" s="34"/>
      <c r="E12" s="34"/>
      <c r="F12" s="34"/>
      <c r="G12" s="59" t="s">
        <v>48</v>
      </c>
      <c r="H12" s="59" t="s">
        <v>48</v>
      </c>
      <c r="I12" s="59" t="s">
        <v>48</v>
      </c>
      <c r="J12" s="59" t="s">
        <v>48</v>
      </c>
      <c r="K12" s="34"/>
      <c r="L12" s="34"/>
      <c r="M12" s="34"/>
      <c r="N12" s="34"/>
      <c r="O12" s="41"/>
      <c r="P12" s="59" t="s">
        <v>48</v>
      </c>
      <c r="Q12" s="59" t="s">
        <v>48</v>
      </c>
      <c r="R12" s="59" t="s">
        <v>48</v>
      </c>
      <c r="S12" s="41"/>
      <c r="T12" s="41"/>
      <c r="U12" s="41"/>
      <c r="V12" s="34"/>
      <c r="W12" s="34"/>
      <c r="X12" s="34"/>
      <c r="Y12" s="41"/>
      <c r="Z12" s="59" t="s">
        <v>48</v>
      </c>
      <c r="AA12" s="59" t="s">
        <v>48</v>
      </c>
      <c r="AB12" s="41"/>
      <c r="AC12" s="60" t="s">
        <v>59</v>
      </c>
      <c r="AD12" s="60" t="s">
        <v>55</v>
      </c>
      <c r="AE12" s="59" t="s">
        <v>48</v>
      </c>
      <c r="AF12" s="34"/>
      <c r="AG12" s="13"/>
      <c r="AH12" s="34"/>
      <c r="AI12" s="41"/>
      <c r="AJ12" s="13"/>
      <c r="AK12" s="34"/>
      <c r="AL12" s="34"/>
      <c r="AM12" s="34"/>
      <c r="AN12" s="13"/>
      <c r="AO12" s="34"/>
      <c r="AP12" s="35"/>
    </row>
    <row r="13" spans="2:42" ht="16" thickBot="1" x14ac:dyDescent="0.25">
      <c r="B13" s="76"/>
      <c r="C13" s="39"/>
      <c r="D13" s="33"/>
      <c r="E13" s="33"/>
      <c r="F13" s="33"/>
      <c r="G13" s="45"/>
      <c r="H13" s="45"/>
      <c r="I13" s="46"/>
      <c r="J13" s="46"/>
      <c r="K13" s="33"/>
      <c r="L13" s="33"/>
      <c r="M13" s="33"/>
      <c r="N13" s="33"/>
      <c r="O13" s="45"/>
      <c r="P13" s="33"/>
      <c r="Q13" s="45"/>
      <c r="R13" s="45"/>
      <c r="S13" s="45"/>
      <c r="T13" s="45"/>
      <c r="U13" s="45"/>
      <c r="V13" s="33"/>
      <c r="W13" s="33"/>
      <c r="X13" s="33"/>
      <c r="Y13" s="45"/>
      <c r="Z13" s="45"/>
      <c r="AA13" s="33"/>
      <c r="AB13" s="33"/>
      <c r="AC13" s="33"/>
      <c r="AD13" s="33"/>
      <c r="AE13" s="33"/>
      <c r="AF13" s="33"/>
      <c r="AG13" s="15"/>
      <c r="AH13" s="33"/>
      <c r="AI13" s="33"/>
      <c r="AJ13" s="15"/>
      <c r="AK13" s="33"/>
      <c r="AL13" s="33"/>
      <c r="AM13" s="33"/>
      <c r="AN13" s="15"/>
      <c r="AO13" s="33"/>
      <c r="AP13" s="36"/>
    </row>
    <row r="14" spans="2:42" x14ac:dyDescent="0.2">
      <c r="B14" s="75" t="s">
        <v>3</v>
      </c>
      <c r="C14" s="42" t="s">
        <v>43</v>
      </c>
      <c r="D14" s="42" t="s">
        <v>43</v>
      </c>
      <c r="E14" s="34"/>
      <c r="F14" s="34"/>
      <c r="G14" s="64" t="s">
        <v>44</v>
      </c>
      <c r="H14" s="59" t="s">
        <v>48</v>
      </c>
      <c r="I14" s="59" t="s">
        <v>48</v>
      </c>
      <c r="J14" s="59" t="s">
        <v>48</v>
      </c>
      <c r="K14" s="34"/>
      <c r="L14" s="34"/>
      <c r="M14" s="62" t="s">
        <v>46</v>
      </c>
      <c r="N14" s="62" t="s">
        <v>46</v>
      </c>
      <c r="O14" s="62" t="s">
        <v>46</v>
      </c>
      <c r="P14" s="34"/>
      <c r="Q14" s="41"/>
      <c r="R14" s="41"/>
      <c r="S14" s="41"/>
      <c r="T14" s="41"/>
      <c r="U14" s="41"/>
      <c r="V14" s="34"/>
      <c r="W14" s="64" t="s">
        <v>44</v>
      </c>
      <c r="X14" s="64" t="s">
        <v>44</v>
      </c>
      <c r="Y14" s="64" t="s">
        <v>44</v>
      </c>
      <c r="Z14" s="41"/>
      <c r="AA14" s="41"/>
      <c r="AB14" s="41"/>
      <c r="AC14" s="41"/>
      <c r="AD14" s="41"/>
      <c r="AE14" s="59" t="s">
        <v>48</v>
      </c>
      <c r="AF14" s="41"/>
      <c r="AG14" s="13"/>
      <c r="AH14" s="41"/>
      <c r="AI14" s="41"/>
      <c r="AJ14" s="13"/>
      <c r="AK14" s="34"/>
      <c r="AL14" s="34"/>
      <c r="AM14" s="34"/>
      <c r="AN14" s="13"/>
      <c r="AO14" s="34"/>
      <c r="AP14" s="35"/>
    </row>
    <row r="15" spans="2:42" ht="16" thickBot="1" x14ac:dyDescent="0.25">
      <c r="B15" s="76"/>
      <c r="C15" s="39"/>
      <c r="D15" s="39"/>
      <c r="E15" s="33"/>
      <c r="F15" s="33"/>
      <c r="G15" s="46"/>
      <c r="H15" s="46"/>
      <c r="I15" s="45"/>
      <c r="J15" s="45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15"/>
      <c r="AH15" s="33"/>
      <c r="AI15" s="33"/>
      <c r="AJ15" s="15"/>
      <c r="AK15" s="33"/>
      <c r="AL15" s="33"/>
      <c r="AM15" s="33"/>
      <c r="AN15" s="15"/>
      <c r="AO15" s="33"/>
      <c r="AP15" s="36"/>
    </row>
    <row r="16" spans="2:42" x14ac:dyDescent="0.2">
      <c r="B16" s="75" t="s">
        <v>2</v>
      </c>
      <c r="C16" s="37"/>
      <c r="D16" s="42" t="s">
        <v>43</v>
      </c>
      <c r="E16" s="63" t="s">
        <v>61</v>
      </c>
      <c r="F16" s="63" t="s">
        <v>61</v>
      </c>
      <c r="G16" s="41"/>
      <c r="H16" s="41"/>
      <c r="I16" s="34"/>
      <c r="J16" s="60" t="s">
        <v>53</v>
      </c>
      <c r="K16" s="60" t="s">
        <v>59</v>
      </c>
      <c r="L16" s="63" t="s">
        <v>61</v>
      </c>
      <c r="M16" s="64" t="s">
        <v>44</v>
      </c>
      <c r="N16" s="64" t="s">
        <v>44</v>
      </c>
      <c r="O16" s="65" t="s">
        <v>44</v>
      </c>
      <c r="P16" s="41"/>
      <c r="Q16" s="41"/>
      <c r="R16" s="41"/>
      <c r="S16" s="41"/>
      <c r="T16" s="41"/>
      <c r="U16" s="41"/>
      <c r="V16" s="63" t="s">
        <v>61</v>
      </c>
      <c r="W16" s="41"/>
      <c r="X16" s="41"/>
      <c r="Y16" s="41"/>
      <c r="Z16" s="41"/>
      <c r="AA16" s="34"/>
      <c r="AB16" s="63" t="s">
        <v>61</v>
      </c>
      <c r="AC16" s="34"/>
      <c r="AD16" s="41"/>
      <c r="AE16" s="41"/>
      <c r="AF16" s="34"/>
      <c r="AG16" s="13"/>
      <c r="AH16" s="34"/>
      <c r="AI16" s="41"/>
      <c r="AJ16" s="13"/>
      <c r="AK16" s="41"/>
      <c r="AL16" s="41"/>
      <c r="AM16" s="41"/>
      <c r="AN16" s="13"/>
      <c r="AO16" s="41"/>
      <c r="AP16" s="43"/>
    </row>
    <row r="17" spans="2:42" ht="16" thickBot="1" x14ac:dyDescent="0.25">
      <c r="B17" s="76"/>
      <c r="C17" s="39"/>
      <c r="D17" s="39"/>
      <c r="E17" s="33"/>
      <c r="F17" s="33"/>
      <c r="G17" s="46"/>
      <c r="H17" s="46"/>
      <c r="I17" s="45"/>
      <c r="J17" s="45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45"/>
      <c r="AC17" s="45"/>
      <c r="AD17" s="45"/>
      <c r="AE17" s="45"/>
      <c r="AF17" s="33"/>
      <c r="AG17" s="15"/>
      <c r="AH17" s="33"/>
      <c r="AI17" s="33"/>
      <c r="AJ17" s="15"/>
      <c r="AK17" s="33"/>
      <c r="AL17" s="33"/>
      <c r="AM17" s="33"/>
      <c r="AN17" s="15"/>
      <c r="AO17" s="33"/>
      <c r="AP17" s="36"/>
    </row>
    <row r="18" spans="2:42" x14ac:dyDescent="0.2">
      <c r="B18" s="82" t="s">
        <v>7</v>
      </c>
      <c r="C18" s="37"/>
      <c r="D18" s="42" t="s">
        <v>43</v>
      </c>
      <c r="E18" s="34"/>
      <c r="F18" s="58" t="s">
        <v>63</v>
      </c>
      <c r="G18" s="59" t="s">
        <v>48</v>
      </c>
      <c r="H18" s="59" t="s">
        <v>48</v>
      </c>
      <c r="I18" s="59" t="s">
        <v>48</v>
      </c>
      <c r="J18" s="60" t="s">
        <v>57</v>
      </c>
      <c r="K18" s="60" t="s">
        <v>55</v>
      </c>
      <c r="L18" s="60" t="s">
        <v>55</v>
      </c>
      <c r="M18" s="34"/>
      <c r="N18" s="34"/>
      <c r="O18" s="41"/>
      <c r="P18" s="59" t="s">
        <v>48</v>
      </c>
      <c r="Q18" s="59" t="s">
        <v>48</v>
      </c>
      <c r="R18" s="59" t="s">
        <v>48</v>
      </c>
      <c r="S18" s="61" t="s">
        <v>50</v>
      </c>
      <c r="T18" s="61" t="s">
        <v>50</v>
      </c>
      <c r="U18" s="61" t="s">
        <v>50</v>
      </c>
      <c r="V18" s="61" t="s">
        <v>50</v>
      </c>
      <c r="W18" s="58" t="s">
        <v>63</v>
      </c>
      <c r="X18" s="62" t="s">
        <v>46</v>
      </c>
      <c r="Y18" s="62" t="s">
        <v>46</v>
      </c>
      <c r="Z18" s="59" t="s">
        <v>48</v>
      </c>
      <c r="AA18" s="59" t="s">
        <v>48</v>
      </c>
      <c r="AB18" s="41"/>
      <c r="AC18" s="60" t="s">
        <v>59</v>
      </c>
      <c r="AD18" s="60" t="s">
        <v>57</v>
      </c>
      <c r="AE18" s="61" t="s">
        <v>50</v>
      </c>
      <c r="AF18" s="61" t="s">
        <v>50</v>
      </c>
      <c r="AG18" s="61" t="s">
        <v>50</v>
      </c>
      <c r="AH18" s="34"/>
      <c r="AI18" s="61" t="s">
        <v>50</v>
      </c>
      <c r="AJ18" s="13"/>
      <c r="AK18" s="34"/>
      <c r="AL18" s="34"/>
      <c r="AM18" s="34"/>
      <c r="AN18" s="13"/>
      <c r="AO18" s="34"/>
      <c r="AP18" s="35"/>
    </row>
    <row r="19" spans="2:42" ht="16" thickBot="1" x14ac:dyDescent="0.25">
      <c r="B19" s="76"/>
      <c r="C19" s="39"/>
      <c r="D19" s="15"/>
      <c r="E19" s="15"/>
      <c r="F19" s="15"/>
      <c r="G19" s="15"/>
      <c r="H19" s="15"/>
      <c r="I19" s="33"/>
      <c r="J19" s="33"/>
      <c r="K19" s="33"/>
      <c r="L19" s="33"/>
      <c r="M19" s="33"/>
      <c r="N19" s="33"/>
      <c r="O19" s="33"/>
      <c r="P19" s="45"/>
      <c r="Q19" s="33"/>
      <c r="R19" s="45"/>
      <c r="S19" s="45"/>
      <c r="T19" s="33"/>
      <c r="U19" s="45"/>
      <c r="V19" s="33"/>
      <c r="W19" s="33"/>
      <c r="X19" s="33"/>
      <c r="Y19" s="45"/>
      <c r="Z19" s="45"/>
      <c r="AA19" s="33"/>
      <c r="AB19" s="45"/>
      <c r="AC19" s="45"/>
      <c r="AD19" s="45"/>
      <c r="AE19" s="45"/>
      <c r="AF19" s="45"/>
      <c r="AG19" s="45"/>
      <c r="AH19" s="33"/>
      <c r="AI19" s="15"/>
      <c r="AJ19" s="15"/>
      <c r="AK19" s="15"/>
      <c r="AL19" s="15"/>
      <c r="AM19" s="15"/>
      <c r="AN19" s="15"/>
      <c r="AO19" s="15"/>
      <c r="AP19" s="40"/>
    </row>
    <row r="21" spans="2:42" x14ac:dyDescent="0.2">
      <c r="C21" t="s">
        <v>86</v>
      </c>
    </row>
    <row r="24" spans="2:42" x14ac:dyDescent="0.2">
      <c r="B24" s="71" t="s">
        <v>0</v>
      </c>
      <c r="C24" s="71">
        <v>5</v>
      </c>
      <c r="D24" s="71">
        <v>6</v>
      </c>
      <c r="E24" s="71">
        <v>7</v>
      </c>
      <c r="F24" s="71">
        <v>8</v>
      </c>
      <c r="G24" s="71">
        <v>9</v>
      </c>
      <c r="H24" s="71">
        <v>10</v>
      </c>
      <c r="I24" s="71">
        <v>11</v>
      </c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</row>
    <row r="25" spans="2:42" x14ac:dyDescent="0.2">
      <c r="B25" s="122" t="s">
        <v>8</v>
      </c>
      <c r="C25" s="70"/>
      <c r="D25" s="70"/>
      <c r="E25" s="70"/>
      <c r="F25" s="72"/>
      <c r="G25" s="70"/>
      <c r="H25" s="70"/>
      <c r="I25" s="72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8"/>
      <c r="AJ25" s="68"/>
      <c r="AK25" s="68"/>
      <c r="AL25" s="68"/>
      <c r="AM25" s="68"/>
      <c r="AN25" s="68"/>
      <c r="AO25" s="68"/>
      <c r="AP25" s="68"/>
    </row>
    <row r="26" spans="2:42" x14ac:dyDescent="0.2">
      <c r="B26" s="122"/>
      <c r="C26" s="70"/>
      <c r="D26" s="70"/>
      <c r="E26" s="70"/>
      <c r="F26" s="70"/>
      <c r="G26" s="70"/>
      <c r="H26" s="70"/>
      <c r="I26" s="72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8"/>
      <c r="AJ26" s="68"/>
      <c r="AK26" s="68"/>
      <c r="AL26" s="68"/>
      <c r="AM26" s="68"/>
      <c r="AN26" s="68"/>
      <c r="AO26" s="68"/>
      <c r="AP26" s="68"/>
    </row>
    <row r="27" spans="2:42" x14ac:dyDescent="0.2">
      <c r="B27" s="122" t="s">
        <v>4</v>
      </c>
      <c r="C27" s="70"/>
      <c r="D27" s="72"/>
      <c r="E27" s="72"/>
      <c r="F27" s="72"/>
      <c r="G27" s="72"/>
      <c r="H27" s="72"/>
      <c r="I27" s="72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8"/>
      <c r="AH27" s="67"/>
      <c r="AI27" s="67"/>
      <c r="AJ27" s="68"/>
      <c r="AK27" s="67"/>
      <c r="AL27" s="67"/>
      <c r="AM27" s="67"/>
      <c r="AN27" s="68"/>
      <c r="AO27" s="67"/>
      <c r="AP27" s="67"/>
    </row>
    <row r="28" spans="2:42" x14ac:dyDescent="0.2">
      <c r="B28" s="122"/>
      <c r="C28" s="70"/>
      <c r="D28" s="72"/>
      <c r="E28" s="72"/>
      <c r="F28" s="72"/>
      <c r="G28" s="72"/>
      <c r="H28" s="72"/>
      <c r="I28" s="72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8"/>
      <c r="AH28" s="67"/>
      <c r="AI28" s="67"/>
      <c r="AJ28" s="68"/>
      <c r="AK28" s="67"/>
      <c r="AL28" s="67"/>
      <c r="AM28" s="67"/>
      <c r="AN28" s="68"/>
      <c r="AO28" s="67"/>
      <c r="AP28" s="67"/>
    </row>
    <row r="29" spans="2:42" x14ac:dyDescent="0.2">
      <c r="B29" s="122" t="s">
        <v>1</v>
      </c>
      <c r="C29" s="72"/>
      <c r="D29" s="72"/>
      <c r="E29" s="72"/>
      <c r="F29" s="72"/>
      <c r="G29" s="72"/>
      <c r="H29" s="72"/>
      <c r="I29" s="72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8"/>
      <c r="AK29" s="67"/>
      <c r="AL29" s="67"/>
      <c r="AM29" s="67"/>
      <c r="AN29" s="68"/>
      <c r="AO29" s="67"/>
      <c r="AP29" s="67"/>
    </row>
    <row r="30" spans="2:42" x14ac:dyDescent="0.2">
      <c r="B30" s="122"/>
      <c r="C30" s="70"/>
      <c r="D30" s="72"/>
      <c r="E30" s="72"/>
      <c r="F30" s="72"/>
      <c r="G30" s="72"/>
      <c r="H30" s="72"/>
      <c r="I30" s="72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8"/>
      <c r="AH30" s="67"/>
      <c r="AI30" s="67"/>
      <c r="AJ30" s="68"/>
      <c r="AK30" s="67"/>
      <c r="AL30" s="67"/>
      <c r="AM30" s="67"/>
      <c r="AN30" s="68"/>
      <c r="AO30" s="67"/>
      <c r="AP30" s="67"/>
    </row>
    <row r="31" spans="2:42" x14ac:dyDescent="0.2">
      <c r="B31" s="122" t="s">
        <v>5</v>
      </c>
      <c r="C31" s="73"/>
      <c r="D31" s="32" t="s">
        <v>43</v>
      </c>
      <c r="E31" s="32" t="s">
        <v>43</v>
      </c>
      <c r="F31" s="32" t="s">
        <v>43</v>
      </c>
      <c r="G31" s="32" t="s">
        <v>43</v>
      </c>
      <c r="H31" s="72"/>
      <c r="I31" s="72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8"/>
      <c r="AK31" s="67"/>
      <c r="AL31" s="67"/>
      <c r="AM31" s="67"/>
      <c r="AN31" s="68"/>
      <c r="AO31" s="67"/>
      <c r="AP31" s="67"/>
    </row>
    <row r="32" spans="2:42" x14ac:dyDescent="0.2">
      <c r="B32" s="122"/>
      <c r="C32" s="70"/>
      <c r="D32" s="70"/>
      <c r="E32" s="70"/>
      <c r="F32" s="70"/>
      <c r="G32" s="70"/>
      <c r="H32" s="72"/>
      <c r="I32" s="74"/>
      <c r="J32" s="69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8"/>
      <c r="AH32" s="67"/>
      <c r="AI32" s="67"/>
      <c r="AJ32" s="68"/>
      <c r="AK32" s="67"/>
      <c r="AL32" s="67"/>
      <c r="AM32" s="67"/>
      <c r="AN32" s="68"/>
      <c r="AO32" s="67"/>
      <c r="AP32" s="67"/>
    </row>
    <row r="33" spans="2:42" x14ac:dyDescent="0.2">
      <c r="B33" s="122" t="s">
        <v>6</v>
      </c>
      <c r="C33" s="73"/>
      <c r="D33" s="32" t="s">
        <v>43</v>
      </c>
      <c r="E33" s="32" t="s">
        <v>43</v>
      </c>
      <c r="F33" s="32" t="s">
        <v>43</v>
      </c>
      <c r="G33" s="32" t="s">
        <v>43</v>
      </c>
      <c r="H33" s="72"/>
      <c r="I33" s="72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8"/>
      <c r="AH33" s="67"/>
      <c r="AI33" s="67"/>
      <c r="AJ33" s="68"/>
      <c r="AK33" s="67"/>
      <c r="AL33" s="67"/>
      <c r="AM33" s="67"/>
      <c r="AN33" s="68"/>
      <c r="AO33" s="67"/>
      <c r="AP33" s="67"/>
    </row>
    <row r="34" spans="2:42" x14ac:dyDescent="0.2">
      <c r="B34" s="122"/>
      <c r="C34" s="70"/>
      <c r="D34" s="70"/>
      <c r="E34" s="70"/>
      <c r="F34" s="70"/>
      <c r="G34" s="70"/>
      <c r="H34" s="72"/>
      <c r="I34" s="74"/>
      <c r="J34" s="69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8"/>
      <c r="AH34" s="67"/>
      <c r="AI34" s="67"/>
      <c r="AJ34" s="68"/>
      <c r="AK34" s="67"/>
      <c r="AL34" s="67"/>
      <c r="AM34" s="67"/>
      <c r="AN34" s="68"/>
      <c r="AO34" s="67"/>
      <c r="AP34" s="67"/>
    </row>
    <row r="35" spans="2:42" x14ac:dyDescent="0.2">
      <c r="B35" s="122" t="s">
        <v>3</v>
      </c>
      <c r="C35" s="73"/>
      <c r="D35" s="32" t="s">
        <v>43</v>
      </c>
      <c r="E35" s="32" t="s">
        <v>43</v>
      </c>
      <c r="F35" s="32" t="s">
        <v>43</v>
      </c>
      <c r="G35" s="32" t="s">
        <v>43</v>
      </c>
      <c r="H35" s="72"/>
      <c r="I35" s="72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8"/>
      <c r="AH35" s="67"/>
      <c r="AI35" s="67"/>
      <c r="AJ35" s="68"/>
      <c r="AK35" s="67"/>
      <c r="AL35" s="67"/>
      <c r="AM35" s="67"/>
      <c r="AN35" s="68"/>
      <c r="AO35" s="67"/>
      <c r="AP35" s="67"/>
    </row>
    <row r="36" spans="2:42" x14ac:dyDescent="0.2">
      <c r="B36" s="122"/>
      <c r="C36" s="70"/>
      <c r="D36" s="70"/>
      <c r="E36" s="72"/>
      <c r="F36" s="72"/>
      <c r="G36" s="74"/>
      <c r="H36" s="74"/>
      <c r="I36" s="72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8"/>
      <c r="AH36" s="67"/>
      <c r="AI36" s="67"/>
      <c r="AJ36" s="68"/>
      <c r="AK36" s="67"/>
      <c r="AL36" s="67"/>
      <c r="AM36" s="67"/>
      <c r="AN36" s="68"/>
      <c r="AO36" s="67"/>
      <c r="AP36" s="67"/>
    </row>
    <row r="37" spans="2:42" x14ac:dyDescent="0.2">
      <c r="B37" s="122" t="s">
        <v>2</v>
      </c>
      <c r="C37" s="70"/>
      <c r="D37" s="72"/>
      <c r="E37" s="72"/>
      <c r="F37" s="72"/>
      <c r="G37" s="72"/>
      <c r="H37" s="72"/>
      <c r="I37" s="72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8"/>
      <c r="AH37" s="67"/>
      <c r="AI37" s="67"/>
      <c r="AJ37" s="68"/>
      <c r="AK37" s="67"/>
      <c r="AL37" s="67"/>
      <c r="AM37" s="67"/>
      <c r="AN37" s="68"/>
      <c r="AO37" s="67"/>
      <c r="AP37" s="67"/>
    </row>
    <row r="38" spans="2:42" x14ac:dyDescent="0.2">
      <c r="B38" s="122"/>
      <c r="C38" s="70"/>
      <c r="D38" s="70"/>
      <c r="E38" s="72"/>
      <c r="F38" s="72"/>
      <c r="G38" s="74"/>
      <c r="H38" s="74"/>
      <c r="I38" s="72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8"/>
      <c r="AH38" s="67"/>
      <c r="AI38" s="67"/>
      <c r="AJ38" s="68"/>
      <c r="AK38" s="67"/>
      <c r="AL38" s="67"/>
      <c r="AM38" s="67"/>
      <c r="AN38" s="68"/>
      <c r="AO38" s="67"/>
      <c r="AP38" s="67"/>
    </row>
    <row r="39" spans="2:42" x14ac:dyDescent="0.2">
      <c r="B39" s="122" t="s">
        <v>7</v>
      </c>
      <c r="C39" s="70"/>
      <c r="D39" s="72"/>
      <c r="E39" s="72"/>
      <c r="F39" s="72"/>
      <c r="G39" s="72"/>
      <c r="H39" s="72"/>
      <c r="I39" s="72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K39" s="67"/>
      <c r="AL39" s="67"/>
      <c r="AM39" s="67"/>
      <c r="AN39" s="68"/>
      <c r="AO39" s="67"/>
      <c r="AP39" s="67"/>
    </row>
    <row r="40" spans="2:42" x14ac:dyDescent="0.2">
      <c r="B40" s="122"/>
      <c r="C40" s="70"/>
      <c r="D40" s="70"/>
      <c r="E40" s="70"/>
      <c r="F40" s="70"/>
      <c r="G40" s="70"/>
      <c r="H40" s="70"/>
      <c r="I40" s="72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8"/>
      <c r="AJ40" s="68"/>
      <c r="AK40" s="68"/>
      <c r="AL40" s="68"/>
      <c r="AM40" s="68"/>
      <c r="AN40" s="68"/>
      <c r="AO40" s="68"/>
      <c r="AP40" s="68"/>
    </row>
    <row r="42" spans="2:42" x14ac:dyDescent="0.2">
      <c r="B42" s="71" t="s">
        <v>0</v>
      </c>
      <c r="C42" s="71">
        <v>12</v>
      </c>
      <c r="D42" s="71">
        <v>13</v>
      </c>
      <c r="E42" s="71">
        <v>14</v>
      </c>
      <c r="F42" s="71">
        <v>15</v>
      </c>
      <c r="G42" s="71">
        <v>16</v>
      </c>
      <c r="H42" s="71">
        <v>17</v>
      </c>
      <c r="I42" s="71">
        <v>18</v>
      </c>
    </row>
    <row r="43" spans="2:42" x14ac:dyDescent="0.2">
      <c r="B43" s="122" t="s">
        <v>8</v>
      </c>
      <c r="C43" s="70"/>
      <c r="D43" s="70"/>
      <c r="E43" s="70"/>
      <c r="F43" s="72"/>
      <c r="G43" s="70"/>
      <c r="H43" s="70"/>
      <c r="I43" s="72"/>
    </row>
    <row r="44" spans="2:42" x14ac:dyDescent="0.2">
      <c r="B44" s="122"/>
      <c r="C44" s="70"/>
      <c r="D44" s="70"/>
      <c r="E44" s="70"/>
      <c r="F44" s="70"/>
      <c r="G44" s="70"/>
      <c r="H44" s="70"/>
      <c r="I44" s="72"/>
    </row>
    <row r="45" spans="2:42" x14ac:dyDescent="0.2">
      <c r="B45" s="122" t="s">
        <v>4</v>
      </c>
      <c r="C45" s="70"/>
      <c r="D45" s="72"/>
      <c r="E45" s="72"/>
      <c r="F45" s="72"/>
      <c r="G45" s="72"/>
      <c r="H45" s="72"/>
      <c r="I45" s="72"/>
    </row>
    <row r="46" spans="2:42" x14ac:dyDescent="0.2">
      <c r="B46" s="122"/>
      <c r="C46" s="70"/>
      <c r="D46" s="72"/>
      <c r="E46" s="72"/>
      <c r="F46" s="72"/>
      <c r="G46" s="72"/>
      <c r="H46" s="72"/>
      <c r="I46" s="72"/>
    </row>
    <row r="47" spans="2:42" x14ac:dyDescent="0.2">
      <c r="B47" s="122" t="s">
        <v>1</v>
      </c>
      <c r="C47" s="72"/>
      <c r="D47" s="72"/>
      <c r="E47" s="72"/>
      <c r="F47" s="72"/>
      <c r="G47" s="72"/>
      <c r="H47" s="72"/>
      <c r="I47" s="72"/>
    </row>
    <row r="48" spans="2:42" x14ac:dyDescent="0.2">
      <c r="B48" s="122"/>
      <c r="C48" s="70"/>
      <c r="D48" s="72"/>
      <c r="E48" s="72"/>
      <c r="F48" s="72"/>
      <c r="G48" s="72"/>
      <c r="H48" s="72"/>
      <c r="I48" s="72"/>
    </row>
    <row r="49" spans="2:9" x14ac:dyDescent="0.2">
      <c r="B49" s="122" t="s">
        <v>5</v>
      </c>
      <c r="C49" s="32" t="s">
        <v>43</v>
      </c>
      <c r="D49" s="32" t="s">
        <v>43</v>
      </c>
      <c r="E49" s="32" t="s">
        <v>43</v>
      </c>
      <c r="F49" s="32" t="s">
        <v>43</v>
      </c>
      <c r="G49" s="32" t="s">
        <v>43</v>
      </c>
      <c r="H49" s="72"/>
      <c r="I49" s="72"/>
    </row>
    <row r="50" spans="2:9" x14ac:dyDescent="0.2">
      <c r="B50" s="122"/>
      <c r="C50" s="70"/>
      <c r="D50" s="70"/>
      <c r="E50" s="70"/>
      <c r="F50" s="70"/>
      <c r="G50" s="70"/>
      <c r="H50" s="72"/>
      <c r="I50" s="74"/>
    </row>
    <row r="51" spans="2:9" x14ac:dyDescent="0.2">
      <c r="B51" s="122" t="s">
        <v>6</v>
      </c>
      <c r="C51" s="32" t="s">
        <v>43</v>
      </c>
      <c r="D51" s="32" t="s">
        <v>43</v>
      </c>
      <c r="E51" s="32" t="s">
        <v>43</v>
      </c>
      <c r="F51" s="32" t="s">
        <v>43</v>
      </c>
      <c r="G51" s="32" t="s">
        <v>43</v>
      </c>
      <c r="H51" s="72"/>
      <c r="I51" s="72"/>
    </row>
    <row r="52" spans="2:9" x14ac:dyDescent="0.2">
      <c r="B52" s="122"/>
      <c r="C52" s="70"/>
      <c r="D52" s="70"/>
      <c r="E52" s="70"/>
      <c r="F52" s="70"/>
      <c r="G52" s="70"/>
      <c r="H52" s="72"/>
      <c r="I52" s="74"/>
    </row>
    <row r="53" spans="2:9" x14ac:dyDescent="0.2">
      <c r="B53" s="122" t="s">
        <v>3</v>
      </c>
      <c r="C53" s="32" t="s">
        <v>43</v>
      </c>
      <c r="D53" s="32" t="s">
        <v>43</v>
      </c>
      <c r="E53" s="32" t="s">
        <v>43</v>
      </c>
      <c r="F53" s="32" t="s">
        <v>43</v>
      </c>
      <c r="G53" s="32" t="s">
        <v>43</v>
      </c>
      <c r="H53" s="72"/>
      <c r="I53" s="72"/>
    </row>
    <row r="54" spans="2:9" x14ac:dyDescent="0.2">
      <c r="B54" s="122"/>
      <c r="C54" s="70"/>
      <c r="D54" s="70"/>
      <c r="E54" s="72"/>
      <c r="F54" s="72"/>
      <c r="G54" s="74"/>
      <c r="H54" s="74"/>
      <c r="I54" s="72"/>
    </row>
    <row r="55" spans="2:9" x14ac:dyDescent="0.2">
      <c r="B55" s="122" t="s">
        <v>2</v>
      </c>
      <c r="C55" s="70"/>
      <c r="D55" s="72"/>
      <c r="E55" s="72"/>
      <c r="F55" s="72"/>
      <c r="G55" s="72"/>
      <c r="H55" s="72"/>
      <c r="I55" s="72"/>
    </row>
    <row r="56" spans="2:9" x14ac:dyDescent="0.2">
      <c r="B56" s="122"/>
      <c r="C56" s="70"/>
      <c r="D56" s="70"/>
      <c r="E56" s="72"/>
      <c r="F56" s="72"/>
      <c r="G56" s="74"/>
      <c r="H56" s="74"/>
      <c r="I56" s="72"/>
    </row>
    <row r="57" spans="2:9" x14ac:dyDescent="0.2">
      <c r="B57" s="122" t="s">
        <v>7</v>
      </c>
      <c r="C57" s="70"/>
      <c r="D57" s="72"/>
      <c r="E57" s="72"/>
      <c r="F57" s="72"/>
      <c r="G57" s="72"/>
      <c r="H57" s="72"/>
      <c r="I57" s="72"/>
    </row>
    <row r="58" spans="2:9" x14ac:dyDescent="0.2">
      <c r="B58" s="122"/>
      <c r="C58" s="70"/>
      <c r="D58" s="70"/>
      <c r="E58" s="70"/>
      <c r="F58" s="70"/>
      <c r="G58" s="70"/>
      <c r="H58" s="70"/>
      <c r="I58" s="72"/>
    </row>
    <row r="60" spans="2:9" x14ac:dyDescent="0.2">
      <c r="B60" s="71" t="s">
        <v>0</v>
      </c>
      <c r="C60" s="71">
        <v>19</v>
      </c>
      <c r="D60" s="71">
        <v>20</v>
      </c>
      <c r="E60" s="71">
        <v>21</v>
      </c>
      <c r="F60" s="71">
        <v>22</v>
      </c>
      <c r="G60" s="71">
        <v>23</v>
      </c>
      <c r="H60" s="71">
        <v>24</v>
      </c>
      <c r="I60" s="71">
        <v>25</v>
      </c>
    </row>
    <row r="61" spans="2:9" x14ac:dyDescent="0.2">
      <c r="B61" s="122" t="s">
        <v>8</v>
      </c>
      <c r="C61" s="70"/>
      <c r="D61" s="70"/>
      <c r="E61" s="70"/>
      <c r="F61" s="72"/>
      <c r="G61" s="70"/>
      <c r="H61" s="70"/>
      <c r="I61" s="72"/>
    </row>
    <row r="62" spans="2:9" x14ac:dyDescent="0.2">
      <c r="B62" s="122"/>
      <c r="C62" s="70"/>
      <c r="D62" s="70"/>
      <c r="E62" s="70"/>
      <c r="F62" s="70"/>
      <c r="G62" s="70"/>
      <c r="H62" s="70"/>
      <c r="I62" s="72"/>
    </row>
    <row r="63" spans="2:9" x14ac:dyDescent="0.2">
      <c r="B63" s="122" t="s">
        <v>4</v>
      </c>
      <c r="C63" s="70"/>
      <c r="D63" s="72"/>
      <c r="E63" s="72"/>
      <c r="F63" s="72"/>
      <c r="G63" s="72"/>
      <c r="H63" s="72"/>
      <c r="I63" s="72"/>
    </row>
    <row r="64" spans="2:9" ht="16" thickBot="1" x14ac:dyDescent="0.25">
      <c r="B64" s="122"/>
      <c r="C64" s="70"/>
      <c r="D64" s="72"/>
      <c r="E64" s="72"/>
      <c r="F64" s="72"/>
      <c r="G64" s="72"/>
      <c r="H64" s="72"/>
      <c r="I64" s="72"/>
    </row>
    <row r="65" spans="2:9" x14ac:dyDescent="0.2">
      <c r="B65" s="122" t="s">
        <v>1</v>
      </c>
      <c r="C65" s="63" t="s">
        <v>61</v>
      </c>
      <c r="D65" s="72"/>
      <c r="E65" s="72"/>
      <c r="F65" s="72"/>
      <c r="G65" s="72"/>
      <c r="H65" s="72"/>
      <c r="I65" s="72"/>
    </row>
    <row r="66" spans="2:9" ht="16" thickBot="1" x14ac:dyDescent="0.25">
      <c r="B66" s="122"/>
      <c r="C66" s="70"/>
      <c r="D66" s="72"/>
      <c r="E66" s="72"/>
      <c r="F66" s="72"/>
      <c r="G66" s="72"/>
      <c r="H66" s="72"/>
      <c r="I66" s="72"/>
    </row>
    <row r="67" spans="2:9" x14ac:dyDescent="0.2">
      <c r="B67" s="122" t="s">
        <v>5</v>
      </c>
      <c r="C67" s="63" t="s">
        <v>61</v>
      </c>
      <c r="D67" s="73"/>
      <c r="E67" s="73"/>
      <c r="F67" s="73"/>
      <c r="G67" s="73"/>
      <c r="H67" s="72"/>
      <c r="I67" s="72"/>
    </row>
    <row r="68" spans="2:9" x14ac:dyDescent="0.2">
      <c r="B68" s="122"/>
      <c r="C68" s="70"/>
      <c r="D68" s="70"/>
      <c r="E68" s="70"/>
      <c r="F68" s="70"/>
      <c r="G68" s="70"/>
      <c r="H68" s="72"/>
      <c r="I68" s="74"/>
    </row>
    <row r="69" spans="2:9" x14ac:dyDescent="0.2">
      <c r="B69" s="122" t="s">
        <v>6</v>
      </c>
      <c r="C69" s="32" t="s">
        <v>43</v>
      </c>
      <c r="D69" s="73"/>
      <c r="E69" s="73"/>
      <c r="F69" s="73"/>
      <c r="G69" s="73"/>
      <c r="H69" s="72"/>
      <c r="I69" s="72"/>
    </row>
    <row r="70" spans="2:9" x14ac:dyDescent="0.2">
      <c r="B70" s="122"/>
      <c r="C70" s="70"/>
      <c r="D70" s="70"/>
      <c r="E70" s="70"/>
      <c r="F70" s="70"/>
      <c r="G70" s="70"/>
      <c r="H70" s="72"/>
      <c r="I70" s="74"/>
    </row>
    <row r="71" spans="2:9" x14ac:dyDescent="0.2">
      <c r="B71" s="122" t="s">
        <v>3</v>
      </c>
      <c r="C71" s="73"/>
      <c r="D71" s="73"/>
      <c r="E71" s="73"/>
      <c r="F71" s="73"/>
      <c r="G71" s="73"/>
      <c r="H71" s="72"/>
      <c r="I71" s="72"/>
    </row>
    <row r="72" spans="2:9" ht="16" thickBot="1" x14ac:dyDescent="0.25">
      <c r="B72" s="122"/>
      <c r="C72" s="70"/>
      <c r="D72" s="70"/>
      <c r="E72" s="72"/>
      <c r="F72" s="72"/>
      <c r="G72" s="74"/>
      <c r="H72" s="74"/>
      <c r="I72" s="72"/>
    </row>
    <row r="73" spans="2:9" x14ac:dyDescent="0.2">
      <c r="B73" s="122" t="s">
        <v>2</v>
      </c>
      <c r="C73" s="63" t="s">
        <v>61</v>
      </c>
      <c r="D73" s="72"/>
      <c r="E73" s="72"/>
      <c r="F73" s="72"/>
      <c r="G73" s="72"/>
      <c r="H73" s="72"/>
      <c r="I73" s="72"/>
    </row>
    <row r="74" spans="2:9" x14ac:dyDescent="0.2">
      <c r="B74" s="122"/>
      <c r="C74" s="70"/>
      <c r="D74" s="70"/>
      <c r="E74" s="72"/>
      <c r="F74" s="72"/>
      <c r="G74" s="74"/>
      <c r="H74" s="74"/>
      <c r="I74" s="72"/>
    </row>
    <row r="75" spans="2:9" x14ac:dyDescent="0.2">
      <c r="B75" s="122" t="s">
        <v>7</v>
      </c>
      <c r="C75" s="70"/>
      <c r="D75" s="72"/>
      <c r="E75" s="72"/>
      <c r="F75" s="72"/>
      <c r="G75" s="72"/>
      <c r="H75" s="72"/>
      <c r="I75" s="72"/>
    </row>
    <row r="76" spans="2:9" x14ac:dyDescent="0.2">
      <c r="B76" s="122"/>
      <c r="C76" s="70"/>
      <c r="D76" s="70"/>
      <c r="E76" s="70"/>
      <c r="F76" s="70"/>
      <c r="G76" s="70"/>
      <c r="H76" s="70"/>
      <c r="I76" s="72"/>
    </row>
    <row r="78" spans="2:9" x14ac:dyDescent="0.2">
      <c r="B78" s="71" t="s">
        <v>0</v>
      </c>
      <c r="C78" s="71">
        <v>12</v>
      </c>
      <c r="D78" s="71">
        <v>13</v>
      </c>
      <c r="E78" s="71">
        <v>14</v>
      </c>
      <c r="F78" s="71">
        <v>15</v>
      </c>
      <c r="G78" s="71">
        <v>16</v>
      </c>
      <c r="H78" s="71">
        <v>17</v>
      </c>
      <c r="I78" s="71">
        <v>18</v>
      </c>
    </row>
    <row r="79" spans="2:9" x14ac:dyDescent="0.2">
      <c r="B79" s="122" t="s">
        <v>8</v>
      </c>
      <c r="C79" s="70"/>
      <c r="D79" s="70"/>
      <c r="E79" s="70"/>
      <c r="F79" s="72"/>
      <c r="G79" s="70"/>
      <c r="H79" s="70"/>
      <c r="I79" s="72"/>
    </row>
    <row r="80" spans="2:9" x14ac:dyDescent="0.2">
      <c r="B80" s="122"/>
      <c r="C80" s="70"/>
      <c r="D80" s="70"/>
      <c r="E80" s="70"/>
      <c r="F80" s="70"/>
      <c r="G80" s="70"/>
      <c r="H80" s="70"/>
      <c r="I80" s="72"/>
    </row>
    <row r="81" spans="2:9" x14ac:dyDescent="0.2">
      <c r="B81" s="122" t="s">
        <v>4</v>
      </c>
      <c r="C81" s="70"/>
      <c r="D81" s="72"/>
      <c r="E81" s="72"/>
      <c r="F81" s="72"/>
      <c r="G81" s="72"/>
      <c r="H81" s="72"/>
      <c r="I81" s="72"/>
    </row>
    <row r="82" spans="2:9" x14ac:dyDescent="0.2">
      <c r="B82" s="122"/>
      <c r="C82" s="70"/>
      <c r="D82" s="72"/>
      <c r="E82" s="72"/>
      <c r="F82" s="72"/>
      <c r="G82" s="72"/>
      <c r="H82" s="72"/>
      <c r="I82" s="72"/>
    </row>
    <row r="83" spans="2:9" x14ac:dyDescent="0.2">
      <c r="B83" s="122" t="s">
        <v>1</v>
      </c>
      <c r="C83" s="72"/>
      <c r="D83" s="72"/>
      <c r="E83" s="72"/>
      <c r="F83" s="72"/>
      <c r="G83" s="72"/>
      <c r="H83" s="72"/>
      <c r="I83" s="72"/>
    </row>
    <row r="84" spans="2:9" x14ac:dyDescent="0.2">
      <c r="B84" s="122"/>
      <c r="C84" s="70"/>
      <c r="D84" s="72"/>
      <c r="E84" s="72"/>
      <c r="F84" s="72"/>
      <c r="G84" s="72"/>
      <c r="H84" s="72"/>
      <c r="I84" s="72"/>
    </row>
    <row r="85" spans="2:9" x14ac:dyDescent="0.2">
      <c r="B85" s="122" t="s">
        <v>5</v>
      </c>
      <c r="C85" s="73"/>
      <c r="D85" s="73"/>
      <c r="E85" s="73"/>
      <c r="F85" s="73"/>
      <c r="G85" s="73"/>
      <c r="H85" s="72"/>
      <c r="I85" s="72"/>
    </row>
    <row r="86" spans="2:9" x14ac:dyDescent="0.2">
      <c r="B86" s="122"/>
      <c r="C86" s="70"/>
      <c r="D86" s="70"/>
      <c r="E86" s="70"/>
      <c r="F86" s="70"/>
      <c r="G86" s="70"/>
      <c r="H86" s="72"/>
      <c r="I86" s="74"/>
    </row>
    <row r="87" spans="2:9" x14ac:dyDescent="0.2">
      <c r="B87" s="122" t="s">
        <v>6</v>
      </c>
      <c r="C87" s="73"/>
      <c r="D87" s="73"/>
      <c r="E87" s="73"/>
      <c r="F87" s="73"/>
      <c r="G87" s="73"/>
      <c r="H87" s="72"/>
      <c r="I87" s="72"/>
    </row>
    <row r="88" spans="2:9" x14ac:dyDescent="0.2">
      <c r="B88" s="122"/>
      <c r="C88" s="70"/>
      <c r="D88" s="70"/>
      <c r="E88" s="70"/>
      <c r="F88" s="70"/>
      <c r="G88" s="70"/>
      <c r="H88" s="72"/>
      <c r="I88" s="74"/>
    </row>
    <row r="89" spans="2:9" x14ac:dyDescent="0.2">
      <c r="B89" s="122" t="s">
        <v>3</v>
      </c>
      <c r="C89" s="73"/>
      <c r="D89" s="73"/>
      <c r="E89" s="73"/>
      <c r="F89" s="73"/>
      <c r="G89" s="73"/>
      <c r="H89" s="72"/>
      <c r="I89" s="72"/>
    </row>
    <row r="90" spans="2:9" x14ac:dyDescent="0.2">
      <c r="B90" s="122"/>
      <c r="C90" s="70"/>
      <c r="D90" s="70"/>
      <c r="E90" s="72"/>
      <c r="F90" s="72"/>
      <c r="G90" s="74"/>
      <c r="H90" s="74"/>
      <c r="I90" s="72"/>
    </row>
    <row r="91" spans="2:9" x14ac:dyDescent="0.2">
      <c r="B91" s="122" t="s">
        <v>2</v>
      </c>
      <c r="C91" s="70"/>
      <c r="D91" s="72"/>
      <c r="E91" s="72"/>
      <c r="F91" s="72"/>
      <c r="G91" s="72"/>
      <c r="H91" s="72"/>
      <c r="I91" s="72"/>
    </row>
    <row r="92" spans="2:9" x14ac:dyDescent="0.2">
      <c r="B92" s="122"/>
      <c r="C92" s="70"/>
      <c r="D92" s="70"/>
      <c r="E92" s="72"/>
      <c r="F92" s="72"/>
      <c r="G92" s="74"/>
      <c r="H92" s="74"/>
      <c r="I92" s="72"/>
    </row>
    <row r="93" spans="2:9" x14ac:dyDescent="0.2">
      <c r="B93" s="122" t="s">
        <v>7</v>
      </c>
      <c r="C93" s="70"/>
      <c r="D93" s="72"/>
      <c r="E93" s="72"/>
      <c r="F93" s="72"/>
      <c r="G93" s="72"/>
      <c r="H93" s="72"/>
      <c r="I93" s="72"/>
    </row>
    <row r="94" spans="2:9" x14ac:dyDescent="0.2">
      <c r="B94" s="122"/>
      <c r="C94" s="70"/>
      <c r="D94" s="70"/>
      <c r="E94" s="70"/>
      <c r="F94" s="70"/>
      <c r="G94" s="70"/>
      <c r="H94" s="70"/>
      <c r="I94" s="72"/>
    </row>
    <row r="96" spans="2:9" x14ac:dyDescent="0.2">
      <c r="B96" s="71" t="s">
        <v>0</v>
      </c>
      <c r="C96" s="71">
        <v>12</v>
      </c>
      <c r="D96" s="71">
        <v>13</v>
      </c>
      <c r="E96" s="71">
        <v>14</v>
      </c>
      <c r="F96" s="71">
        <v>15</v>
      </c>
      <c r="G96" s="71">
        <v>16</v>
      </c>
      <c r="H96" s="71">
        <v>17</v>
      </c>
      <c r="I96" s="71">
        <v>18</v>
      </c>
    </row>
    <row r="97" spans="2:9" x14ac:dyDescent="0.2">
      <c r="B97" s="122" t="s">
        <v>8</v>
      </c>
      <c r="C97" s="70"/>
      <c r="D97" s="70"/>
      <c r="E97" s="70"/>
      <c r="F97" s="72"/>
      <c r="G97" s="70"/>
      <c r="H97" s="70"/>
      <c r="I97" s="72"/>
    </row>
    <row r="98" spans="2:9" x14ac:dyDescent="0.2">
      <c r="B98" s="122"/>
      <c r="C98" s="70"/>
      <c r="D98" s="70"/>
      <c r="E98" s="70"/>
      <c r="F98" s="70"/>
      <c r="G98" s="70"/>
      <c r="H98" s="70"/>
      <c r="I98" s="72"/>
    </row>
    <row r="99" spans="2:9" x14ac:dyDescent="0.2">
      <c r="B99" s="122" t="s">
        <v>4</v>
      </c>
      <c r="C99" s="70"/>
      <c r="D99" s="72"/>
      <c r="E99" s="72"/>
      <c r="F99" s="72"/>
      <c r="G99" s="72"/>
      <c r="H99" s="72"/>
      <c r="I99" s="72"/>
    </row>
    <row r="100" spans="2:9" x14ac:dyDescent="0.2">
      <c r="B100" s="122"/>
      <c r="C100" s="70"/>
      <c r="D100" s="72"/>
      <c r="E100" s="72"/>
      <c r="F100" s="72"/>
      <c r="G100" s="72"/>
      <c r="H100" s="72"/>
      <c r="I100" s="72"/>
    </row>
    <row r="101" spans="2:9" x14ac:dyDescent="0.2">
      <c r="B101" s="122" t="s">
        <v>1</v>
      </c>
      <c r="C101" s="72"/>
      <c r="D101" s="72"/>
      <c r="E101" s="72"/>
      <c r="F101" s="72"/>
      <c r="G101" s="72"/>
      <c r="H101" s="72"/>
      <c r="I101" s="72"/>
    </row>
    <row r="102" spans="2:9" x14ac:dyDescent="0.2">
      <c r="B102" s="122"/>
      <c r="C102" s="70"/>
      <c r="D102" s="72"/>
      <c r="E102" s="72"/>
      <c r="F102" s="72"/>
      <c r="G102" s="72"/>
      <c r="H102" s="72"/>
      <c r="I102" s="72"/>
    </row>
    <row r="103" spans="2:9" x14ac:dyDescent="0.2">
      <c r="B103" s="122" t="s">
        <v>5</v>
      </c>
      <c r="C103" s="73"/>
      <c r="D103" s="73"/>
      <c r="E103" s="73"/>
      <c r="F103" s="73"/>
      <c r="G103" s="73"/>
      <c r="H103" s="72"/>
      <c r="I103" s="72"/>
    </row>
    <row r="104" spans="2:9" x14ac:dyDescent="0.2">
      <c r="B104" s="122"/>
      <c r="C104" s="70"/>
      <c r="D104" s="70"/>
      <c r="E104" s="70"/>
      <c r="F104" s="70"/>
      <c r="G104" s="70"/>
      <c r="H104" s="72"/>
      <c r="I104" s="74"/>
    </row>
    <row r="105" spans="2:9" x14ac:dyDescent="0.2">
      <c r="B105" s="122" t="s">
        <v>6</v>
      </c>
      <c r="C105" s="73"/>
      <c r="D105" s="73"/>
      <c r="E105" s="73"/>
      <c r="F105" s="73"/>
      <c r="G105" s="73"/>
      <c r="H105" s="72"/>
      <c r="I105" s="72"/>
    </row>
    <row r="106" spans="2:9" x14ac:dyDescent="0.2">
      <c r="B106" s="122"/>
      <c r="C106" s="70"/>
      <c r="D106" s="70"/>
      <c r="E106" s="70"/>
      <c r="F106" s="70"/>
      <c r="G106" s="70"/>
      <c r="H106" s="72"/>
      <c r="I106" s="74"/>
    </row>
    <row r="107" spans="2:9" x14ac:dyDescent="0.2">
      <c r="B107" s="122" t="s">
        <v>3</v>
      </c>
      <c r="C107" s="73"/>
      <c r="D107" s="73"/>
      <c r="E107" s="73"/>
      <c r="F107" s="73"/>
      <c r="G107" s="73"/>
      <c r="H107" s="72"/>
      <c r="I107" s="72"/>
    </row>
    <row r="108" spans="2:9" x14ac:dyDescent="0.2">
      <c r="B108" s="122"/>
      <c r="C108" s="70"/>
      <c r="D108" s="70"/>
      <c r="E108" s="72"/>
      <c r="F108" s="72"/>
      <c r="G108" s="74"/>
      <c r="H108" s="74"/>
      <c r="I108" s="72"/>
    </row>
    <row r="109" spans="2:9" x14ac:dyDescent="0.2">
      <c r="B109" s="122" t="s">
        <v>2</v>
      </c>
      <c r="C109" s="70"/>
      <c r="D109" s="72"/>
      <c r="E109" s="72"/>
      <c r="F109" s="72"/>
      <c r="G109" s="72"/>
      <c r="H109" s="72"/>
      <c r="I109" s="72"/>
    </row>
    <row r="110" spans="2:9" x14ac:dyDescent="0.2">
      <c r="B110" s="122"/>
      <c r="C110" s="70"/>
      <c r="D110" s="70"/>
      <c r="E110" s="72"/>
      <c r="F110" s="72"/>
      <c r="G110" s="74"/>
      <c r="H110" s="74"/>
      <c r="I110" s="72"/>
    </row>
    <row r="111" spans="2:9" x14ac:dyDescent="0.2">
      <c r="B111" s="122" t="s">
        <v>7</v>
      </c>
      <c r="C111" s="70"/>
      <c r="D111" s="72"/>
      <c r="E111" s="72"/>
      <c r="F111" s="72"/>
      <c r="G111" s="72"/>
      <c r="H111" s="72"/>
      <c r="I111" s="72"/>
    </row>
    <row r="112" spans="2:9" x14ac:dyDescent="0.2">
      <c r="B112" s="122"/>
      <c r="C112" s="70"/>
      <c r="D112" s="70"/>
      <c r="E112" s="70"/>
      <c r="F112" s="70"/>
      <c r="G112" s="70"/>
      <c r="H112" s="70"/>
      <c r="I112" s="72"/>
    </row>
  </sheetData>
  <mergeCells count="48">
    <mergeCell ref="B31:B32"/>
    <mergeCell ref="B4:B5"/>
    <mergeCell ref="B6:B7"/>
    <mergeCell ref="B8:B9"/>
    <mergeCell ref="B10:B11"/>
    <mergeCell ref="B12:B13"/>
    <mergeCell ref="B14:B15"/>
    <mergeCell ref="B16:B17"/>
    <mergeCell ref="B18:B19"/>
    <mergeCell ref="B25:B26"/>
    <mergeCell ref="B27:B28"/>
    <mergeCell ref="B29:B30"/>
    <mergeCell ref="B57:B58"/>
    <mergeCell ref="B33:B34"/>
    <mergeCell ref="B35:B36"/>
    <mergeCell ref="B37:B38"/>
    <mergeCell ref="B39:B40"/>
    <mergeCell ref="B43:B44"/>
    <mergeCell ref="B45:B46"/>
    <mergeCell ref="B47:B48"/>
    <mergeCell ref="B49:B50"/>
    <mergeCell ref="B51:B52"/>
    <mergeCell ref="B53:B54"/>
    <mergeCell ref="B55:B56"/>
    <mergeCell ref="B85:B86"/>
    <mergeCell ref="B61:B62"/>
    <mergeCell ref="B63:B64"/>
    <mergeCell ref="B65:B66"/>
    <mergeCell ref="B67:B68"/>
    <mergeCell ref="B69:B70"/>
    <mergeCell ref="B71:B72"/>
    <mergeCell ref="B73:B74"/>
    <mergeCell ref="B75:B76"/>
    <mergeCell ref="B79:B80"/>
    <mergeCell ref="B81:B82"/>
    <mergeCell ref="B83:B84"/>
    <mergeCell ref="B111:B112"/>
    <mergeCell ref="B87:B88"/>
    <mergeCell ref="B89:B90"/>
    <mergeCell ref="B91:B92"/>
    <mergeCell ref="B93:B94"/>
    <mergeCell ref="B97:B98"/>
    <mergeCell ref="B99:B100"/>
    <mergeCell ref="B101:B102"/>
    <mergeCell ref="B103:B104"/>
    <mergeCell ref="B105:B106"/>
    <mergeCell ref="B107:B108"/>
    <mergeCell ref="B109:B1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FH Kärnten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Hochmüller Elke</dc:creator>
  <cp:lastModifiedBy>Microsoft Office User</cp:lastModifiedBy>
  <cp:lastPrinted>2014-01-10T10:33:11Z</cp:lastPrinted>
  <dcterms:created xsi:type="dcterms:W3CDTF">2014-01-09T17:12:51Z</dcterms:created>
  <dcterms:modified xsi:type="dcterms:W3CDTF">2020-11-13T21:57:51Z</dcterms:modified>
</cp:coreProperties>
</file>