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D:\Github\ML_DA_REPO\Planning\"/>
    </mc:Choice>
  </mc:AlternateContent>
  <xr:revisionPtr revIDLastSave="0" documentId="13_ncr:1_{E958E770-53AC-4471-8C55-E3BE9C70886F}" xr6:coauthVersionLast="36" xr6:coauthVersionMax="47" xr10:uidLastSave="{00000000-0000-0000-0000-000000000000}"/>
  <bookViews>
    <workbookView xWindow="0" yWindow="0" windowWidth="21570" windowHeight="7680" activeTab="2" xr2:uid="{9D050949-7D77-480E-BD6D-F7AF01E7DFD1}"/>
  </bookViews>
  <sheets>
    <sheet name="Planning" sheetId="1" r:id="rId1"/>
    <sheet name="Verbeterpunten" sheetId="2" r:id="rId2"/>
    <sheet name="Data verdeling" sheetId="3" r:id="rId3"/>
    <sheet name="Beoordeling 1" sheetId="4" r:id="rId4"/>
    <sheet name=" Beoordeling 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5" l="1"/>
  <c r="E29" i="5"/>
  <c r="B3" i="5" s="1"/>
  <c r="C3" i="5" s="1"/>
  <c r="B6" i="5" l="1"/>
  <c r="C6" i="5" s="1"/>
  <c r="B4" i="5"/>
  <c r="C4" i="5" s="1"/>
  <c r="B5" i="5"/>
  <c r="C5" i="5" s="1"/>
  <c r="B3" i="4"/>
  <c r="C3" i="4" s="1"/>
  <c r="B4" i="4"/>
  <c r="C4" i="4" s="1"/>
  <c r="B5" i="4"/>
  <c r="C5" i="4" s="1"/>
  <c r="B6" i="4"/>
  <c r="C6" i="4" s="1"/>
  <c r="D47" i="4"/>
  <c r="E47" i="4"/>
  <c r="G14" i="2" l="1"/>
  <c r="F14" i="2"/>
  <c r="B14" i="2"/>
  <c r="C14" i="2" s="1"/>
</calcChain>
</file>

<file path=xl/sharedStrings.xml><?xml version="1.0" encoding="utf-8"?>
<sst xmlns="http://schemas.openxmlformats.org/spreadsheetml/2006/main" count="285" uniqueCount="182">
  <si>
    <t>Planning</t>
  </si>
  <si>
    <t>WIE</t>
  </si>
  <si>
    <t>Weken</t>
  </si>
  <si>
    <t>Te doen</t>
  </si>
  <si>
    <t>Wie</t>
  </si>
  <si>
    <t>Extra info</t>
  </si>
  <si>
    <t>Week 15</t>
  </si>
  <si>
    <t>Week 16</t>
  </si>
  <si>
    <t>Week 17</t>
  </si>
  <si>
    <t>Week 18</t>
  </si>
  <si>
    <t>Week 19</t>
  </si>
  <si>
    <t>Assessment 25/26 Januari</t>
  </si>
  <si>
    <t>Week 20</t>
  </si>
  <si>
    <t>Inleveren herkansingen</t>
  </si>
  <si>
    <t>Beginnen aan Portfolio 1 herkansen</t>
  </si>
  <si>
    <t>Beginnen aan Portfolio 2 herkansen</t>
  </si>
  <si>
    <t>Afmaken herkansingen</t>
  </si>
  <si>
    <t>Begin portfolio 3</t>
  </si>
  <si>
    <t>Kerstvakantie week 1&amp;2</t>
  </si>
  <si>
    <t>Iedereen werken aan hun data onderdeel.</t>
  </si>
  <si>
    <t>Verder werken portfolio 3.</t>
  </si>
  <si>
    <t>Portfolio 3 zo goed als afmaken</t>
  </si>
  <si>
    <t>Data 3 afronden</t>
  </si>
  <si>
    <t>Zondag Inleveren Portfolio 3</t>
  </si>
  <si>
    <t>Data af hebben/ inleveren</t>
  </si>
  <si>
    <t>Goed doornemen projecten</t>
  </si>
  <si>
    <t>Laatste aanpassingen Portfolio 1&amp;2</t>
  </si>
  <si>
    <t>Gradient Descent - Goede uitleg, maar ik mis een eenvoudig rekenvoorbeeld van gradient descent.</t>
  </si>
  <si>
    <t>Punten te behalen</t>
  </si>
  <si>
    <t>C&amp;A - Conclusie gebaseerd op bevindingen (miste volledig)</t>
  </si>
  <si>
    <t>bevindingen - Inzicht geven (miste volledig)</t>
  </si>
  <si>
    <t>C&amp;A - Aanbeveling sluit aan op conclusie (miste volledig)</t>
  </si>
  <si>
    <t>Evaluatie - Keuze en onderbouwing metric (miste volledig)</t>
  </si>
  <si>
    <t>SVM - De kernel trick is niet volledig uitgelegd. Geen formules gegeven.</t>
  </si>
  <si>
    <t>Logistic Regression - Logistische regressie is niet alleen bedoeld voor binaire uitkomsten. Je kunt het ook voor meerdere categorieën gebruiken. Maar verder een prima uitleg.</t>
  </si>
  <si>
    <t>Ensemble - toepassing en tuning (miste volledig)</t>
  </si>
  <si>
    <t>Model naar keuze - Geen uitleg</t>
  </si>
  <si>
    <t>SVM - Goed uitgelegd maar geen rekenvoorbeeld gegeven.</t>
  </si>
  <si>
    <t>Portfolio 1 - BELANGRIJKSTE VERBETERPUNTEN</t>
  </si>
  <si>
    <t>totaal te behalen punten</t>
  </si>
  <si>
    <t>eindcijfer na verbetering</t>
  </si>
  <si>
    <t>Portfolio 2 - BELANGRIJKSTE VERBETERPUNTEN</t>
  </si>
  <si>
    <t>Modelleren - Je hebt niet uitgelegd wat je bedoelt met "voorspellingen van meerdere modellen samen te nemen".  Je noemde verschillende termen, zoals bagging, boosting en de centrale limietstelling, maar we hadden een of twee zinnen verwacht waarin deze termen zouden worden uitgelegd.</t>
  </si>
  <si>
    <t>Modelleren - 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</si>
  <si>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Timeseries feature engineering - Er wordt niets vermeld over de impact van andere tijdsfactoren, zoals andere gecorreleerde features, of de stationariteit van de residuen.</t>
  </si>
  <si>
    <t>Timeseries feature engineering - We zien geen iteratief proces waarbij er steeds features worden toegevoegd en gekeken wat de impact daarvan op de resultaten is.</t>
  </si>
  <si>
    <t>Bevindingen - Van de meeste modellen zijn geen bevindingen. We weten ook niet wat de impact op Kaggle was.</t>
  </si>
  <si>
    <t>Timeseries feature engineering - 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</si>
  <si>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Modelleren - Het hybride model is goed uitgelegd. We zien echter geen resultaten van de functie die jullie ervoor hebben gemaakt. We kunnen dus niet beoordelen of het goed werkt.</t>
  </si>
  <si>
    <t>BRONNEN APA STIJL</t>
  </si>
  <si>
    <t>KNOCKOUT</t>
  </si>
  <si>
    <t>Verdeling Data:</t>
  </si>
  <si>
    <t>Data extraheren:</t>
  </si>
  <si>
    <t>https://github.com/ranaroussi/yfinance (API)</t>
  </si>
  <si>
    <t>https://datahub.io/core/s-and-p-500 (Publieke Database)</t>
  </si>
  <si>
    <t xml:space="preserve">https://finance.yahoo.com/ (Artikelen scrapen) </t>
  </si>
  <si>
    <t>https://www.investopedia.com/markets-news-4427704  (Artikelen scrapen)</t>
  </si>
  <si>
    <t>Data transformeren:</t>
  </si>
  <si>
    <t>Sentiment analyse op text</t>
  </si>
  <si>
    <t>alle text data samenvoegen en zorgen dat ze dezelfde features hebben</t>
  </si>
  <si>
    <t>all data samenvoegen tot 1 dataframe en naar csv omzetten</t>
  </si>
  <si>
    <t>pipeline maken</t>
  </si>
  <si>
    <t>OVERAL MOETEN BRONNEN, COMMENTS, DOCSTRINGS EN UITGEBREIDE UITLEG!!!</t>
  </si>
  <si>
    <t>Bij goede bronverwijzing en toevoegen van bevindingen, conclusies en aanbevelingen op weg naar een mooi cijfer.</t>
  </si>
  <si>
    <t>Total score</t>
  </si>
  <si>
    <t>Algemene feedback</t>
  </si>
  <si>
    <t>Behaald</t>
  </si>
  <si>
    <t>Max.</t>
  </si>
  <si>
    <t>Mooie start met definieren van classes. Graag volgende keer een docstring erbij. We hadden veel moeite om te herleiden hoe de klasses werkten. Het is ook niet mooi om ml  "hard" te coderen in de functie make_predictions. Literatuurlijst ontbreekt en in de tekst staan vrijwel geen bronnen. Vooral bij het wiskundige deel.</t>
  </si>
  <si>
    <t>N</t>
  </si>
  <si>
    <t>Y/N</t>
  </si>
  <si>
    <t>Voldoet aan randvoorwaarden (zie opdrachtbeschrijving)?</t>
  </si>
  <si>
    <t>Bonuspunten</t>
  </si>
  <si>
    <t>Extra</t>
  </si>
  <si>
    <t>zijn er niet</t>
  </si>
  <si>
    <t>T</t>
  </si>
  <si>
    <t>Aanbeveling sluit aan op conclusie</t>
  </si>
  <si>
    <t>Is er niet</t>
  </si>
  <si>
    <t>Conclusie gebaseerd op bevindingen</t>
  </si>
  <si>
    <t>C&amp;A</t>
  </si>
  <si>
    <t>Geen overzicht van bevindingen</t>
  </si>
  <si>
    <t>Inzicht geven</t>
  </si>
  <si>
    <t>Bevindingen</t>
  </si>
  <si>
    <t>Zie eerdere opmerkingen over f1-score</t>
  </si>
  <si>
    <t>Toepassing en tuning</t>
  </si>
  <si>
    <t>Geen uitleg</t>
  </si>
  <si>
    <t>Uitleg</t>
  </si>
  <si>
    <t>Model naar keuze</t>
  </si>
  <si>
    <t>Niet toegepast</t>
  </si>
  <si>
    <t>Gemiddeldes worden gebruikt bij regressie, niet bij classificatie</t>
  </si>
  <si>
    <t>Uitleg &amp; Voting</t>
  </si>
  <si>
    <t>Ensemble</t>
  </si>
  <si>
    <t>Goed uitgelegd.</t>
  </si>
  <si>
    <t>W</t>
  </si>
  <si>
    <t>Regularisatie</t>
  </si>
  <si>
    <t>Loss Functie</t>
  </si>
  <si>
    <t>De kernel trick is niet volledig uitgelegd. Geen formules gegeven.</t>
  </si>
  <si>
    <t>Kernel trick</t>
  </si>
  <si>
    <t>Goed uitgelegd maar geen rekenvoorbeeld gegeven.</t>
  </si>
  <si>
    <t>Uitleg model</t>
  </si>
  <si>
    <t>SVM</t>
  </si>
  <si>
    <t>Duidelijke uitleg</t>
  </si>
  <si>
    <t>AB</t>
  </si>
  <si>
    <t>Ook weer zeer lage f1, maar zie geen fouten in de toepassing.</t>
  </si>
  <si>
    <t>Pruning is niet benoemd.</t>
  </si>
  <si>
    <t>Performance &amp; pruning</t>
  </si>
  <si>
    <t>De uitleg is gebaseerd op een regressieboom, terwijl dit een classificatieproject is.</t>
  </si>
  <si>
    <t>Gradient Boosting</t>
  </si>
  <si>
    <t>De f1 score is erg laag, maar ik kan niet achterhalen waar het is fout gegaan.</t>
  </si>
  <si>
    <t>De voordelen worden benoemt, maar niet vergeleken met andere tree based modellen zoals gb.</t>
  </si>
  <si>
    <t>Uitleg benoemt bagging maar niet dat er voor iedere tree een beperkt aantal features wordt gebruikt.</t>
  </si>
  <si>
    <t>Random Forest</t>
  </si>
  <si>
    <t>Goed uitgelegd</t>
  </si>
  <si>
    <t>Pruning</t>
  </si>
  <si>
    <t>Lijkt goed uitgevoerd, maar kan niet achterhalen waarom f1 zo laag is.</t>
  </si>
  <si>
    <t>Splitsingscriteria</t>
  </si>
  <si>
    <t xml:space="preserve">De werking is niet beschreven. Er is alleen beschreven wat de verschillende componenten zijn. </t>
  </si>
  <si>
    <t>Decision Tree</t>
  </si>
  <si>
    <t>het lijkt goed te zijn toegepast, maar de f1 scores zijn opvallend  laag en we kunnen bijvoorbeeld niet zien bij welke penalty jullie model het beste presteert. De class die jullie gebruiken is lastig te begrijpen zonder docstring.  Ook is C=1 de hoogste waarde in jullie parameter grid. Het is de moeite waard om te onderzoeken of het model beter wordt bij hogere waardes van C. Bij de meeste andere groepen lag de f1 score hoger bij een andere waarde van C.</t>
  </si>
  <si>
    <t>Goede uitleg, maar ik mis een eenvoudig rekenvoorbeeld van gradient descent.</t>
  </si>
  <si>
    <t>Gradient Descent</t>
  </si>
  <si>
    <t>Loss function</t>
  </si>
  <si>
    <t>Logistische regressie is niet alleen bedoeld voor binaire uitkomsten. Je kunt het ook voor meerdere categorieën gebruiken. Maar verder een prima uitleg.</t>
  </si>
  <si>
    <t>Logistic Regression</t>
  </si>
  <si>
    <t>Keuze niet beschreven in ingeleverde versie</t>
  </si>
  <si>
    <t>Keuze en onderbouwing metric</t>
  </si>
  <si>
    <t>Alle formules toegelicht</t>
  </si>
  <si>
    <t>Uitleg formules</t>
  </si>
  <si>
    <t>Evaluatie</t>
  </si>
  <si>
    <t>Jullie hebben passende visualisaties gebruikt om de relaties te onderzoeken. De lijnplots met betrouwbaarheidsintervallen en de violinplots voegen  veel toe. De plots zijn ook goed geinterpreteerd. Alleen de interpretatie van BMI ontbreekt.</t>
  </si>
  <si>
    <t>Keuze voor visualisaties en interpretatie</t>
  </si>
  <si>
    <t>Alle onderdelen uitgevoerd. Jullie kiezen er uiteindelijk voor om veel rijen te verwijderen omdat "wij geen vertrouwen hebben goede modellen te kunnen maken als we geen goede data invoeren in de modellen. Zoals het beroemde gezegde "Garbage in = garbage out"." Het verwijderen van rijen in de test set is niet mogelijk en ook daar heb je te maken met dezelfde "garbage in". Het lijkt daarom logischer om op een andere manier op te schonen (met een imputer bijvoorbeeld).</t>
  </si>
  <si>
    <t>Uitvoering opdrachten</t>
  </si>
  <si>
    <t>EDA</t>
  </si>
  <si>
    <t>Toelichting</t>
  </si>
  <si>
    <t>Punten</t>
  </si>
  <si>
    <t>T/W</t>
  </si>
  <si>
    <t>Sub-onderdeel</t>
  </si>
  <si>
    <t>Onderdeel</t>
  </si>
  <si>
    <t>Behaalde</t>
  </si>
  <si>
    <t>W=wiskunde</t>
  </si>
  <si>
    <t>T=toepassing</t>
  </si>
  <si>
    <t>Westen, jesse van der</t>
  </si>
  <si>
    <t>Olieman, Mark</t>
  </si>
  <si>
    <t>Eising, Daan</t>
  </si>
  <si>
    <t>Toelichting bij afwijking van groepscijfer</t>
  </si>
  <si>
    <t>Individueel cijfer</t>
  </si>
  <si>
    <t>Groepscijfer</t>
  </si>
  <si>
    <t xml:space="preserve">Groepsnummer: </t>
  </si>
  <si>
    <t>Beoordelingsformulier</t>
  </si>
  <si>
    <t>Er zitten een aantal goede dingen in maar er ontbreekt nog veel.</t>
  </si>
  <si>
    <t>Y</t>
  </si>
  <si>
    <t>Een aanbeveling voor de verhuurder ontbreekt.</t>
  </si>
  <si>
    <t xml:space="preserve">Een zeer beperkte conclusie. </t>
  </si>
  <si>
    <t>Van de meeste modellen zijn geen bevindingen. We weten ook niet wat de impact op Kaggle was.</t>
  </si>
  <si>
    <t>Het hybride model is goed uitgelegd. We zien echter geen resultaten van de functie die jullie ervoor hebben gemaakt. We kunnen dus niet beoordelen of het goed werkt.</t>
  </si>
  <si>
    <t xml:space="preserve">Toepassing en uitleg hybride model </t>
  </si>
  <si>
    <t>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</si>
  <si>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Toepassing en uitleg SARIMAX en andere tijdreeks model</t>
  </si>
  <si>
    <t>Lineaire regressie is goed toegepast inclusief grid search gebruikmakend van de functie train_and_evaluate_model. In deze functie is erg veel 'hard gecodeerd' waaronder het model dat je gebruikt. Er zijn geen parameters waarmee je kunt experimenteren. Ook wordt er geen times series cross validation toegepast. De overige modellen zijn zeer beperkt tot niet uitgelegd. SVR is in het notebook uitgevoerd, maar de overige modellen niet. We hebben geen inzicht in de resulaten daarvan.</t>
  </si>
  <si>
    <t>Toepassing en uitleg modellen</t>
  </si>
  <si>
    <t>Je hebt niet uitgelegd wat je bedoelt met "voorspellingen van meerdere modellen samen te nemen".  Je noemde verschillende termen, zoals bagging, boosting en de centrale limietstelling, maar we hadden een of twee zinnen verwacht waarin deze termen zouden worden uitgelegd.</t>
  </si>
  <si>
    <t>Ensemble model: wiskundige uitleg</t>
  </si>
  <si>
    <t>Prima uitleg!</t>
  </si>
  <si>
    <t>Lineaire regressie: wiskundige uitleg (o.a. loss functies en regularisatie)</t>
  </si>
  <si>
    <t>Modelleren</t>
  </si>
  <si>
    <t>We zien geen iteratief proces waarbij er steeds features worden toegevoegd en gekeken wat de impact daarvan op de resultaten is.</t>
  </si>
  <si>
    <t>Iteratief proces</t>
  </si>
  <si>
    <t>Er wordt niets vermeld over de impact van andere tijdsfactoren, zoals andere gecorreleerde features, of de stationariteit van de residuen.</t>
  </si>
  <si>
    <t>Overige tijdfeatures</t>
  </si>
  <si>
    <t>Hier dezelfde opmerking. Wat vertelt je analyse je over je gegevens? Welk inzicht geeft het je, en welke functionaliteiten kun je hiermee engineeren? We missen dit cruciale aspect. De enige conclusie die je hieruit trek is "Toen hebben wij geconcludeerd dat er seizoens patronen aanwezig zijn in de time series." en dat is niet voldoende!</t>
  </si>
  <si>
    <t>Cycli (o.a. (Partial) Auto Correlatie en lags)</t>
  </si>
  <si>
    <t>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</si>
  <si>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Seizoenspatronen (Fourier analyse)</t>
  </si>
  <si>
    <t>Jullie hebben de trend correct gedefinieerd en de juiste formule gebruikt, maar jullie hebben je keuze voor de venstergrootte van 53 en vervolgens 12 niet toegelicht. Hoe zijn jullie tot deze waarden gekomen?</t>
  </si>
  <si>
    <t>Trend</t>
  </si>
  <si>
    <t>Timeseries feature engineering</t>
  </si>
  <si>
    <t>Hetzelfde als hierboven geldt ook hier. Goede plots maar jullie benoemen niet de belangrijkste patronen. Bijvoorbeeld het patroon per dag waarin je op bepaalde momenten pieken ziet.</t>
  </si>
  <si>
    <t>Keuze voor visualisaties  tijdreeks features en interpretatie</t>
  </si>
  <si>
    <t>Jullie hebben grotendeels de juiste plots getoond en eronder benoemen jullie wat dingen die jullie opvallen. Jullie benoemen echter niet de belangrijkste patronen als bevindingen. Bij mooi weer stijgen bijvoorbeeld de verhuuraantallen.</t>
  </si>
  <si>
    <t>Keuze voor visualisaties  reguliere features en interpretatie</t>
  </si>
  <si>
    <t>Latić, sami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</si>
</sst>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b/>
      <sz val="11"/>
      <color theme="1"/>
      <name val="Aptos Narrow"/>
      <family val="2"/>
      <scheme val="minor"/>
    </font>
    <font>
      <sz val="8"/>
      <name val="Aptos Narrow"/>
      <family val="2"/>
      <scheme val="minor"/>
    </font>
    <font>
      <sz val="11"/>
      <color rgb="FF000000"/>
      <name val="Calibri"/>
      <family val="2"/>
    </font>
    <font>
      <b/>
      <sz val="11"/>
      <color rgb="FF000000"/>
      <name val="Calibri"/>
      <family val="2"/>
    </font>
    <font>
      <b/>
      <sz val="11"/>
      <color rgb="FF000000"/>
      <name val="Calibri"/>
    </font>
    <font>
      <sz val="11"/>
      <color rgb="FF444444"/>
      <name val="Calibri"/>
      <family val="2"/>
    </font>
    <font>
      <i/>
      <sz val="11"/>
      <color theme="1"/>
      <name val="Aptos Narrow"/>
      <family val="2"/>
      <scheme val="minor"/>
    </font>
    <font>
      <b/>
      <sz val="16"/>
      <color theme="1"/>
      <name val="Aptos Narrow"/>
      <family val="2"/>
      <scheme val="minor"/>
    </font>
    <font>
      <b/>
      <sz val="26"/>
      <color theme="1"/>
      <name val="Aptos Narrow"/>
      <family val="2"/>
      <scheme val="minor"/>
    </font>
    <font>
      <sz val="11"/>
      <color rgb="FF000000"/>
      <name val="Aptos Narrow"/>
      <family val="2"/>
      <scheme val="minor"/>
    </font>
    <font>
      <b/>
      <sz val="16"/>
      <color rgb="FF000000"/>
      <name val="Aptos Narrow"/>
      <family val="2"/>
      <scheme val="minor"/>
    </font>
    <font>
      <b/>
      <sz val="11"/>
      <color rgb="FF000000"/>
      <name val="Aptos Narrow"/>
      <family val="2"/>
      <scheme val="minor"/>
    </font>
    <font>
      <b/>
      <sz val="12"/>
      <color rgb="FF00000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applyAlignment="1">
      <alignment wrapText="1"/>
    </xf>
    <xf numFmtId="0" fontId="0" fillId="0" borderId="0" xfId="0" applyAlignment="1"/>
    <xf numFmtId="0" fontId="6" fillId="0" borderId="0" xfId="0" applyFont="1" applyAlignment="1"/>
    <xf numFmtId="0" fontId="1" fillId="0" borderId="0" xfId="0" applyFont="1"/>
    <xf numFmtId="0" fontId="4" fillId="0" borderId="0" xfId="0" applyFont="1" applyAlignment="1"/>
    <xf numFmtId="0" fontId="1" fillId="0" borderId="0" xfId="0" applyFont="1" applyAlignment="1"/>
    <xf numFmtId="0" fontId="3" fillId="0" borderId="0" xfId="0" applyFont="1" applyAlignment="1"/>
    <xf numFmtId="0" fontId="7" fillId="0" borderId="0" xfId="0" applyFont="1" applyAlignment="1"/>
    <xf numFmtId="0" fontId="8" fillId="0" borderId="0" xfId="0" applyFont="1"/>
    <xf numFmtId="0" fontId="0" fillId="0" borderId="0" xfId="0" quotePrefix="1" applyFill="1"/>
    <xf numFmtId="0" fontId="0" fillId="0" borderId="0" xfId="0" applyFill="1"/>
    <xf numFmtId="0" fontId="9" fillId="0" borderId="0" xfId="0" applyFont="1"/>
    <xf numFmtId="0" fontId="10" fillId="0" borderId="0" xfId="0" applyFont="1"/>
    <xf numFmtId="0" fontId="0" fillId="2" borderId="1" xfId="0" applyFill="1" applyBorder="1" applyAlignment="1">
      <alignment wrapText="1"/>
    </xf>
    <xf numFmtId="0" fontId="11" fillId="0" borderId="0" xfId="0" applyFont="1"/>
    <xf numFmtId="0" fontId="0" fillId="2" borderId="1" xfId="0" applyFill="1" applyBorder="1"/>
    <xf numFmtId="0" fontId="0" fillId="0" borderId="1" xfId="0" applyBorder="1"/>
    <xf numFmtId="0" fontId="1" fillId="0" borderId="1" xfId="0" applyFont="1" applyBorder="1"/>
    <xf numFmtId="0" fontId="10" fillId="0" borderId="1" xfId="0" applyFont="1" applyBorder="1"/>
    <xf numFmtId="0" fontId="12" fillId="0" borderId="1" xfId="0" applyFont="1" applyBorder="1"/>
    <xf numFmtId="0" fontId="12" fillId="0" borderId="0" xfId="0" applyFont="1"/>
    <xf numFmtId="0" fontId="13"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9D04-8442-4762-93DD-648670816C74}">
  <dimension ref="A1:K34"/>
  <sheetViews>
    <sheetView workbookViewId="0">
      <selection activeCell="B13" sqref="B13"/>
    </sheetView>
  </sheetViews>
  <sheetFormatPr defaultRowHeight="14.25"/>
  <cols>
    <col min="1" max="1" width="22.75" bestFit="1" customWidth="1"/>
    <col min="2" max="2" width="98.375" bestFit="1" customWidth="1"/>
    <col min="3" max="3" width="4.75" bestFit="1" customWidth="1"/>
    <col min="4" max="4" width="9.375" bestFit="1" customWidth="1"/>
    <col min="6" max="6" width="80.125" customWidth="1"/>
    <col min="7" max="7" width="22.75" bestFit="1" customWidth="1"/>
    <col min="8" max="8" width="22.625" bestFit="1" customWidth="1"/>
    <col min="10" max="10" width="51.875" customWidth="1"/>
  </cols>
  <sheetData>
    <row r="1" spans="1:11" ht="15">
      <c r="A1" s="1" t="s">
        <v>0</v>
      </c>
      <c r="B1" s="1"/>
      <c r="C1" s="1"/>
      <c r="D1" s="1"/>
    </row>
    <row r="2" spans="1:11" ht="15">
      <c r="A2" s="2" t="s">
        <v>2</v>
      </c>
      <c r="B2" s="3" t="s">
        <v>3</v>
      </c>
      <c r="C2" s="3" t="s">
        <v>4</v>
      </c>
      <c r="D2" s="3" t="s">
        <v>5</v>
      </c>
      <c r="F2" s="2"/>
      <c r="G2" s="2"/>
      <c r="J2" s="8"/>
      <c r="K2" s="8"/>
    </row>
    <row r="3" spans="1:11" ht="15">
      <c r="A3" s="1" t="s">
        <v>6</v>
      </c>
      <c r="B3" s="1" t="s">
        <v>14</v>
      </c>
      <c r="C3" s="1"/>
      <c r="D3" s="1"/>
      <c r="F3" s="4"/>
      <c r="J3" s="4"/>
    </row>
    <row r="4" spans="1:11" ht="15">
      <c r="B4" t="s">
        <v>15</v>
      </c>
      <c r="C4" s="1"/>
      <c r="D4" s="1"/>
      <c r="F4" s="4"/>
      <c r="J4" s="4"/>
    </row>
    <row r="5" spans="1:11" ht="15">
      <c r="C5" s="1"/>
      <c r="D5" s="1"/>
      <c r="F5" s="5"/>
      <c r="J5" s="4"/>
    </row>
    <row r="6" spans="1:11" ht="15">
      <c r="A6" s="1" t="s">
        <v>7</v>
      </c>
      <c r="B6" s="1" t="s">
        <v>16</v>
      </c>
      <c r="C6" s="1"/>
      <c r="D6" s="1"/>
      <c r="F6" s="4"/>
      <c r="J6" s="4"/>
    </row>
    <row r="7" spans="1:11" ht="15">
      <c r="B7" t="s">
        <v>17</v>
      </c>
      <c r="C7" s="1"/>
      <c r="D7" s="1"/>
      <c r="F7" s="4"/>
      <c r="H7" s="1"/>
      <c r="J7" s="4"/>
    </row>
    <row r="8" spans="1:11" ht="15">
      <c r="C8" s="1"/>
      <c r="D8" s="1"/>
      <c r="F8" s="4"/>
      <c r="J8" s="4"/>
    </row>
    <row r="9" spans="1:11" ht="15">
      <c r="A9" s="1" t="s">
        <v>18</v>
      </c>
      <c r="B9" s="1" t="s">
        <v>20</v>
      </c>
      <c r="C9" s="1"/>
      <c r="D9" s="1"/>
      <c r="F9" s="4"/>
      <c r="J9" s="4"/>
    </row>
    <row r="10" spans="1:11" ht="15">
      <c r="A10" s="1"/>
      <c r="B10" s="1" t="s">
        <v>19</v>
      </c>
      <c r="C10" s="1"/>
      <c r="D10" s="1"/>
      <c r="F10" s="4"/>
      <c r="J10" s="4"/>
    </row>
    <row r="11" spans="1:11" ht="15">
      <c r="C11" s="1"/>
      <c r="D11" s="1"/>
      <c r="F11" s="4"/>
      <c r="J11" s="4"/>
    </row>
    <row r="12" spans="1:11" ht="15">
      <c r="A12" s="1" t="s">
        <v>8</v>
      </c>
      <c r="B12" s="1" t="s">
        <v>21</v>
      </c>
      <c r="C12" s="1"/>
      <c r="D12" s="1"/>
      <c r="F12" s="4"/>
      <c r="J12" s="4"/>
    </row>
    <row r="13" spans="1:11">
      <c r="B13" t="s">
        <v>22</v>
      </c>
      <c r="F13" s="4"/>
      <c r="J13" s="4"/>
    </row>
    <row r="14" spans="1:11">
      <c r="F14" s="4"/>
      <c r="J14" s="4"/>
    </row>
    <row r="15" spans="1:11" ht="15">
      <c r="A15" s="1" t="s">
        <v>9</v>
      </c>
      <c r="B15" s="1" t="s">
        <v>26</v>
      </c>
      <c r="F15" s="4"/>
      <c r="J15" s="4"/>
    </row>
    <row r="16" spans="1:11">
      <c r="B16" t="s">
        <v>25</v>
      </c>
      <c r="F16" s="4"/>
    </row>
    <row r="17" spans="1:6">
      <c r="B17" t="s">
        <v>23</v>
      </c>
      <c r="F17" s="4"/>
    </row>
    <row r="18" spans="1:6">
      <c r="B18" t="s">
        <v>24</v>
      </c>
      <c r="F18" s="4"/>
    </row>
    <row r="19" spans="1:6">
      <c r="F19" s="4"/>
    </row>
    <row r="20" spans="1:6" ht="15">
      <c r="A20" s="1" t="s">
        <v>10</v>
      </c>
      <c r="B20" s="1" t="s">
        <v>11</v>
      </c>
      <c r="F20" s="4"/>
    </row>
    <row r="21" spans="1:6">
      <c r="F21" s="4"/>
    </row>
    <row r="22" spans="1:6" ht="15">
      <c r="A22" s="1" t="s">
        <v>12</v>
      </c>
      <c r="B22" s="1" t="s">
        <v>13</v>
      </c>
      <c r="F22" s="4"/>
    </row>
    <row r="23" spans="1:6">
      <c r="F23" s="4"/>
    </row>
    <row r="24" spans="1:6">
      <c r="F24" s="4"/>
    </row>
    <row r="25" spans="1:6">
      <c r="F25" s="4"/>
    </row>
    <row r="26" spans="1:6">
      <c r="F26" s="4"/>
    </row>
    <row r="27" spans="1:6">
      <c r="F27" s="4"/>
    </row>
    <row r="28" spans="1:6">
      <c r="F28" s="4"/>
    </row>
    <row r="29" spans="1:6">
      <c r="F29" s="4"/>
    </row>
    <row r="30" spans="1:6">
      <c r="F30" s="4"/>
    </row>
    <row r="31" spans="1:6">
      <c r="F31" s="4"/>
    </row>
    <row r="32" spans="1:6">
      <c r="F32" s="4"/>
    </row>
    <row r="33" spans="6:6">
      <c r="F33" s="4"/>
    </row>
    <row r="34" spans="6:6">
      <c r="F34"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A-4D33-4312-917A-0F23E2F2ACA6}">
  <dimension ref="A1:G14"/>
  <sheetViews>
    <sheetView workbookViewId="0">
      <selection activeCell="C2" sqref="C2"/>
    </sheetView>
  </sheetViews>
  <sheetFormatPr defaultColWidth="9.125" defaultRowHeight="14.25"/>
  <cols>
    <col min="1" max="1" width="43.25" style="6" bestFit="1" customWidth="1"/>
    <col min="2" max="2" width="22.75" style="6" bestFit="1" customWidth="1"/>
    <col min="3" max="3" width="22.625" style="6" bestFit="1" customWidth="1"/>
    <col min="4" max="4" width="9.125" style="6"/>
    <col min="5" max="5" width="54.25" style="6" customWidth="1"/>
    <col min="6" max="6" width="22.75" style="6" bestFit="1" customWidth="1"/>
    <col min="7" max="7" width="22.625" style="6" bestFit="1" customWidth="1"/>
    <col min="8" max="16384" width="9.125" style="6"/>
  </cols>
  <sheetData>
    <row r="1" spans="1:7" ht="15">
      <c r="A1" s="9" t="s">
        <v>38</v>
      </c>
      <c r="B1" s="9" t="s">
        <v>28</v>
      </c>
      <c r="E1" s="10" t="s">
        <v>41</v>
      </c>
      <c r="F1" s="10" t="s">
        <v>28</v>
      </c>
    </row>
    <row r="2" spans="1:7" ht="71.25">
      <c r="A2" s="12" t="s">
        <v>49</v>
      </c>
      <c r="B2" s="12" t="s">
        <v>50</v>
      </c>
      <c r="E2" s="4" t="s">
        <v>42</v>
      </c>
      <c r="F2" s="6">
        <v>15</v>
      </c>
    </row>
    <row r="3" spans="1:7" ht="42.75">
      <c r="A3" s="6" t="s">
        <v>30</v>
      </c>
      <c r="B3" s="6">
        <v>5</v>
      </c>
      <c r="E3" s="4" t="s">
        <v>44</v>
      </c>
      <c r="F3" s="6">
        <v>5</v>
      </c>
    </row>
    <row r="4" spans="1:7" ht="85.5">
      <c r="A4" s="6" t="s">
        <v>29</v>
      </c>
      <c r="B4" s="6">
        <v>5</v>
      </c>
      <c r="E4" s="4" t="s">
        <v>43</v>
      </c>
      <c r="F4" s="6">
        <v>5</v>
      </c>
    </row>
    <row r="5" spans="1:7" ht="43.5">
      <c r="A5" s="7" t="s">
        <v>31</v>
      </c>
      <c r="B5" s="6">
        <v>5</v>
      </c>
      <c r="E5" s="4" t="s">
        <v>45</v>
      </c>
      <c r="F5" s="6">
        <v>5</v>
      </c>
    </row>
    <row r="6" spans="1:7" ht="29.25">
      <c r="A6" s="6" t="s">
        <v>27</v>
      </c>
      <c r="B6" s="6">
        <v>4</v>
      </c>
      <c r="C6" s="11"/>
      <c r="E6" s="4" t="s">
        <v>46</v>
      </c>
      <c r="F6" s="6">
        <v>4</v>
      </c>
    </row>
    <row r="7" spans="1:7" ht="99.75">
      <c r="A7" s="6" t="s">
        <v>32</v>
      </c>
      <c r="B7" s="6">
        <v>3</v>
      </c>
      <c r="E7" s="4" t="s">
        <v>47</v>
      </c>
      <c r="F7" s="6">
        <v>3</v>
      </c>
    </row>
    <row r="8" spans="1:7" ht="42.75">
      <c r="A8" s="6" t="s">
        <v>33</v>
      </c>
      <c r="B8" s="6">
        <v>3</v>
      </c>
      <c r="E8" s="4" t="s">
        <v>48</v>
      </c>
      <c r="F8" s="6">
        <v>3</v>
      </c>
    </row>
    <row r="9" spans="1:7">
      <c r="A9" s="6" t="s">
        <v>37</v>
      </c>
      <c r="B9" s="6">
        <v>2</v>
      </c>
    </row>
    <row r="10" spans="1:7">
      <c r="A10" s="6" t="s">
        <v>34</v>
      </c>
      <c r="B10" s="6">
        <v>2</v>
      </c>
    </row>
    <row r="11" spans="1:7">
      <c r="A11" s="6" t="s">
        <v>35</v>
      </c>
      <c r="B11" s="6">
        <v>2</v>
      </c>
    </row>
    <row r="12" spans="1:7">
      <c r="A12" s="6" t="s">
        <v>36</v>
      </c>
      <c r="B12" s="6">
        <v>2</v>
      </c>
    </row>
    <row r="13" spans="1:7">
      <c r="B13" s="6" t="s">
        <v>39</v>
      </c>
      <c r="C13" s="6" t="s">
        <v>40</v>
      </c>
      <c r="F13" s="6" t="s">
        <v>39</v>
      </c>
      <c r="G13" s="6" t="s">
        <v>40</v>
      </c>
    </row>
    <row r="14" spans="1:7">
      <c r="B14" s="6">
        <f>SUM(B3:B13)</f>
        <v>33</v>
      </c>
      <c r="C14" s="6">
        <f>SUM(B14, 58)/10</f>
        <v>9.1</v>
      </c>
      <c r="F14" s="6">
        <f>SUM(F2:F13)</f>
        <v>40</v>
      </c>
      <c r="G14" s="6">
        <f>SUM(F14, 46)/10</f>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6EBB-B8D1-4E0C-B030-E9D7B5AAC157}">
  <dimension ref="A1:C13"/>
  <sheetViews>
    <sheetView tabSelected="1" workbookViewId="0">
      <selection activeCell="B14" sqref="B14"/>
    </sheetView>
  </sheetViews>
  <sheetFormatPr defaultRowHeight="14.25"/>
  <cols>
    <col min="1" max="1" width="19.875" bestFit="1" customWidth="1"/>
    <col min="2" max="2" width="68.375" bestFit="1" customWidth="1"/>
  </cols>
  <sheetData>
    <row r="1" spans="1:3" ht="20.25">
      <c r="A1" s="13" t="s">
        <v>51</v>
      </c>
      <c r="C1" s="8" t="s">
        <v>1</v>
      </c>
    </row>
    <row r="3" spans="1:3">
      <c r="A3" t="s">
        <v>52</v>
      </c>
      <c r="B3" s="14" t="s">
        <v>53</v>
      </c>
    </row>
    <row r="4" spans="1:3">
      <c r="B4" s="15" t="s">
        <v>54</v>
      </c>
    </row>
    <row r="5" spans="1:3">
      <c r="B5" s="15" t="s">
        <v>55</v>
      </c>
    </row>
    <row r="6" spans="1:3">
      <c r="B6" s="15" t="s">
        <v>56</v>
      </c>
    </row>
    <row r="8" spans="1:3">
      <c r="A8" t="s">
        <v>57</v>
      </c>
      <c r="B8" t="s">
        <v>58</v>
      </c>
    </row>
    <row r="9" spans="1:3">
      <c r="B9" t="s">
        <v>59</v>
      </c>
    </row>
    <row r="10" spans="1:3">
      <c r="B10" t="s">
        <v>60</v>
      </c>
    </row>
    <row r="11" spans="1:3">
      <c r="B11" t="s">
        <v>61</v>
      </c>
    </row>
    <row r="13" spans="1:3" ht="33.75">
      <c r="B13" s="16"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E992-D87D-4061-9A86-11DC9077126A}">
  <sheetPr>
    <pageSetUpPr fitToPage="1"/>
  </sheetPr>
  <dimension ref="A1:F48"/>
  <sheetViews>
    <sheetView workbookViewId="0">
      <selection activeCell="F48" sqref="F48"/>
    </sheetView>
  </sheetViews>
  <sheetFormatPr defaultRowHeight="15"/>
  <cols>
    <col min="1" max="1" width="30.5" bestFit="1" customWidth="1"/>
    <col min="2" max="2" width="32" bestFit="1" customWidth="1"/>
    <col min="3" max="3" width="13.75" bestFit="1" customWidth="1"/>
    <col min="6" max="6" width="73.75" customWidth="1"/>
  </cols>
  <sheetData>
    <row r="1" spans="1:6" ht="15.75">
      <c r="A1" s="26" t="s">
        <v>149</v>
      </c>
      <c r="B1" s="25"/>
      <c r="C1" s="25"/>
    </row>
    <row r="2" spans="1:6">
      <c r="A2" s="23" t="s">
        <v>148</v>
      </c>
      <c r="B2" s="24" t="s">
        <v>147</v>
      </c>
      <c r="C2" s="24" t="s">
        <v>146</v>
      </c>
      <c r="F2" s="22" t="s">
        <v>145</v>
      </c>
    </row>
    <row r="3" spans="1:6" ht="14.25">
      <c r="A3" s="23" t="s">
        <v>144</v>
      </c>
      <c r="B3" s="23" t="str">
        <f>IF($E$45="Y",$E$47/10,"NVD")</f>
        <v>NVD</v>
      </c>
      <c r="C3" s="23" t="str">
        <f>B3</f>
        <v>NVD</v>
      </c>
      <c r="F3" s="18"/>
    </row>
    <row r="4" spans="1:6" ht="14.25">
      <c r="A4" s="23" t="s">
        <v>143</v>
      </c>
      <c r="B4" s="23" t="str">
        <f>IF($E$45="Y",$E$47/10,"NVD")</f>
        <v>NVD</v>
      </c>
      <c r="C4" s="23" t="str">
        <f>B4</f>
        <v>NVD</v>
      </c>
      <c r="F4" s="18"/>
    </row>
    <row r="5" spans="1:6" ht="14.25">
      <c r="A5" s="23" t="s">
        <v>142</v>
      </c>
      <c r="B5" s="23" t="str">
        <f>IF($E$45="Y",$E$47/10,"NVD")</f>
        <v>NVD</v>
      </c>
      <c r="C5" s="23" t="str">
        <f>B5</f>
        <v>NVD</v>
      </c>
      <c r="F5" s="18"/>
    </row>
    <row r="6" spans="1:6" ht="14.25">
      <c r="A6" s="23"/>
      <c r="B6" s="23" t="str">
        <f>IF($E$45="Y",$E$47/10,"NVD")</f>
        <v>NVD</v>
      </c>
      <c r="C6" s="23" t="str">
        <f>B6</f>
        <v>NVD</v>
      </c>
      <c r="F6" s="18"/>
    </row>
    <row r="7" spans="1:6" ht="14.25">
      <c r="A7" s="17"/>
      <c r="B7" s="17"/>
      <c r="C7" s="17"/>
    </row>
    <row r="8" spans="1:6" ht="14.25">
      <c r="A8" s="17"/>
      <c r="B8" s="17"/>
      <c r="C8" s="17" t="s">
        <v>141</v>
      </c>
    </row>
    <row r="9" spans="1:6" ht="14.25">
      <c r="C9" t="s">
        <v>140</v>
      </c>
      <c r="D9" t="s">
        <v>67</v>
      </c>
      <c r="E9" t="s">
        <v>139</v>
      </c>
    </row>
    <row r="10" spans="1:6" s="8" customFormat="1">
      <c r="A10" s="22" t="s">
        <v>138</v>
      </c>
      <c r="B10" s="22" t="s">
        <v>137</v>
      </c>
      <c r="C10" s="22" t="s">
        <v>136</v>
      </c>
      <c r="D10" s="22" t="s">
        <v>135</v>
      </c>
      <c r="E10" s="22" t="s">
        <v>135</v>
      </c>
      <c r="F10" s="22" t="s">
        <v>134</v>
      </c>
    </row>
    <row r="11" spans="1:6" ht="85.5">
      <c r="A11" s="21" t="s">
        <v>133</v>
      </c>
      <c r="B11" s="21" t="s">
        <v>132</v>
      </c>
      <c r="C11" s="21" t="s">
        <v>75</v>
      </c>
      <c r="D11" s="21">
        <v>5</v>
      </c>
      <c r="E11" s="20">
        <v>4</v>
      </c>
      <c r="F11" s="18" t="s">
        <v>131</v>
      </c>
    </row>
    <row r="12" spans="1:6" ht="42.75">
      <c r="A12" s="21"/>
      <c r="B12" s="21" t="s">
        <v>130</v>
      </c>
      <c r="C12" s="21" t="s">
        <v>93</v>
      </c>
      <c r="D12" s="21">
        <v>5</v>
      </c>
      <c r="E12" s="20">
        <v>4</v>
      </c>
      <c r="F12" s="18" t="s">
        <v>129</v>
      </c>
    </row>
    <row r="13" spans="1:6" ht="14.25">
      <c r="A13" s="21" t="s">
        <v>128</v>
      </c>
      <c r="B13" s="21" t="s">
        <v>127</v>
      </c>
      <c r="C13" s="21" t="s">
        <v>93</v>
      </c>
      <c r="D13" s="21">
        <v>2</v>
      </c>
      <c r="E13" s="20">
        <v>2</v>
      </c>
      <c r="F13" s="18" t="s">
        <v>126</v>
      </c>
    </row>
    <row r="14" spans="1:6" ht="14.25">
      <c r="A14" s="21"/>
      <c r="B14" s="21" t="s">
        <v>125</v>
      </c>
      <c r="C14" s="21" t="s">
        <v>75</v>
      </c>
      <c r="D14" s="21">
        <v>3</v>
      </c>
      <c r="E14" s="20">
        <v>0</v>
      </c>
      <c r="F14" s="18" t="s">
        <v>124</v>
      </c>
    </row>
    <row r="15" spans="1:6" ht="28.5">
      <c r="A15" s="21" t="s">
        <v>123</v>
      </c>
      <c r="B15" s="21" t="s">
        <v>99</v>
      </c>
      <c r="C15" s="21" t="s">
        <v>93</v>
      </c>
      <c r="D15" s="21">
        <v>6</v>
      </c>
      <c r="E15" s="20">
        <v>4</v>
      </c>
      <c r="F15" s="18" t="s">
        <v>122</v>
      </c>
    </row>
    <row r="16" spans="1:6" ht="14.25">
      <c r="A16" s="21"/>
      <c r="B16" s="21" t="s">
        <v>121</v>
      </c>
      <c r="C16" s="21" t="s">
        <v>93</v>
      </c>
      <c r="D16" s="21">
        <v>5</v>
      </c>
      <c r="E16" s="20">
        <v>4</v>
      </c>
      <c r="F16" s="18" t="s">
        <v>92</v>
      </c>
    </row>
    <row r="17" spans="1:6" ht="14.25">
      <c r="A17" s="21"/>
      <c r="B17" s="21" t="s">
        <v>120</v>
      </c>
      <c r="C17" s="21" t="s">
        <v>93</v>
      </c>
      <c r="D17" s="21">
        <v>6</v>
      </c>
      <c r="E17" s="20">
        <v>2</v>
      </c>
      <c r="F17" s="18" t="s">
        <v>119</v>
      </c>
    </row>
    <row r="18" spans="1:6" ht="14.25">
      <c r="A18" s="21"/>
      <c r="B18" s="21" t="s">
        <v>94</v>
      </c>
      <c r="C18" s="21" t="s">
        <v>93</v>
      </c>
      <c r="D18" s="21">
        <v>5</v>
      </c>
      <c r="E18" s="20">
        <v>4</v>
      </c>
      <c r="F18" s="18" t="s">
        <v>92</v>
      </c>
    </row>
    <row r="19" spans="1:6" ht="85.5">
      <c r="A19" s="21"/>
      <c r="B19" s="21" t="s">
        <v>84</v>
      </c>
      <c r="C19" s="21" t="s">
        <v>75</v>
      </c>
      <c r="D19" s="21">
        <v>2</v>
      </c>
      <c r="E19" s="20">
        <v>1</v>
      </c>
      <c r="F19" s="18" t="s">
        <v>118</v>
      </c>
    </row>
    <row r="20" spans="1:6" ht="28.5">
      <c r="A20" s="21" t="s">
        <v>117</v>
      </c>
      <c r="B20" s="21" t="s">
        <v>99</v>
      </c>
      <c r="C20" s="21" t="s">
        <v>75</v>
      </c>
      <c r="D20" s="21">
        <v>1</v>
      </c>
      <c r="E20" s="20">
        <v>0</v>
      </c>
      <c r="F20" s="18" t="s">
        <v>116</v>
      </c>
    </row>
    <row r="21" spans="1:6" ht="14.25">
      <c r="A21" s="21"/>
      <c r="B21" s="21" t="s">
        <v>115</v>
      </c>
      <c r="C21" s="21" t="s">
        <v>75</v>
      </c>
      <c r="D21" s="21">
        <v>1</v>
      </c>
      <c r="E21" s="20">
        <v>1</v>
      </c>
      <c r="F21" s="18" t="s">
        <v>112</v>
      </c>
    </row>
    <row r="22" spans="1:6" ht="14.25">
      <c r="A22" s="21"/>
      <c r="B22" s="21" t="s">
        <v>84</v>
      </c>
      <c r="C22" s="21" t="s">
        <v>75</v>
      </c>
      <c r="D22" s="21">
        <v>2</v>
      </c>
      <c r="E22" s="20">
        <v>2</v>
      </c>
      <c r="F22" s="18" t="s">
        <v>114</v>
      </c>
    </row>
    <row r="23" spans="1:6" ht="14.25">
      <c r="A23" s="21"/>
      <c r="B23" s="21" t="s">
        <v>113</v>
      </c>
      <c r="C23" s="21" t="s">
        <v>75</v>
      </c>
      <c r="D23" s="21">
        <v>1</v>
      </c>
      <c r="E23" s="20">
        <v>1</v>
      </c>
      <c r="F23" s="18" t="s">
        <v>112</v>
      </c>
    </row>
    <row r="24" spans="1:6" ht="28.5">
      <c r="A24" s="21" t="s">
        <v>111</v>
      </c>
      <c r="B24" s="21" t="s">
        <v>99</v>
      </c>
      <c r="C24" s="21" t="s">
        <v>75</v>
      </c>
      <c r="D24" s="21">
        <v>1</v>
      </c>
      <c r="E24" s="20">
        <v>0.5</v>
      </c>
      <c r="F24" s="18" t="s">
        <v>110</v>
      </c>
    </row>
    <row r="25" spans="1:6" ht="28.5">
      <c r="A25" s="21"/>
      <c r="B25" s="21" t="s">
        <v>105</v>
      </c>
      <c r="C25" s="21" t="s">
        <v>75</v>
      </c>
      <c r="D25" s="21">
        <v>1</v>
      </c>
      <c r="E25" s="20">
        <v>0.5</v>
      </c>
      <c r="F25" s="18" t="s">
        <v>109</v>
      </c>
    </row>
    <row r="26" spans="1:6" ht="14.25">
      <c r="A26" s="21"/>
      <c r="B26" s="21" t="s">
        <v>84</v>
      </c>
      <c r="C26" s="21" t="s">
        <v>75</v>
      </c>
      <c r="D26" s="21">
        <v>2</v>
      </c>
      <c r="E26" s="20">
        <v>2</v>
      </c>
      <c r="F26" s="18" t="s">
        <v>108</v>
      </c>
    </row>
    <row r="27" spans="1:6" ht="14.25">
      <c r="A27" s="21" t="s">
        <v>107</v>
      </c>
      <c r="B27" s="21" t="s">
        <v>99</v>
      </c>
      <c r="C27" s="21" t="s">
        <v>75</v>
      </c>
      <c r="D27" s="21">
        <v>1</v>
      </c>
      <c r="E27" s="20">
        <v>0.5</v>
      </c>
      <c r="F27" s="18" t="s">
        <v>106</v>
      </c>
    </row>
    <row r="28" spans="1:6" ht="14.25">
      <c r="A28" s="21"/>
      <c r="B28" s="21" t="s">
        <v>105</v>
      </c>
      <c r="C28" s="21" t="s">
        <v>75</v>
      </c>
      <c r="D28" s="21">
        <v>1</v>
      </c>
      <c r="E28" s="20">
        <v>0.5</v>
      </c>
      <c r="F28" s="18" t="s">
        <v>104</v>
      </c>
    </row>
    <row r="29" spans="1:6" ht="14.25">
      <c r="A29" s="21"/>
      <c r="B29" s="21" t="s">
        <v>84</v>
      </c>
      <c r="C29" s="21" t="s">
        <v>75</v>
      </c>
      <c r="D29" s="21">
        <v>2</v>
      </c>
      <c r="E29" s="20">
        <v>2</v>
      </c>
      <c r="F29" s="18" t="s">
        <v>103</v>
      </c>
    </row>
    <row r="30" spans="1:6" ht="14.25">
      <c r="A30" s="21" t="s">
        <v>102</v>
      </c>
      <c r="B30" s="21" t="s">
        <v>99</v>
      </c>
      <c r="C30" s="21" t="s">
        <v>75</v>
      </c>
      <c r="D30" s="21">
        <v>1</v>
      </c>
      <c r="E30" s="20">
        <v>1</v>
      </c>
      <c r="F30" s="18" t="s">
        <v>101</v>
      </c>
    </row>
    <row r="31" spans="1:6" ht="14.25">
      <c r="A31" s="21"/>
      <c r="B31" s="21" t="s">
        <v>84</v>
      </c>
      <c r="C31" s="21" t="s">
        <v>75</v>
      </c>
      <c r="D31" s="21">
        <v>2</v>
      </c>
      <c r="E31" s="20">
        <v>2</v>
      </c>
      <c r="F31" s="18" t="s">
        <v>83</v>
      </c>
    </row>
    <row r="32" spans="1:6" ht="14.25">
      <c r="A32" s="21" t="s">
        <v>100</v>
      </c>
      <c r="B32" s="21" t="s">
        <v>99</v>
      </c>
      <c r="C32" s="21" t="s">
        <v>93</v>
      </c>
      <c r="D32" s="21">
        <v>5</v>
      </c>
      <c r="E32" s="20">
        <v>3</v>
      </c>
      <c r="F32" s="18" t="s">
        <v>98</v>
      </c>
    </row>
    <row r="33" spans="1:6" ht="14.25">
      <c r="A33" s="21"/>
      <c r="B33" s="21" t="s">
        <v>97</v>
      </c>
      <c r="C33" s="21" t="s">
        <v>93</v>
      </c>
      <c r="D33" s="21">
        <v>6</v>
      </c>
      <c r="E33" s="20">
        <v>3</v>
      </c>
      <c r="F33" s="18" t="s">
        <v>96</v>
      </c>
    </row>
    <row r="34" spans="1:6" ht="14.25">
      <c r="A34" s="21"/>
      <c r="B34" s="21" t="s">
        <v>95</v>
      </c>
      <c r="C34" s="21" t="s">
        <v>93</v>
      </c>
      <c r="D34" s="21">
        <v>5</v>
      </c>
      <c r="E34" s="20">
        <v>5</v>
      </c>
      <c r="F34" s="18" t="s">
        <v>92</v>
      </c>
    </row>
    <row r="35" spans="1:6" ht="14.25">
      <c r="A35" s="21"/>
      <c r="B35" s="21" t="s">
        <v>94</v>
      </c>
      <c r="C35" s="21" t="s">
        <v>93</v>
      </c>
      <c r="D35" s="21">
        <v>5</v>
      </c>
      <c r="E35" s="20">
        <v>5</v>
      </c>
      <c r="F35" s="18" t="s">
        <v>92</v>
      </c>
    </row>
    <row r="36" spans="1:6" ht="14.25">
      <c r="A36" s="21"/>
      <c r="B36" s="21" t="s">
        <v>84</v>
      </c>
      <c r="C36" s="21" t="s">
        <v>75</v>
      </c>
      <c r="D36" s="21">
        <v>2</v>
      </c>
      <c r="E36" s="20">
        <v>2</v>
      </c>
      <c r="F36" s="18" t="s">
        <v>83</v>
      </c>
    </row>
    <row r="37" spans="1:6" ht="14.25">
      <c r="A37" s="21" t="s">
        <v>91</v>
      </c>
      <c r="B37" s="21" t="s">
        <v>90</v>
      </c>
      <c r="C37" s="21" t="s">
        <v>75</v>
      </c>
      <c r="D37" s="21">
        <v>1</v>
      </c>
      <c r="E37" s="20">
        <v>0</v>
      </c>
      <c r="F37" s="18" t="s">
        <v>89</v>
      </c>
    </row>
    <row r="38" spans="1:6" ht="14.25">
      <c r="A38" s="21"/>
      <c r="B38" s="21" t="s">
        <v>84</v>
      </c>
      <c r="C38" s="21" t="s">
        <v>75</v>
      </c>
      <c r="D38" s="21">
        <v>2</v>
      </c>
      <c r="E38" s="20">
        <v>0</v>
      </c>
      <c r="F38" s="18" t="s">
        <v>88</v>
      </c>
    </row>
    <row r="39" spans="1:6" ht="14.25">
      <c r="A39" s="21" t="s">
        <v>87</v>
      </c>
      <c r="B39" s="21" t="s">
        <v>86</v>
      </c>
      <c r="C39" s="21" t="s">
        <v>75</v>
      </c>
      <c r="D39" s="21">
        <v>2</v>
      </c>
      <c r="E39" s="20">
        <v>0</v>
      </c>
      <c r="F39" s="18" t="s">
        <v>85</v>
      </c>
    </row>
    <row r="40" spans="1:6" ht="14.25">
      <c r="A40" s="21"/>
      <c r="B40" s="21" t="s">
        <v>84</v>
      </c>
      <c r="C40" s="21" t="s">
        <v>75</v>
      </c>
      <c r="D40" s="21">
        <v>2</v>
      </c>
      <c r="E40" s="20">
        <v>2</v>
      </c>
      <c r="F40" s="18" t="s">
        <v>83</v>
      </c>
    </row>
    <row r="41" spans="1:6" ht="14.25">
      <c r="A41" s="21" t="s">
        <v>82</v>
      </c>
      <c r="B41" s="21" t="s">
        <v>81</v>
      </c>
      <c r="C41" s="21" t="s">
        <v>75</v>
      </c>
      <c r="D41" s="21">
        <v>5</v>
      </c>
      <c r="E41" s="20">
        <v>0</v>
      </c>
      <c r="F41" s="18" t="s">
        <v>80</v>
      </c>
    </row>
    <row r="42" spans="1:6" ht="14.25">
      <c r="A42" s="21" t="s">
        <v>79</v>
      </c>
      <c r="B42" s="21" t="s">
        <v>78</v>
      </c>
      <c r="C42" s="21" t="s">
        <v>75</v>
      </c>
      <c r="D42" s="21">
        <v>5</v>
      </c>
      <c r="E42" s="20">
        <v>0</v>
      </c>
      <c r="F42" s="18" t="s">
        <v>77</v>
      </c>
    </row>
    <row r="43" spans="1:6" ht="14.25">
      <c r="A43" s="21"/>
      <c r="B43" s="21" t="s">
        <v>76</v>
      </c>
      <c r="C43" s="21" t="s">
        <v>75</v>
      </c>
      <c r="D43" s="21">
        <v>5</v>
      </c>
      <c r="E43" s="20">
        <v>0</v>
      </c>
      <c r="F43" s="18" t="s">
        <v>74</v>
      </c>
    </row>
    <row r="44" spans="1:6" ht="14.25">
      <c r="A44" s="21" t="s">
        <v>73</v>
      </c>
      <c r="B44" s="21" t="s">
        <v>72</v>
      </c>
      <c r="C44" s="21"/>
      <c r="D44" s="21">
        <v>5</v>
      </c>
      <c r="E44" s="20">
        <v>0</v>
      </c>
      <c r="F44" s="18"/>
    </row>
    <row r="45" spans="1:6" ht="57">
      <c r="A45" t="s">
        <v>71</v>
      </c>
      <c r="D45" t="s">
        <v>70</v>
      </c>
      <c r="E45" t="s">
        <v>69</v>
      </c>
      <c r="F45" s="18" t="s">
        <v>68</v>
      </c>
    </row>
    <row r="46" spans="1:6" ht="14.25">
      <c r="A46" s="17"/>
      <c r="B46" s="17"/>
      <c r="C46" s="17"/>
      <c r="D46" t="s">
        <v>67</v>
      </c>
      <c r="E46" t="s">
        <v>66</v>
      </c>
      <c r="F46" s="17" t="s">
        <v>65</v>
      </c>
    </row>
    <row r="47" spans="1:6" ht="30">
      <c r="A47" s="19" t="s">
        <v>64</v>
      </c>
      <c r="B47" s="19"/>
      <c r="D47" s="17">
        <f>IF(SUM(D11:D44)&gt;100,100,SUM(D11:D44))</f>
        <v>100</v>
      </c>
      <c r="E47" s="19">
        <f>IF(SUM(E11:E44)&gt;100,100,SUM(E11:E44))</f>
        <v>58</v>
      </c>
      <c r="F47" s="18" t="s">
        <v>63</v>
      </c>
    </row>
    <row r="48" spans="1:6" ht="14.25">
      <c r="A48" s="17"/>
      <c r="B48" s="17"/>
      <c r="C48" s="17"/>
      <c r="D48" s="17"/>
    </row>
  </sheetData>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C002-87F8-44F6-8685-442B529E92C4}">
  <sheetPr>
    <pageSetUpPr fitToPage="1"/>
  </sheetPr>
  <dimension ref="A1:F29"/>
  <sheetViews>
    <sheetView topLeftCell="B1" workbookViewId="0">
      <selection activeCell="F20" sqref="F20"/>
    </sheetView>
  </sheetViews>
  <sheetFormatPr defaultRowHeight="15"/>
  <cols>
    <col min="1" max="1" width="30.5" bestFit="1" customWidth="1"/>
    <col min="2" max="2" width="65.125" bestFit="1" customWidth="1"/>
    <col min="3" max="3" width="13.75" bestFit="1" customWidth="1"/>
    <col min="6" max="6" width="73.75" customWidth="1"/>
  </cols>
  <sheetData>
    <row r="1" spans="1:6" ht="15.75">
      <c r="A1" s="26" t="s">
        <v>149</v>
      </c>
      <c r="B1" s="25"/>
      <c r="C1" s="25"/>
    </row>
    <row r="2" spans="1:6">
      <c r="A2" s="23" t="s">
        <v>148</v>
      </c>
      <c r="B2" s="24" t="s">
        <v>147</v>
      </c>
      <c r="C2" s="24" t="s">
        <v>146</v>
      </c>
      <c r="F2" s="22" t="s">
        <v>145</v>
      </c>
    </row>
    <row r="3" spans="1:6" ht="14.25">
      <c r="A3" s="23" t="s">
        <v>144</v>
      </c>
      <c r="B3" s="23">
        <f>$E$29/10</f>
        <v>4.5999999999999996</v>
      </c>
      <c r="C3" s="23">
        <f>B3</f>
        <v>4.5999999999999996</v>
      </c>
      <c r="F3" s="18"/>
    </row>
    <row r="4" spans="1:6" ht="14.25">
      <c r="A4" s="23" t="s">
        <v>143</v>
      </c>
      <c r="B4" s="23">
        <f>$E$29/10</f>
        <v>4.5999999999999996</v>
      </c>
      <c r="C4" s="23">
        <f>B4</f>
        <v>4.5999999999999996</v>
      </c>
      <c r="F4" s="18"/>
    </row>
    <row r="5" spans="1:6" ht="14.25">
      <c r="A5" s="23" t="s">
        <v>142</v>
      </c>
      <c r="B5" s="23">
        <f>$E$29/10</f>
        <v>4.5999999999999996</v>
      </c>
      <c r="C5" s="23">
        <f>B5</f>
        <v>4.5999999999999996</v>
      </c>
      <c r="F5" s="18"/>
    </row>
    <row r="6" spans="1:6" ht="14.25">
      <c r="A6" s="23" t="s">
        <v>181</v>
      </c>
      <c r="B6" s="23">
        <f>$E$29/10</f>
        <v>4.5999999999999996</v>
      </c>
      <c r="C6" s="23">
        <f>B6</f>
        <v>4.5999999999999996</v>
      </c>
      <c r="F6" s="18"/>
    </row>
    <row r="7" spans="1:6" ht="14.25">
      <c r="A7" s="17"/>
      <c r="B7" s="17"/>
      <c r="C7" s="17"/>
    </row>
    <row r="8" spans="1:6" ht="14.25">
      <c r="A8" s="17"/>
      <c r="B8" s="17"/>
      <c r="C8" s="17" t="s">
        <v>141</v>
      </c>
    </row>
    <row r="9" spans="1:6" ht="14.25">
      <c r="C9" t="s">
        <v>140</v>
      </c>
      <c r="D9" t="s">
        <v>67</v>
      </c>
      <c r="E9" t="s">
        <v>139</v>
      </c>
    </row>
    <row r="10" spans="1:6" s="8" customFormat="1">
      <c r="A10" s="22" t="s">
        <v>138</v>
      </c>
      <c r="B10" s="22" t="s">
        <v>137</v>
      </c>
      <c r="C10" s="22" t="s">
        <v>136</v>
      </c>
      <c r="D10" s="22" t="s">
        <v>135</v>
      </c>
      <c r="E10" s="22" t="s">
        <v>135</v>
      </c>
      <c r="F10" s="22" t="s">
        <v>134</v>
      </c>
    </row>
    <row r="11" spans="1:6" ht="42.75">
      <c r="A11" s="21" t="s">
        <v>133</v>
      </c>
      <c r="B11" s="21" t="s">
        <v>180</v>
      </c>
      <c r="C11" s="21" t="s">
        <v>75</v>
      </c>
      <c r="D11" s="21">
        <v>5</v>
      </c>
      <c r="E11" s="20">
        <v>3</v>
      </c>
      <c r="F11" s="18" t="s">
        <v>179</v>
      </c>
    </row>
    <row r="12" spans="1:6" ht="42.75">
      <c r="A12" s="21"/>
      <c r="B12" s="21" t="s">
        <v>178</v>
      </c>
      <c r="C12" s="21" t="s">
        <v>75</v>
      </c>
      <c r="D12" s="21">
        <v>5</v>
      </c>
      <c r="E12" s="20">
        <v>3</v>
      </c>
      <c r="F12" s="18" t="s">
        <v>177</v>
      </c>
    </row>
    <row r="13" spans="1:6" ht="42.75">
      <c r="A13" s="21" t="s">
        <v>176</v>
      </c>
      <c r="B13" s="21" t="s">
        <v>175</v>
      </c>
      <c r="C13" s="21" t="s">
        <v>93</v>
      </c>
      <c r="D13" s="21">
        <v>5</v>
      </c>
      <c r="E13" s="20">
        <v>3</v>
      </c>
      <c r="F13" s="18" t="s">
        <v>174</v>
      </c>
    </row>
    <row r="14" spans="1:6" ht="71.25">
      <c r="A14" s="21"/>
      <c r="B14" s="21" t="s">
        <v>173</v>
      </c>
      <c r="C14" s="21" t="s">
        <v>93</v>
      </c>
      <c r="D14" s="21">
        <v>10</v>
      </c>
      <c r="E14" s="20">
        <v>7</v>
      </c>
      <c r="F14" s="18" t="s">
        <v>172</v>
      </c>
    </row>
    <row r="15" spans="1:6" ht="57">
      <c r="A15" s="21"/>
      <c r="B15" s="21" t="s">
        <v>171</v>
      </c>
      <c r="C15" s="21" t="s">
        <v>93</v>
      </c>
      <c r="D15" s="21">
        <v>5</v>
      </c>
      <c r="E15" s="20">
        <v>3</v>
      </c>
      <c r="F15" s="18" t="s">
        <v>170</v>
      </c>
    </row>
    <row r="16" spans="1:6" ht="28.5">
      <c r="A16" s="21"/>
      <c r="B16" s="21" t="s">
        <v>169</v>
      </c>
      <c r="C16" s="21" t="s">
        <v>93</v>
      </c>
      <c r="D16" s="21">
        <v>5</v>
      </c>
      <c r="E16" s="20">
        <v>0</v>
      </c>
      <c r="F16" s="18" t="s">
        <v>168</v>
      </c>
    </row>
    <row r="17" spans="1:6" ht="28.5">
      <c r="A17" s="21"/>
      <c r="B17" s="21" t="s">
        <v>167</v>
      </c>
      <c r="C17" s="21" t="s">
        <v>75</v>
      </c>
      <c r="D17" s="21">
        <v>5</v>
      </c>
      <c r="E17" s="20">
        <v>0</v>
      </c>
      <c r="F17" s="18" t="s">
        <v>166</v>
      </c>
    </row>
    <row r="18" spans="1:6" ht="14.25">
      <c r="A18" s="21" t="s">
        <v>165</v>
      </c>
      <c r="B18" s="21" t="s">
        <v>164</v>
      </c>
      <c r="C18" s="21" t="s">
        <v>93</v>
      </c>
      <c r="D18" s="21">
        <v>10</v>
      </c>
      <c r="E18" s="20">
        <v>10</v>
      </c>
      <c r="F18" s="18" t="s">
        <v>163</v>
      </c>
    </row>
    <row r="19" spans="1:6" ht="57">
      <c r="A19" s="21"/>
      <c r="B19" s="21" t="s">
        <v>162</v>
      </c>
      <c r="C19" s="21" t="s">
        <v>93</v>
      </c>
      <c r="D19" s="21">
        <v>5</v>
      </c>
      <c r="E19" s="20">
        <v>3</v>
      </c>
      <c r="F19" s="18" t="s">
        <v>161</v>
      </c>
    </row>
    <row r="20" spans="1:6" ht="85.5">
      <c r="A20" s="21"/>
      <c r="B20" s="21" t="s">
        <v>160</v>
      </c>
      <c r="C20" s="21" t="s">
        <v>75</v>
      </c>
      <c r="D20" s="21">
        <v>20</v>
      </c>
      <c r="E20" s="20">
        <v>5</v>
      </c>
      <c r="F20" s="18" t="s">
        <v>159</v>
      </c>
    </row>
    <row r="21" spans="1:6" ht="71.25">
      <c r="A21" s="21"/>
      <c r="B21" s="21" t="s">
        <v>158</v>
      </c>
      <c r="C21" s="21" t="s">
        <v>93</v>
      </c>
      <c r="D21" s="21">
        <v>10</v>
      </c>
      <c r="E21" s="20">
        <v>5</v>
      </c>
      <c r="F21" s="18" t="s">
        <v>157</v>
      </c>
    </row>
    <row r="22" spans="1:6" ht="28.5">
      <c r="A22" s="21"/>
      <c r="B22" s="21" t="s">
        <v>156</v>
      </c>
      <c r="C22" s="21" t="s">
        <v>75</v>
      </c>
      <c r="D22" s="21">
        <v>5</v>
      </c>
      <c r="E22" s="20">
        <v>2</v>
      </c>
      <c r="F22" s="18" t="s">
        <v>155</v>
      </c>
    </row>
    <row r="23" spans="1:6" ht="28.5">
      <c r="A23" s="21" t="s">
        <v>82</v>
      </c>
      <c r="B23" s="21" t="s">
        <v>81</v>
      </c>
      <c r="C23" s="21" t="s">
        <v>75</v>
      </c>
      <c r="D23" s="21">
        <v>5</v>
      </c>
      <c r="E23" s="20">
        <v>1</v>
      </c>
      <c r="F23" s="18" t="s">
        <v>154</v>
      </c>
    </row>
    <row r="24" spans="1:6" ht="14.25">
      <c r="A24" s="21" t="s">
        <v>79</v>
      </c>
      <c r="B24" s="21" t="s">
        <v>78</v>
      </c>
      <c r="C24" s="21" t="s">
        <v>75</v>
      </c>
      <c r="D24" s="21">
        <v>3</v>
      </c>
      <c r="E24" s="20">
        <v>1</v>
      </c>
      <c r="F24" s="18" t="s">
        <v>153</v>
      </c>
    </row>
    <row r="25" spans="1:6" ht="14.25">
      <c r="A25" s="21"/>
      <c r="B25" s="21" t="s">
        <v>76</v>
      </c>
      <c r="C25" s="21" t="s">
        <v>75</v>
      </c>
      <c r="D25" s="21">
        <v>2</v>
      </c>
      <c r="E25" s="20">
        <v>0</v>
      </c>
      <c r="F25" s="18" t="s">
        <v>152</v>
      </c>
    </row>
    <row r="26" spans="1:6" ht="14.25">
      <c r="A26" s="21"/>
      <c r="B26" s="21" t="s">
        <v>73</v>
      </c>
      <c r="C26" s="21" t="s">
        <v>72</v>
      </c>
      <c r="D26" s="21">
        <v>5</v>
      </c>
      <c r="E26" s="20"/>
      <c r="F26" s="18"/>
    </row>
    <row r="27" spans="1:6" ht="14.25">
      <c r="B27" t="s">
        <v>71</v>
      </c>
      <c r="D27" t="s">
        <v>70</v>
      </c>
      <c r="E27" s="20" t="s">
        <v>151</v>
      </c>
      <c r="F27" s="18"/>
    </row>
    <row r="28" spans="1:6" ht="14.25">
      <c r="A28" s="17"/>
      <c r="B28" s="17"/>
      <c r="C28" s="17"/>
      <c r="D28" t="s">
        <v>67</v>
      </c>
      <c r="E28" t="s">
        <v>66</v>
      </c>
      <c r="F28" s="17" t="s">
        <v>65</v>
      </c>
    </row>
    <row r="29" spans="1:6" ht="20.25">
      <c r="A29" s="19" t="s">
        <v>64</v>
      </c>
      <c r="B29" s="19"/>
      <c r="D29" s="17">
        <f>SUM(D11:D25)</f>
        <v>100</v>
      </c>
      <c r="E29" s="19">
        <f>SUM(E11:E26)</f>
        <v>46</v>
      </c>
      <c r="F29" s="18" t="s">
        <v>150</v>
      </c>
    </row>
  </sheetData>
  <pageMargins left="0.7" right="0.7" top="0.75" bottom="0.75" header="0.3" footer="0.3"/>
  <pageSetup paperSize="9" scale="4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Planning</vt:lpstr>
      <vt:lpstr>Verbeterpunten</vt:lpstr>
      <vt:lpstr>Data verdeling</vt:lpstr>
      <vt:lpstr>Beoordeling 1</vt:lpstr>
      <vt:lpstr> Beoordeling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Olieman (19054033)</dc:creator>
  <cp:lastModifiedBy>Daan Eising (22162038)</cp:lastModifiedBy>
  <dcterms:created xsi:type="dcterms:W3CDTF">2023-12-16T14:42:29Z</dcterms:created>
  <dcterms:modified xsi:type="dcterms:W3CDTF">2023-12-16T16:19:21Z</dcterms:modified>
</cp:coreProperties>
</file>