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ngboardMarkII\BOM\BatteryHolder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6" i="1" s="1"/>
  <c r="M2" i="1"/>
  <c r="M3" i="1"/>
  <c r="L3" i="1"/>
  <c r="L4" i="1"/>
  <c r="M4" i="1" s="1"/>
  <c r="M5" i="1" s="1"/>
  <c r="L5" i="1"/>
  <c r="L7" i="1"/>
  <c r="L2" i="1"/>
  <c r="E5" i="1"/>
  <c r="E3" i="1"/>
  <c r="E2" i="1"/>
  <c r="M6" i="1" l="1"/>
  <c r="M7" i="1" s="1"/>
</calcChain>
</file>

<file path=xl/sharedStrings.xml><?xml version="1.0" encoding="utf-8"?>
<sst xmlns="http://schemas.openxmlformats.org/spreadsheetml/2006/main" count="35" uniqueCount="27">
  <si>
    <t>Item Name</t>
  </si>
  <si>
    <t>Item obtained?</t>
  </si>
  <si>
    <t>Item Location</t>
  </si>
  <si>
    <t>Item Price</t>
  </si>
  <si>
    <t>Quanitity</t>
  </si>
  <si>
    <t>N</t>
  </si>
  <si>
    <t>Quanity Units</t>
  </si>
  <si>
    <t>Item Desc</t>
  </si>
  <si>
    <t>Total</t>
  </si>
  <si>
    <t>Multiplyer</t>
  </si>
  <si>
    <t>Tax</t>
  </si>
  <si>
    <t>Shipping</t>
  </si>
  <si>
    <t>Grand Total</t>
  </si>
  <si>
    <t>Y</t>
  </si>
  <si>
    <t>6'x3/8"x3/8" Aluminum</t>
  </si>
  <si>
    <t>6'x3"x3/8" Aluminum</t>
  </si>
  <si>
    <t>https://www.mcmaster.com/#8975k617/=19bnny9</t>
  </si>
  <si>
    <t>https://www.mcmaster.com/#9008k78/=19bno32</t>
  </si>
  <si>
    <t>feet</t>
  </si>
  <si>
    <t>units</t>
  </si>
  <si>
    <t>6-32 thread</t>
  </si>
  <si>
    <t>Black Oxide Screw 1.75"</t>
  </si>
  <si>
    <t>Aluminum spacers 5/16"</t>
  </si>
  <si>
    <t>https://www.mcmaster.com/#91251a158/=19bnq2t</t>
  </si>
  <si>
    <t>https://www.mcmaster.com/#8585k205/=19bof2z</t>
  </si>
  <si>
    <t>polycarbonate tube</t>
  </si>
  <si>
    <t>1.125" ID 1.25"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</si>
</sst>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M34"/>
  <sheetViews>
    <sheetView tabSelected="1" workbookViewId="0">
      <selection activeCell="H6" sqref="H6"/>
    </sheetView>
  </sheetViews>
  <sheetFormatPr defaultRowHeight="14.4" x14ac:dyDescent="0.3"/>
  <cols>
    <col min="1" max="1" width="12.88671875" customWidth="1"/>
    <col min="2" max="2" width="25.109375" customWidth="1"/>
    <col min="6" max="6" width="7.88671875" customWidth="1"/>
    <col min="7" max="7" width="13.5546875" customWidth="1"/>
    <col min="8" max="8" width="24.6640625" customWidth="1"/>
    <col min="12" max="12" width="8.33203125" customWidth="1"/>
    <col min="13" max="13" width="11.21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  <c r="M1" t="s">
        <v>12</v>
      </c>
    </row>
    <row r="2" spans="1:13" x14ac:dyDescent="0.3">
      <c r="A2" s="1"/>
      <c r="B2" s="1" t="s">
        <v>15</v>
      </c>
      <c r="C2" t="s">
        <v>13</v>
      </c>
      <c r="D2" s="2" t="s">
        <v>16</v>
      </c>
      <c r="E2">
        <f>47.25/6</f>
        <v>7.875</v>
      </c>
      <c r="F2">
        <v>6</v>
      </c>
      <c r="G2" t="s">
        <v>18</v>
      </c>
      <c r="I2">
        <v>1</v>
      </c>
      <c r="J2">
        <v>0.08</v>
      </c>
      <c r="K2">
        <v>0</v>
      </c>
      <c r="L2">
        <f>E2*F2*I2*(1+J2)</f>
        <v>51.03</v>
      </c>
      <c r="M2">
        <f>L2+K2</f>
        <v>51.03</v>
      </c>
    </row>
    <row r="3" spans="1:13" x14ac:dyDescent="0.3">
      <c r="B3" t="s">
        <v>14</v>
      </c>
      <c r="C3" t="s">
        <v>13</v>
      </c>
      <c r="D3" s="2" t="s">
        <v>17</v>
      </c>
      <c r="E3">
        <f>6.81/6</f>
        <v>1.135</v>
      </c>
      <c r="F3">
        <v>6</v>
      </c>
      <c r="G3" t="s">
        <v>18</v>
      </c>
      <c r="I3">
        <v>1</v>
      </c>
      <c r="J3">
        <v>0.08</v>
      </c>
      <c r="K3">
        <v>33</v>
      </c>
      <c r="L3">
        <f t="shared" ref="L3:L7" si="0">E3*F3*I3*(1+J3)</f>
        <v>7.3548000000000009</v>
      </c>
      <c r="M3">
        <f>M2+L3</f>
        <v>58.384799999999998</v>
      </c>
    </row>
    <row r="4" spans="1:13" x14ac:dyDescent="0.3">
      <c r="B4" t="s">
        <v>22</v>
      </c>
      <c r="C4" t="s">
        <v>5</v>
      </c>
      <c r="D4" s="2" t="s">
        <v>17</v>
      </c>
      <c r="E4">
        <v>0.28000000000000003</v>
      </c>
      <c r="F4">
        <v>27</v>
      </c>
      <c r="G4" t="s">
        <v>19</v>
      </c>
      <c r="H4" t="s">
        <v>20</v>
      </c>
      <c r="I4">
        <v>1</v>
      </c>
      <c r="J4">
        <v>0.08</v>
      </c>
      <c r="K4">
        <v>0</v>
      </c>
      <c r="L4">
        <f t="shared" si="0"/>
        <v>8.1648000000000014</v>
      </c>
      <c r="M4">
        <f t="shared" ref="M4:M7" si="1">M3+L4</f>
        <v>66.549599999999998</v>
      </c>
    </row>
    <row r="5" spans="1:13" x14ac:dyDescent="0.3">
      <c r="B5" t="s">
        <v>21</v>
      </c>
      <c r="C5" t="s">
        <v>5</v>
      </c>
      <c r="D5" s="2" t="s">
        <v>23</v>
      </c>
      <c r="E5">
        <f>7.1/50</f>
        <v>0.14199999999999999</v>
      </c>
      <c r="F5">
        <v>50</v>
      </c>
      <c r="G5" t="s">
        <v>19</v>
      </c>
      <c r="H5" t="s">
        <v>20</v>
      </c>
      <c r="I5">
        <v>1</v>
      </c>
      <c r="J5">
        <v>0.08</v>
      </c>
      <c r="K5">
        <v>0</v>
      </c>
      <c r="L5">
        <f t="shared" si="0"/>
        <v>7.6680000000000001</v>
      </c>
      <c r="M5">
        <f t="shared" si="1"/>
        <v>74.217600000000004</v>
      </c>
    </row>
    <row r="6" spans="1:13" x14ac:dyDescent="0.3">
      <c r="B6" t="s">
        <v>25</v>
      </c>
      <c r="C6" t="s">
        <v>5</v>
      </c>
      <c r="D6" s="2" t="s">
        <v>24</v>
      </c>
      <c r="E6" s="3">
        <f>19.89/8</f>
        <v>2.4862500000000001</v>
      </c>
      <c r="F6">
        <v>16</v>
      </c>
      <c r="G6" t="s">
        <v>18</v>
      </c>
      <c r="H6" t="s">
        <v>26</v>
      </c>
      <c r="I6">
        <v>1</v>
      </c>
      <c r="J6">
        <v>0.08</v>
      </c>
      <c r="K6">
        <v>0</v>
      </c>
      <c r="L6">
        <f t="shared" si="0"/>
        <v>42.962400000000002</v>
      </c>
      <c r="M6">
        <f t="shared" si="1"/>
        <v>117.18</v>
      </c>
    </row>
    <row r="7" spans="1:13" x14ac:dyDescent="0.3">
      <c r="D7" s="2"/>
      <c r="I7">
        <v>1</v>
      </c>
      <c r="J7">
        <v>0.08</v>
      </c>
      <c r="K7">
        <v>0</v>
      </c>
      <c r="L7">
        <f t="shared" si="0"/>
        <v>0</v>
      </c>
      <c r="M7">
        <f t="shared" si="1"/>
        <v>117.18</v>
      </c>
    </row>
    <row r="8" spans="1:13" x14ac:dyDescent="0.3">
      <c r="D8" s="2"/>
    </row>
    <row r="9" spans="1:13" x14ac:dyDescent="0.3">
      <c r="D9" s="2"/>
    </row>
    <row r="10" spans="1:13" x14ac:dyDescent="0.3">
      <c r="D10" s="2"/>
    </row>
    <row r="13" spans="1:13" x14ac:dyDescent="0.3">
      <c r="D13" s="2"/>
    </row>
    <row r="14" spans="1:13" x14ac:dyDescent="0.3">
      <c r="D14" s="2"/>
    </row>
    <row r="16" spans="1:13" x14ac:dyDescent="0.3">
      <c r="D16" s="2"/>
    </row>
    <row r="22" spans="1:4" x14ac:dyDescent="0.3">
      <c r="A22" s="1"/>
      <c r="B22" s="1"/>
      <c r="D22" s="2"/>
    </row>
    <row r="23" spans="1:4" x14ac:dyDescent="0.3">
      <c r="D23" s="2"/>
    </row>
    <row r="24" spans="1:4" x14ac:dyDescent="0.3">
      <c r="D24" s="2"/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  <row r="29" spans="1:4" x14ac:dyDescent="0.3">
      <c r="D29" s="2"/>
    </row>
    <row r="30" spans="1:4" x14ac:dyDescent="0.3">
      <c r="D30" s="2"/>
    </row>
    <row r="33" spans="4:4" x14ac:dyDescent="0.3">
      <c r="D33" s="2"/>
    </row>
    <row r="34" spans="4:4" x14ac:dyDescent="0.3">
      <c r="D34" s="2"/>
    </row>
  </sheetData>
  <hyperlinks>
    <hyperlink ref="D2" r:id="rId1" location="8975k617/=19bnny9" xr:uid="{18A7086B-4922-4F21-A85F-453934409742}"/>
    <hyperlink ref="D3" r:id="rId2" location="9008k78/=19bno32" xr:uid="{0903AB3E-4941-460C-8B26-6317F3CB18E0}"/>
    <hyperlink ref="D4" r:id="rId3" location="9008k78/=19bno32" xr:uid="{3E248846-5CE3-470E-A5E7-5ED38B41D492}"/>
    <hyperlink ref="D5" r:id="rId4" location="91251a158/=19bnq2t" xr:uid="{6CF9EFF7-6077-47C6-B406-2905E3FA64D1}"/>
    <hyperlink ref="D6" r:id="rId5" location="8585k205/=19bof2z" xr:uid="{04AB373F-6377-4008-A03D-91B129D7D564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2017-09-10T16:06:06Z</dcterms:modified>
</cp:coreProperties>
</file>