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ongboardMarkII\BOM\DeckandMold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K3" i="1"/>
  <c r="K4" i="1"/>
  <c r="K5" i="1"/>
  <c r="K6" i="1"/>
  <c r="K7" i="1"/>
  <c r="K8" i="1"/>
  <c r="K9" i="1"/>
  <c r="K10" i="1"/>
  <c r="K11" i="1"/>
  <c r="K12" i="1"/>
  <c r="K13" i="1"/>
  <c r="K2" i="1"/>
  <c r="D8" i="1"/>
  <c r="D9" i="1"/>
  <c r="D7" i="1"/>
  <c r="D3" i="1"/>
</calcChain>
</file>

<file path=xl/sharedStrings.xml><?xml version="1.0" encoding="utf-8"?>
<sst xmlns="http://schemas.openxmlformats.org/spreadsheetml/2006/main" count="70" uniqueCount="52">
  <si>
    <t>Item Name</t>
  </si>
  <si>
    <t>Item obtained?</t>
  </si>
  <si>
    <t>Item Location</t>
  </si>
  <si>
    <t>Item Price</t>
  </si>
  <si>
    <t>Quanitity</t>
  </si>
  <si>
    <t>CarbonKevlar</t>
  </si>
  <si>
    <t>http://www.fibreglast.com/product/kevlar-carbon-hybrid-yellow-1065/carbon-kevlar-hybrid-fabric#floatingcart_a</t>
  </si>
  <si>
    <t>N</t>
  </si>
  <si>
    <t>http://www.fibreglast.com/product/1073_6K_Carbon/carbon-fiber-fabric-classic-styles</t>
  </si>
  <si>
    <t>Carbon 6K weave</t>
  </si>
  <si>
    <t>Quanity Units</t>
  </si>
  <si>
    <t>Yards</t>
  </si>
  <si>
    <t>MDF</t>
  </si>
  <si>
    <t>Y</t>
  </si>
  <si>
    <t>Home Depot</t>
  </si>
  <si>
    <t>Wood Glue</t>
  </si>
  <si>
    <t>Item Desc</t>
  </si>
  <si>
    <t>.75" thick 48"x96"</t>
  </si>
  <si>
    <t>Sealant Tape</t>
  </si>
  <si>
    <t>Peel Ply</t>
  </si>
  <si>
    <t>http://www.fibreglast.com/product/stretchlon-200-bagging-film-1678/Vacuum_Bagging_Films_Peel_Ply_Tapes</t>
  </si>
  <si>
    <t>Stretchlon</t>
  </si>
  <si>
    <t>.012" thick 50" Width</t>
  </si>
  <si>
    <t>.017" thick 50" Width</t>
  </si>
  <si>
    <t>System 2000 Epoxy Resin</t>
  </si>
  <si>
    <t>http://www.fibreglast.com/product/System_2000_Epoxy_Resin_2000/Epoxy_Resins</t>
  </si>
  <si>
    <t>Gallon</t>
  </si>
  <si>
    <t>System 2000 Epoxy Hardener</t>
  </si>
  <si>
    <t>Quart</t>
  </si>
  <si>
    <t>60min pot life</t>
  </si>
  <si>
    <t>http://www.fibreglast.com/product/FibRelease_01153_A/Mold_Releases</t>
  </si>
  <si>
    <t>FibRelease</t>
  </si>
  <si>
    <t>32 Oz.</t>
  </si>
  <si>
    <t>Release agent for the mold</t>
  </si>
  <si>
    <t>http://www.fibreglast.com/product/gray-sealant-tape-00581/Vacuum_Bagging_Films_Peel_Ply_Tapes#floatingcart_a</t>
  </si>
  <si>
    <t>roll</t>
  </si>
  <si>
    <t>25'</t>
  </si>
  <si>
    <t>BreatherCloth</t>
  </si>
  <si>
    <t>60" Width</t>
  </si>
  <si>
    <t>Bagging Film 60" Width</t>
  </si>
  <si>
    <t>http://www.fibreglast.com/product/Breather_and_Bleeder_579/Vacuum_Bagging_Films_Peel_Ply_Tapes#floatingcart_a</t>
  </si>
  <si>
    <t>http://www.fibreglast.com/product/Nylon_Released_Peel_Ply_582/Vacuum_Bagging_Films_Peel_Ply_Tapes</t>
  </si>
  <si>
    <t>Total</t>
  </si>
  <si>
    <t>https://www.mcmaster.com/#8734k26/=197ppcb</t>
  </si>
  <si>
    <t>Sheet</t>
  </si>
  <si>
    <t>72"*40" 5/32Thickness</t>
  </si>
  <si>
    <t>Polystyrene 5/32"</t>
  </si>
  <si>
    <t>Multiplyer</t>
  </si>
  <si>
    <t>Tax</t>
  </si>
  <si>
    <t>Shipping</t>
  </si>
  <si>
    <t>Grand Total</t>
  </si>
  <si>
    <t>Current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</si>
</sst>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breglast.com/product/Breather_and_Bleeder_579/Vacuum_Bagging_Films_Peel_Ply_Tapes" TargetMode="External"/><Relationship Id="rId3" Type="http://schemas.openxmlformats.org/officeDocument/2006/relationships/hyperlink" Target="http://www.fibreglast.com/product/stretchlon-200-bagging-film-1678/Vacuum_Bagging_Films_Peel_Ply_Tapes" TargetMode="External"/><Relationship Id="rId7" Type="http://schemas.openxmlformats.org/officeDocument/2006/relationships/hyperlink" Target="http://www.fibreglast.com/product/gray-sealant-tape-00581/Vacuum_Bagging_Films_Peel_Ply_Tapes" TargetMode="External"/><Relationship Id="rId2" Type="http://schemas.openxmlformats.org/officeDocument/2006/relationships/hyperlink" Target="http://www.fibreglast.com/product/1073_6K_Carbon/carbon-fiber-fabric-classic-styles" TargetMode="External"/><Relationship Id="rId1" Type="http://schemas.openxmlformats.org/officeDocument/2006/relationships/hyperlink" Target="http://www.fibreglast.com/product/kevlar-carbon-hybrid-yellow-1065/carbon-kevlar-hybrid-fabric" TargetMode="External"/><Relationship Id="rId6" Type="http://schemas.openxmlformats.org/officeDocument/2006/relationships/hyperlink" Target="http://www.fibreglast.com/product/FibRelease_01153_A/Mold_Release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breglast.com/product/System_2000_Epoxy_Resin_2000/Epoxy_Resins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://www.fibreglast.com/product/System_2000_Epoxy_Resin_2000/Epoxy_Resins" TargetMode="External"/><Relationship Id="rId9" Type="http://schemas.openxmlformats.org/officeDocument/2006/relationships/hyperlink" Target="http://www.fibreglast.com/product/Nylon_Released_Peel_Ply_582/Vacuum_Bagging_Films_Peel_Ply_Tap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M14"/>
  <sheetViews>
    <sheetView tabSelected="1" workbookViewId="0">
      <selection activeCell="M15" sqref="M15"/>
    </sheetView>
  </sheetViews>
  <sheetFormatPr defaultRowHeight="14.4" x14ac:dyDescent="0.3"/>
  <cols>
    <col min="1" max="1" width="25.88671875" customWidth="1"/>
    <col min="2" max="2" width="13.44140625" customWidth="1"/>
    <col min="7" max="7" width="32.109375" customWidth="1"/>
    <col min="12" max="12" width="12.332031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16</v>
      </c>
      <c r="H1" t="s">
        <v>47</v>
      </c>
      <c r="I1" t="s">
        <v>48</v>
      </c>
      <c r="J1" t="s">
        <v>49</v>
      </c>
      <c r="K1" t="s">
        <v>42</v>
      </c>
      <c r="L1" t="s">
        <v>50</v>
      </c>
      <c r="M1" t="s">
        <v>51</v>
      </c>
    </row>
    <row r="2" spans="1:13" x14ac:dyDescent="0.3">
      <c r="A2" s="1" t="s">
        <v>5</v>
      </c>
      <c r="B2" t="s">
        <v>7</v>
      </c>
      <c r="C2" s="2" t="s">
        <v>6</v>
      </c>
      <c r="D2">
        <v>69.95</v>
      </c>
      <c r="E2">
        <v>1</v>
      </c>
      <c r="F2" t="s">
        <v>11</v>
      </c>
      <c r="G2" t="s">
        <v>22</v>
      </c>
      <c r="H2">
        <v>1</v>
      </c>
      <c r="I2">
        <v>0.08</v>
      </c>
      <c r="J2">
        <v>0</v>
      </c>
      <c r="K2">
        <f>D2*E2*H2*(1+I2)</f>
        <v>75.546000000000006</v>
      </c>
    </row>
    <row r="3" spans="1:13" x14ac:dyDescent="0.3">
      <c r="A3" t="s">
        <v>9</v>
      </c>
      <c r="B3" t="s">
        <v>7</v>
      </c>
      <c r="C3" s="2" t="s">
        <v>8</v>
      </c>
      <c r="D3">
        <f>329.95/5</f>
        <v>65.989999999999995</v>
      </c>
      <c r="E3">
        <v>5</v>
      </c>
      <c r="F3" t="s">
        <v>11</v>
      </c>
      <c r="G3" t="s">
        <v>23</v>
      </c>
      <c r="H3">
        <v>1</v>
      </c>
      <c r="I3">
        <v>0.08</v>
      </c>
      <c r="J3">
        <v>0</v>
      </c>
      <c r="K3">
        <f t="shared" ref="K3:K13" si="0">D3*E3*H3*(1+I3)</f>
        <v>356.346</v>
      </c>
    </row>
    <row r="4" spans="1:13" x14ac:dyDescent="0.3">
      <c r="A4" t="s">
        <v>24</v>
      </c>
      <c r="B4" t="s">
        <v>7</v>
      </c>
      <c r="C4" s="2" t="s">
        <v>25</v>
      </c>
      <c r="D4">
        <v>104.95</v>
      </c>
      <c r="E4">
        <v>1</v>
      </c>
      <c r="F4" t="s">
        <v>26</v>
      </c>
      <c r="H4">
        <v>1</v>
      </c>
      <c r="I4">
        <v>0.08</v>
      </c>
      <c r="J4">
        <v>0</v>
      </c>
      <c r="K4">
        <f t="shared" si="0"/>
        <v>113.346</v>
      </c>
    </row>
    <row r="5" spans="1:13" x14ac:dyDescent="0.3">
      <c r="A5" t="s">
        <v>27</v>
      </c>
      <c r="B5" t="s">
        <v>7</v>
      </c>
      <c r="C5" s="2" t="s">
        <v>25</v>
      </c>
      <c r="D5">
        <v>44.95</v>
      </c>
      <c r="E5">
        <v>1</v>
      </c>
      <c r="F5" t="s">
        <v>28</v>
      </c>
      <c r="G5" t="s">
        <v>29</v>
      </c>
      <c r="H5">
        <v>1</v>
      </c>
      <c r="I5">
        <v>0.08</v>
      </c>
      <c r="J5">
        <v>0</v>
      </c>
      <c r="K5">
        <f t="shared" si="0"/>
        <v>48.546000000000006</v>
      </c>
    </row>
    <row r="6" spans="1:13" x14ac:dyDescent="0.3">
      <c r="A6" t="s">
        <v>18</v>
      </c>
      <c r="B6" t="s">
        <v>7</v>
      </c>
      <c r="C6" s="2" t="s">
        <v>34</v>
      </c>
      <c r="D6">
        <v>10.95</v>
      </c>
      <c r="E6">
        <v>1</v>
      </c>
      <c r="F6" t="s">
        <v>35</v>
      </c>
      <c r="G6" t="s">
        <v>36</v>
      </c>
      <c r="H6">
        <v>1</v>
      </c>
      <c r="I6">
        <v>0.08</v>
      </c>
      <c r="J6">
        <v>0</v>
      </c>
      <c r="K6">
        <f t="shared" si="0"/>
        <v>11.826000000000001</v>
      </c>
    </row>
    <row r="7" spans="1:13" x14ac:dyDescent="0.3">
      <c r="A7" t="s">
        <v>21</v>
      </c>
      <c r="B7" t="s">
        <v>7</v>
      </c>
      <c r="C7" s="2" t="s">
        <v>20</v>
      </c>
      <c r="D7">
        <f>19.95/5</f>
        <v>3.9899999999999998</v>
      </c>
      <c r="E7">
        <v>5</v>
      </c>
      <c r="F7" t="s">
        <v>11</v>
      </c>
      <c r="G7" t="s">
        <v>39</v>
      </c>
      <c r="H7">
        <v>1</v>
      </c>
      <c r="I7">
        <v>0.08</v>
      </c>
      <c r="J7">
        <v>0</v>
      </c>
      <c r="K7">
        <f t="shared" si="0"/>
        <v>21.545999999999999</v>
      </c>
    </row>
    <row r="8" spans="1:13" x14ac:dyDescent="0.3">
      <c r="A8" t="s">
        <v>19</v>
      </c>
      <c r="B8" t="s">
        <v>7</v>
      </c>
      <c r="C8" s="2" t="s">
        <v>41</v>
      </c>
      <c r="D8">
        <f>39.95/3</f>
        <v>13.316666666666668</v>
      </c>
      <c r="E8">
        <v>3</v>
      </c>
      <c r="F8" t="s">
        <v>11</v>
      </c>
      <c r="G8" t="s">
        <v>38</v>
      </c>
      <c r="H8">
        <v>1</v>
      </c>
      <c r="I8">
        <v>0.08</v>
      </c>
      <c r="J8">
        <v>0</v>
      </c>
      <c r="K8">
        <f t="shared" si="0"/>
        <v>43.146000000000008</v>
      </c>
    </row>
    <row r="9" spans="1:13" x14ac:dyDescent="0.3">
      <c r="A9" t="s">
        <v>37</v>
      </c>
      <c r="B9" t="s">
        <v>7</v>
      </c>
      <c r="C9" s="2" t="s">
        <v>40</v>
      </c>
      <c r="D9">
        <f>16.95/3</f>
        <v>5.6499999999999995</v>
      </c>
      <c r="E9">
        <v>3</v>
      </c>
      <c r="F9" t="s">
        <v>11</v>
      </c>
      <c r="G9" t="s">
        <v>38</v>
      </c>
      <c r="H9">
        <v>1</v>
      </c>
      <c r="I9">
        <v>0.08</v>
      </c>
      <c r="J9">
        <v>0</v>
      </c>
      <c r="K9">
        <f t="shared" si="0"/>
        <v>18.306000000000001</v>
      </c>
    </row>
    <row r="10" spans="1:13" x14ac:dyDescent="0.3">
      <c r="A10" t="s">
        <v>31</v>
      </c>
      <c r="B10" t="s">
        <v>7</v>
      </c>
      <c r="C10" s="2" t="s">
        <v>30</v>
      </c>
      <c r="D10">
        <v>26.95</v>
      </c>
      <c r="E10">
        <v>1</v>
      </c>
      <c r="F10" t="s">
        <v>32</v>
      </c>
      <c r="G10" t="s">
        <v>33</v>
      </c>
      <c r="H10">
        <v>1</v>
      </c>
      <c r="I10">
        <v>0.08</v>
      </c>
      <c r="J10">
        <v>0</v>
      </c>
      <c r="K10">
        <f t="shared" si="0"/>
        <v>29.106000000000002</v>
      </c>
    </row>
    <row r="11" spans="1:13" x14ac:dyDescent="0.3">
      <c r="A11" t="s">
        <v>12</v>
      </c>
      <c r="B11" t="s">
        <v>13</v>
      </c>
      <c r="C11" t="s">
        <v>14</v>
      </c>
      <c r="D11">
        <v>26.99</v>
      </c>
      <c r="E11">
        <v>2</v>
      </c>
      <c r="F11" t="s">
        <v>44</v>
      </c>
      <c r="G11" t="s">
        <v>17</v>
      </c>
      <c r="H11">
        <v>1</v>
      </c>
      <c r="I11">
        <v>0.08</v>
      </c>
      <c r="J11">
        <v>0</v>
      </c>
      <c r="K11">
        <f t="shared" si="0"/>
        <v>58.298400000000001</v>
      </c>
    </row>
    <row r="12" spans="1:13" x14ac:dyDescent="0.3">
      <c r="A12" t="s">
        <v>15</v>
      </c>
      <c r="B12" t="s">
        <v>13</v>
      </c>
      <c r="C12" t="s">
        <v>14</v>
      </c>
      <c r="D12">
        <v>6.98</v>
      </c>
      <c r="E12">
        <v>1</v>
      </c>
      <c r="H12">
        <v>1</v>
      </c>
      <c r="I12">
        <v>0.08</v>
      </c>
      <c r="J12">
        <v>0</v>
      </c>
      <c r="K12">
        <f t="shared" si="0"/>
        <v>7.5384000000000011</v>
      </c>
    </row>
    <row r="13" spans="1:13" x14ac:dyDescent="0.3">
      <c r="A13" t="s">
        <v>46</v>
      </c>
      <c r="B13" t="s">
        <v>7</v>
      </c>
      <c r="C13" s="2" t="s">
        <v>43</v>
      </c>
      <c r="D13">
        <v>64.48</v>
      </c>
      <c r="E13">
        <v>1</v>
      </c>
      <c r="F13" t="s">
        <v>44</v>
      </c>
      <c r="G13" t="s">
        <v>45</v>
      </c>
      <c r="H13">
        <v>1</v>
      </c>
      <c r="I13">
        <v>0.08</v>
      </c>
      <c r="J13">
        <v>0</v>
      </c>
      <c r="K13">
        <f t="shared" si="0"/>
        <v>69.638400000000004</v>
      </c>
    </row>
    <row r="14" spans="1:13" x14ac:dyDescent="0.3">
      <c r="L14">
        <f>SUM(K2:K13)</f>
        <v>853.18920000000026</v>
      </c>
      <c r="M14">
        <f>SUM(K2:K13)</f>
        <v>853.18920000000026</v>
      </c>
    </row>
  </sheetData>
  <hyperlinks>
    <hyperlink ref="C2" r:id="rId1" location="floatingcart_a" xr:uid="{2998A0C6-95DB-45D1-AE7A-077C2010B994}"/>
    <hyperlink ref="C3" r:id="rId2" xr:uid="{EA4727A6-9C5F-40FF-BC22-895AC3EBE032}"/>
    <hyperlink ref="C7" r:id="rId3" xr:uid="{B643511D-C627-4B61-935E-303286A7D924}"/>
    <hyperlink ref="C4" r:id="rId4" xr:uid="{C5E05119-00CE-4C4A-A12F-FF4F724C4E1C}"/>
    <hyperlink ref="C5" r:id="rId5" xr:uid="{05A10A8E-DB1F-4185-9BAC-07412E505166}"/>
    <hyperlink ref="C10" r:id="rId6" xr:uid="{4E82EAF6-EB9A-43AB-87B5-A06A8FC125CA}"/>
    <hyperlink ref="C6" r:id="rId7" location="floatingcart_a" xr:uid="{9DD0B31C-F92E-4876-B515-E87D219F261A}"/>
    <hyperlink ref="C9" r:id="rId8" location="floatingcart_a" xr:uid="{1A043501-2C58-42EE-A050-D5CFCF59997F}"/>
    <hyperlink ref="C8" r:id="rId9" xr:uid="{D2006CD4-D09C-4F48-88AD-E4AA224D0B81}"/>
    <hyperlink ref="C13" r:id="rId10" location="8734k26/=197ppcb" xr:uid="{C946935B-A209-4B55-A9BC-6BCAA6B5FF33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2017-09-03T02:05:54Z</dcterms:modified>
</cp:coreProperties>
</file>