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esd_\Documents\GitHub\Planeacion-PetClinic\Planeacion PetClinic\"/>
    </mc:Choice>
  </mc:AlternateContent>
  <xr:revisionPtr revIDLastSave="0" documentId="13_ncr:1_{21B2C3F2-77B7-4B77-BC5C-C7CDE14D2A16}" xr6:coauthVersionLast="40" xr6:coauthVersionMax="40" xr10:uidLastSave="{00000000-0000-0000-0000-000000000000}"/>
  <bookViews>
    <workbookView xWindow="0" yWindow="0" windowWidth="23040" windowHeight="9000" xr2:uid="{F4244AAC-7B42-414C-90C0-2FC324C93578}"/>
  </bookViews>
  <sheets>
    <sheet name="Sprint Backlog" sheetId="1" r:id="rId1"/>
    <sheet name="Otr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18" i="1" l="1"/>
  <c r="AA19" i="1"/>
  <c r="AA21" i="1"/>
  <c r="AA22" i="1"/>
  <c r="AA9" i="1"/>
  <c r="AA10" i="1"/>
  <c r="AA12" i="1"/>
  <c r="AA13" i="1"/>
  <c r="AA15" i="1"/>
  <c r="AA16" i="1"/>
  <c r="AA23" i="1" l="1"/>
  <c r="I23" i="1"/>
  <c r="H23" i="1"/>
  <c r="G23" i="1"/>
  <c r="F8" i="1" l="1"/>
  <c r="F11" i="1"/>
  <c r="C23" i="1" l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C20" i="1"/>
  <c r="C17" i="1"/>
  <c r="C14" i="1"/>
  <c r="C11" i="1"/>
  <c r="C8" i="1"/>
  <c r="F20" i="1" l="1"/>
  <c r="F17" i="1"/>
  <c r="F14" i="1"/>
</calcChain>
</file>

<file path=xl/sharedStrings.xml><?xml version="1.0" encoding="utf-8"?>
<sst xmlns="http://schemas.openxmlformats.org/spreadsheetml/2006/main" count="68" uniqueCount="38">
  <si>
    <t>Lista de pendientes del Sprint</t>
  </si>
  <si>
    <t>Elemento de trabajo pendiente</t>
  </si>
  <si>
    <t>Puntos de historia</t>
  </si>
  <si>
    <t>Responsable</t>
  </si>
  <si>
    <t>Estado</t>
  </si>
  <si>
    <t>Total</t>
  </si>
  <si>
    <t>Esta hoja sirve para almacenar otros datos de las listas desplegables del Sprint Backlog.</t>
  </si>
  <si>
    <t>Estados</t>
  </si>
  <si>
    <t>Responsables</t>
  </si>
  <si>
    <t>* Si necesita hacer cambios, por favor hágalo correctamente dentro de los límites de las tablas.</t>
  </si>
  <si>
    <t>Estimado original (Puede ser concurrente)</t>
  </si>
  <si>
    <t>Proyecto: PetClinic</t>
  </si>
  <si>
    <r>
      <rPr>
        <b/>
        <sz val="12"/>
        <color theme="1"/>
        <rFont val="Calibri"/>
        <family val="2"/>
        <scheme val="minor"/>
      </rPr>
      <t xml:space="preserve">Fecha: </t>
    </r>
    <r>
      <rPr>
        <sz val="12"/>
        <color theme="1"/>
        <rFont val="Calibri"/>
        <family val="2"/>
        <scheme val="minor"/>
      </rPr>
      <t>10 de enero de 2019</t>
    </r>
  </si>
  <si>
    <t>Finalizado</t>
  </si>
  <si>
    <t>En progreso</t>
  </si>
  <si>
    <t>Sin empezar</t>
  </si>
  <si>
    <t>Luis Fernando Hernández Morales</t>
  </si>
  <si>
    <t>David Pérez Sánchez</t>
  </si>
  <si>
    <t>Paula del Carmen Gómez Enríquez</t>
  </si>
  <si>
    <t>José Ramón Palacios Martínez</t>
  </si>
  <si>
    <t>Inicio de sesión</t>
  </si>
  <si>
    <t>Productos</t>
  </si>
  <si>
    <t>Usuarios</t>
  </si>
  <si>
    <t>Propietarios</t>
  </si>
  <si>
    <t>Días de desarrollo (Enero de 2019)</t>
  </si>
  <si>
    <t>Crear base de datos, tablas y datos</t>
  </si>
  <si>
    <t>Hacer componente de inicio de sesión</t>
  </si>
  <si>
    <t>Hacer componente de reporte de inicios de sesión registrados</t>
  </si>
  <si>
    <t>Hacer componente de administración de usuarios</t>
  </si>
  <si>
    <t>Hacer componente de reporte de usuarios registrados</t>
  </si>
  <si>
    <t>Hacer componente de administración de productos</t>
  </si>
  <si>
    <t>Hacer componente de reporte de productos registrados</t>
  </si>
  <si>
    <t>Hacer componente de administración de propietarios</t>
  </si>
  <si>
    <t>Hacer componente de reporte de propietarios registrados</t>
  </si>
  <si>
    <t>Inicialización</t>
  </si>
  <si>
    <t>Todos</t>
  </si>
  <si>
    <t>Planificación inicial</t>
  </si>
  <si>
    <t>Revisión del Sprint (puntos de historia incompletos)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</si>
</sst>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sz val="9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45066682943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67955565050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/>
    <xf numFmtId="0" fontId="5" fillId="0" borderId="0" xfId="0" applyFont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4" fontId="6" fillId="2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left" vertical="center"/>
    </xf>
    <xf numFmtId="0" fontId="9" fillId="0" borderId="4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14" fontId="6" fillId="2" borderId="5" xfId="0" applyNumberFormat="1" applyFont="1" applyFill="1" applyBorder="1" applyAlignment="1">
      <alignment horizontal="center" vertical="center"/>
    </xf>
    <xf numFmtId="14" fontId="6" fillId="2" borderId="6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10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Gráfico de trabajo pendiente (Burndown Chart)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Backlog'!$G$6:$L$6</c:f>
              <c:strCache>
                <c:ptCount val="6"/>
                <c:pt idx="0">
                  <c:v>Días de desarrollo (Enero de 2019)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('Sprint Backlog'!$C$23,'Sprint Backlog'!$G$23:$Z$23)</c:f>
              <c:numCache>
                <c:formatCode>General</c:formatCode>
                <c:ptCount val="21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48</c:v>
                </c:pt>
                <c:pt idx="4">
                  <c:v>47</c:v>
                </c:pt>
                <c:pt idx="5">
                  <c:v>43</c:v>
                </c:pt>
                <c:pt idx="6">
                  <c:v>43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  <c:pt idx="10">
                  <c:v>36</c:v>
                </c:pt>
                <c:pt idx="11">
                  <c:v>35</c:v>
                </c:pt>
                <c:pt idx="12">
                  <c:v>35</c:v>
                </c:pt>
                <c:pt idx="13">
                  <c:v>28</c:v>
                </c:pt>
                <c:pt idx="14">
                  <c:v>28</c:v>
                </c:pt>
                <c:pt idx="15">
                  <c:v>25</c:v>
                </c:pt>
                <c:pt idx="16">
                  <c:v>25</c:v>
                </c:pt>
                <c:pt idx="17">
                  <c:v>22</c:v>
                </c:pt>
                <c:pt idx="18">
                  <c:v>20</c:v>
                </c:pt>
                <c:pt idx="19">
                  <c:v>17</c:v>
                </c:pt>
                <c:pt idx="2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69-41D3-8914-1008882C63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73921152"/>
        <c:axId val="73921712"/>
      </c:lineChart>
      <c:catAx>
        <c:axId val="7392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/>
                  <a:t>Días de desarrollo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921712"/>
        <c:crosses val="autoZero"/>
        <c:auto val="1"/>
        <c:lblAlgn val="ctr"/>
        <c:lblOffset val="100"/>
        <c:noMultiLvlLbl val="0"/>
      </c:catAx>
      <c:valAx>
        <c:axId val="73921712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minorGridlines>
          <c:spPr>
            <a:ln>
              <a:solidFill>
                <a:schemeClr val="dk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/>
                  <a:t>Puntos de historia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92115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</xdr:colOff>
      <xdr:row>25</xdr:row>
      <xdr:rowOff>34290</xdr:rowOff>
    </xdr:from>
    <xdr:to>
      <xdr:col>14</xdr:col>
      <xdr:colOff>19050</xdr:colOff>
      <xdr:row>46</xdr:row>
      <xdr:rowOff>62593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C1EA7A-BC70-4558-A222-49BF39BCA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0C45A4-2A05-4329-88A2-BD23DD5B8760}" name="Tabla1" displayName="Tabla1" ref="B6:B9" totalsRowShown="0" headerRowDxfId="12" dataDxfId="11">
  <autoFilter ref="B6:B9" xr:uid="{F3E2B1E9-D54D-410D-A3D2-FBD94F3FC197}"/>
  <tableColumns count="1">
    <tableColumn id="1" xr3:uid="{FDF9AAFE-9858-4DB1-8538-9791BC2AC50C}" name="Estados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6919C8-2871-4E18-B716-1E740D4FBA4B}" name="Tabla2" displayName="Tabla2" ref="D6:D11" totalsRowShown="0" headerRowDxfId="9" dataDxfId="8">
  <autoFilter ref="D6:D11" xr:uid="{0D33FE2C-688B-45E7-9B25-32A8FF88A7E4}"/>
  <tableColumns count="1">
    <tableColumn id="1" xr3:uid="{D8C0E1B3-74DA-426B-B57A-A0BEBE11CB09}" name="Responsables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CD508-F7DB-43CA-A27E-23C4FD34D26B}">
  <dimension ref="B1:AA23"/>
  <sheetViews>
    <sheetView showGridLines="0" tabSelected="1" zoomScaleNormal="100" zoomScaleSheetLayoutView="70" workbookViewId="0">
      <pane xSplit="4" ySplit="6" topLeftCell="R16" activePane="bottomRight" state="frozen"/>
      <selection pane="topRight" activeCell="E1" sqref="E1"/>
      <selection pane="bottomLeft" activeCell="A7" sqref="A7"/>
      <selection pane="bottomRight" activeCell="Y21" sqref="Y21"/>
    </sheetView>
  </sheetViews>
  <sheetFormatPr baseColWidth="10" defaultRowHeight="14.4" x14ac:dyDescent="0.3"/>
  <cols>
    <col min="1" max="1" width="4.109375" customWidth="1"/>
    <col min="2" max="2" width="31.6640625" customWidth="1"/>
    <col min="3" max="3" width="13.77734375" customWidth="1"/>
    <col min="4" max="4" width="20.109375" customWidth="1"/>
    <col min="6" max="8" width="15.44140625" customWidth="1"/>
    <col min="27" max="27" width="27.109375" customWidth="1"/>
  </cols>
  <sheetData>
    <row r="1" spans="2:27" ht="15" thickBot="1" x14ac:dyDescent="0.35"/>
    <row r="2" spans="2:27" ht="24" thickBot="1" x14ac:dyDescent="0.35">
      <c r="B2" s="23" t="s">
        <v>0</v>
      </c>
      <c r="C2" s="24"/>
      <c r="D2" s="25"/>
      <c r="E2" s="1"/>
      <c r="F2" s="1"/>
      <c r="G2" s="1"/>
      <c r="H2" s="1"/>
    </row>
    <row r="4" spans="2:27" ht="18" x14ac:dyDescent="0.3">
      <c r="B4" s="12" t="s">
        <v>11</v>
      </c>
      <c r="C4" s="26" t="s">
        <v>12</v>
      </c>
      <c r="D4" s="26"/>
      <c r="E4" s="26"/>
    </row>
    <row r="6" spans="2:27" x14ac:dyDescent="0.3">
      <c r="G6" s="27" t="s">
        <v>24</v>
      </c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8"/>
    </row>
    <row r="7" spans="2:27" ht="43.2" x14ac:dyDescent="0.3">
      <c r="B7" s="8" t="s">
        <v>1</v>
      </c>
      <c r="C7" s="9" t="s">
        <v>2</v>
      </c>
      <c r="D7" s="8" t="s">
        <v>3</v>
      </c>
      <c r="E7" s="8" t="s">
        <v>4</v>
      </c>
      <c r="F7" s="9" t="s">
        <v>10</v>
      </c>
      <c r="G7" s="11">
        <v>43476</v>
      </c>
      <c r="H7" s="11">
        <v>43477</v>
      </c>
      <c r="I7" s="11">
        <v>43478</v>
      </c>
      <c r="J7" s="11">
        <v>43479</v>
      </c>
      <c r="K7" s="11">
        <v>43480</v>
      </c>
      <c r="L7" s="11">
        <v>43481</v>
      </c>
      <c r="M7" s="11">
        <v>43482</v>
      </c>
      <c r="N7" s="11">
        <v>43483</v>
      </c>
      <c r="O7" s="11">
        <v>43484</v>
      </c>
      <c r="P7" s="11">
        <v>43485</v>
      </c>
      <c r="Q7" s="11">
        <v>43486</v>
      </c>
      <c r="R7" s="11">
        <v>43487</v>
      </c>
      <c r="S7" s="11">
        <v>43488</v>
      </c>
      <c r="T7" s="11">
        <v>43489</v>
      </c>
      <c r="U7" s="11">
        <v>43490</v>
      </c>
      <c r="V7" s="11">
        <v>43491</v>
      </c>
      <c r="W7" s="11">
        <v>43492</v>
      </c>
      <c r="X7" s="11">
        <v>43493</v>
      </c>
      <c r="Y7" s="11">
        <v>43494</v>
      </c>
      <c r="Z7" s="11">
        <v>43495</v>
      </c>
      <c r="AA7" s="9" t="s">
        <v>37</v>
      </c>
    </row>
    <row r="8" spans="2:27" ht="18" x14ac:dyDescent="0.3">
      <c r="B8" s="17" t="s">
        <v>34</v>
      </c>
      <c r="C8" s="7">
        <f>SUM(C9:C10)</f>
        <v>6</v>
      </c>
      <c r="D8" s="18" t="s">
        <v>35</v>
      </c>
      <c r="E8" s="19" t="s">
        <v>13</v>
      </c>
      <c r="F8" s="19">
        <f>MAX(F9:F10)</f>
        <v>3</v>
      </c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spans="2:27" x14ac:dyDescent="0.3">
      <c r="B9" s="10" t="s">
        <v>36</v>
      </c>
      <c r="C9" s="20">
        <v>4</v>
      </c>
      <c r="D9" s="14" t="s">
        <v>35</v>
      </c>
      <c r="E9" s="5" t="s">
        <v>13</v>
      </c>
      <c r="F9" s="5">
        <v>3</v>
      </c>
      <c r="G9" s="5">
        <v>0</v>
      </c>
      <c r="H9" s="5">
        <v>0</v>
      </c>
      <c r="I9" s="5">
        <v>2</v>
      </c>
      <c r="J9" s="5">
        <v>1</v>
      </c>
      <c r="K9" s="5">
        <v>1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f t="shared" ref="AA9:AA14" si="0">C9-SUM(G9:Z9)</f>
        <v>0</v>
      </c>
    </row>
    <row r="10" spans="2:27" x14ac:dyDescent="0.3">
      <c r="B10" s="10" t="s">
        <v>25</v>
      </c>
      <c r="C10" s="20">
        <v>2</v>
      </c>
      <c r="D10" s="14" t="s">
        <v>35</v>
      </c>
      <c r="E10" s="5" t="s">
        <v>13</v>
      </c>
      <c r="F10" s="5">
        <v>1</v>
      </c>
      <c r="G10" s="5">
        <v>0</v>
      </c>
      <c r="H10" s="5">
        <v>0</v>
      </c>
      <c r="I10" s="5">
        <v>0</v>
      </c>
      <c r="J10" s="5">
        <v>0</v>
      </c>
      <c r="K10" s="5">
        <v>1</v>
      </c>
      <c r="L10" s="5">
        <v>0</v>
      </c>
      <c r="M10" s="5">
        <v>1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f t="shared" si="0"/>
        <v>0</v>
      </c>
    </row>
    <row r="11" spans="2:27" ht="28.8" x14ac:dyDescent="0.3">
      <c r="B11" s="17" t="s">
        <v>20</v>
      </c>
      <c r="C11" s="7">
        <f>SUM(C12:C13)</f>
        <v>11</v>
      </c>
      <c r="D11" s="18" t="s">
        <v>16</v>
      </c>
      <c r="E11" s="19" t="s">
        <v>14</v>
      </c>
      <c r="F11" s="19">
        <f>MAX(F12:F13)</f>
        <v>13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spans="2:27" ht="28.8" x14ac:dyDescent="0.3">
      <c r="B12" s="10" t="s">
        <v>26</v>
      </c>
      <c r="C12" s="20">
        <v>8</v>
      </c>
      <c r="D12" s="14" t="s">
        <v>16</v>
      </c>
      <c r="E12" s="5" t="s">
        <v>14</v>
      </c>
      <c r="F12" s="5">
        <v>13</v>
      </c>
      <c r="G12" s="5">
        <v>0</v>
      </c>
      <c r="H12" s="5">
        <v>0</v>
      </c>
      <c r="I12" s="5">
        <v>0</v>
      </c>
      <c r="J12" s="5">
        <v>0</v>
      </c>
      <c r="K12" s="5">
        <v>2</v>
      </c>
      <c r="L12" s="5">
        <v>0</v>
      </c>
      <c r="M12" s="5">
        <v>3</v>
      </c>
      <c r="N12" s="5">
        <v>0</v>
      </c>
      <c r="O12" s="5">
        <v>0</v>
      </c>
      <c r="P12" s="5">
        <v>3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f t="shared" si="0"/>
        <v>0</v>
      </c>
    </row>
    <row r="13" spans="2:27" ht="28.8" x14ac:dyDescent="0.3">
      <c r="B13" s="10" t="s">
        <v>27</v>
      </c>
      <c r="C13" s="20">
        <v>3</v>
      </c>
      <c r="D13" s="14" t="s">
        <v>16</v>
      </c>
      <c r="E13" s="5" t="s">
        <v>14</v>
      </c>
      <c r="F13" s="5">
        <v>7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22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/>
      <c r="AA13" s="5">
        <f t="shared" si="0"/>
        <v>3</v>
      </c>
    </row>
    <row r="14" spans="2:27" ht="18" x14ac:dyDescent="0.3">
      <c r="B14" s="16" t="s">
        <v>22</v>
      </c>
      <c r="C14" s="7">
        <f>SUM(C15:C16)</f>
        <v>11</v>
      </c>
      <c r="D14" s="18" t="s">
        <v>17</v>
      </c>
      <c r="E14" s="19" t="s">
        <v>14</v>
      </c>
      <c r="F14" s="19">
        <f>MAX(F15:F16)</f>
        <v>13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 spans="2:27" ht="28.8" x14ac:dyDescent="0.3">
      <c r="B15" s="10" t="s">
        <v>28</v>
      </c>
      <c r="C15" s="20">
        <v>8</v>
      </c>
      <c r="D15" s="14" t="s">
        <v>17</v>
      </c>
      <c r="E15" s="5" t="s">
        <v>14</v>
      </c>
      <c r="F15" s="5">
        <v>13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1</v>
      </c>
      <c r="R15" s="5">
        <v>0</v>
      </c>
      <c r="S15" s="5">
        <v>0</v>
      </c>
      <c r="T15" s="5">
        <v>0</v>
      </c>
      <c r="U15" s="5">
        <v>1</v>
      </c>
      <c r="V15" s="5">
        <v>0</v>
      </c>
      <c r="W15" s="5">
        <v>0</v>
      </c>
      <c r="X15" s="5">
        <v>1</v>
      </c>
      <c r="Y15" s="5">
        <v>0</v>
      </c>
      <c r="Z15" s="5"/>
      <c r="AA15" s="5">
        <f>C15-SUM(G15:Z15)</f>
        <v>5</v>
      </c>
    </row>
    <row r="16" spans="2:27" ht="28.8" x14ac:dyDescent="0.3">
      <c r="B16" s="10" t="s">
        <v>29</v>
      </c>
      <c r="C16" s="20">
        <v>3</v>
      </c>
      <c r="D16" s="14" t="s">
        <v>17</v>
      </c>
      <c r="E16" s="5" t="s">
        <v>14</v>
      </c>
      <c r="F16" s="5">
        <v>7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2</v>
      </c>
      <c r="Z16" s="5">
        <v>1</v>
      </c>
      <c r="AA16" s="5">
        <f>C16-SUM(G16:Z16)</f>
        <v>0</v>
      </c>
    </row>
    <row r="17" spans="2:27" ht="28.8" x14ac:dyDescent="0.3">
      <c r="B17" s="16" t="s">
        <v>21</v>
      </c>
      <c r="C17" s="7">
        <f>SUM(C18:C19)</f>
        <v>11</v>
      </c>
      <c r="D17" s="18" t="s">
        <v>19</v>
      </c>
      <c r="E17" s="19" t="s">
        <v>14</v>
      </c>
      <c r="F17" s="19">
        <f>MAX(F18:F19)</f>
        <v>13</v>
      </c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 spans="2:27" ht="28.8" x14ac:dyDescent="0.3">
      <c r="B18" s="10" t="s">
        <v>30</v>
      </c>
      <c r="C18" s="20">
        <v>8</v>
      </c>
      <c r="D18" s="14" t="s">
        <v>19</v>
      </c>
      <c r="E18" s="5" t="s">
        <v>14</v>
      </c>
      <c r="F18" s="5">
        <v>13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2</v>
      </c>
      <c r="T18" s="5">
        <v>0</v>
      </c>
      <c r="U18" s="5">
        <v>0</v>
      </c>
      <c r="V18" s="5">
        <v>0</v>
      </c>
      <c r="W18" s="5">
        <v>1</v>
      </c>
      <c r="X18" s="5">
        <v>1</v>
      </c>
      <c r="Y18" s="5">
        <v>1</v>
      </c>
      <c r="Z18" s="5"/>
      <c r="AA18" s="5">
        <f t="shared" ref="AA17:AA22" si="1">C18-SUM(G18:Z18)</f>
        <v>3</v>
      </c>
    </row>
    <row r="19" spans="2:27" ht="28.8" x14ac:dyDescent="0.3">
      <c r="B19" s="10" t="s">
        <v>31</v>
      </c>
      <c r="C19" s="20">
        <v>3</v>
      </c>
      <c r="D19" s="14" t="s">
        <v>19</v>
      </c>
      <c r="E19" s="5" t="s">
        <v>14</v>
      </c>
      <c r="F19" s="5">
        <v>7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1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/>
      <c r="AA19" s="5">
        <f t="shared" si="1"/>
        <v>2</v>
      </c>
    </row>
    <row r="20" spans="2:27" ht="28.8" x14ac:dyDescent="0.3">
      <c r="B20" s="16" t="s">
        <v>23</v>
      </c>
      <c r="C20" s="7">
        <f>SUM(C21:C22)</f>
        <v>11</v>
      </c>
      <c r="D20" s="18" t="s">
        <v>18</v>
      </c>
      <c r="E20" s="19" t="s">
        <v>14</v>
      </c>
      <c r="F20" s="19">
        <f>MAX(F21:F22)</f>
        <v>13</v>
      </c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 spans="2:27" ht="28.8" x14ac:dyDescent="0.3">
      <c r="B21" s="10" t="s">
        <v>32</v>
      </c>
      <c r="C21" s="20">
        <v>8</v>
      </c>
      <c r="D21" s="14" t="s">
        <v>18</v>
      </c>
      <c r="E21" s="5" t="s">
        <v>14</v>
      </c>
      <c r="F21" s="5">
        <v>13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4</v>
      </c>
      <c r="T21" s="5">
        <v>0</v>
      </c>
      <c r="U21" s="5">
        <v>2</v>
      </c>
      <c r="V21" s="5">
        <v>0</v>
      </c>
      <c r="W21" s="5">
        <v>2</v>
      </c>
      <c r="X21" s="5">
        <v>0</v>
      </c>
      <c r="Y21" s="5">
        <v>0</v>
      </c>
      <c r="Z21" s="5">
        <v>0</v>
      </c>
      <c r="AA21" s="5">
        <f t="shared" si="1"/>
        <v>0</v>
      </c>
    </row>
    <row r="22" spans="2:27" ht="28.8" x14ac:dyDescent="0.3">
      <c r="B22" s="10" t="s">
        <v>33</v>
      </c>
      <c r="C22" s="20">
        <v>3</v>
      </c>
      <c r="D22" s="14" t="s">
        <v>18</v>
      </c>
      <c r="E22" s="5" t="s">
        <v>14</v>
      </c>
      <c r="F22" s="5">
        <v>7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/>
      <c r="AA22" s="5">
        <f t="shared" si="1"/>
        <v>3</v>
      </c>
    </row>
    <row r="23" spans="2:27" ht="18" x14ac:dyDescent="0.3">
      <c r="B23" s="8" t="s">
        <v>5</v>
      </c>
      <c r="C23" s="21">
        <f>SUM(C11,C14,C17,C20,C8)</f>
        <v>50</v>
      </c>
      <c r="D23" s="15"/>
      <c r="E23" s="13"/>
      <c r="F23" s="13"/>
      <c r="G23" s="6">
        <f>C23-SUM(G9:G22)</f>
        <v>50</v>
      </c>
      <c r="H23" s="6">
        <f>G23-SUM(H9:H22)</f>
        <v>50</v>
      </c>
      <c r="I23" s="6">
        <f>H23-SUM(I9:I22)</f>
        <v>48</v>
      </c>
      <c r="J23" s="6">
        <f>I23-SUM(J9:J22)</f>
        <v>47</v>
      </c>
      <c r="K23" s="6">
        <f t="shared" ref="K23:AA23" si="2">J23-SUM(K9:K22)</f>
        <v>43</v>
      </c>
      <c r="L23" s="6">
        <f t="shared" si="2"/>
        <v>43</v>
      </c>
      <c r="M23" s="6">
        <f t="shared" si="2"/>
        <v>39</v>
      </c>
      <c r="N23" s="6">
        <f t="shared" si="2"/>
        <v>39</v>
      </c>
      <c r="O23" s="6">
        <f t="shared" si="2"/>
        <v>39</v>
      </c>
      <c r="P23" s="6">
        <f t="shared" si="2"/>
        <v>36</v>
      </c>
      <c r="Q23" s="6">
        <f t="shared" si="2"/>
        <v>35</v>
      </c>
      <c r="R23" s="6">
        <f t="shared" si="2"/>
        <v>35</v>
      </c>
      <c r="S23" s="6">
        <f t="shared" si="2"/>
        <v>28</v>
      </c>
      <c r="T23" s="6">
        <f t="shared" si="2"/>
        <v>28</v>
      </c>
      <c r="U23" s="6">
        <f t="shared" si="2"/>
        <v>25</v>
      </c>
      <c r="V23" s="6">
        <f t="shared" si="2"/>
        <v>25</v>
      </c>
      <c r="W23" s="6">
        <f t="shared" si="2"/>
        <v>22</v>
      </c>
      <c r="X23" s="6">
        <f t="shared" si="2"/>
        <v>20</v>
      </c>
      <c r="Y23" s="6">
        <f t="shared" si="2"/>
        <v>17</v>
      </c>
      <c r="Z23" s="6">
        <f t="shared" si="2"/>
        <v>16</v>
      </c>
      <c r="AA23" s="30">
        <f>SUM(AA9:AA22)</f>
        <v>16</v>
      </c>
    </row>
  </sheetData>
  <mergeCells count="3">
    <mergeCell ref="B2:D2"/>
    <mergeCell ref="C4:E4"/>
    <mergeCell ref="G6:Z6"/>
  </mergeCells>
  <conditionalFormatting sqref="I23:AA23">
    <cfRule type="cellIs" dxfId="6" priority="4" operator="lessThan">
      <formula>0</formula>
    </cfRule>
  </conditionalFormatting>
  <conditionalFormatting sqref="C14 C17 C20 C8 C11">
    <cfRule type="cellIs" dxfId="5" priority="3" operator="lessThan">
      <formula>1</formula>
    </cfRule>
  </conditionalFormatting>
  <conditionalFormatting sqref="G23:H23">
    <cfRule type="cellIs" dxfId="4" priority="2" operator="lessThan">
      <formula>0</formula>
    </cfRule>
  </conditionalFormatting>
  <conditionalFormatting sqref="AA23">
    <cfRule type="cellIs" dxfId="0" priority="1" operator="greaterThan">
      <formula>0</formula>
    </cfRule>
  </conditionalFormatting>
  <pageMargins left="0.7" right="0.7" top="0.75" bottom="0.75" header="0.3" footer="0.3"/>
  <pageSetup orientation="landscape" r:id="rId1"/>
  <ignoredErrors>
    <ignoredError sqref="C8 AA9:AA10 AA12:AA13 AA15:AA16 AA18:AA19 AA21:AA22" formulaRange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xr:uid="{F96EEAE6-C184-48BB-AEE2-8ED682835FC6}">
          <x14:formula1>
            <xm:f>Otros!$B$7:$B$9</xm:f>
          </x14:formula1>
          <xm:sqref>E8:E22</xm:sqref>
        </x14:dataValidation>
        <x14:dataValidation type="list" allowBlank="1" showInputMessage="1" showErrorMessage="1" xr:uid="{4E1CAF59-304B-4D16-9474-59BE40A48A7C}">
          <x14:formula1>
            <xm:f>Otros!$D$7:$D$11</xm:f>
          </x14:formula1>
          <xm:sqref>D8:D22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66DF7-CB29-4202-8B80-63D8E47A5AB4}">
  <dimension ref="B3:I13"/>
  <sheetViews>
    <sheetView workbookViewId="0">
      <selection activeCell="E11" sqref="E11"/>
    </sheetView>
  </sheetViews>
  <sheetFormatPr baseColWidth="10" defaultRowHeight="14.4" x14ac:dyDescent="0.3"/>
  <cols>
    <col min="2" max="2" width="15.33203125" customWidth="1"/>
    <col min="4" max="4" width="28.88671875" bestFit="1" customWidth="1"/>
  </cols>
  <sheetData>
    <row r="3" spans="2:9" ht="15.6" x14ac:dyDescent="0.3">
      <c r="B3" s="29" t="s">
        <v>6</v>
      </c>
      <c r="C3" s="29"/>
      <c r="D3" s="29"/>
      <c r="E3" s="29"/>
      <c r="F3" s="29"/>
      <c r="G3" s="29"/>
      <c r="H3" s="3"/>
      <c r="I3" s="3"/>
    </row>
    <row r="6" spans="2:9" ht="18" x14ac:dyDescent="0.3">
      <c r="B6" s="2" t="s">
        <v>7</v>
      </c>
      <c r="D6" s="2" t="s">
        <v>8</v>
      </c>
    </row>
    <row r="7" spans="2:9" x14ac:dyDescent="0.3">
      <c r="B7" t="s">
        <v>13</v>
      </c>
      <c r="D7" t="s">
        <v>16</v>
      </c>
    </row>
    <row r="8" spans="2:9" x14ac:dyDescent="0.3">
      <c r="B8" t="s">
        <v>14</v>
      </c>
      <c r="D8" t="s">
        <v>17</v>
      </c>
    </row>
    <row r="9" spans="2:9" x14ac:dyDescent="0.3">
      <c r="B9" t="s">
        <v>15</v>
      </c>
      <c r="D9" t="s">
        <v>18</v>
      </c>
    </row>
    <row r="10" spans="2:9" x14ac:dyDescent="0.3">
      <c r="D10" t="s">
        <v>19</v>
      </c>
    </row>
    <row r="11" spans="2:9" x14ac:dyDescent="0.3">
      <c r="D11" t="s">
        <v>35</v>
      </c>
    </row>
    <row r="13" spans="2:9" x14ac:dyDescent="0.3">
      <c r="B13" s="4" t="s">
        <v>9</v>
      </c>
    </row>
  </sheetData>
  <mergeCells count="1">
    <mergeCell ref="B3:G3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Sprint Backlog</vt:lpstr>
      <vt:lpstr>Otros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Pérez S.</dc:creator>
  <cp:lastModifiedBy>David Pérez S.</cp:lastModifiedBy>
  <cp:lastPrinted>2018-11-12T03:43:01Z</cp:lastPrinted>
  <dcterms:created xsi:type="dcterms:W3CDTF">2018-11-12T00:01:56Z</dcterms:created>
  <dcterms:modified xsi:type="dcterms:W3CDTF">2019-01-31T02:05:01Z</dcterms:modified>
</cp:coreProperties>
</file>