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035" windowHeight="7065" activeTab="4"/>
  </bookViews>
  <sheets>
    <sheet name="readme" sheetId="9" r:id="rId1"/>
    <sheet name="VEP effect and colour" sheetId="8" r:id="rId2"/>
    <sheet name="Literature evaluation" sheetId="6" r:id="rId3"/>
    <sheet name="Lliterature labels and colours" sheetId="10" r:id="rId4"/>
    <sheet name="Colours and class" sheetId="12" r:id="rId5"/>
  </sheets>
  <definedNames>
    <definedName name="_xlnm._FilterDatabase" localSheetId="2" hidden="1">'Lliterature labels and colours'!#REF!</definedName>
    <definedName name="_xlnm._FilterDatabase" localSheetId="3" hidden="1">'Lliterature labels and colours'!#REF!</definedName>
    <definedName name="_xlnm._FilterDatabase" localSheetId="1" hidden="1">'VEP effect and colour'!$A$2:$H$36</definedName>
  </definedNames>
  <calcPr calcId="145621"/>
</workbook>
</file>

<file path=xl/calcChain.xml><?xml version="1.0" encoding="utf-8"?>
<calcChain xmlns="http://schemas.openxmlformats.org/spreadsheetml/2006/main">
  <c r="E56" i="6" l="1"/>
  <c r="E38" i="6"/>
  <c r="J19" i="6"/>
  <c r="E19" i="6"/>
  <c r="O21" i="6"/>
  <c r="T21" i="6"/>
  <c r="T76" i="6" l="1"/>
  <c r="O76" i="6"/>
  <c r="J128" i="6"/>
  <c r="E128" i="6"/>
  <c r="J127" i="6"/>
  <c r="E127" i="6"/>
  <c r="J126" i="6"/>
  <c r="E126" i="6"/>
  <c r="J125" i="6"/>
  <c r="E125" i="6"/>
  <c r="J124" i="6"/>
  <c r="E124" i="6"/>
  <c r="J123" i="6"/>
  <c r="E123" i="6"/>
  <c r="J122" i="6"/>
  <c r="E122" i="6"/>
  <c r="J121" i="6"/>
  <c r="E121" i="6"/>
  <c r="J120" i="6"/>
  <c r="E120" i="6"/>
  <c r="J119" i="6"/>
  <c r="E119" i="6"/>
  <c r="J115" i="6"/>
  <c r="J114" i="6"/>
  <c r="J113" i="6"/>
  <c r="J112" i="6"/>
  <c r="J111" i="6"/>
  <c r="J110" i="6"/>
  <c r="J109" i="6"/>
  <c r="J108" i="6"/>
  <c r="J107" i="6"/>
  <c r="J106" i="6"/>
  <c r="J102" i="6"/>
  <c r="J101" i="6"/>
  <c r="J100" i="6"/>
  <c r="J99" i="6"/>
  <c r="J98" i="6"/>
  <c r="J97" i="6"/>
  <c r="J96" i="6"/>
  <c r="J95" i="6"/>
  <c r="J94" i="6"/>
  <c r="J93" i="6"/>
  <c r="J84" i="6"/>
  <c r="J83" i="6"/>
  <c r="J82" i="6"/>
  <c r="J81" i="6"/>
  <c r="J80" i="6"/>
  <c r="J89" i="6"/>
  <c r="J88" i="6"/>
  <c r="J87" i="6"/>
  <c r="J86" i="6"/>
  <c r="J85" i="6"/>
  <c r="E115" i="6"/>
  <c r="E114" i="6"/>
  <c r="E113" i="6"/>
  <c r="E112" i="6"/>
  <c r="E111" i="6"/>
  <c r="E110" i="6"/>
  <c r="E109" i="6"/>
  <c r="E108" i="6"/>
  <c r="E107" i="6"/>
  <c r="E106" i="6"/>
  <c r="E102" i="6"/>
  <c r="E101" i="6"/>
  <c r="E100" i="6"/>
  <c r="E99" i="6"/>
  <c r="E98" i="6"/>
  <c r="E97" i="6"/>
  <c r="E96" i="6"/>
  <c r="E95" i="6"/>
  <c r="E94" i="6"/>
  <c r="E93" i="6"/>
  <c r="E80" i="6"/>
  <c r="E89" i="6"/>
  <c r="E88" i="6"/>
  <c r="E86" i="6"/>
  <c r="E85" i="6"/>
  <c r="E81" i="6"/>
  <c r="E87" i="6"/>
  <c r="E84" i="6"/>
  <c r="E83" i="6"/>
  <c r="E82" i="6"/>
  <c r="E74" i="6"/>
  <c r="J74" i="6"/>
  <c r="J129" i="6" l="1"/>
  <c r="E129" i="6"/>
  <c r="J103" i="6"/>
  <c r="J116" i="6"/>
  <c r="J90" i="6"/>
  <c r="E103" i="6"/>
  <c r="E116" i="6"/>
  <c r="E90" i="6"/>
</calcChain>
</file>

<file path=xl/sharedStrings.xml><?xml version="1.0" encoding="utf-8"?>
<sst xmlns="http://schemas.openxmlformats.org/spreadsheetml/2006/main" count="693" uniqueCount="313">
  <si>
    <t>Effect</t>
  </si>
  <si>
    <t>Class 5</t>
  </si>
  <si>
    <t>SIFT</t>
  </si>
  <si>
    <t>Class 1</t>
  </si>
  <si>
    <t>MutationTaster</t>
  </si>
  <si>
    <t>polymorphism</t>
  </si>
  <si>
    <t>ClinVar</t>
  </si>
  <si>
    <t>Frequency</t>
  </si>
  <si>
    <t>Prediction</t>
  </si>
  <si>
    <t>Suggested class</t>
  </si>
  <si>
    <t>Class 2</t>
  </si>
  <si>
    <t>Class 3</t>
  </si>
  <si>
    <t>Class 4</t>
  </si>
  <si>
    <t>BIC</t>
  </si>
  <si>
    <t>Class</t>
  </si>
  <si>
    <t>Splice site</t>
  </si>
  <si>
    <t>Benign OR Likely benign [CLNSIG=2 OR CLNSIG=3]</t>
  </si>
  <si>
    <t>Pathogenic OR Likely pathogenic [CLNSIG=5 OR CLNSIG=4]</t>
  </si>
  <si>
    <t>VUS</t>
  </si>
  <si>
    <t>YES</t>
  </si>
  <si>
    <t>NO</t>
  </si>
  <si>
    <t>Segregation supports pathogenicity</t>
  </si>
  <si>
    <t>Abnormal splicing/expression</t>
  </si>
  <si>
    <t>Abnormal protein function</t>
  </si>
  <si>
    <t>&gt;90% of gene sequenced</t>
  </si>
  <si>
    <t>Reference &lt;10 years</t>
  </si>
  <si>
    <t>SUM</t>
  </si>
  <si>
    <t>EXAMPLES</t>
  </si>
  <si>
    <t>x</t>
  </si>
  <si>
    <t>Example</t>
  </si>
  <si>
    <t>VEP</t>
  </si>
  <si>
    <t>QS 1</t>
  </si>
  <si>
    <t>QS 2</t>
  </si>
  <si>
    <t>QS 3</t>
  </si>
  <si>
    <t>QS 4</t>
  </si>
  <si>
    <t>QS 5</t>
  </si>
  <si>
    <t xml:space="preserve">For user selection </t>
  </si>
  <si>
    <t>Does reference support pathogenicity?: "No"</t>
  </si>
  <si>
    <t>Does reference support pathogenicity?: "Yes"</t>
  </si>
  <si>
    <t>DEFAULT</t>
  </si>
  <si>
    <t>MMR GENES / LYNCH SYNDROME</t>
  </si>
  <si>
    <t>MSI: with (Y) / without (N)</t>
  </si>
  <si>
    <t>IHC: with (Y) / without (N)</t>
  </si>
  <si>
    <t>LOVD</t>
  </si>
  <si>
    <t>*</t>
  </si>
  <si>
    <t>SO acc.</t>
  </si>
  <si>
    <t>Rank</t>
  </si>
  <si>
    <t>SO term</t>
  </si>
  <si>
    <t>SO description</t>
  </si>
  <si>
    <t>Old Ensembl term</t>
  </si>
  <si>
    <t>genAP colour</t>
  </si>
  <si>
    <t>transcript_ablation</t>
  </si>
  <si>
    <t>SO:0001893</t>
  </si>
  <si>
    <t>A feature ablation whereby the deleted region includes a transcript feature</t>
  </si>
  <si>
    <t>Transcript ablation</t>
  </si>
  <si>
    <t>red</t>
  </si>
  <si>
    <t>splice_donor_variant</t>
  </si>
  <si>
    <t>SO:0001575</t>
  </si>
  <si>
    <t>A splice variant that changes the 2 base region at the 5' end of an intron</t>
  </si>
  <si>
    <t>Essential splice site</t>
  </si>
  <si>
    <t>light_green</t>
  </si>
  <si>
    <t>splice_acceptor_variant</t>
  </si>
  <si>
    <t>SO:0001574</t>
  </si>
  <si>
    <t>A splice variant that changes the 2 base region at the 3' end of an intron</t>
  </si>
  <si>
    <t>stop_gained</t>
  </si>
  <si>
    <t>SO:0001587</t>
  </si>
  <si>
    <t>A sequence variant whereby at least one base of a codon is changed, resulting in a premature stop codon, leading to a shortened transcript</t>
  </si>
  <si>
    <t>Stop gained</t>
  </si>
  <si>
    <t>light_red</t>
  </si>
  <si>
    <t>frameshift_variant</t>
  </si>
  <si>
    <t>SO:0001589</t>
  </si>
  <si>
    <t>A sequence variant which causes a disruption of the translational reading frame, because the number of nucleotides inserted or deleted is not a multiple of three</t>
  </si>
  <si>
    <t>Frameshift coding</t>
  </si>
  <si>
    <t>stop_lost</t>
  </si>
  <si>
    <t>SO:0001578</t>
  </si>
  <si>
    <t>A sequence variant where at least one base of the terminator codon (stop) is changed, resulting in an elongated transcript</t>
  </si>
  <si>
    <t>Stop lost</t>
  </si>
  <si>
    <t>initiator_codon_variant</t>
  </si>
  <si>
    <t>SO:0001582</t>
  </si>
  <si>
    <t>A codon variant that changes at least one base of the first codon of a transcript</t>
  </si>
  <si>
    <t>Non synonymous coding</t>
  </si>
  <si>
    <t>inframe_insertion</t>
  </si>
  <si>
    <t>SO:0001821</t>
  </si>
  <si>
    <t>An inframe non synonymous variant that inserts bases into in the coding sequence</t>
  </si>
  <si>
    <t>inframe_deletion</t>
  </si>
  <si>
    <t>SO:0001822</t>
  </si>
  <si>
    <t>An inframe non synonymous variant that deletes bases from the coding sequence</t>
  </si>
  <si>
    <t>missense_variant</t>
  </si>
  <si>
    <t>SO:0001583</t>
  </si>
  <si>
    <t>A sequence variant, that changes one or more bases, resulting in a different amino acid sequence but where the length is preserved</t>
  </si>
  <si>
    <t>transcript_amplification</t>
  </si>
  <si>
    <t>SO:0001889</t>
  </si>
  <si>
    <t>A feature amplification of a region containing a transcript</t>
  </si>
  <si>
    <t>Transcript amplification</t>
  </si>
  <si>
    <t>splice_region_variant</t>
  </si>
  <si>
    <t>SO:0001630</t>
  </si>
  <si>
    <t>A sequence variant in which a change has occurred within the region of the splice site, either within 1-3 bases of the exon or 3-8 bases of the intron</t>
  </si>
  <si>
    <t>incomplete_terminal_codon_variant</t>
  </si>
  <si>
    <t>SO:0001626</t>
  </si>
  <si>
    <t>A sequence variant where at least one base of the final codon of an incompletely annotated transcript is changed</t>
  </si>
  <si>
    <t>Partial codon</t>
  </si>
  <si>
    <t>synonymous_variant</t>
  </si>
  <si>
    <t>SO:0001819</t>
  </si>
  <si>
    <t>A sequence variant where there is no resulting change to the encoded amino acid</t>
  </si>
  <si>
    <t>Synonymous coding</t>
  </si>
  <si>
    <t>stop_retained_variant</t>
  </si>
  <si>
    <t>SO:0001567</t>
  </si>
  <si>
    <t>A sequence variant where at least one base in the terminator codon is changed, but the terminator remains</t>
  </si>
  <si>
    <t>coding_sequence_variant</t>
  </si>
  <si>
    <t>SO:0001580</t>
  </si>
  <si>
    <t>A sequence variant that changes the coding sequence</t>
  </si>
  <si>
    <t>Coding unknown</t>
  </si>
  <si>
    <t>mature_miRNA_variant</t>
  </si>
  <si>
    <t>SO:0001620</t>
  </si>
  <si>
    <t>A transcript variant located with the sequence of the mature miRNA</t>
  </si>
  <si>
    <t>Within mature miRNA</t>
  </si>
  <si>
    <t>5_prime_UTR_variant</t>
  </si>
  <si>
    <t>SO:0001623</t>
  </si>
  <si>
    <t>A UTR variant of the 5' UTR</t>
  </si>
  <si>
    <t>5prime UTR</t>
  </si>
  <si>
    <t>3_prime_UTR_variant</t>
  </si>
  <si>
    <t>SO:0001624</t>
  </si>
  <si>
    <t>A UTR variant of the 3' UTR</t>
  </si>
  <si>
    <t>3prime UTR</t>
  </si>
  <si>
    <t>non_coding_exon_variant</t>
  </si>
  <si>
    <t>SO:0001792</t>
  </si>
  <si>
    <t>A sequence variant that changes non-coding exon sequence</t>
  </si>
  <si>
    <t>Within non coding gene</t>
  </si>
  <si>
    <t>nc_transcript_variant</t>
  </si>
  <si>
    <t>SO:0001619</t>
  </si>
  <si>
    <t>A transcript variant of a non coding RNA</t>
  </si>
  <si>
    <t>intron_variant</t>
  </si>
  <si>
    <t>SO:0001627</t>
  </si>
  <si>
    <t>A transcript variant occurring within an intron</t>
  </si>
  <si>
    <t>Intronic</t>
  </si>
  <si>
    <t>NMD_transcript_variant</t>
  </si>
  <si>
    <t>SO:0001621</t>
  </si>
  <si>
    <t>A variant in a transcript that is the target of NMD (NB: the variant itself does not have to be the cause of NMD)</t>
  </si>
  <si>
    <t>NMD transcript</t>
  </si>
  <si>
    <t>upstream_gene_variant</t>
  </si>
  <si>
    <t>SO:0001631</t>
  </si>
  <si>
    <t>A sequence variant located 5' of a gene</t>
  </si>
  <si>
    <t>Upstream</t>
  </si>
  <si>
    <t>downstream_gene_variant</t>
  </si>
  <si>
    <t>SO:0001632</t>
  </si>
  <si>
    <t>A sequence variant located 3' of a gene</t>
  </si>
  <si>
    <t>Downstream</t>
  </si>
  <si>
    <t>TFBS_ablation</t>
  </si>
  <si>
    <t>SO:0001895</t>
  </si>
  <si>
    <t>A feature ablation whereby the deleted region includes a transcription factor binding site</t>
  </si>
  <si>
    <t>Tfbs ablation</t>
  </si>
  <si>
    <t>TFBS_amplification</t>
  </si>
  <si>
    <t>SO:0001892</t>
  </si>
  <si>
    <t>A feature amplification of a region containing a transcription factor binding site</t>
  </si>
  <si>
    <t>Tfbs amplification</t>
  </si>
  <si>
    <t>TF_binding_site_variant</t>
  </si>
  <si>
    <t>SO:0001782</t>
  </si>
  <si>
    <t>A sequence variant located within a transcription factor binding site</t>
  </si>
  <si>
    <t>Regulatory region</t>
  </si>
  <si>
    <t>regulatory_region_variant</t>
  </si>
  <si>
    <t>SO:0001566</t>
  </si>
  <si>
    <t>A sequence variant located within a regulatory region</t>
  </si>
  <si>
    <t>regulatory_region_ablation</t>
  </si>
  <si>
    <t>SO:0001894</t>
  </si>
  <si>
    <t>A feature ablation whereby the deleted region includes a regulatory region</t>
  </si>
  <si>
    <t>Regulatory region ablation</t>
  </si>
  <si>
    <t>regulatory_region_amplification</t>
  </si>
  <si>
    <t>SO:0001891</t>
  </si>
  <si>
    <t>A feature amplification of a region containing a regulatory region</t>
  </si>
  <si>
    <t>Regulatory region amplification</t>
  </si>
  <si>
    <t>feature_elongation</t>
  </si>
  <si>
    <t>SO:0001907</t>
  </si>
  <si>
    <t>A sequence variant that causes the extension of a genomic feature, with regard to the reference sequence</t>
  </si>
  <si>
    <t>Feature elongation</t>
  </si>
  <si>
    <t>feature_truncation</t>
  </si>
  <si>
    <t>SO:0001906</t>
  </si>
  <si>
    <t>A sequence variant that causes the reduction of a genomic feature, with regard to the reference sequence</t>
  </si>
  <si>
    <t>Feature truncation</t>
  </si>
  <si>
    <t>intergenic_variant</t>
  </si>
  <si>
    <t>SO:0001628</t>
  </si>
  <si>
    <t>A sequence variant located in the intergenic region, between genes</t>
  </si>
  <si>
    <t>Intergenic</t>
  </si>
  <si>
    <t>http://www.ensembl.org/info/genome/variation/predicted_data.html#consequences</t>
  </si>
  <si>
    <t>Main source for genAP GUI</t>
  </si>
  <si>
    <t>Fields</t>
  </si>
  <si>
    <t>Rules</t>
  </si>
  <si>
    <t>Labeled annotation fields in GUI</t>
  </si>
  <si>
    <t>Rules for suggested class</t>
  </si>
  <si>
    <t>Colour codings</t>
  </si>
  <si>
    <t>\workbench\config\colours.conf</t>
  </si>
  <si>
    <t>\workbench\config\headers.conf</t>
  </si>
  <si>
    <t>\workbench\config\sidepanels.conf</t>
  </si>
  <si>
    <t>\workbench\config\mainpanels.conf</t>
  </si>
  <si>
    <t>RULES</t>
  </si>
  <si>
    <t>genAP</t>
  </si>
  <si>
    <t>STRONG</t>
  </si>
  <si>
    <t>MODER</t>
  </si>
  <si>
    <t>Segregation</t>
  </si>
  <si>
    <t>OLD DEFAULT</t>
  </si>
  <si>
    <t>OLD MMR GENES / LYNCH SYNDROME</t>
  </si>
  <si>
    <t>Conclusion - Variant classification</t>
  </si>
  <si>
    <t>Pat</t>
  </si>
  <si>
    <t>Neu</t>
  </si>
  <si>
    <t>Conclusion - High quality evidence</t>
  </si>
  <si>
    <t>Yes</t>
  </si>
  <si>
    <t>HQ pat</t>
  </si>
  <si>
    <t>HQ neu</t>
  </si>
  <si>
    <t>No</t>
  </si>
  <si>
    <t>LQ pat</t>
  </si>
  <si>
    <t>LQ neu</t>
  </si>
  <si>
    <t>HQ VUS</t>
  </si>
  <si>
    <t>LQ VUS</t>
  </si>
  <si>
    <t>yellow</t>
  </si>
  <si>
    <t>green</t>
  </si>
  <si>
    <t>I</t>
  </si>
  <si>
    <t>II</t>
  </si>
  <si>
    <t>Colour</t>
  </si>
  <si>
    <t>LQ neu gives light_green if alone or with LQ VUS</t>
  </si>
  <si>
    <t>LQ pat gives light_red if alone or with LQ VUS</t>
  </si>
  <si>
    <t>Always pick combination of two that gives most certain classification, unless there is conflicting HQ evidence</t>
  </si>
  <si>
    <t>HQ neu/pat takes precedence unless coupled with conflicting HQ (pat/neu/VUS)</t>
  </si>
  <si>
    <t>If more than 2, if possible always use combination of two that includes HQ references first, disregard LQ. Conflicting HQ still applies</t>
  </si>
  <si>
    <t>(Two or more dissimilar LQ, one HQ? Not a problem, since HQ takes precedence)</t>
  </si>
  <si>
    <t>LQ has no effect unless alone or with conficting LQ only</t>
  </si>
  <si>
    <t>&gt;1 HQ neu; no conflict</t>
  </si>
  <si>
    <t>&gt;1 HQ pat; no conflict</t>
  </si>
  <si>
    <t>Condition</t>
  </si>
  <si>
    <t>Conflict</t>
  </si>
  <si>
    <t>1 HQ neu; no conflict</t>
  </si>
  <si>
    <t>1 HQ pat; no conflict</t>
  </si>
  <si>
    <t>[default given non-empty]</t>
  </si>
  <si>
    <t>HQ pat OR HQ VUS</t>
  </si>
  <si>
    <t>LQ neu; no conflict</t>
  </si>
  <si>
    <t>HQ pat OR HQ VUS OR LQ pat</t>
  </si>
  <si>
    <t>HQ neu OR HQ VUS</t>
  </si>
  <si>
    <t>LQ pat; no conflict</t>
  </si>
  <si>
    <t>HQ neu OR HQ VUS OR LQ neu</t>
  </si>
  <si>
    <t>External DB</t>
  </si>
  <si>
    <t>HGMD</t>
  </si>
  <si>
    <t>PP2</t>
  </si>
  <si>
    <t>Splice</t>
  </si>
  <si>
    <t>References</t>
  </si>
  <si>
    <t>DM?, FTV, DP, DFP, FP</t>
  </si>
  <si>
    <t>DM</t>
  </si>
  <si>
    <t>transcript_ablation, splice_donor_variant, splice_acceptor_variant, stop_gained, frameshift_variant, stop_lost</t>
  </si>
  <si>
    <t>initiator_codon_variant, inframe_insertion, inframe_deletion, missense_variant, transcript_amplification, splice_region_variant, incomplete_terminal_codon_variant</t>
  </si>
  <si>
    <t>synonymous_variant, stop_retained_variant, 5_prime_UTR_variant, 3_prime_UTR_variant, non_coding_exon_variant, nc_transcript_variant, intron_variant, upstream_gene_variant, downstream_gene_variant, intergenic_variant</t>
  </si>
  <si>
    <t>blue</t>
  </si>
  <si>
    <t>grey/blue</t>
  </si>
  <si>
    <t>&gt;lo_freq_cutoff &lt;hi_freq_cutoff</t>
  </si>
  <si>
    <t>&gt;hi_freq_cutoff</t>
  </si>
  <si>
    <t>&gt;1 HQ pat NOT (HQ neu OR HQ VUS)</t>
  </si>
  <si>
    <t>&gt;1 HQ neu NOT (HQ pat OR HQ VUS)</t>
  </si>
  <si>
    <t xml:space="preserve"> </t>
  </si>
  <si>
    <t>no effect</t>
  </si>
  <si>
    <t>deleterious</t>
  </si>
  <si>
    <t>tolerated</t>
  </si>
  <si>
    <t>probably_damaging</t>
  </si>
  <si>
    <t>possibly_damaging</t>
  </si>
  <si>
    <t>benign</t>
  </si>
  <si>
    <t>No known pathogenicity [Path: -/? OR -/-]</t>
  </si>
  <si>
    <t>Pathogenic [Path: +/? OR +/+]</t>
  </si>
  <si>
    <t>Clinically important: yes</t>
  </si>
  <si>
    <t>Clinically important: unknown</t>
  </si>
  <si>
    <t>Clinically important: no</t>
  </si>
  <si>
    <t>III</t>
  </si>
  <si>
    <t>disease_causing</t>
  </si>
  <si>
    <t>1 HQ neu NOT (HQ pat OR HQ VUS)</t>
  </si>
  <si>
    <t>LQ neu NOT (HQ pat OR HQ VUS OR LQ pat</t>
  </si>
  <si>
    <t>1 HQ pat NOT (HQ neu OR HQ VUS)</t>
  </si>
  <si>
    <t>LQ pat NOT (HQ neu OR HQ VUS OR LQ neu)</t>
  </si>
  <si>
    <t>dark_red</t>
  </si>
  <si>
    <t>dark_green</t>
  </si>
  <si>
    <t>Short rule</t>
  </si>
  <si>
    <t xml:space="preserve">[default given non-empty] </t>
  </si>
  <si>
    <t>I vs I</t>
  </si>
  <si>
    <t>I vs II</t>
  </si>
  <si>
    <t>I vs III</t>
  </si>
  <si>
    <t>II vs III</t>
  </si>
  <si>
    <t xml:space="preserve">No effect </t>
  </si>
  <si>
    <t>Downgrade class based on I with one step</t>
  </si>
  <si>
    <t xml:space="preserve">dark_red vs green --&gt; Class 4 (red) OR dark_green vs red --&gt; Class 2 (green) </t>
  </si>
  <si>
    <t>dark_red vs dark_green --&gt; Class 3 (yellow)</t>
  </si>
  <si>
    <t>Flag conflict in VarDB, Frequency and Report tabs</t>
  </si>
  <si>
    <t>Scratch:</t>
  </si>
  <si>
    <t>Relevant?</t>
  </si>
  <si>
    <t>Ignore</t>
  </si>
  <si>
    <t>Irrelevant</t>
  </si>
  <si>
    <t>Ignored</t>
  </si>
  <si>
    <t>Default to Class 3</t>
  </si>
  <si>
    <t>dark_red vs light_green OR dark_green vs light_red</t>
  </si>
  <si>
    <t>red vs light_green OR green vs light_red</t>
  </si>
  <si>
    <t xml:space="preserve">For conflicts between red and green (yellow has no effect): </t>
  </si>
  <si>
    <t>**Overrules everything else as long as it is still valid (blue)</t>
  </si>
  <si>
    <t>VarDB**</t>
  </si>
  <si>
    <t>Precedence***</t>
  </si>
  <si>
    <t>*** When more than one effect for a variant, the order of precedence for colour</t>
  </si>
  <si>
    <t>- Frequency tab: anything giving yellow, light_red, red or dark_red colour</t>
  </si>
  <si>
    <t>- Report tab: as in the VarDB tab, anything that goes against the suggested classification. Probably best solved with a new row called "Potential conflicts"?</t>
  </si>
  <si>
    <t>- VarDB tab: anything that goes against the current classification (any green vs any red or yellow or any red vs any green or yellow) (we need a new column for this)</t>
  </si>
  <si>
    <t>If conflict, always "downgrade" to yellow</t>
  </si>
  <si>
    <t>If HQ VUS, always yellow</t>
  </si>
  <si>
    <t>lost splice site</t>
  </si>
  <si>
    <t>new cryptic splice site</t>
  </si>
  <si>
    <t>Uncertain significance [CLNSIG=0]</t>
  </si>
  <si>
    <t>Precedence****</t>
  </si>
  <si>
    <t>*** When more than one evaluation for a variant, the order of precedence for colour</t>
  </si>
  <si>
    <t>cat</t>
  </si>
  <si>
    <t>VEP consequence</t>
  </si>
  <si>
    <t>Type*</t>
  </si>
  <si>
    <t>*Type I and II can be used alone or together with others for generating a suggested class (other than the default class 3), whereas III has no effect on suggestion.</t>
  </si>
  <si>
    <t xml:space="preserve">II vs. II </t>
  </si>
  <si>
    <t>\workbench\controller\rules_engine.py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</si>
</sst>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6D69A"/>
        <bgColor indexed="64"/>
      </patternFill>
    </fill>
    <fill>
      <patternFill patternType="solid">
        <fgColor rgb="FFE42314"/>
        <bgColor indexed="64"/>
      </patternFill>
    </fill>
    <fill>
      <patternFill patternType="solid">
        <fgColor rgb="FFF4A7A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2599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9E6EC"/>
        <bgColor indexed="64"/>
      </patternFill>
    </fill>
    <fill>
      <patternFill patternType="solid">
        <fgColor rgb="FFD0495F"/>
        <bgColor indexed="64"/>
      </patternFill>
    </fill>
    <fill>
      <patternFill patternType="solid">
        <fgColor rgb="FFE3929F"/>
        <bgColor indexed="64"/>
      </patternFill>
    </fill>
    <fill>
      <patternFill patternType="solid">
        <fgColor rgb="FFF6DBDF"/>
        <bgColor indexed="64"/>
      </patternFill>
    </fill>
    <fill>
      <patternFill patternType="solid">
        <fgColor rgb="FFFCF5D0"/>
        <bgColor indexed="64"/>
      </patternFill>
    </fill>
    <fill>
      <patternFill patternType="solid">
        <fgColor rgb="FFE4EEE5"/>
        <bgColor indexed="64"/>
      </patternFill>
    </fill>
    <fill>
      <patternFill patternType="solid">
        <fgColor rgb="FFAECBB1"/>
        <bgColor indexed="64"/>
      </patternFill>
    </fill>
    <fill>
      <patternFill patternType="solid">
        <fgColor rgb="FF78A97C"/>
        <bgColor indexed="64"/>
      </patternFill>
    </fill>
    <fill>
      <patternFill patternType="solid">
        <fgColor rgb="FF87AB6B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8" fillId="5" borderId="0" applyNumberFormat="0" applyBorder="0" applyAlignment="0" applyProtection="0"/>
    <xf numFmtId="0" fontId="9" fillId="0" borderId="8" applyNumberFormat="0" applyFill="0" applyAlignment="0" applyProtection="0"/>
  </cellStyleXfs>
  <cellXfs count="15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2" xfId="0" applyBorder="1" applyAlignment="1">
      <alignment horizontal="center"/>
    </xf>
    <xf numFmtId="0" fontId="7" fillId="0" borderId="0" xfId="0" applyFont="1"/>
    <xf numFmtId="0" fontId="10" fillId="9" borderId="9" xfId="0" applyFont="1" applyFill="1" applyBorder="1" applyAlignment="1">
      <alignment horizontal="left" vertical="top"/>
    </xf>
    <xf numFmtId="0" fontId="10" fillId="9" borderId="10" xfId="0" applyFont="1" applyFill="1" applyBorder="1" applyAlignment="1">
      <alignment horizontal="left" vertical="top"/>
    </xf>
    <xf numFmtId="0" fontId="0" fillId="0" borderId="10" xfId="0" applyBorder="1" applyAlignment="1"/>
    <xf numFmtId="0" fontId="11" fillId="2" borderId="9" xfId="0" applyFont="1" applyFill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3" fillId="0" borderId="9" xfId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0" fillId="7" borderId="9" xfId="0" applyFill="1" applyBorder="1" applyAlignment="1">
      <alignment horizontal="center" vertical="center"/>
    </xf>
    <xf numFmtId="0" fontId="11" fillId="10" borderId="9" xfId="0" applyFont="1" applyFill="1" applyBorder="1" applyAlignment="1">
      <alignment horizontal="left" vertical="top"/>
    </xf>
    <xf numFmtId="0" fontId="12" fillId="11" borderId="9" xfId="0" applyFont="1" applyFill="1" applyBorder="1" applyAlignment="1">
      <alignment horizontal="left" vertical="top"/>
    </xf>
    <xf numFmtId="0" fontId="3" fillId="11" borderId="9" xfId="1" applyFill="1" applyBorder="1" applyAlignment="1">
      <alignment horizontal="left" vertical="top"/>
    </xf>
    <xf numFmtId="0" fontId="11" fillId="11" borderId="9" xfId="0" applyFont="1" applyFill="1" applyBorder="1" applyAlignment="1">
      <alignment horizontal="left" vertical="top"/>
    </xf>
    <xf numFmtId="0" fontId="11" fillId="11" borderId="9" xfId="0" applyFont="1" applyFill="1" applyBorder="1" applyAlignment="1">
      <alignment vertical="top"/>
    </xf>
    <xf numFmtId="0" fontId="0" fillId="6" borderId="9" xfId="0" applyFill="1" applyBorder="1" applyAlignment="1">
      <alignment horizontal="center" vertical="center" wrapText="1"/>
    </xf>
    <xf numFmtId="0" fontId="11" fillId="12" borderId="9" xfId="0" applyFont="1" applyFill="1" applyBorder="1" applyAlignment="1">
      <alignment horizontal="left" vertical="top"/>
    </xf>
    <xf numFmtId="0" fontId="11" fillId="13" borderId="9" xfId="0" applyFont="1" applyFill="1" applyBorder="1" applyAlignment="1">
      <alignment horizontal="left" vertical="top"/>
    </xf>
    <xf numFmtId="0" fontId="0" fillId="8" borderId="9" xfId="0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left" vertical="top"/>
    </xf>
    <xf numFmtId="0" fontId="11" fillId="15" borderId="9" xfId="0" applyFont="1" applyFill="1" applyBorder="1" applyAlignment="1">
      <alignment horizontal="left" vertical="top"/>
    </xf>
    <xf numFmtId="0" fontId="11" fillId="16" borderId="9" xfId="0" applyFont="1" applyFill="1" applyBorder="1" applyAlignment="1">
      <alignment horizontal="left" vertical="top"/>
    </xf>
    <xf numFmtId="0" fontId="11" fillId="17" borderId="9" xfId="0" applyFont="1" applyFill="1" applyBorder="1" applyAlignment="1">
      <alignment horizontal="left" vertical="top"/>
    </xf>
    <xf numFmtId="0" fontId="11" fillId="18" borderId="9" xfId="0" applyFont="1" applyFill="1" applyBorder="1" applyAlignment="1">
      <alignment horizontal="left" vertical="top"/>
    </xf>
    <xf numFmtId="0" fontId="11" fillId="0" borderId="9" xfId="0" applyFont="1" applyBorder="1" applyAlignment="1">
      <alignment vertical="top"/>
    </xf>
    <xf numFmtId="0" fontId="11" fillId="19" borderId="9" xfId="0" applyFont="1" applyFill="1" applyBorder="1" applyAlignment="1">
      <alignment horizontal="left" vertical="top"/>
    </xf>
    <xf numFmtId="0" fontId="11" fillId="20" borderId="9" xfId="0" applyFont="1" applyFill="1" applyBorder="1" applyAlignment="1">
      <alignment horizontal="left" vertical="top"/>
    </xf>
    <xf numFmtId="0" fontId="11" fillId="21" borderId="9" xfId="0" applyFont="1" applyFill="1" applyBorder="1" applyAlignment="1">
      <alignment horizontal="left" vertical="top"/>
    </xf>
    <xf numFmtId="0" fontId="11" fillId="22" borderId="9" xfId="0" applyFont="1" applyFill="1" applyBorder="1" applyAlignment="1">
      <alignment horizontal="left" vertical="top"/>
    </xf>
    <xf numFmtId="0" fontId="11" fillId="23" borderId="9" xfId="0" applyFont="1" applyFill="1" applyBorder="1" applyAlignment="1">
      <alignment horizontal="left" vertical="top"/>
    </xf>
    <xf numFmtId="0" fontId="11" fillId="24" borderId="9" xfId="0" applyFont="1" applyFill="1" applyBorder="1" applyAlignment="1">
      <alignment horizontal="left" vertical="top"/>
    </xf>
    <xf numFmtId="0" fontId="4" fillId="0" borderId="1" xfId="2"/>
    <xf numFmtId="0" fontId="3" fillId="0" borderId="0" xfId="1" applyAlignment="1"/>
    <xf numFmtId="0" fontId="9" fillId="0" borderId="8" xfId="4"/>
    <xf numFmtId="0" fontId="11" fillId="0" borderId="9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0" borderId="0" xfId="0" applyFill="1" applyBorder="1" applyAlignment="1">
      <alignment horizontal="center" vertical="center" wrapText="1"/>
    </xf>
    <xf numFmtId="0" fontId="0" fillId="31" borderId="0" xfId="3" applyFont="1" applyFill="1" applyBorder="1" applyAlignment="1">
      <alignment horizontal="center" vertical="center" wrapText="1"/>
    </xf>
    <xf numFmtId="0" fontId="0" fillId="32" borderId="0" xfId="0" applyFill="1" applyBorder="1" applyAlignment="1">
      <alignment horizontal="center" vertical="center" wrapText="1"/>
    </xf>
    <xf numFmtId="0" fontId="0" fillId="28" borderId="0" xfId="0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 wrapText="1"/>
    </xf>
    <xf numFmtId="0" fontId="0" fillId="25" borderId="2" xfId="0" applyFill="1" applyBorder="1" applyAlignment="1">
      <alignment horizontal="left" vertical="center" wrapText="1"/>
    </xf>
    <xf numFmtId="0" fontId="0" fillId="25" borderId="14" xfId="0" applyFill="1" applyBorder="1" applyAlignment="1">
      <alignment horizontal="center" vertical="center" wrapText="1"/>
    </xf>
    <xf numFmtId="0" fontId="0" fillId="25" borderId="14" xfId="0" applyFill="1" applyBorder="1" applyAlignment="1">
      <alignment horizontal="left" vertical="center" wrapText="1"/>
    </xf>
    <xf numFmtId="0" fontId="13" fillId="25" borderId="9" xfId="0" applyFont="1" applyFill="1" applyBorder="1" applyAlignment="1">
      <alignment horizontal="center" wrapText="1"/>
    </xf>
    <xf numFmtId="0" fontId="2" fillId="26" borderId="9" xfId="0" applyFont="1" applyFill="1" applyBorder="1" applyAlignment="1">
      <alignment horizontal="center" vertical="center" wrapText="1"/>
    </xf>
    <xf numFmtId="0" fontId="0" fillId="25" borderId="9" xfId="0" applyFill="1" applyBorder="1" applyAlignment="1">
      <alignment horizontal="left" vertical="center" wrapText="1"/>
    </xf>
    <xf numFmtId="0" fontId="2" fillId="36" borderId="9" xfId="0" applyFont="1" applyFill="1" applyBorder="1" applyAlignment="1">
      <alignment horizontal="center" vertical="center" wrapText="1"/>
    </xf>
    <xf numFmtId="0" fontId="0" fillId="29" borderId="9" xfId="0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3" applyFont="1" applyFill="1" applyBorder="1" applyAlignment="1">
      <alignment horizontal="center" vertical="center" wrapText="1"/>
    </xf>
    <xf numFmtId="0" fontId="0" fillId="31" borderId="9" xfId="3" applyFont="1" applyFill="1" applyBorder="1" applyAlignment="1">
      <alignment horizontal="center" vertical="center" wrapText="1"/>
    </xf>
    <xf numFmtId="0" fontId="0" fillId="32" borderId="9" xfId="0" applyFill="1" applyBorder="1" applyAlignment="1">
      <alignment horizontal="center" vertical="center" wrapText="1"/>
    </xf>
    <xf numFmtId="0" fontId="0" fillId="34" borderId="9" xfId="0" applyFill="1" applyBorder="1" applyAlignment="1">
      <alignment horizontal="center" vertical="center" wrapText="1"/>
    </xf>
    <xf numFmtId="0" fontId="6" fillId="25" borderId="9" xfId="0" applyFont="1" applyFill="1" applyBorder="1" applyAlignment="1">
      <alignment horizontal="center" vertical="center" wrapText="1"/>
    </xf>
    <xf numFmtId="0" fontId="0" fillId="31" borderId="9" xfId="3" applyFont="1" applyFill="1" applyBorder="1" applyAlignment="1">
      <alignment horizontal="left" vertical="center" wrapText="1"/>
    </xf>
    <xf numFmtId="0" fontId="0" fillId="32" borderId="9" xfId="0" applyFill="1" applyBorder="1" applyAlignment="1">
      <alignment horizontal="left" vertical="center" wrapText="1"/>
    </xf>
    <xf numFmtId="0" fontId="0" fillId="25" borderId="11" xfId="0" applyFill="1" applyBorder="1" applyAlignment="1">
      <alignment horizontal="left" vertical="center" wrapText="1"/>
    </xf>
    <xf numFmtId="0" fontId="2" fillId="26" borderId="11" xfId="0" applyFont="1" applyFill="1" applyBorder="1" applyAlignment="1">
      <alignment horizontal="center" vertical="center" wrapText="1"/>
    </xf>
    <xf numFmtId="0" fontId="0" fillId="28" borderId="11" xfId="0" applyFill="1" applyBorder="1" applyAlignment="1">
      <alignment horizontal="center" vertical="center" wrapText="1"/>
    </xf>
    <xf numFmtId="0" fontId="6" fillId="25" borderId="11" xfId="0" applyFont="1" applyFill="1" applyBorder="1" applyAlignment="1">
      <alignment horizontal="center" vertical="center" wrapText="1"/>
    </xf>
    <xf numFmtId="0" fontId="6" fillId="25" borderId="1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30" borderId="11" xfId="0" applyFill="1" applyBorder="1" applyAlignment="1">
      <alignment horizontal="center" vertical="center" wrapText="1"/>
    </xf>
    <xf numFmtId="0" fontId="0" fillId="30" borderId="11" xfId="0" applyFill="1" applyBorder="1" applyAlignment="1">
      <alignment horizontal="left" vertical="center" wrapText="1"/>
    </xf>
    <xf numFmtId="0" fontId="2" fillId="36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25" borderId="11" xfId="3" quotePrefix="1" applyFon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1" fillId="25" borderId="16" xfId="0" applyFont="1" applyFill="1" applyBorder="1" applyAlignment="1">
      <alignment horizontal="center" wrapText="1"/>
    </xf>
    <xf numFmtId="0" fontId="0" fillId="27" borderId="20" xfId="0" applyFill="1" applyBorder="1" applyAlignment="1">
      <alignment horizontal="center" vertical="center" wrapText="1"/>
    </xf>
    <xf numFmtId="0" fontId="0" fillId="25" borderId="20" xfId="0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 wrapText="1"/>
    </xf>
    <xf numFmtId="0" fontId="0" fillId="27" borderId="16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left" vertical="center" wrapText="1"/>
    </xf>
    <xf numFmtId="0" fontId="0" fillId="25" borderId="3" xfId="0" applyFill="1" applyBorder="1" applyAlignment="1">
      <alignment horizontal="left" vertical="center" wrapText="1"/>
    </xf>
    <xf numFmtId="0" fontId="0" fillId="31" borderId="10" xfId="3" applyFont="1" applyFill="1" applyBorder="1" applyAlignment="1">
      <alignment horizontal="left" vertical="center" wrapText="1"/>
    </xf>
    <xf numFmtId="0" fontId="0" fillId="25" borderId="20" xfId="0" applyFill="1" applyBorder="1" applyAlignment="1">
      <alignment horizontal="center" wrapText="1"/>
    </xf>
    <xf numFmtId="0" fontId="0" fillId="25" borderId="16" xfId="0" applyFill="1" applyBorder="1" applyAlignment="1">
      <alignment horizontal="center" wrapText="1"/>
    </xf>
    <xf numFmtId="0" fontId="0" fillId="33" borderId="20" xfId="0" applyFill="1" applyBorder="1" applyAlignment="1">
      <alignment horizontal="left" vertical="center" wrapText="1"/>
    </xf>
    <xf numFmtId="0" fontId="0" fillId="34" borderId="16" xfId="0" applyFill="1" applyBorder="1" applyAlignment="1">
      <alignment horizontal="left" vertical="center" wrapText="1"/>
    </xf>
    <xf numFmtId="0" fontId="0" fillId="25" borderId="10" xfId="0" applyFill="1" applyBorder="1" applyAlignment="1">
      <alignment horizontal="left" vertical="center" wrapText="1"/>
    </xf>
    <xf numFmtId="0" fontId="0" fillId="30" borderId="20" xfId="0" applyFill="1" applyBorder="1" applyAlignment="1">
      <alignment horizontal="left" vertical="center" wrapText="1"/>
    </xf>
    <xf numFmtId="0" fontId="0" fillId="31" borderId="16" xfId="3" applyFont="1" applyFill="1" applyBorder="1" applyAlignment="1">
      <alignment horizontal="left" vertical="center" wrapText="1"/>
    </xf>
    <xf numFmtId="0" fontId="0" fillId="29" borderId="16" xfId="0" applyFill="1" applyBorder="1" applyAlignment="1">
      <alignment horizontal="left" vertical="center" wrapText="1"/>
    </xf>
    <xf numFmtId="0" fontId="0" fillId="32" borderId="16" xfId="0" applyFill="1" applyBorder="1" applyAlignment="1">
      <alignment horizontal="left" vertical="center" wrapText="1"/>
    </xf>
    <xf numFmtId="0" fontId="0" fillId="25" borderId="14" xfId="3" applyFont="1" applyFill="1" applyBorder="1" applyAlignment="1">
      <alignment horizontal="center" vertical="center" wrapText="1"/>
    </xf>
    <xf numFmtId="0" fontId="0" fillId="28" borderId="20" xfId="0" applyFill="1" applyBorder="1" applyAlignment="1">
      <alignment horizontal="left" vertical="center" wrapText="1"/>
    </xf>
    <xf numFmtId="0" fontId="0" fillId="25" borderId="18" xfId="0" applyFill="1" applyBorder="1"/>
    <xf numFmtId="0" fontId="0" fillId="29" borderId="15" xfId="0" applyFill="1" applyBorder="1" applyAlignment="1">
      <alignment horizontal="left" vertical="center" wrapText="1"/>
    </xf>
    <xf numFmtId="0" fontId="0" fillId="30" borderId="21" xfId="0" applyFill="1" applyBorder="1" applyAlignment="1">
      <alignment horizontal="left" vertical="center" wrapText="1"/>
    </xf>
    <xf numFmtId="0" fontId="0" fillId="25" borderId="15" xfId="0" applyFill="1" applyBorder="1" applyAlignment="1">
      <alignment horizontal="left" vertical="center" wrapText="1"/>
    </xf>
    <xf numFmtId="0" fontId="0" fillId="32" borderId="15" xfId="0" applyFill="1" applyBorder="1" applyAlignment="1">
      <alignment horizontal="left" vertical="center" wrapText="1"/>
    </xf>
    <xf numFmtId="0" fontId="5" fillId="25" borderId="21" xfId="0" applyFont="1" applyFill="1" applyBorder="1" applyAlignment="1">
      <alignment horizontal="left" vertical="center" wrapText="1"/>
    </xf>
    <xf numFmtId="0" fontId="0" fillId="0" borderId="21" xfId="0" applyBorder="1"/>
    <xf numFmtId="0" fontId="1" fillId="25" borderId="19" xfId="0" applyFont="1" applyFill="1" applyBorder="1" applyAlignment="1">
      <alignment horizontal="center" wrapText="1"/>
    </xf>
    <xf numFmtId="0" fontId="1" fillId="25" borderId="18" xfId="0" applyFont="1" applyFill="1" applyBorder="1" applyAlignment="1">
      <alignment horizontal="center" wrapText="1"/>
    </xf>
    <xf numFmtId="0" fontId="1" fillId="25" borderId="17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1" fillId="25" borderId="22" xfId="0" applyFont="1" applyFill="1" applyBorder="1" applyAlignment="1">
      <alignment wrapText="1"/>
    </xf>
    <xf numFmtId="0" fontId="13" fillId="0" borderId="9" xfId="0" applyFont="1" applyBorder="1"/>
    <xf numFmtId="0" fontId="6" fillId="0" borderId="9" xfId="0" applyFont="1" applyBorder="1"/>
    <xf numFmtId="49" fontId="0" fillId="0" borderId="0" xfId="0" applyNumberFormat="1" applyBorder="1" applyAlignment="1">
      <alignment horizontal="center" vertical="center" wrapText="1"/>
    </xf>
    <xf numFmtId="0" fontId="14" fillId="0" borderId="0" xfId="0" applyFont="1"/>
    <xf numFmtId="0" fontId="0" fillId="0" borderId="9" xfId="0" applyFill="1" applyBorder="1" applyAlignment="1">
      <alignment horizontal="center"/>
    </xf>
    <xf numFmtId="0" fontId="6" fillId="0" borderId="0" xfId="0" quotePrefix="1" applyFont="1"/>
    <xf numFmtId="0" fontId="1" fillId="25" borderId="23" xfId="0" applyFont="1" applyFill="1" applyBorder="1" applyAlignment="1">
      <alignment horizontal="center" wrapText="1"/>
    </xf>
    <xf numFmtId="0" fontId="1" fillId="25" borderId="24" xfId="0" applyFont="1" applyFill="1" applyBorder="1" applyAlignment="1">
      <alignment horizontal="center" wrapText="1"/>
    </xf>
    <xf numFmtId="0" fontId="0" fillId="25" borderId="4" xfId="0" applyFill="1" applyBorder="1" applyAlignment="1">
      <alignment horizontal="left" vertical="center" wrapText="1"/>
    </xf>
    <xf numFmtId="0" fontId="0" fillId="25" borderId="13" xfId="0" applyFill="1" applyBorder="1" applyAlignment="1">
      <alignment horizontal="left" vertical="center" wrapText="1"/>
    </xf>
    <xf numFmtId="0" fontId="0" fillId="30" borderId="4" xfId="0" applyFill="1" applyBorder="1" applyAlignment="1">
      <alignment horizontal="left" vertical="center" wrapText="1"/>
    </xf>
    <xf numFmtId="0" fontId="0" fillId="31" borderId="13" xfId="3" applyFont="1" applyFill="1" applyBorder="1" applyAlignment="1">
      <alignment horizontal="left" vertical="center" wrapText="1"/>
    </xf>
    <xf numFmtId="0" fontId="0" fillId="32" borderId="13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1" fillId="25" borderId="15" xfId="0" applyFont="1" applyFill="1" applyBorder="1" applyAlignment="1">
      <alignment horizontal="center" wrapText="1"/>
    </xf>
    <xf numFmtId="0" fontId="1" fillId="25" borderId="14" xfId="0" applyFont="1" applyFill="1" applyBorder="1" applyAlignment="1">
      <alignment horizontal="center" wrapText="1"/>
    </xf>
    <xf numFmtId="0" fontId="1" fillId="25" borderId="10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left"/>
    </xf>
    <xf numFmtId="0" fontId="1" fillId="25" borderId="9" xfId="0" applyFont="1" applyFill="1" applyBorder="1" applyAlignment="1">
      <alignment horizontal="center" wrapText="1"/>
    </xf>
    <xf numFmtId="0" fontId="1" fillId="25" borderId="13" xfId="0" applyFont="1" applyFill="1" applyBorder="1" applyAlignment="1">
      <alignment horizontal="center" wrapText="1"/>
    </xf>
  </cellXfs>
  <cellStyles count="5">
    <cellStyle name="40% - Accent6" xfId="3" builtinId="51"/>
    <cellStyle name="Heading 1" xfId="2" builtinId="16"/>
    <cellStyle name="Heading 2" xfId="4" builtinId="1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  <color rgb="FF78A97C"/>
      <color rgb="FF87AB6B"/>
      <color rgb="FFAECBB1"/>
      <color rgb="FFB9D09E"/>
      <color rgb="FFFCF5D0"/>
      <color rgb="FFF6DBDF"/>
      <color rgb="FFE3929F"/>
      <color rgb="FFD049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sembl.org/info/genome/variation/predicted_data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quenceontology.org/miso/current_release/term/SO:0001626" TargetMode="External"/><Relationship Id="rId18" Type="http://schemas.openxmlformats.org/officeDocument/2006/relationships/hyperlink" Target="http://www.sequenceontology.org/miso/current_release/term/SO:0001623" TargetMode="External"/><Relationship Id="rId26" Type="http://schemas.openxmlformats.org/officeDocument/2006/relationships/hyperlink" Target="http://www.sequenceontology.org/miso/current_release/term/SO:0001895" TargetMode="External"/><Relationship Id="rId39" Type="http://schemas.openxmlformats.org/officeDocument/2006/relationships/hyperlink" Target="http://www.sequenceontology.org/miso/current_release/term/SO:0001589" TargetMode="External"/><Relationship Id="rId21" Type="http://schemas.openxmlformats.org/officeDocument/2006/relationships/hyperlink" Target="http://www.sequenceontology.org/miso/current_release/term/SO:0001619" TargetMode="External"/><Relationship Id="rId34" Type="http://schemas.openxmlformats.org/officeDocument/2006/relationships/hyperlink" Target="http://www.sequenceontology.org/miso/current_release/term/SO:0001628" TargetMode="External"/><Relationship Id="rId42" Type="http://schemas.openxmlformats.org/officeDocument/2006/relationships/hyperlink" Target="http://www.sequenceontology.org/miso/current_release/term/SO:0001821" TargetMode="External"/><Relationship Id="rId47" Type="http://schemas.openxmlformats.org/officeDocument/2006/relationships/hyperlink" Target="http://www.sequenceontology.org/miso/current_release/term/SO:0001626" TargetMode="External"/><Relationship Id="rId50" Type="http://schemas.openxmlformats.org/officeDocument/2006/relationships/hyperlink" Target="http://www.sequenceontology.org/miso/current_release/term/SO:0001580" TargetMode="External"/><Relationship Id="rId55" Type="http://schemas.openxmlformats.org/officeDocument/2006/relationships/hyperlink" Target="http://www.sequenceontology.org/miso/current_release/term/SO:0001619" TargetMode="External"/><Relationship Id="rId63" Type="http://schemas.openxmlformats.org/officeDocument/2006/relationships/hyperlink" Target="http://www.sequenceontology.org/miso/current_release/term/SO:0001566" TargetMode="External"/><Relationship Id="rId68" Type="http://schemas.openxmlformats.org/officeDocument/2006/relationships/hyperlink" Target="http://www.sequenceontology.org/miso/current_release/term/SO:0001628" TargetMode="External"/><Relationship Id="rId7" Type="http://schemas.openxmlformats.org/officeDocument/2006/relationships/hyperlink" Target="http://www.sequenceontology.org/miso/current_release/term/SO:0001582" TargetMode="External"/><Relationship Id="rId2" Type="http://schemas.openxmlformats.org/officeDocument/2006/relationships/hyperlink" Target="http://www.sequenceontology.org/miso/current_release/term/SO:0001575" TargetMode="External"/><Relationship Id="rId16" Type="http://schemas.openxmlformats.org/officeDocument/2006/relationships/hyperlink" Target="http://www.sequenceontology.org/miso/current_release/term/SO:0001580" TargetMode="External"/><Relationship Id="rId29" Type="http://schemas.openxmlformats.org/officeDocument/2006/relationships/hyperlink" Target="http://www.sequenceontology.org/miso/current_release/term/SO:0001566" TargetMode="External"/><Relationship Id="rId1" Type="http://schemas.openxmlformats.org/officeDocument/2006/relationships/hyperlink" Target="http://www.sequenceontology.org/miso/current_release/term/SO:0001893" TargetMode="External"/><Relationship Id="rId6" Type="http://schemas.openxmlformats.org/officeDocument/2006/relationships/hyperlink" Target="http://www.sequenceontology.org/miso/current_release/term/SO:0001578" TargetMode="External"/><Relationship Id="rId11" Type="http://schemas.openxmlformats.org/officeDocument/2006/relationships/hyperlink" Target="http://www.sequenceontology.org/miso/current_release/term/SO:0001889" TargetMode="External"/><Relationship Id="rId24" Type="http://schemas.openxmlformats.org/officeDocument/2006/relationships/hyperlink" Target="http://www.sequenceontology.org/miso/current_release/term/SO:0001631" TargetMode="External"/><Relationship Id="rId32" Type="http://schemas.openxmlformats.org/officeDocument/2006/relationships/hyperlink" Target="http://www.sequenceontology.org/miso/current_release/term/SO:0001907" TargetMode="External"/><Relationship Id="rId37" Type="http://schemas.openxmlformats.org/officeDocument/2006/relationships/hyperlink" Target="http://www.sequenceontology.org/miso/current_release/term/SO:0001574" TargetMode="External"/><Relationship Id="rId40" Type="http://schemas.openxmlformats.org/officeDocument/2006/relationships/hyperlink" Target="http://www.sequenceontology.org/miso/current_release/term/SO:0001578" TargetMode="External"/><Relationship Id="rId45" Type="http://schemas.openxmlformats.org/officeDocument/2006/relationships/hyperlink" Target="http://www.sequenceontology.org/miso/current_release/term/SO:0001889" TargetMode="External"/><Relationship Id="rId53" Type="http://schemas.openxmlformats.org/officeDocument/2006/relationships/hyperlink" Target="http://www.sequenceontology.org/miso/current_release/term/SO:0001624" TargetMode="External"/><Relationship Id="rId58" Type="http://schemas.openxmlformats.org/officeDocument/2006/relationships/hyperlink" Target="http://www.sequenceontology.org/miso/current_release/term/SO:0001631" TargetMode="External"/><Relationship Id="rId66" Type="http://schemas.openxmlformats.org/officeDocument/2006/relationships/hyperlink" Target="http://www.sequenceontology.org/miso/current_release/term/SO:0001907" TargetMode="External"/><Relationship Id="rId5" Type="http://schemas.openxmlformats.org/officeDocument/2006/relationships/hyperlink" Target="http://www.sequenceontology.org/miso/current_release/term/SO:0001589" TargetMode="External"/><Relationship Id="rId15" Type="http://schemas.openxmlformats.org/officeDocument/2006/relationships/hyperlink" Target="http://www.sequenceontology.org/miso/current_release/term/SO:0001567" TargetMode="External"/><Relationship Id="rId23" Type="http://schemas.openxmlformats.org/officeDocument/2006/relationships/hyperlink" Target="http://www.sequenceontology.org/miso/current_release/term/SO:0001621" TargetMode="External"/><Relationship Id="rId28" Type="http://schemas.openxmlformats.org/officeDocument/2006/relationships/hyperlink" Target="http://www.sequenceontology.org/miso/current_release/term/SO:0001782" TargetMode="External"/><Relationship Id="rId36" Type="http://schemas.openxmlformats.org/officeDocument/2006/relationships/hyperlink" Target="http://www.sequenceontology.org/miso/current_release/term/SO:0001575" TargetMode="External"/><Relationship Id="rId49" Type="http://schemas.openxmlformats.org/officeDocument/2006/relationships/hyperlink" Target="http://www.sequenceontology.org/miso/current_release/term/SO:0001567" TargetMode="External"/><Relationship Id="rId57" Type="http://schemas.openxmlformats.org/officeDocument/2006/relationships/hyperlink" Target="http://www.sequenceontology.org/miso/current_release/term/SO:0001621" TargetMode="External"/><Relationship Id="rId61" Type="http://schemas.openxmlformats.org/officeDocument/2006/relationships/hyperlink" Target="http://www.sequenceontology.org/miso/current_release/term/SO:0001892" TargetMode="External"/><Relationship Id="rId10" Type="http://schemas.openxmlformats.org/officeDocument/2006/relationships/hyperlink" Target="http://www.sequenceontology.org/miso/current_release/term/SO:0001583" TargetMode="External"/><Relationship Id="rId19" Type="http://schemas.openxmlformats.org/officeDocument/2006/relationships/hyperlink" Target="http://www.sequenceontology.org/miso/current_release/term/SO:0001624" TargetMode="External"/><Relationship Id="rId31" Type="http://schemas.openxmlformats.org/officeDocument/2006/relationships/hyperlink" Target="http://www.sequenceontology.org/miso/current_release/term/SO:0001891" TargetMode="External"/><Relationship Id="rId44" Type="http://schemas.openxmlformats.org/officeDocument/2006/relationships/hyperlink" Target="http://www.sequenceontology.org/miso/current_release/term/SO:0001583" TargetMode="External"/><Relationship Id="rId52" Type="http://schemas.openxmlformats.org/officeDocument/2006/relationships/hyperlink" Target="http://www.sequenceontology.org/miso/current_release/term/SO:0001623" TargetMode="External"/><Relationship Id="rId60" Type="http://schemas.openxmlformats.org/officeDocument/2006/relationships/hyperlink" Target="http://www.sequenceontology.org/miso/current_release/term/SO:0001895" TargetMode="External"/><Relationship Id="rId65" Type="http://schemas.openxmlformats.org/officeDocument/2006/relationships/hyperlink" Target="http://www.sequenceontology.org/miso/current_release/term/SO:0001891" TargetMode="External"/><Relationship Id="rId4" Type="http://schemas.openxmlformats.org/officeDocument/2006/relationships/hyperlink" Target="http://www.sequenceontology.org/miso/current_release/term/SO:0001587" TargetMode="External"/><Relationship Id="rId9" Type="http://schemas.openxmlformats.org/officeDocument/2006/relationships/hyperlink" Target="http://www.sequenceontology.org/miso/current_release/term/SO:0001822" TargetMode="External"/><Relationship Id="rId14" Type="http://schemas.openxmlformats.org/officeDocument/2006/relationships/hyperlink" Target="http://www.sequenceontology.org/miso/current_release/term/SO:0001819" TargetMode="External"/><Relationship Id="rId22" Type="http://schemas.openxmlformats.org/officeDocument/2006/relationships/hyperlink" Target="http://www.sequenceontology.org/miso/current_release/term/SO:0001627" TargetMode="External"/><Relationship Id="rId27" Type="http://schemas.openxmlformats.org/officeDocument/2006/relationships/hyperlink" Target="http://www.sequenceontology.org/miso/current_release/term/SO:0001892" TargetMode="External"/><Relationship Id="rId30" Type="http://schemas.openxmlformats.org/officeDocument/2006/relationships/hyperlink" Target="http://www.sequenceontology.org/miso/current_release/term/SO:0001894" TargetMode="External"/><Relationship Id="rId35" Type="http://schemas.openxmlformats.org/officeDocument/2006/relationships/hyperlink" Target="http://www.sequenceontology.org/miso/current_release/term/SO:0001893" TargetMode="External"/><Relationship Id="rId43" Type="http://schemas.openxmlformats.org/officeDocument/2006/relationships/hyperlink" Target="http://www.sequenceontology.org/miso/current_release/term/SO:0001822" TargetMode="External"/><Relationship Id="rId48" Type="http://schemas.openxmlformats.org/officeDocument/2006/relationships/hyperlink" Target="http://www.sequenceontology.org/miso/current_release/term/SO:0001819" TargetMode="External"/><Relationship Id="rId56" Type="http://schemas.openxmlformats.org/officeDocument/2006/relationships/hyperlink" Target="http://www.sequenceontology.org/miso/current_release/term/SO:0001627" TargetMode="External"/><Relationship Id="rId64" Type="http://schemas.openxmlformats.org/officeDocument/2006/relationships/hyperlink" Target="http://www.sequenceontology.org/miso/current_release/term/SO:0001894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://www.sequenceontology.org/miso/current_release/term/SO:0001821" TargetMode="External"/><Relationship Id="rId51" Type="http://schemas.openxmlformats.org/officeDocument/2006/relationships/hyperlink" Target="http://www.sequenceontology.org/miso/current_release/term/SO:0001620" TargetMode="External"/><Relationship Id="rId3" Type="http://schemas.openxmlformats.org/officeDocument/2006/relationships/hyperlink" Target="http://www.sequenceontology.org/miso/current_release/term/SO:0001574" TargetMode="External"/><Relationship Id="rId12" Type="http://schemas.openxmlformats.org/officeDocument/2006/relationships/hyperlink" Target="http://www.sequenceontology.org/miso/current_release/term/SO:0001630" TargetMode="External"/><Relationship Id="rId17" Type="http://schemas.openxmlformats.org/officeDocument/2006/relationships/hyperlink" Target="http://www.sequenceontology.org/miso/current_release/term/SO:0001620" TargetMode="External"/><Relationship Id="rId25" Type="http://schemas.openxmlformats.org/officeDocument/2006/relationships/hyperlink" Target="http://www.sequenceontology.org/miso/current_release/term/SO:0001632" TargetMode="External"/><Relationship Id="rId33" Type="http://schemas.openxmlformats.org/officeDocument/2006/relationships/hyperlink" Target="http://www.sequenceontology.org/miso/current_release/term/SO:0001906" TargetMode="External"/><Relationship Id="rId38" Type="http://schemas.openxmlformats.org/officeDocument/2006/relationships/hyperlink" Target="http://www.sequenceontology.org/miso/current_release/term/SO:0001587" TargetMode="External"/><Relationship Id="rId46" Type="http://schemas.openxmlformats.org/officeDocument/2006/relationships/hyperlink" Target="http://www.sequenceontology.org/miso/current_release/term/SO:0001630" TargetMode="External"/><Relationship Id="rId59" Type="http://schemas.openxmlformats.org/officeDocument/2006/relationships/hyperlink" Target="http://www.sequenceontology.org/miso/current_release/term/SO:0001632" TargetMode="External"/><Relationship Id="rId67" Type="http://schemas.openxmlformats.org/officeDocument/2006/relationships/hyperlink" Target="http://www.sequenceontology.org/miso/current_release/term/SO:0001906" TargetMode="External"/><Relationship Id="rId20" Type="http://schemas.openxmlformats.org/officeDocument/2006/relationships/hyperlink" Target="http://www.sequenceontology.org/miso/current_release/term/SO:0001792" TargetMode="External"/><Relationship Id="rId41" Type="http://schemas.openxmlformats.org/officeDocument/2006/relationships/hyperlink" Target="http://www.sequenceontology.org/miso/current_release/term/SO:0001582" TargetMode="External"/><Relationship Id="rId54" Type="http://schemas.openxmlformats.org/officeDocument/2006/relationships/hyperlink" Target="http://www.sequenceontology.org/miso/current_release/term/SO:0001792" TargetMode="External"/><Relationship Id="rId62" Type="http://schemas.openxmlformats.org/officeDocument/2006/relationships/hyperlink" Target="http://www.sequenceontology.org/miso/current_release/term/SO:000178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22" sqref="E22"/>
    </sheetView>
  </sheetViews>
  <sheetFormatPr defaultRowHeight="15" x14ac:dyDescent="0.25"/>
  <cols>
    <col min="1" max="1" width="22.7109375" customWidth="1"/>
  </cols>
  <sheetData>
    <row r="1" spans="1:1" ht="20.25" thickBot="1" x14ac:dyDescent="0.35">
      <c r="A1" s="41" t="s">
        <v>184</v>
      </c>
    </row>
    <row r="2" spans="1:1" ht="15.75" thickTop="1" x14ac:dyDescent="0.25">
      <c r="A2" t="s">
        <v>186</v>
      </c>
    </row>
    <row r="3" spans="1:1" x14ac:dyDescent="0.25">
      <c r="A3" t="s">
        <v>190</v>
      </c>
    </row>
    <row r="4" spans="1:1" x14ac:dyDescent="0.25">
      <c r="A4" t="s">
        <v>191</v>
      </c>
    </row>
    <row r="5" spans="1:1" x14ac:dyDescent="0.25">
      <c r="A5" t="s">
        <v>192</v>
      </c>
    </row>
    <row r="9" spans="1:1" ht="20.25" thickBot="1" x14ac:dyDescent="0.35">
      <c r="A9" s="41" t="s">
        <v>0</v>
      </c>
    </row>
    <row r="10" spans="1:1" ht="15.75" thickTop="1" x14ac:dyDescent="0.25">
      <c r="A10" t="s">
        <v>188</v>
      </c>
    </row>
    <row r="11" spans="1:1" x14ac:dyDescent="0.25">
      <c r="A11" t="s">
        <v>189</v>
      </c>
    </row>
    <row r="13" spans="1:1" ht="18" thickBot="1" x14ac:dyDescent="0.35">
      <c r="A13" s="43" t="s">
        <v>30</v>
      </c>
    </row>
    <row r="14" spans="1:1" ht="15.75" thickTop="1" x14ac:dyDescent="0.25">
      <c r="A14" s="42" t="s">
        <v>182</v>
      </c>
    </row>
    <row r="15" spans="1:1" x14ac:dyDescent="0.25">
      <c r="A15" s="2" t="s">
        <v>183</v>
      </c>
    </row>
    <row r="18" spans="1:1" ht="20.25" thickBot="1" x14ac:dyDescent="0.35">
      <c r="A18" s="41" t="s">
        <v>185</v>
      </c>
    </row>
    <row r="19" spans="1:1" ht="15.75" thickTop="1" x14ac:dyDescent="0.25">
      <c r="A19" t="s">
        <v>187</v>
      </c>
    </row>
    <row r="20" spans="1:1" x14ac:dyDescent="0.25">
      <c r="A20" t="s">
        <v>312</v>
      </c>
    </row>
  </sheetData>
  <hyperlinks>
    <hyperlink ref="A14" r:id="rId1" location="consequences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5" zoomScale="70" zoomScaleNormal="70" workbookViewId="0">
      <selection activeCell="A37" sqref="A37:XFD56"/>
    </sheetView>
  </sheetViews>
  <sheetFormatPr defaultRowHeight="15" x14ac:dyDescent="0.25"/>
  <cols>
    <col min="1" max="1" width="6.5703125" bestFit="1" customWidth="1"/>
    <col min="2" max="2" width="2.5703125" customWidth="1"/>
    <col min="3" max="3" width="35.42578125" customWidth="1"/>
    <col min="4" max="4" width="14.28515625" bestFit="1" customWidth="1"/>
    <col min="5" max="6" width="31.7109375" customWidth="1"/>
    <col min="7" max="7" width="24.85546875" bestFit="1" customWidth="1"/>
    <col min="8" max="8" width="12.85546875" bestFit="1" customWidth="1"/>
  </cols>
  <sheetData>
    <row r="1" spans="1:8" x14ac:dyDescent="0.25">
      <c r="A1" t="s">
        <v>30</v>
      </c>
      <c r="B1" t="s">
        <v>30</v>
      </c>
      <c r="C1" t="s">
        <v>30</v>
      </c>
      <c r="D1" t="s">
        <v>30</v>
      </c>
      <c r="E1" t="s">
        <v>30</v>
      </c>
      <c r="F1" t="s">
        <v>30</v>
      </c>
      <c r="G1" t="s">
        <v>194</v>
      </c>
      <c r="H1" t="s">
        <v>194</v>
      </c>
    </row>
    <row r="2" spans="1:8" x14ac:dyDescent="0.25">
      <c r="A2" s="13" t="s">
        <v>46</v>
      </c>
      <c r="B2" s="12" t="s">
        <v>44</v>
      </c>
      <c r="C2" s="12" t="s">
        <v>47</v>
      </c>
      <c r="D2" s="12" t="s">
        <v>45</v>
      </c>
      <c r="E2" s="12" t="s">
        <v>48</v>
      </c>
      <c r="F2" s="12" t="s">
        <v>49</v>
      </c>
      <c r="G2" s="12" t="s">
        <v>50</v>
      </c>
      <c r="H2" s="12" t="s">
        <v>193</v>
      </c>
    </row>
    <row r="3" spans="1:8" x14ac:dyDescent="0.25">
      <c r="A3" s="14">
        <v>1</v>
      </c>
      <c r="B3" s="15"/>
      <c r="C3" s="16" t="s">
        <v>51</v>
      </c>
      <c r="D3" s="17" t="s">
        <v>52</v>
      </c>
      <c r="E3" s="18" t="s">
        <v>53</v>
      </c>
      <c r="F3" s="18" t="s">
        <v>54</v>
      </c>
      <c r="G3" s="19" t="s">
        <v>55</v>
      </c>
      <c r="H3" s="18" t="s">
        <v>12</v>
      </c>
    </row>
    <row r="4" spans="1:8" x14ac:dyDescent="0.25">
      <c r="A4" s="14">
        <v>2</v>
      </c>
      <c r="B4" s="20"/>
      <c r="C4" s="21" t="s">
        <v>56</v>
      </c>
      <c r="D4" s="22" t="s">
        <v>57</v>
      </c>
      <c r="E4" s="23" t="s">
        <v>58</v>
      </c>
      <c r="F4" s="24" t="s">
        <v>59</v>
      </c>
      <c r="G4" s="19" t="s">
        <v>55</v>
      </c>
      <c r="H4" s="18" t="s">
        <v>12</v>
      </c>
    </row>
    <row r="5" spans="1:8" x14ac:dyDescent="0.25">
      <c r="A5" s="14">
        <v>3</v>
      </c>
      <c r="B5" s="20"/>
      <c r="C5" s="21" t="s">
        <v>61</v>
      </c>
      <c r="D5" s="22" t="s">
        <v>62</v>
      </c>
      <c r="E5" s="23" t="s">
        <v>63</v>
      </c>
      <c r="F5" s="24" t="s">
        <v>59</v>
      </c>
      <c r="G5" s="19" t="s">
        <v>55</v>
      </c>
      <c r="H5" s="18" t="s">
        <v>12</v>
      </c>
    </row>
    <row r="6" spans="1:8" x14ac:dyDescent="0.25">
      <c r="A6" s="14">
        <v>4</v>
      </c>
      <c r="B6" s="15"/>
      <c r="C6" s="16" t="s">
        <v>64</v>
      </c>
      <c r="D6" s="17" t="s">
        <v>65</v>
      </c>
      <c r="E6" s="18" t="s">
        <v>66</v>
      </c>
      <c r="F6" s="18" t="s">
        <v>67</v>
      </c>
      <c r="G6" s="19" t="s">
        <v>55</v>
      </c>
      <c r="H6" s="18" t="s">
        <v>12</v>
      </c>
    </row>
    <row r="7" spans="1:8" x14ac:dyDescent="0.25">
      <c r="A7" s="14">
        <v>5</v>
      </c>
      <c r="B7" s="26"/>
      <c r="C7" s="21" t="s">
        <v>69</v>
      </c>
      <c r="D7" s="22" t="s">
        <v>70</v>
      </c>
      <c r="E7" s="23" t="s">
        <v>71</v>
      </c>
      <c r="F7" s="23" t="s">
        <v>72</v>
      </c>
      <c r="G7" s="19" t="s">
        <v>55</v>
      </c>
      <c r="H7" s="18" t="s">
        <v>12</v>
      </c>
    </row>
    <row r="8" spans="1:8" x14ac:dyDescent="0.25">
      <c r="A8" s="14">
        <v>6</v>
      </c>
      <c r="B8" s="15"/>
      <c r="C8" s="16" t="s">
        <v>73</v>
      </c>
      <c r="D8" s="17" t="s">
        <v>74</v>
      </c>
      <c r="E8" s="18" t="s">
        <v>75</v>
      </c>
      <c r="F8" s="18" t="s">
        <v>76</v>
      </c>
      <c r="G8" s="19" t="s">
        <v>55</v>
      </c>
      <c r="H8" s="18" t="s">
        <v>12</v>
      </c>
    </row>
    <row r="9" spans="1:8" x14ac:dyDescent="0.25">
      <c r="A9" s="14">
        <v>7</v>
      </c>
      <c r="B9" s="27"/>
      <c r="C9" s="21" t="s">
        <v>77</v>
      </c>
      <c r="D9" s="22" t="s">
        <v>78</v>
      </c>
      <c r="E9" s="23" t="s">
        <v>79</v>
      </c>
      <c r="F9" s="24" t="s">
        <v>80</v>
      </c>
      <c r="G9" s="28" t="s">
        <v>68</v>
      </c>
      <c r="H9" s="18" t="s">
        <v>11</v>
      </c>
    </row>
    <row r="10" spans="1:8" x14ac:dyDescent="0.25">
      <c r="A10" s="14">
        <v>8</v>
      </c>
      <c r="B10" s="26"/>
      <c r="C10" s="21" t="s">
        <v>81</v>
      </c>
      <c r="D10" s="22" t="s">
        <v>82</v>
      </c>
      <c r="E10" s="23" t="s">
        <v>83</v>
      </c>
      <c r="F10" s="24" t="s">
        <v>80</v>
      </c>
      <c r="G10" s="28" t="s">
        <v>68</v>
      </c>
      <c r="H10" s="18" t="s">
        <v>11</v>
      </c>
    </row>
    <row r="11" spans="1:8" x14ac:dyDescent="0.25">
      <c r="A11" s="14">
        <v>9</v>
      </c>
      <c r="B11" s="26"/>
      <c r="C11" s="21" t="s">
        <v>84</v>
      </c>
      <c r="D11" s="22" t="s">
        <v>85</v>
      </c>
      <c r="E11" s="23" t="s">
        <v>86</v>
      </c>
      <c r="F11" s="24" t="s">
        <v>80</v>
      </c>
      <c r="G11" s="28" t="s">
        <v>68</v>
      </c>
      <c r="H11" s="18" t="s">
        <v>11</v>
      </c>
    </row>
    <row r="12" spans="1:8" x14ac:dyDescent="0.25">
      <c r="A12" s="14">
        <v>10</v>
      </c>
      <c r="B12" s="27"/>
      <c r="C12" s="21" t="s">
        <v>87</v>
      </c>
      <c r="D12" s="22" t="s">
        <v>88</v>
      </c>
      <c r="E12" s="23" t="s">
        <v>89</v>
      </c>
      <c r="F12" s="24" t="s">
        <v>80</v>
      </c>
      <c r="G12" s="28" t="s">
        <v>68</v>
      </c>
      <c r="H12" s="18" t="s">
        <v>11</v>
      </c>
    </row>
    <row r="13" spans="1:8" x14ac:dyDescent="0.25">
      <c r="A13" s="14">
        <v>11</v>
      </c>
      <c r="B13" s="26"/>
      <c r="C13" s="16" t="s">
        <v>90</v>
      </c>
      <c r="D13" s="17" t="s">
        <v>91</v>
      </c>
      <c r="E13" s="18" t="s">
        <v>92</v>
      </c>
      <c r="F13" s="18" t="s">
        <v>93</v>
      </c>
      <c r="G13" s="28" t="s">
        <v>68</v>
      </c>
      <c r="H13" s="18" t="s">
        <v>11</v>
      </c>
    </row>
    <row r="14" spans="1:8" x14ac:dyDescent="0.25">
      <c r="A14" s="14">
        <v>12</v>
      </c>
      <c r="B14" s="20"/>
      <c r="C14" s="21" t="s">
        <v>94</v>
      </c>
      <c r="D14" s="22" t="s">
        <v>95</v>
      </c>
      <c r="E14" s="23" t="s">
        <v>96</v>
      </c>
      <c r="F14" s="23" t="s">
        <v>15</v>
      </c>
      <c r="G14" s="28" t="s">
        <v>68</v>
      </c>
      <c r="H14" s="18" t="s">
        <v>11</v>
      </c>
    </row>
    <row r="15" spans="1:8" x14ac:dyDescent="0.25">
      <c r="A15" s="14">
        <v>13</v>
      </c>
      <c r="B15" s="29"/>
      <c r="C15" s="16" t="s">
        <v>97</v>
      </c>
      <c r="D15" s="17" t="s">
        <v>98</v>
      </c>
      <c r="E15" s="18" t="s">
        <v>99</v>
      </c>
      <c r="F15" s="18" t="s">
        <v>100</v>
      </c>
      <c r="G15" s="28" t="s">
        <v>68</v>
      </c>
      <c r="H15" s="18" t="s">
        <v>11</v>
      </c>
    </row>
    <row r="16" spans="1:8" x14ac:dyDescent="0.25">
      <c r="A16" s="14">
        <v>14</v>
      </c>
      <c r="B16" s="30"/>
      <c r="C16" s="21" t="s">
        <v>101</v>
      </c>
      <c r="D16" s="22" t="s">
        <v>102</v>
      </c>
      <c r="E16" s="23" t="s">
        <v>103</v>
      </c>
      <c r="F16" s="24" t="s">
        <v>104</v>
      </c>
      <c r="G16" s="25" t="s">
        <v>60</v>
      </c>
      <c r="H16" s="18" t="s">
        <v>10</v>
      </c>
    </row>
    <row r="17" spans="1:8" x14ac:dyDescent="0.25">
      <c r="A17" s="14">
        <v>15</v>
      </c>
      <c r="B17" s="30"/>
      <c r="C17" s="21" t="s">
        <v>105</v>
      </c>
      <c r="D17" s="22" t="s">
        <v>106</v>
      </c>
      <c r="E17" s="23" t="s">
        <v>107</v>
      </c>
      <c r="F17" s="24" t="s">
        <v>104</v>
      </c>
      <c r="G17" s="25" t="s">
        <v>60</v>
      </c>
      <c r="H17" s="18" t="s">
        <v>10</v>
      </c>
    </row>
    <row r="18" spans="1:8" x14ac:dyDescent="0.25">
      <c r="A18" s="14">
        <v>16</v>
      </c>
      <c r="B18" s="31"/>
      <c r="C18" s="16" t="s">
        <v>108</v>
      </c>
      <c r="D18" s="17" t="s">
        <v>109</v>
      </c>
      <c r="E18" s="18" t="s">
        <v>110</v>
      </c>
      <c r="F18" s="18" t="s">
        <v>111</v>
      </c>
      <c r="G18" s="18"/>
      <c r="H18" s="18"/>
    </row>
    <row r="19" spans="1:8" x14ac:dyDescent="0.25">
      <c r="A19" s="14">
        <v>17</v>
      </c>
      <c r="B19" s="31"/>
      <c r="C19" s="21" t="s">
        <v>112</v>
      </c>
      <c r="D19" s="22" t="s">
        <v>113</v>
      </c>
      <c r="E19" s="23" t="s">
        <v>114</v>
      </c>
      <c r="F19" s="23" t="s">
        <v>115</v>
      </c>
      <c r="G19" s="23"/>
      <c r="H19" s="23"/>
    </row>
    <row r="20" spans="1:8" x14ac:dyDescent="0.25">
      <c r="A20" s="14">
        <v>18</v>
      </c>
      <c r="B20" s="32"/>
      <c r="C20" s="16" t="s">
        <v>116</v>
      </c>
      <c r="D20" s="17" t="s">
        <v>117</v>
      </c>
      <c r="E20" s="18" t="s">
        <v>118</v>
      </c>
      <c r="F20" s="18" t="s">
        <v>119</v>
      </c>
      <c r="G20" s="25" t="s">
        <v>60</v>
      </c>
      <c r="H20" s="18" t="s">
        <v>10</v>
      </c>
    </row>
    <row r="21" spans="1:8" x14ac:dyDescent="0.25">
      <c r="A21" s="14">
        <v>19</v>
      </c>
      <c r="B21" s="32"/>
      <c r="C21" s="21" t="s">
        <v>120</v>
      </c>
      <c r="D21" s="22" t="s">
        <v>121</v>
      </c>
      <c r="E21" s="23" t="s">
        <v>122</v>
      </c>
      <c r="F21" s="23" t="s">
        <v>123</v>
      </c>
      <c r="G21" s="25" t="s">
        <v>60</v>
      </c>
      <c r="H21" s="18" t="s">
        <v>10</v>
      </c>
    </row>
    <row r="22" spans="1:8" x14ac:dyDescent="0.25">
      <c r="A22" s="14">
        <v>20</v>
      </c>
      <c r="B22" s="33"/>
      <c r="C22" s="16" t="s">
        <v>124</v>
      </c>
      <c r="D22" s="17" t="s">
        <v>125</v>
      </c>
      <c r="E22" s="18" t="s">
        <v>126</v>
      </c>
      <c r="F22" s="34" t="s">
        <v>127</v>
      </c>
      <c r="G22" s="25" t="s">
        <v>60</v>
      </c>
      <c r="H22" s="18" t="s">
        <v>10</v>
      </c>
    </row>
    <row r="23" spans="1:8" x14ac:dyDescent="0.25">
      <c r="A23" s="14">
        <v>21</v>
      </c>
      <c r="B23" s="33"/>
      <c r="C23" s="16" t="s">
        <v>128</v>
      </c>
      <c r="D23" s="17" t="s">
        <v>129</v>
      </c>
      <c r="E23" s="18" t="s">
        <v>130</v>
      </c>
      <c r="F23" s="34" t="s">
        <v>127</v>
      </c>
      <c r="G23" s="25" t="s">
        <v>60</v>
      </c>
      <c r="H23" s="18" t="s">
        <v>10</v>
      </c>
    </row>
    <row r="24" spans="1:8" x14ac:dyDescent="0.25">
      <c r="A24" s="14">
        <v>22</v>
      </c>
      <c r="B24" s="35"/>
      <c r="C24" s="21" t="s">
        <v>131</v>
      </c>
      <c r="D24" s="22" t="s">
        <v>132</v>
      </c>
      <c r="E24" s="23" t="s">
        <v>133</v>
      </c>
      <c r="F24" s="23" t="s">
        <v>134</v>
      </c>
      <c r="G24" s="25" t="s">
        <v>60</v>
      </c>
      <c r="H24" s="18" t="s">
        <v>10</v>
      </c>
    </row>
    <row r="25" spans="1:8" x14ac:dyDescent="0.25">
      <c r="A25" s="14">
        <v>23</v>
      </c>
      <c r="B25" s="36"/>
      <c r="C25" s="16" t="s">
        <v>135</v>
      </c>
      <c r="D25" s="17" t="s">
        <v>136</v>
      </c>
      <c r="E25" s="18" t="s">
        <v>137</v>
      </c>
      <c r="F25" s="18" t="s">
        <v>138</v>
      </c>
      <c r="G25" s="44"/>
      <c r="H25" s="18"/>
    </row>
    <row r="26" spans="1:8" x14ac:dyDescent="0.25">
      <c r="A26" s="14">
        <v>24</v>
      </c>
      <c r="B26" s="37"/>
      <c r="C26" s="21" t="s">
        <v>139</v>
      </c>
      <c r="D26" s="22" t="s">
        <v>140</v>
      </c>
      <c r="E26" s="23" t="s">
        <v>141</v>
      </c>
      <c r="F26" s="23" t="s">
        <v>142</v>
      </c>
      <c r="G26" s="25" t="s">
        <v>60</v>
      </c>
      <c r="H26" s="18" t="s">
        <v>10</v>
      </c>
    </row>
    <row r="27" spans="1:8" x14ac:dyDescent="0.25">
      <c r="A27" s="14">
        <v>25</v>
      </c>
      <c r="B27" s="37"/>
      <c r="C27" s="16" t="s">
        <v>143</v>
      </c>
      <c r="D27" s="17" t="s">
        <v>144</v>
      </c>
      <c r="E27" s="18" t="s">
        <v>145</v>
      </c>
      <c r="F27" s="18" t="s">
        <v>146</v>
      </c>
      <c r="G27" s="25" t="s">
        <v>60</v>
      </c>
      <c r="H27" s="18" t="s">
        <v>10</v>
      </c>
    </row>
    <row r="28" spans="1:8" x14ac:dyDescent="0.25">
      <c r="A28" s="14">
        <v>26</v>
      </c>
      <c r="B28" s="38"/>
      <c r="C28" s="21" t="s">
        <v>147</v>
      </c>
      <c r="D28" s="22" t="s">
        <v>148</v>
      </c>
      <c r="E28" s="23" t="s">
        <v>149</v>
      </c>
      <c r="F28" s="23" t="s">
        <v>150</v>
      </c>
      <c r="G28" s="23"/>
      <c r="H28" s="23"/>
    </row>
    <row r="29" spans="1:8" x14ac:dyDescent="0.25">
      <c r="A29" s="14">
        <v>27</v>
      </c>
      <c r="B29" s="38"/>
      <c r="C29" s="16" t="s">
        <v>151</v>
      </c>
      <c r="D29" s="17" t="s">
        <v>152</v>
      </c>
      <c r="E29" s="18" t="s">
        <v>153</v>
      </c>
      <c r="F29" s="18" t="s">
        <v>154</v>
      </c>
      <c r="G29" s="18"/>
      <c r="H29" s="18"/>
    </row>
    <row r="30" spans="1:8" x14ac:dyDescent="0.25">
      <c r="A30" s="14">
        <v>28</v>
      </c>
      <c r="B30" s="38"/>
      <c r="C30" s="21" t="s">
        <v>155</v>
      </c>
      <c r="D30" s="22" t="s">
        <v>156</v>
      </c>
      <c r="E30" s="23" t="s">
        <v>157</v>
      </c>
      <c r="F30" s="24" t="s">
        <v>158</v>
      </c>
      <c r="G30" s="24"/>
      <c r="H30" s="24"/>
    </row>
    <row r="31" spans="1:8" x14ac:dyDescent="0.25">
      <c r="A31" s="14">
        <v>29</v>
      </c>
      <c r="B31" s="38"/>
      <c r="C31" s="21" t="s">
        <v>159</v>
      </c>
      <c r="D31" s="22" t="s">
        <v>160</v>
      </c>
      <c r="E31" s="23" t="s">
        <v>161</v>
      </c>
      <c r="F31" s="24" t="s">
        <v>158</v>
      </c>
      <c r="G31" s="24"/>
      <c r="H31" s="24"/>
    </row>
    <row r="32" spans="1:8" x14ac:dyDescent="0.25">
      <c r="A32" s="14">
        <v>30</v>
      </c>
      <c r="B32" s="38"/>
      <c r="C32" s="16" t="s">
        <v>162</v>
      </c>
      <c r="D32" s="17" t="s">
        <v>163</v>
      </c>
      <c r="E32" s="18" t="s">
        <v>164</v>
      </c>
      <c r="F32" s="18" t="s">
        <v>165</v>
      </c>
      <c r="G32" s="18"/>
      <c r="H32" s="18"/>
    </row>
    <row r="33" spans="1:8" x14ac:dyDescent="0.25">
      <c r="A33" s="14">
        <v>31</v>
      </c>
      <c r="B33" s="38"/>
      <c r="C33" s="21" t="s">
        <v>166</v>
      </c>
      <c r="D33" s="22" t="s">
        <v>167</v>
      </c>
      <c r="E33" s="23" t="s">
        <v>168</v>
      </c>
      <c r="F33" s="23" t="s">
        <v>169</v>
      </c>
      <c r="G33" s="23"/>
      <c r="H33" s="23"/>
    </row>
    <row r="34" spans="1:8" x14ac:dyDescent="0.25">
      <c r="A34" s="14">
        <v>32</v>
      </c>
      <c r="B34" s="39"/>
      <c r="C34" s="16" t="s">
        <v>170</v>
      </c>
      <c r="D34" s="17" t="s">
        <v>171</v>
      </c>
      <c r="E34" s="18" t="s">
        <v>172</v>
      </c>
      <c r="F34" s="18" t="s">
        <v>173</v>
      </c>
      <c r="G34" s="18"/>
      <c r="H34" s="18"/>
    </row>
    <row r="35" spans="1:8" x14ac:dyDescent="0.25">
      <c r="A35" s="14">
        <v>33</v>
      </c>
      <c r="B35" s="39"/>
      <c r="C35" s="21" t="s">
        <v>174</v>
      </c>
      <c r="D35" s="22" t="s">
        <v>175</v>
      </c>
      <c r="E35" s="23" t="s">
        <v>176</v>
      </c>
      <c r="F35" s="23" t="s">
        <v>177</v>
      </c>
      <c r="G35" s="23"/>
      <c r="H35" s="23"/>
    </row>
    <row r="36" spans="1:8" x14ac:dyDescent="0.25">
      <c r="A36" s="14">
        <v>34</v>
      </c>
      <c r="B36" s="40"/>
      <c r="C36" s="16" t="s">
        <v>178</v>
      </c>
      <c r="D36" s="17" t="s">
        <v>179</v>
      </c>
      <c r="E36" s="18" t="s">
        <v>180</v>
      </c>
      <c r="F36" s="18" t="s">
        <v>181</v>
      </c>
      <c r="G36" s="25" t="s">
        <v>60</v>
      </c>
      <c r="H36" s="18" t="s">
        <v>10</v>
      </c>
    </row>
  </sheetData>
  <autoFilter ref="A2:H40"/>
  <hyperlinks>
    <hyperlink ref="D3" r:id="rId1"/>
    <hyperlink ref="D4" r:id="rId2" display="http://www.sequenceontology.org/miso/current_release/term/SO:0001575"/>
    <hyperlink ref="D5" r:id="rId3" display="http://www.sequenceontology.org/miso/current_release/term/SO:0001574"/>
    <hyperlink ref="D6" r:id="rId4" display="http://www.sequenceontology.org/miso/current_release/term/SO:0001587"/>
    <hyperlink ref="D7" r:id="rId5" display="http://www.sequenceontology.org/miso/current_release/term/SO:0001589"/>
    <hyperlink ref="D8" r:id="rId6" display="http://www.sequenceontology.org/miso/current_release/term/SO:0001578"/>
    <hyperlink ref="D9" r:id="rId7" display="http://www.sequenceontology.org/miso/current_release/term/SO:0001582"/>
    <hyperlink ref="D10" r:id="rId8" display="http://www.sequenceontology.org/miso/current_release/term/SO:0001821"/>
    <hyperlink ref="D11" r:id="rId9" display="http://www.sequenceontology.org/miso/current_release/term/SO:0001822"/>
    <hyperlink ref="D12" r:id="rId10" display="http://www.sequenceontology.org/miso/current_release/term/SO:0001583"/>
    <hyperlink ref="D13" r:id="rId11" display="http://www.sequenceontology.org/miso/current_release/term/SO:0001889"/>
    <hyperlink ref="D14" r:id="rId12" display="http://www.sequenceontology.org/miso/current_release/term/SO:0001630"/>
    <hyperlink ref="D15" r:id="rId13" display="http://www.sequenceontology.org/miso/current_release/term/SO:0001626"/>
    <hyperlink ref="D16" r:id="rId14" display="http://www.sequenceontology.org/miso/current_release/term/SO:0001819"/>
    <hyperlink ref="D17" r:id="rId15" display="http://www.sequenceontology.org/miso/current_release/term/SO:0001567"/>
    <hyperlink ref="D18" r:id="rId16" display="http://www.sequenceontology.org/miso/current_release/term/SO:0001580"/>
    <hyperlink ref="D19" r:id="rId17" display="http://www.sequenceontology.org/miso/current_release/term/SO:0001620"/>
    <hyperlink ref="D20" r:id="rId18" display="http://www.sequenceontology.org/miso/current_release/term/SO:0001623"/>
    <hyperlink ref="D21" r:id="rId19" display="http://www.sequenceontology.org/miso/current_release/term/SO:0001624"/>
    <hyperlink ref="D22" r:id="rId20" display="http://www.sequenceontology.org/miso/current_release/term/SO:0001792"/>
    <hyperlink ref="D23" r:id="rId21" display="http://www.sequenceontology.org/miso/current_release/term/SO:0001619"/>
    <hyperlink ref="D24" r:id="rId22" display="http://www.sequenceontology.org/miso/current_release/term/SO:0001627"/>
    <hyperlink ref="D25" r:id="rId23" display="http://www.sequenceontology.org/miso/current_release/term/SO:0001621"/>
    <hyperlink ref="D26" r:id="rId24" display="http://www.sequenceontology.org/miso/current_release/term/SO:0001631"/>
    <hyperlink ref="D27" r:id="rId25" display="http://www.sequenceontology.org/miso/current_release/term/SO:0001632"/>
    <hyperlink ref="D28" r:id="rId26" display="http://www.sequenceontology.org/miso/current_release/term/SO:0001895"/>
    <hyperlink ref="D29" r:id="rId27" display="http://www.sequenceontology.org/miso/current_release/term/SO:0001892"/>
    <hyperlink ref="D30" r:id="rId28" display="http://www.sequenceontology.org/miso/current_release/term/SO:0001782"/>
    <hyperlink ref="D31" r:id="rId29" display="http://www.sequenceontology.org/miso/current_release/term/SO:0001566"/>
    <hyperlink ref="D32" r:id="rId30" display="http://www.sequenceontology.org/miso/current_release/term/SO:0001894"/>
    <hyperlink ref="D33" r:id="rId31" display="http://www.sequenceontology.org/miso/current_release/term/SO:0001891"/>
    <hyperlink ref="D34" r:id="rId32" display="http://www.sequenceontology.org/miso/current_release/term/SO:0001907"/>
    <hyperlink ref="D35" r:id="rId33" display="http://www.sequenceontology.org/miso/current_release/term/SO:0001906"/>
    <hyperlink ref="D36" r:id="rId34" display="http://www.sequenceontology.org/miso/current_release/term/SO:0001628"/>
    <hyperlink ref="C3" r:id="rId35" display="http://www.sequenceontology.org/miso/current_release/term/SO:0001893"/>
    <hyperlink ref="C4" r:id="rId36" display="http://www.sequenceontology.org/miso/current_release/term/SO:0001575"/>
    <hyperlink ref="C5" r:id="rId37" display="http://www.sequenceontology.org/miso/current_release/term/SO:0001574"/>
    <hyperlink ref="C6" r:id="rId38" display="http://www.sequenceontology.org/miso/current_release/term/SO:0001587"/>
    <hyperlink ref="C7" r:id="rId39" display="http://www.sequenceontology.org/miso/current_release/term/SO:0001589"/>
    <hyperlink ref="C8" r:id="rId40" display="http://www.sequenceontology.org/miso/current_release/term/SO:0001578"/>
    <hyperlink ref="C9" r:id="rId41" display="http://www.sequenceontology.org/miso/current_release/term/SO:0001582"/>
    <hyperlink ref="C10" r:id="rId42" display="http://www.sequenceontology.org/miso/current_release/term/SO:0001821"/>
    <hyperlink ref="C11" r:id="rId43" display="http://www.sequenceontology.org/miso/current_release/term/SO:0001822"/>
    <hyperlink ref="C12" r:id="rId44" display="http://www.sequenceontology.org/miso/current_release/term/SO:0001583"/>
    <hyperlink ref="C13" r:id="rId45" display="http://www.sequenceontology.org/miso/current_release/term/SO:0001889"/>
    <hyperlink ref="C14" r:id="rId46" display="http://www.sequenceontology.org/miso/current_release/term/SO:0001630"/>
    <hyperlink ref="C15" r:id="rId47" display="http://www.sequenceontology.org/miso/current_release/term/SO:0001626"/>
    <hyperlink ref="C16" r:id="rId48" display="http://www.sequenceontology.org/miso/current_release/term/SO:0001819"/>
    <hyperlink ref="C17" r:id="rId49" display="http://www.sequenceontology.org/miso/current_release/term/SO:0001567"/>
    <hyperlink ref="C18" r:id="rId50" display="http://www.sequenceontology.org/miso/current_release/term/SO:0001580"/>
    <hyperlink ref="C19" r:id="rId51" display="http://www.sequenceontology.org/miso/current_release/term/SO:0001620"/>
    <hyperlink ref="C20" r:id="rId52" display="http://www.sequenceontology.org/miso/current_release/term/SO:0001623"/>
    <hyperlink ref="C21" r:id="rId53" display="http://www.sequenceontology.org/miso/current_release/term/SO:0001624"/>
    <hyperlink ref="C22" r:id="rId54" display="http://www.sequenceontology.org/miso/current_release/term/SO:0001792"/>
    <hyperlink ref="C23" r:id="rId55" display="http://www.sequenceontology.org/miso/current_release/term/SO:0001619"/>
    <hyperlink ref="C24" r:id="rId56" display="http://www.sequenceontology.org/miso/current_release/term/SO:0001627"/>
    <hyperlink ref="C25" r:id="rId57" display="http://www.sequenceontology.org/miso/current_release/term/SO:0001621"/>
    <hyperlink ref="C26" r:id="rId58" display="http://www.sequenceontology.org/miso/current_release/term/SO:0001631"/>
    <hyperlink ref="C27" r:id="rId59" display="http://www.sequenceontology.org/miso/current_release/term/SO:0001632"/>
    <hyperlink ref="C28" r:id="rId60" display="http://www.sequenceontology.org/miso/current_release/term/SO:0001895"/>
    <hyperlink ref="C29" r:id="rId61" display="http://www.sequenceontology.org/miso/current_release/term/SO:0001892"/>
    <hyperlink ref="C30" r:id="rId62" display="http://www.sequenceontology.org/miso/current_release/term/SO:0001782"/>
    <hyperlink ref="C31" r:id="rId63" display="http://www.sequenceontology.org/miso/current_release/term/SO:0001566"/>
    <hyperlink ref="C32" r:id="rId64" display="http://www.sequenceontology.org/miso/current_release/term/SO:0001894"/>
    <hyperlink ref="C33" r:id="rId65" display="http://www.sequenceontology.org/miso/current_release/term/SO:0001891"/>
    <hyperlink ref="C34" r:id="rId66" display="http://www.sequenceontology.org/miso/current_release/term/SO:0001907"/>
    <hyperlink ref="C35" r:id="rId67" display="http://www.sequenceontology.org/miso/current_release/term/SO:0001906"/>
    <hyperlink ref="C36" r:id="rId68" display="http://www.sequenceontology.org/miso/current_release/term/SO:0001628"/>
  </hyperlinks>
  <pageMargins left="0.7" right="0.7" top="0.75" bottom="0.75" header="0.3" footer="0.3"/>
  <pageSetup paperSize="9" scale="20" orientation="portrait" r:id="rId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9"/>
  <sheetViews>
    <sheetView zoomScale="85" zoomScaleNormal="85" workbookViewId="0">
      <selection activeCell="H40" sqref="H40"/>
    </sheetView>
  </sheetViews>
  <sheetFormatPr defaultRowHeight="15" x14ac:dyDescent="0.25"/>
  <cols>
    <col min="2" max="2" width="33.140625" bestFit="1" customWidth="1"/>
    <col min="3" max="4" width="9.140625" style="3" customWidth="1"/>
    <col min="5" max="5" width="10.140625" customWidth="1"/>
    <col min="7" max="7" width="33.140625" bestFit="1" customWidth="1"/>
    <col min="10" max="10" width="10.140625" customWidth="1"/>
    <col min="11" max="11" width="9" customWidth="1"/>
    <col min="12" max="12" width="33.140625" bestFit="1" customWidth="1"/>
    <col min="13" max="14" width="9.140625" customWidth="1"/>
    <col min="15" max="15" width="10.140625" customWidth="1"/>
    <col min="17" max="17" width="33.140625" bestFit="1" customWidth="1"/>
    <col min="20" max="20" width="10.140625" customWidth="1"/>
  </cols>
  <sheetData>
    <row r="1" spans="2:20" x14ac:dyDescent="0.25">
      <c r="B1" s="2" t="s">
        <v>39</v>
      </c>
      <c r="C1" s="45"/>
      <c r="D1" s="45"/>
      <c r="L1" s="2" t="s">
        <v>40</v>
      </c>
    </row>
    <row r="2" spans="2:20" ht="15" customHeight="1" x14ac:dyDescent="0.25">
      <c r="B2" t="s">
        <v>36</v>
      </c>
      <c r="C2" s="45"/>
      <c r="D2" s="45"/>
      <c r="G2" t="s">
        <v>36</v>
      </c>
      <c r="L2" t="s">
        <v>36</v>
      </c>
      <c r="M2" s="45"/>
      <c r="N2" s="45"/>
      <c r="Q2" t="s">
        <v>36</v>
      </c>
    </row>
    <row r="3" spans="2:20" ht="15.75" x14ac:dyDescent="0.25">
      <c r="B3" s="11" t="s">
        <v>38</v>
      </c>
      <c r="C3" s="45"/>
      <c r="D3" s="45"/>
      <c r="G3" s="11" t="s">
        <v>37</v>
      </c>
      <c r="L3" s="11" t="s">
        <v>38</v>
      </c>
      <c r="M3" s="45"/>
      <c r="N3" s="45"/>
      <c r="Q3" s="11" t="s">
        <v>37</v>
      </c>
    </row>
    <row r="4" spans="2:20" x14ac:dyDescent="0.25">
      <c r="C4" s="45"/>
      <c r="D4" s="45"/>
      <c r="M4" s="45"/>
      <c r="N4" s="45"/>
    </row>
    <row r="5" spans="2:20" ht="15" customHeight="1" x14ac:dyDescent="0.25">
      <c r="B5" s="2"/>
      <c r="C5" s="3" t="s">
        <v>195</v>
      </c>
      <c r="D5" s="3" t="s">
        <v>196</v>
      </c>
      <c r="E5" t="s">
        <v>20</v>
      </c>
      <c r="G5" s="2"/>
      <c r="H5" s="45" t="s">
        <v>195</v>
      </c>
      <c r="I5" s="45" t="s">
        <v>196</v>
      </c>
      <c r="J5" t="s">
        <v>20</v>
      </c>
      <c r="L5" s="2"/>
      <c r="M5" s="45" t="s">
        <v>195</v>
      </c>
      <c r="N5" s="45" t="s">
        <v>196</v>
      </c>
      <c r="O5" t="s">
        <v>20</v>
      </c>
      <c r="Q5" s="2"/>
      <c r="R5" s="45" t="s">
        <v>195</v>
      </c>
      <c r="S5" s="45" t="s">
        <v>196</v>
      </c>
      <c r="T5" t="s">
        <v>20</v>
      </c>
    </row>
    <row r="6" spans="2:20" x14ac:dyDescent="0.25">
      <c r="B6" s="48" t="s">
        <v>197</v>
      </c>
      <c r="C6" s="46">
        <v>4</v>
      </c>
      <c r="D6" s="46">
        <v>2</v>
      </c>
      <c r="E6" s="46">
        <v>-2</v>
      </c>
      <c r="G6" s="48" t="s">
        <v>197</v>
      </c>
      <c r="H6" s="46">
        <v>-4</v>
      </c>
      <c r="I6" s="46">
        <v>-2</v>
      </c>
      <c r="J6" s="46">
        <v>2</v>
      </c>
      <c r="K6" s="1"/>
      <c r="L6" s="48" t="s">
        <v>197</v>
      </c>
      <c r="M6" s="46">
        <v>4</v>
      </c>
      <c r="N6" s="46">
        <v>2</v>
      </c>
      <c r="O6" s="46">
        <v>-2</v>
      </c>
      <c r="Q6" s="48" t="s">
        <v>197</v>
      </c>
      <c r="R6" s="46">
        <v>-4</v>
      </c>
      <c r="S6" s="46">
        <v>-2</v>
      </c>
      <c r="T6" s="46">
        <v>2</v>
      </c>
    </row>
    <row r="7" spans="2:20" x14ac:dyDescent="0.25">
      <c r="H7" s="45"/>
      <c r="I7" s="45"/>
      <c r="K7" s="1"/>
      <c r="M7" s="45"/>
      <c r="N7" s="45"/>
      <c r="R7" s="45"/>
      <c r="S7" s="45"/>
    </row>
    <row r="8" spans="2:20" x14ac:dyDescent="0.25">
      <c r="C8" s="4" t="s">
        <v>19</v>
      </c>
      <c r="D8" s="4" t="s">
        <v>20</v>
      </c>
      <c r="E8" s="7"/>
      <c r="H8" s="4" t="s">
        <v>19</v>
      </c>
      <c r="I8" s="4" t="s">
        <v>20</v>
      </c>
      <c r="J8" s="7"/>
      <c r="K8" s="7"/>
      <c r="L8" s="2"/>
      <c r="M8" s="4" t="s">
        <v>19</v>
      </c>
      <c r="N8" s="4" t="s">
        <v>20</v>
      </c>
      <c r="O8" s="7"/>
      <c r="R8" s="4" t="s">
        <v>19</v>
      </c>
      <c r="S8" s="4" t="s">
        <v>20</v>
      </c>
    </row>
    <row r="9" spans="2:20" x14ac:dyDescent="0.25">
      <c r="B9" t="s">
        <v>22</v>
      </c>
      <c r="C9" s="45">
        <v>2</v>
      </c>
      <c r="D9" s="45">
        <v>-1</v>
      </c>
      <c r="E9" s="1"/>
      <c r="G9" t="s">
        <v>22</v>
      </c>
      <c r="H9" s="45">
        <v>-1</v>
      </c>
      <c r="I9" s="45">
        <v>2</v>
      </c>
      <c r="J9" s="1"/>
      <c r="K9" s="1"/>
      <c r="L9" t="s">
        <v>22</v>
      </c>
      <c r="M9" s="45">
        <v>2</v>
      </c>
      <c r="N9" s="45">
        <v>-1</v>
      </c>
      <c r="O9" s="1"/>
      <c r="Q9" t="s">
        <v>22</v>
      </c>
      <c r="R9" s="45">
        <v>-1</v>
      </c>
      <c r="S9" s="45">
        <v>2</v>
      </c>
      <c r="T9" s="1"/>
    </row>
    <row r="10" spans="2:20" x14ac:dyDescent="0.25">
      <c r="B10" t="s">
        <v>23</v>
      </c>
      <c r="C10" s="45">
        <v>2</v>
      </c>
      <c r="D10" s="45">
        <v>-1</v>
      </c>
      <c r="E10" s="1"/>
      <c r="G10" t="s">
        <v>23</v>
      </c>
      <c r="H10" s="45">
        <v>-1</v>
      </c>
      <c r="I10" s="45">
        <v>2</v>
      </c>
      <c r="J10" s="1"/>
      <c r="K10" s="1"/>
      <c r="L10" t="s">
        <v>23</v>
      </c>
      <c r="M10" s="45">
        <v>2</v>
      </c>
      <c r="N10" s="45">
        <v>-1</v>
      </c>
      <c r="O10" s="1"/>
      <c r="Q10" t="s">
        <v>23</v>
      </c>
      <c r="R10" s="45">
        <v>-1</v>
      </c>
      <c r="S10" s="45">
        <v>2</v>
      </c>
      <c r="T10" s="1"/>
    </row>
    <row r="11" spans="2:20" x14ac:dyDescent="0.25">
      <c r="B11" t="s">
        <v>24</v>
      </c>
      <c r="C11" s="45">
        <v>0</v>
      </c>
      <c r="D11" s="45">
        <v>-1</v>
      </c>
      <c r="E11" s="1"/>
      <c r="G11" t="s">
        <v>24</v>
      </c>
      <c r="H11" s="45">
        <v>0</v>
      </c>
      <c r="I11" s="45">
        <v>-1</v>
      </c>
      <c r="J11" s="1"/>
      <c r="K11" s="1"/>
      <c r="L11" t="s">
        <v>41</v>
      </c>
      <c r="M11" s="45">
        <v>2</v>
      </c>
      <c r="N11" s="45">
        <v>-2</v>
      </c>
      <c r="O11" s="1"/>
      <c r="Q11" t="s">
        <v>41</v>
      </c>
      <c r="R11" s="45">
        <v>-2</v>
      </c>
      <c r="S11" s="45">
        <v>2</v>
      </c>
      <c r="T11" s="1"/>
    </row>
    <row r="12" spans="2:20" x14ac:dyDescent="0.25">
      <c r="B12" s="48" t="s">
        <v>25</v>
      </c>
      <c r="C12" s="46">
        <v>0</v>
      </c>
      <c r="D12" s="46">
        <v>-1</v>
      </c>
      <c r="E12" s="48"/>
      <c r="G12" s="48" t="s">
        <v>25</v>
      </c>
      <c r="H12" s="46">
        <v>0</v>
      </c>
      <c r="I12" s="46">
        <v>-1</v>
      </c>
      <c r="J12" s="48"/>
      <c r="L12" t="s">
        <v>42</v>
      </c>
      <c r="M12" s="7">
        <v>2</v>
      </c>
      <c r="N12" s="7">
        <v>-2</v>
      </c>
      <c r="O12" s="1"/>
      <c r="Q12" t="s">
        <v>42</v>
      </c>
      <c r="R12" s="7">
        <v>-2</v>
      </c>
      <c r="S12" s="7">
        <v>2</v>
      </c>
      <c r="T12" s="1"/>
    </row>
    <row r="13" spans="2:20" x14ac:dyDescent="0.25">
      <c r="L13" t="s">
        <v>24</v>
      </c>
      <c r="M13" s="7">
        <v>0</v>
      </c>
      <c r="N13" s="7">
        <v>-1</v>
      </c>
      <c r="Q13" t="s">
        <v>24</v>
      </c>
      <c r="R13" s="7">
        <v>0</v>
      </c>
      <c r="S13" s="7">
        <v>-1</v>
      </c>
    </row>
    <row r="14" spans="2:20" x14ac:dyDescent="0.25">
      <c r="B14" t="s">
        <v>31</v>
      </c>
      <c r="D14" s="45"/>
      <c r="E14" s="45">
        <v>-4</v>
      </c>
      <c r="G14" t="s">
        <v>31</v>
      </c>
      <c r="I14" s="45"/>
      <c r="J14" s="45">
        <v>-4</v>
      </c>
      <c r="K14" s="9"/>
      <c r="L14" s="48" t="s">
        <v>25</v>
      </c>
      <c r="M14" s="46">
        <v>0</v>
      </c>
      <c r="N14" s="46">
        <v>-1</v>
      </c>
      <c r="O14" s="49"/>
      <c r="P14" s="9"/>
      <c r="Q14" s="48" t="s">
        <v>25</v>
      </c>
      <c r="R14" s="46">
        <v>0</v>
      </c>
      <c r="S14" s="46">
        <v>-1</v>
      </c>
      <c r="T14" s="49"/>
    </row>
    <row r="15" spans="2:20" x14ac:dyDescent="0.25">
      <c r="B15" s="9" t="s">
        <v>32</v>
      </c>
      <c r="D15" s="45"/>
      <c r="E15" s="45">
        <v>-2</v>
      </c>
      <c r="F15" s="9"/>
      <c r="G15" s="9" t="s">
        <v>32</v>
      </c>
      <c r="I15" s="45"/>
      <c r="J15" s="45">
        <v>-2</v>
      </c>
    </row>
    <row r="16" spans="2:20" x14ac:dyDescent="0.25">
      <c r="B16" s="9" t="s">
        <v>33</v>
      </c>
      <c r="D16" s="45"/>
      <c r="E16" s="45">
        <v>0</v>
      </c>
      <c r="G16" s="9" t="s">
        <v>33</v>
      </c>
      <c r="I16" s="45"/>
      <c r="J16" s="45">
        <v>0</v>
      </c>
      <c r="L16" t="s">
        <v>31</v>
      </c>
      <c r="N16" s="45"/>
      <c r="O16" s="45">
        <v>-4</v>
      </c>
      <c r="Q16" t="s">
        <v>31</v>
      </c>
      <c r="S16" s="45"/>
      <c r="T16" s="45">
        <v>-4</v>
      </c>
    </row>
    <row r="17" spans="2:20" x14ac:dyDescent="0.25">
      <c r="B17" s="9" t="s">
        <v>34</v>
      </c>
      <c r="D17" s="45"/>
      <c r="E17" s="45">
        <v>2</v>
      </c>
      <c r="G17" s="9" t="s">
        <v>34</v>
      </c>
      <c r="I17" s="45"/>
      <c r="J17" s="45">
        <v>2</v>
      </c>
      <c r="L17" s="9" t="s">
        <v>32</v>
      </c>
      <c r="N17" s="45"/>
      <c r="O17" s="45">
        <v>-2</v>
      </c>
      <c r="P17" s="9"/>
      <c r="Q17" s="9" t="s">
        <v>32</v>
      </c>
      <c r="S17" s="45"/>
      <c r="T17" s="45">
        <v>-2</v>
      </c>
    </row>
    <row r="18" spans="2:20" x14ac:dyDescent="0.25">
      <c r="B18" s="9" t="s">
        <v>35</v>
      </c>
      <c r="D18" s="46"/>
      <c r="E18" s="46">
        <v>4</v>
      </c>
      <c r="G18" s="9" t="s">
        <v>35</v>
      </c>
      <c r="I18" s="46"/>
      <c r="J18" s="46">
        <v>4</v>
      </c>
      <c r="K18" s="7"/>
      <c r="L18" s="9" t="s">
        <v>33</v>
      </c>
      <c r="N18" s="45"/>
      <c r="O18" s="45">
        <v>0</v>
      </c>
      <c r="Q18" s="9" t="s">
        <v>33</v>
      </c>
      <c r="S18" s="45"/>
      <c r="T18" s="45">
        <v>0</v>
      </c>
    </row>
    <row r="19" spans="2:20" x14ac:dyDescent="0.25">
      <c r="B19" s="5" t="s">
        <v>26</v>
      </c>
      <c r="C19" s="6"/>
      <c r="D19" s="6"/>
      <c r="E19" s="6">
        <f>SUM(C6:E18)</f>
        <v>4</v>
      </c>
      <c r="G19" s="5" t="s">
        <v>26</v>
      </c>
      <c r="H19" s="6"/>
      <c r="I19" s="6"/>
      <c r="J19" s="6">
        <f>SUM(H6:J18)</f>
        <v>-4</v>
      </c>
      <c r="L19" s="9" t="s">
        <v>34</v>
      </c>
      <c r="N19" s="45"/>
      <c r="O19" s="45">
        <v>2</v>
      </c>
      <c r="Q19" s="9" t="s">
        <v>34</v>
      </c>
      <c r="S19" s="45"/>
      <c r="T19" s="45">
        <v>2</v>
      </c>
    </row>
    <row r="20" spans="2:20" x14ac:dyDescent="0.25">
      <c r="C20" s="45"/>
      <c r="D20" s="45"/>
      <c r="L20" s="9" t="s">
        <v>35</v>
      </c>
      <c r="N20" s="46"/>
      <c r="O20" s="46">
        <v>4</v>
      </c>
      <c r="Q20" s="9" t="s">
        <v>35</v>
      </c>
      <c r="S20" s="46"/>
      <c r="T20" s="46">
        <v>4</v>
      </c>
    </row>
    <row r="21" spans="2:20" x14ac:dyDescent="0.25">
      <c r="B21" s="2"/>
      <c r="C21" s="45"/>
      <c r="D21" s="45"/>
      <c r="L21" s="5" t="s">
        <v>26</v>
      </c>
      <c r="M21" s="6"/>
      <c r="N21" s="6"/>
      <c r="O21" s="6">
        <f>SUM(M6:O20)</f>
        <v>4</v>
      </c>
      <c r="Q21" s="5" t="s">
        <v>26</v>
      </c>
      <c r="R21" s="6"/>
      <c r="S21" s="6"/>
      <c r="T21" s="6">
        <f>SUM(R6:T20)</f>
        <v>-4</v>
      </c>
    </row>
    <row r="22" spans="2:20" x14ac:dyDescent="0.25">
      <c r="B22" s="2"/>
      <c r="C22" s="45"/>
      <c r="D22" s="45"/>
      <c r="L22" s="1"/>
      <c r="M22" s="7"/>
      <c r="N22" s="7"/>
      <c r="O22" s="7"/>
      <c r="Q22" s="1"/>
      <c r="R22" s="7"/>
      <c r="S22" s="7"/>
      <c r="T22" s="7"/>
    </row>
    <row r="23" spans="2:20" x14ac:dyDescent="0.25">
      <c r="B23" s="2" t="s">
        <v>27</v>
      </c>
      <c r="C23" s="45"/>
      <c r="D23" s="45"/>
      <c r="L23" s="1"/>
      <c r="M23" s="7"/>
      <c r="N23" s="7"/>
      <c r="O23" s="7"/>
      <c r="Q23" s="1"/>
      <c r="R23" s="7"/>
      <c r="S23" s="7"/>
      <c r="T23" s="7"/>
    </row>
    <row r="24" spans="2:20" x14ac:dyDescent="0.25">
      <c r="B24" s="2"/>
      <c r="C24" s="45" t="s">
        <v>195</v>
      </c>
      <c r="D24" s="45" t="s">
        <v>196</v>
      </c>
      <c r="E24" t="s">
        <v>20</v>
      </c>
    </row>
    <row r="25" spans="2:20" x14ac:dyDescent="0.25">
      <c r="B25" s="48" t="s">
        <v>197</v>
      </c>
      <c r="C25" s="46">
        <v>4</v>
      </c>
      <c r="D25" s="46"/>
      <c r="E25" s="48"/>
    </row>
    <row r="26" spans="2:20" x14ac:dyDescent="0.25">
      <c r="C26" s="45"/>
      <c r="D26" s="45"/>
    </row>
    <row r="27" spans="2:20" x14ac:dyDescent="0.25">
      <c r="C27" s="4" t="s">
        <v>19</v>
      </c>
      <c r="D27" s="4" t="s">
        <v>20</v>
      </c>
      <c r="E27" s="7"/>
    </row>
    <row r="28" spans="2:20" x14ac:dyDescent="0.25">
      <c r="B28" t="s">
        <v>22</v>
      </c>
      <c r="C28" s="45"/>
      <c r="D28" s="45">
        <v>-1</v>
      </c>
      <c r="E28" s="1"/>
    </row>
    <row r="29" spans="2:20" x14ac:dyDescent="0.25">
      <c r="B29" t="s">
        <v>23</v>
      </c>
      <c r="C29" s="45"/>
      <c r="D29" s="45"/>
      <c r="E29" s="1"/>
    </row>
    <row r="30" spans="2:20" x14ac:dyDescent="0.25">
      <c r="B30" t="s">
        <v>24</v>
      </c>
      <c r="C30" s="45">
        <v>0</v>
      </c>
      <c r="D30" s="45"/>
      <c r="E30" s="1"/>
    </row>
    <row r="31" spans="2:20" x14ac:dyDescent="0.25">
      <c r="B31" s="48" t="s">
        <v>25</v>
      </c>
      <c r="C31" s="46">
        <v>0</v>
      </c>
      <c r="D31" s="46"/>
      <c r="E31" s="48"/>
    </row>
    <row r="32" spans="2:20" x14ac:dyDescent="0.25">
      <c r="C32" s="45"/>
      <c r="D32" s="45"/>
    </row>
    <row r="33" spans="2:6" x14ac:dyDescent="0.25">
      <c r="B33" t="s">
        <v>31</v>
      </c>
      <c r="C33" s="45"/>
      <c r="D33" s="45"/>
      <c r="E33" s="45"/>
    </row>
    <row r="34" spans="2:6" x14ac:dyDescent="0.25">
      <c r="B34" s="9" t="s">
        <v>32</v>
      </c>
      <c r="C34" s="45"/>
      <c r="D34" s="45"/>
      <c r="E34" s="45"/>
      <c r="F34" s="9"/>
    </row>
    <row r="35" spans="2:6" x14ac:dyDescent="0.25">
      <c r="B35" s="9" t="s">
        <v>33</v>
      </c>
      <c r="C35" s="45"/>
      <c r="D35" s="45"/>
      <c r="E35" s="45"/>
    </row>
    <row r="36" spans="2:6" x14ac:dyDescent="0.25">
      <c r="B36" s="9" t="s">
        <v>34</v>
      </c>
      <c r="C36" s="45"/>
      <c r="D36" s="45"/>
      <c r="E36" s="45">
        <v>2</v>
      </c>
    </row>
    <row r="37" spans="2:6" x14ac:dyDescent="0.25">
      <c r="B37" s="9" t="s">
        <v>35</v>
      </c>
      <c r="C37" s="45"/>
      <c r="D37" s="46"/>
      <c r="E37" s="46"/>
    </row>
    <row r="38" spans="2:6" x14ac:dyDescent="0.25">
      <c r="B38" s="5" t="s">
        <v>26</v>
      </c>
      <c r="C38" s="6"/>
      <c r="D38" s="6"/>
      <c r="E38" s="6">
        <f>SUM(C25:E37)</f>
        <v>5</v>
      </c>
    </row>
    <row r="42" spans="2:6" x14ac:dyDescent="0.25">
      <c r="B42" s="2"/>
      <c r="C42" s="45" t="s">
        <v>195</v>
      </c>
      <c r="D42" s="45" t="s">
        <v>196</v>
      </c>
      <c r="E42" t="s">
        <v>20</v>
      </c>
    </row>
    <row r="43" spans="2:6" x14ac:dyDescent="0.25">
      <c r="B43" s="48" t="s">
        <v>197</v>
      </c>
      <c r="C43" s="46"/>
      <c r="D43" s="46">
        <v>2</v>
      </c>
      <c r="E43" s="48"/>
    </row>
    <row r="44" spans="2:6" x14ac:dyDescent="0.25">
      <c r="C44" s="45"/>
      <c r="D44" s="45"/>
    </row>
    <row r="45" spans="2:6" x14ac:dyDescent="0.25">
      <c r="C45" s="4" t="s">
        <v>19</v>
      </c>
      <c r="D45" s="4" t="s">
        <v>20</v>
      </c>
      <c r="E45" s="7"/>
    </row>
    <row r="46" spans="2:6" x14ac:dyDescent="0.25">
      <c r="B46" t="s">
        <v>22</v>
      </c>
      <c r="C46" s="45"/>
      <c r="D46" s="45">
        <v>-1</v>
      </c>
      <c r="E46" s="1"/>
    </row>
    <row r="47" spans="2:6" x14ac:dyDescent="0.25">
      <c r="B47" t="s">
        <v>23</v>
      </c>
      <c r="C47" s="45"/>
      <c r="D47" s="45">
        <v>-1</v>
      </c>
      <c r="E47" s="1"/>
    </row>
    <row r="48" spans="2:6" x14ac:dyDescent="0.25">
      <c r="B48" t="s">
        <v>24</v>
      </c>
      <c r="C48" s="45">
        <v>0</v>
      </c>
      <c r="D48" s="45"/>
      <c r="E48" s="1"/>
    </row>
    <row r="49" spans="2:20" x14ac:dyDescent="0.25">
      <c r="B49" s="48" t="s">
        <v>25</v>
      </c>
      <c r="C49" s="46">
        <v>0</v>
      </c>
      <c r="D49" s="46"/>
      <c r="E49" s="48"/>
    </row>
    <row r="50" spans="2:20" x14ac:dyDescent="0.25">
      <c r="C50" s="45"/>
      <c r="D50" s="45"/>
    </row>
    <row r="51" spans="2:20" x14ac:dyDescent="0.25">
      <c r="B51" t="s">
        <v>31</v>
      </c>
      <c r="C51" s="45"/>
      <c r="D51" s="45"/>
      <c r="E51" s="45"/>
    </row>
    <row r="52" spans="2:20" x14ac:dyDescent="0.25">
      <c r="B52" s="9" t="s">
        <v>32</v>
      </c>
      <c r="C52" s="45"/>
      <c r="D52" s="45"/>
      <c r="E52" s="45"/>
    </row>
    <row r="53" spans="2:20" x14ac:dyDescent="0.25">
      <c r="B53" s="9" t="s">
        <v>33</v>
      </c>
      <c r="C53" s="45"/>
      <c r="D53" s="45"/>
      <c r="E53" s="45">
        <v>0</v>
      </c>
    </row>
    <row r="54" spans="2:20" x14ac:dyDescent="0.25">
      <c r="B54" s="9" t="s">
        <v>34</v>
      </c>
      <c r="C54" s="45"/>
      <c r="D54" s="45"/>
      <c r="E54" s="45"/>
    </row>
    <row r="55" spans="2:20" x14ac:dyDescent="0.25">
      <c r="B55" s="9" t="s">
        <v>35</v>
      </c>
      <c r="C55" s="45"/>
      <c r="D55" s="46"/>
      <c r="E55" s="46"/>
    </row>
    <row r="56" spans="2:20" x14ac:dyDescent="0.25">
      <c r="B56" s="5" t="s">
        <v>26</v>
      </c>
      <c r="C56" s="6"/>
      <c r="D56" s="6"/>
      <c r="E56" s="6">
        <f>SUM(C43:E55)</f>
        <v>0</v>
      </c>
    </row>
    <row r="58" spans="2:20" x14ac:dyDescent="0.25">
      <c r="C58" s="45"/>
      <c r="D58" s="45"/>
    </row>
    <row r="59" spans="2:20" x14ac:dyDescent="0.25">
      <c r="B59" s="2" t="s">
        <v>198</v>
      </c>
      <c r="L59" s="2" t="s">
        <v>199</v>
      </c>
    </row>
    <row r="60" spans="2:20" x14ac:dyDescent="0.25">
      <c r="B60" t="s">
        <v>36</v>
      </c>
      <c r="G60" t="s">
        <v>36</v>
      </c>
      <c r="L60" t="s">
        <v>36</v>
      </c>
      <c r="M60" s="3"/>
      <c r="N60" s="3"/>
      <c r="Q60" t="s">
        <v>36</v>
      </c>
    </row>
    <row r="61" spans="2:20" ht="15.75" x14ac:dyDescent="0.25">
      <c r="B61" s="11" t="s">
        <v>38</v>
      </c>
      <c r="G61" s="11" t="s">
        <v>37</v>
      </c>
      <c r="L61" s="11" t="s">
        <v>38</v>
      </c>
      <c r="M61" s="3"/>
      <c r="N61" s="3"/>
      <c r="Q61" s="11" t="s">
        <v>37</v>
      </c>
    </row>
    <row r="62" spans="2:20" x14ac:dyDescent="0.25">
      <c r="M62" s="3"/>
      <c r="N62" s="3"/>
    </row>
    <row r="63" spans="2:20" x14ac:dyDescent="0.25">
      <c r="B63" s="2"/>
      <c r="C63" s="4" t="s">
        <v>19</v>
      </c>
      <c r="D63" s="4" t="s">
        <v>20</v>
      </c>
      <c r="E63" s="7"/>
      <c r="H63" s="4" t="s">
        <v>19</v>
      </c>
      <c r="I63" s="4" t="s">
        <v>20</v>
      </c>
      <c r="J63" s="7"/>
      <c r="K63" s="7"/>
      <c r="L63" s="2"/>
      <c r="M63" s="4" t="s">
        <v>19</v>
      </c>
      <c r="N63" s="4" t="s">
        <v>20</v>
      </c>
      <c r="O63" s="7"/>
      <c r="R63" s="4" t="s">
        <v>19</v>
      </c>
      <c r="S63" s="4" t="s">
        <v>20</v>
      </c>
      <c r="T63" s="7"/>
    </row>
    <row r="64" spans="2:20" x14ac:dyDescent="0.25">
      <c r="B64" t="s">
        <v>21</v>
      </c>
      <c r="C64" s="3">
        <v>4</v>
      </c>
      <c r="D64" s="3">
        <v>-4</v>
      </c>
      <c r="E64" s="1"/>
      <c r="G64" t="s">
        <v>21</v>
      </c>
      <c r="H64" s="3">
        <v>-4</v>
      </c>
      <c r="I64" s="3">
        <v>4</v>
      </c>
      <c r="J64" s="1"/>
      <c r="K64" s="1"/>
      <c r="L64" t="s">
        <v>21</v>
      </c>
      <c r="M64" s="3">
        <v>4</v>
      </c>
      <c r="N64" s="3">
        <v>-4</v>
      </c>
      <c r="O64" s="1"/>
      <c r="Q64" t="s">
        <v>21</v>
      </c>
      <c r="R64" s="3">
        <v>-4</v>
      </c>
      <c r="S64" s="3">
        <v>4</v>
      </c>
      <c r="T64" s="1"/>
    </row>
    <row r="65" spans="2:20" x14ac:dyDescent="0.25">
      <c r="B65" t="s">
        <v>22</v>
      </c>
      <c r="C65" s="3">
        <v>2</v>
      </c>
      <c r="D65" s="3">
        <v>-1</v>
      </c>
      <c r="E65" s="1"/>
      <c r="G65" t="s">
        <v>22</v>
      </c>
      <c r="H65" s="3">
        <v>-1</v>
      </c>
      <c r="I65" s="3">
        <v>2</v>
      </c>
      <c r="J65" s="1"/>
      <c r="K65" s="1"/>
      <c r="L65" t="s">
        <v>22</v>
      </c>
      <c r="M65" s="3">
        <v>2</v>
      </c>
      <c r="N65" s="3">
        <v>-1</v>
      </c>
      <c r="O65" s="1"/>
      <c r="Q65" t="s">
        <v>22</v>
      </c>
      <c r="R65" s="3">
        <v>-1</v>
      </c>
      <c r="S65" s="3">
        <v>2</v>
      </c>
      <c r="T65" s="1"/>
    </row>
    <row r="66" spans="2:20" x14ac:dyDescent="0.25">
      <c r="B66" t="s">
        <v>23</v>
      </c>
      <c r="C66" s="3">
        <v>2</v>
      </c>
      <c r="D66" s="3">
        <v>-1</v>
      </c>
      <c r="E66" s="1"/>
      <c r="G66" t="s">
        <v>23</v>
      </c>
      <c r="H66" s="3">
        <v>-1</v>
      </c>
      <c r="I66" s="3">
        <v>2</v>
      </c>
      <c r="J66" s="1"/>
      <c r="K66" s="1"/>
      <c r="L66" t="s">
        <v>23</v>
      </c>
      <c r="M66" s="3">
        <v>2</v>
      </c>
      <c r="N66" s="3">
        <v>-1</v>
      </c>
      <c r="O66" s="1"/>
      <c r="Q66" t="s">
        <v>23</v>
      </c>
      <c r="R66" s="3">
        <v>-1</v>
      </c>
      <c r="S66" s="3">
        <v>2</v>
      </c>
      <c r="T66" s="1"/>
    </row>
    <row r="67" spans="2:20" x14ac:dyDescent="0.25">
      <c r="B67" t="s">
        <v>24</v>
      </c>
      <c r="C67" s="3">
        <v>0</v>
      </c>
      <c r="D67" s="3">
        <v>-1</v>
      </c>
      <c r="E67" s="1"/>
      <c r="G67" t="s">
        <v>24</v>
      </c>
      <c r="H67" s="3">
        <v>0</v>
      </c>
      <c r="I67" s="3">
        <v>-1</v>
      </c>
      <c r="J67" s="1"/>
      <c r="K67" s="1"/>
      <c r="L67" t="s">
        <v>41</v>
      </c>
      <c r="M67" s="3">
        <v>2</v>
      </c>
      <c r="N67" s="3">
        <v>-2</v>
      </c>
      <c r="O67" s="1"/>
      <c r="Q67" t="s">
        <v>41</v>
      </c>
      <c r="R67" s="3">
        <v>-2</v>
      </c>
      <c r="S67" s="3">
        <v>2</v>
      </c>
      <c r="T67" s="1"/>
    </row>
    <row r="68" spans="2:20" x14ac:dyDescent="0.25">
      <c r="B68" t="s">
        <v>25</v>
      </c>
      <c r="C68" s="10">
        <v>0</v>
      </c>
      <c r="D68" s="10">
        <v>-1</v>
      </c>
      <c r="E68" s="1"/>
      <c r="G68" t="s">
        <v>25</v>
      </c>
      <c r="H68" s="10">
        <v>0</v>
      </c>
      <c r="I68" s="10">
        <v>-1</v>
      </c>
      <c r="J68" s="1"/>
      <c r="K68" s="1"/>
      <c r="L68" t="s">
        <v>42</v>
      </c>
      <c r="M68" s="7">
        <v>2</v>
      </c>
      <c r="N68" s="7">
        <v>-2</v>
      </c>
      <c r="O68" s="1"/>
      <c r="Q68" t="s">
        <v>42</v>
      </c>
      <c r="R68" s="7">
        <v>-2</v>
      </c>
      <c r="S68" s="7">
        <v>2</v>
      </c>
      <c r="T68" s="1"/>
    </row>
    <row r="69" spans="2:20" x14ac:dyDescent="0.25">
      <c r="B69" t="s">
        <v>31</v>
      </c>
      <c r="C69" s="134">
        <v>-4</v>
      </c>
      <c r="D69" s="134"/>
      <c r="G69" t="s">
        <v>31</v>
      </c>
      <c r="H69" s="134">
        <v>-4</v>
      </c>
      <c r="I69" s="134"/>
      <c r="L69" t="s">
        <v>24</v>
      </c>
      <c r="M69" s="7">
        <v>0</v>
      </c>
      <c r="N69" s="7">
        <v>-1</v>
      </c>
      <c r="Q69" t="s">
        <v>24</v>
      </c>
      <c r="R69" s="7">
        <v>0</v>
      </c>
      <c r="S69" s="7">
        <v>-1</v>
      </c>
    </row>
    <row r="70" spans="2:20" x14ac:dyDescent="0.25">
      <c r="B70" s="9" t="s">
        <v>32</v>
      </c>
      <c r="C70" s="134">
        <v>-2</v>
      </c>
      <c r="D70" s="134"/>
      <c r="E70" s="9"/>
      <c r="F70" s="9"/>
      <c r="G70" s="9" t="s">
        <v>32</v>
      </c>
      <c r="H70" s="134">
        <v>-2</v>
      </c>
      <c r="I70" s="134"/>
      <c r="J70" s="9"/>
      <c r="K70" s="9"/>
      <c r="L70" t="s">
        <v>25</v>
      </c>
      <c r="M70" s="10">
        <v>0</v>
      </c>
      <c r="N70" s="10">
        <v>-1</v>
      </c>
      <c r="O70" s="9"/>
      <c r="P70" s="9"/>
      <c r="Q70" t="s">
        <v>25</v>
      </c>
      <c r="R70" s="10">
        <v>0</v>
      </c>
      <c r="S70" s="10">
        <v>-1</v>
      </c>
      <c r="T70" s="9"/>
    </row>
    <row r="71" spans="2:20" x14ac:dyDescent="0.25">
      <c r="B71" s="9" t="s">
        <v>33</v>
      </c>
      <c r="C71" s="134">
        <v>0</v>
      </c>
      <c r="D71" s="134"/>
      <c r="G71" s="9" t="s">
        <v>33</v>
      </c>
      <c r="H71" s="134">
        <v>0</v>
      </c>
      <c r="I71" s="134"/>
      <c r="L71" t="s">
        <v>31</v>
      </c>
      <c r="M71" s="134">
        <v>-4</v>
      </c>
      <c r="N71" s="134"/>
      <c r="Q71" t="s">
        <v>31</v>
      </c>
      <c r="R71" s="134">
        <v>-4</v>
      </c>
      <c r="S71" s="134"/>
    </row>
    <row r="72" spans="2:20" x14ac:dyDescent="0.25">
      <c r="B72" s="9" t="s">
        <v>34</v>
      </c>
      <c r="C72" s="134">
        <v>2</v>
      </c>
      <c r="D72" s="134"/>
      <c r="G72" s="9" t="s">
        <v>34</v>
      </c>
      <c r="H72" s="134">
        <v>2</v>
      </c>
      <c r="I72" s="134"/>
      <c r="L72" s="9" t="s">
        <v>32</v>
      </c>
      <c r="M72" s="134">
        <v>-2</v>
      </c>
      <c r="N72" s="134"/>
      <c r="O72" s="9"/>
      <c r="P72" s="9"/>
      <c r="Q72" s="9" t="s">
        <v>32</v>
      </c>
      <c r="R72" s="134">
        <v>-2</v>
      </c>
      <c r="S72" s="134"/>
      <c r="T72" s="9"/>
    </row>
    <row r="73" spans="2:20" x14ac:dyDescent="0.25">
      <c r="B73" s="9" t="s">
        <v>35</v>
      </c>
      <c r="C73" s="133">
        <v>4</v>
      </c>
      <c r="D73" s="133"/>
      <c r="G73" s="9" t="s">
        <v>35</v>
      </c>
      <c r="H73" s="133">
        <v>4</v>
      </c>
      <c r="I73" s="133"/>
      <c r="L73" s="9" t="s">
        <v>33</v>
      </c>
      <c r="M73" s="134">
        <v>0</v>
      </c>
      <c r="N73" s="134"/>
      <c r="Q73" s="9" t="s">
        <v>33</v>
      </c>
      <c r="R73" s="134">
        <v>0</v>
      </c>
      <c r="S73" s="134"/>
    </row>
    <row r="74" spans="2:20" x14ac:dyDescent="0.25">
      <c r="B74" s="5" t="s">
        <v>26</v>
      </c>
      <c r="C74" s="6"/>
      <c r="D74" s="6"/>
      <c r="E74" s="6">
        <f>SUM(C64:D73)</f>
        <v>0</v>
      </c>
      <c r="G74" s="5" t="s">
        <v>26</v>
      </c>
      <c r="H74" s="6"/>
      <c r="I74" s="6"/>
      <c r="J74" s="6">
        <f>SUM(H64:I73)</f>
        <v>0</v>
      </c>
      <c r="K74" s="7"/>
      <c r="L74" s="9" t="s">
        <v>34</v>
      </c>
      <c r="M74" s="134">
        <v>2</v>
      </c>
      <c r="N74" s="134"/>
      <c r="Q74" s="9" t="s">
        <v>34</v>
      </c>
      <c r="R74" s="134">
        <v>2</v>
      </c>
      <c r="S74" s="134"/>
    </row>
    <row r="75" spans="2:20" x14ac:dyDescent="0.25">
      <c r="L75" s="9" t="s">
        <v>35</v>
      </c>
      <c r="M75" s="133">
        <v>4</v>
      </c>
      <c r="N75" s="133"/>
      <c r="Q75" s="9" t="s">
        <v>35</v>
      </c>
      <c r="R75" s="133">
        <v>4</v>
      </c>
      <c r="S75" s="133"/>
    </row>
    <row r="76" spans="2:20" x14ac:dyDescent="0.25">
      <c r="L76" s="5" t="s">
        <v>26</v>
      </c>
      <c r="M76" s="6"/>
      <c r="N76" s="6"/>
      <c r="O76" s="6">
        <f>SUM(M64:N75)</f>
        <v>0</v>
      </c>
      <c r="Q76" s="5" t="s">
        <v>26</v>
      </c>
      <c r="R76" s="6"/>
      <c r="S76" s="6"/>
      <c r="T76" s="6">
        <f>SUM(R64:S75)</f>
        <v>0</v>
      </c>
    </row>
    <row r="77" spans="2:20" x14ac:dyDescent="0.25">
      <c r="B77" s="2" t="s">
        <v>27</v>
      </c>
    </row>
    <row r="79" spans="2:20" x14ac:dyDescent="0.25">
      <c r="C79" s="4" t="s">
        <v>19</v>
      </c>
      <c r="D79" s="4" t="s">
        <v>20</v>
      </c>
      <c r="E79" s="7"/>
      <c r="H79" s="4" t="s">
        <v>19</v>
      </c>
      <c r="I79" s="4" t="s">
        <v>20</v>
      </c>
      <c r="J79" s="7"/>
      <c r="K79" s="7"/>
    </row>
    <row r="80" spans="2:20" x14ac:dyDescent="0.25">
      <c r="B80" t="s">
        <v>21</v>
      </c>
      <c r="C80" s="3" t="s">
        <v>28</v>
      </c>
      <c r="E80">
        <f>IF(C80="X",4,IF(D80="X",-4,0))</f>
        <v>4</v>
      </c>
      <c r="G80" t="s">
        <v>21</v>
      </c>
      <c r="H80" s="3" t="s">
        <v>28</v>
      </c>
      <c r="I80" s="3"/>
      <c r="J80">
        <f>IF(H80="X",-4,IF(I80="X",4,0))</f>
        <v>-4</v>
      </c>
    </row>
    <row r="81" spans="2:11" x14ac:dyDescent="0.25">
      <c r="B81" t="s">
        <v>22</v>
      </c>
      <c r="E81">
        <f>IF(C81="X",2,IF(D81="X",-1,0))</f>
        <v>0</v>
      </c>
      <c r="G81" t="s">
        <v>22</v>
      </c>
      <c r="H81" s="3"/>
      <c r="I81" s="3"/>
      <c r="J81">
        <f>IF(H81="X",-1,IF(I81="X",2,0))</f>
        <v>0</v>
      </c>
    </row>
    <row r="82" spans="2:11" x14ac:dyDescent="0.25">
      <c r="B82" t="s">
        <v>23</v>
      </c>
      <c r="E82">
        <f>IF(C82="X",2,IF(D82="X",-1,0))</f>
        <v>0</v>
      </c>
      <c r="G82" t="s">
        <v>23</v>
      </c>
      <c r="H82" s="3"/>
      <c r="I82" s="3"/>
      <c r="J82">
        <f>IF(H82="X",-1,IF(I82="X",2,0))</f>
        <v>0</v>
      </c>
    </row>
    <row r="83" spans="2:11" x14ac:dyDescent="0.25">
      <c r="B83" t="s">
        <v>24</v>
      </c>
      <c r="C83" s="3" t="s">
        <v>28</v>
      </c>
      <c r="E83">
        <f>IF(C83="X",0,IF(D83="X",-1,0))</f>
        <v>0</v>
      </c>
      <c r="G83" t="s">
        <v>24</v>
      </c>
      <c r="H83" s="3" t="s">
        <v>28</v>
      </c>
      <c r="I83" s="3"/>
      <c r="J83">
        <f>IF(H83="X",0,IF(I83="X",-1,0))</f>
        <v>0</v>
      </c>
    </row>
    <row r="84" spans="2:11" x14ac:dyDescent="0.25">
      <c r="B84" t="s">
        <v>25</v>
      </c>
      <c r="C84" s="10" t="s">
        <v>28</v>
      </c>
      <c r="D84" s="10"/>
      <c r="E84">
        <f>IF(C84="X",0,IF(D84="X",-1,0))</f>
        <v>0</v>
      </c>
      <c r="G84" t="s">
        <v>25</v>
      </c>
      <c r="H84" s="10" t="s">
        <v>28</v>
      </c>
      <c r="I84" s="10"/>
      <c r="J84">
        <f>IF(H84="X",0,IF(I84="X",-1,0))</f>
        <v>0</v>
      </c>
    </row>
    <row r="85" spans="2:11" x14ac:dyDescent="0.25">
      <c r="B85" t="s">
        <v>31</v>
      </c>
      <c r="C85" s="134"/>
      <c r="D85" s="134"/>
      <c r="E85">
        <f>IF(C85="X",-4,0)</f>
        <v>0</v>
      </c>
      <c r="G85" t="s">
        <v>31</v>
      </c>
      <c r="H85" s="134"/>
      <c r="I85" s="134"/>
      <c r="J85">
        <f>IF(H85="X",-4,0)</f>
        <v>0</v>
      </c>
    </row>
    <row r="86" spans="2:11" x14ac:dyDescent="0.25">
      <c r="B86" s="9" t="s">
        <v>32</v>
      </c>
      <c r="C86" s="134"/>
      <c r="D86" s="134"/>
      <c r="E86">
        <f>IF(C86="X",-2,0)</f>
        <v>0</v>
      </c>
      <c r="G86" s="9" t="s">
        <v>32</v>
      </c>
      <c r="H86" s="134"/>
      <c r="I86" s="134"/>
      <c r="J86">
        <f>IF(H86="X",-2,0)</f>
        <v>0</v>
      </c>
    </row>
    <row r="87" spans="2:11" x14ac:dyDescent="0.25">
      <c r="B87" s="9" t="s">
        <v>33</v>
      </c>
      <c r="C87" s="134"/>
      <c r="D87" s="134"/>
      <c r="E87">
        <f>IF(C87="X",0,0)</f>
        <v>0</v>
      </c>
      <c r="G87" s="9" t="s">
        <v>33</v>
      </c>
      <c r="H87" s="134"/>
      <c r="I87" s="134"/>
      <c r="J87">
        <f>IF(H87="X",0,0)</f>
        <v>0</v>
      </c>
    </row>
    <row r="88" spans="2:11" x14ac:dyDescent="0.25">
      <c r="B88" s="9" t="s">
        <v>34</v>
      </c>
      <c r="C88" s="134"/>
      <c r="D88" s="134"/>
      <c r="E88">
        <f>IF(C88="X",2,0)</f>
        <v>0</v>
      </c>
      <c r="G88" s="9" t="s">
        <v>34</v>
      </c>
      <c r="H88" s="134"/>
      <c r="I88" s="134"/>
      <c r="J88">
        <f>IF(H88="X",2,0)</f>
        <v>0</v>
      </c>
    </row>
    <row r="89" spans="2:11" x14ac:dyDescent="0.25">
      <c r="B89" s="9" t="s">
        <v>35</v>
      </c>
      <c r="C89" s="133" t="s">
        <v>28</v>
      </c>
      <c r="D89" s="133"/>
      <c r="E89">
        <f>IF(C89="X",4,0)</f>
        <v>4</v>
      </c>
      <c r="G89" s="9" t="s">
        <v>35</v>
      </c>
      <c r="H89" s="133" t="s">
        <v>28</v>
      </c>
      <c r="I89" s="133"/>
      <c r="J89">
        <f>IF(H89="X",4,0)</f>
        <v>4</v>
      </c>
    </row>
    <row r="90" spans="2:11" x14ac:dyDescent="0.25">
      <c r="B90" s="5" t="s">
        <v>26</v>
      </c>
      <c r="C90" s="6"/>
      <c r="D90" s="6"/>
      <c r="E90" s="6">
        <f>SUM(E80:E89)</f>
        <v>8</v>
      </c>
      <c r="G90" s="5" t="s">
        <v>26</v>
      </c>
      <c r="H90" s="6"/>
      <c r="I90" s="6"/>
      <c r="J90" s="6">
        <f>SUM(J80:J89)</f>
        <v>0</v>
      </c>
      <c r="K90" s="7"/>
    </row>
    <row r="91" spans="2:11" x14ac:dyDescent="0.25">
      <c r="B91" s="1"/>
      <c r="C91" s="7"/>
      <c r="D91" s="7"/>
      <c r="E91" s="7"/>
    </row>
    <row r="92" spans="2:11" x14ac:dyDescent="0.25">
      <c r="C92" s="4" t="s">
        <v>19</v>
      </c>
      <c r="D92" s="4" t="s">
        <v>20</v>
      </c>
      <c r="E92" s="7"/>
      <c r="H92" s="4" t="s">
        <v>19</v>
      </c>
      <c r="I92" s="4" t="s">
        <v>20</v>
      </c>
      <c r="J92" s="7"/>
      <c r="K92" s="7"/>
    </row>
    <row r="93" spans="2:11" x14ac:dyDescent="0.25">
      <c r="B93" t="s">
        <v>21</v>
      </c>
      <c r="C93" s="3" t="s">
        <v>28</v>
      </c>
      <c r="E93">
        <f>IF(C93="X",4,IF(D93="X",-4,0))</f>
        <v>4</v>
      </c>
      <c r="G93" t="s">
        <v>21</v>
      </c>
      <c r="H93" s="3" t="s">
        <v>28</v>
      </c>
      <c r="I93" s="3"/>
      <c r="J93">
        <f>IF(H93="X",-4,IF(I93="X",4,0))</f>
        <v>-4</v>
      </c>
    </row>
    <row r="94" spans="2:11" x14ac:dyDescent="0.25">
      <c r="B94" t="s">
        <v>22</v>
      </c>
      <c r="E94">
        <f>IF(C94="X",2,IF(D94="X",-1,0))</f>
        <v>0</v>
      </c>
      <c r="G94" t="s">
        <v>22</v>
      </c>
      <c r="H94" s="3"/>
      <c r="I94" s="3"/>
      <c r="J94">
        <f>IF(H94="X",-1,IF(I94="X",2,0))</f>
        <v>0</v>
      </c>
    </row>
    <row r="95" spans="2:11" x14ac:dyDescent="0.25">
      <c r="B95" t="s">
        <v>23</v>
      </c>
      <c r="E95">
        <f>IF(C95="X",2,IF(D95="X",-1,0))</f>
        <v>0</v>
      </c>
      <c r="G95" t="s">
        <v>23</v>
      </c>
      <c r="H95" s="3"/>
      <c r="I95" s="3"/>
      <c r="J95">
        <f>IF(H95="X",-1,IF(I95="X",2,0))</f>
        <v>0</v>
      </c>
    </row>
    <row r="96" spans="2:11" x14ac:dyDescent="0.25">
      <c r="B96" t="s">
        <v>24</v>
      </c>
      <c r="C96" s="3" t="s">
        <v>28</v>
      </c>
      <c r="E96">
        <f>IF(C96="X",0,IF(D96="X",-1,0))</f>
        <v>0</v>
      </c>
      <c r="G96" t="s">
        <v>24</v>
      </c>
      <c r="H96" s="3" t="s">
        <v>28</v>
      </c>
      <c r="I96" s="3"/>
      <c r="J96">
        <f>IF(H96="X",0,IF(I96="X",-1,0))</f>
        <v>0</v>
      </c>
    </row>
    <row r="97" spans="2:11" x14ac:dyDescent="0.25">
      <c r="B97" t="s">
        <v>25</v>
      </c>
      <c r="C97" s="10" t="s">
        <v>28</v>
      </c>
      <c r="D97" s="10"/>
      <c r="E97">
        <f>IF(C97="X",0,IF(D97="X",-1,0))</f>
        <v>0</v>
      </c>
      <c r="G97" t="s">
        <v>25</v>
      </c>
      <c r="H97" s="10" t="s">
        <v>28</v>
      </c>
      <c r="I97" s="10"/>
      <c r="J97">
        <f>IF(H97="X",0,IF(I97="X",-1,0))</f>
        <v>0</v>
      </c>
    </row>
    <row r="98" spans="2:11" x14ac:dyDescent="0.25">
      <c r="B98" t="s">
        <v>31</v>
      </c>
      <c r="C98" s="134" t="s">
        <v>28</v>
      </c>
      <c r="D98" s="134"/>
      <c r="E98">
        <f>IF(C98="X",-4,0)</f>
        <v>-4</v>
      </c>
      <c r="G98" t="s">
        <v>31</v>
      </c>
      <c r="H98" s="134" t="s">
        <v>28</v>
      </c>
      <c r="I98" s="134"/>
      <c r="J98">
        <f>IF(H98="X",-4,0)</f>
        <v>-4</v>
      </c>
    </row>
    <row r="99" spans="2:11" x14ac:dyDescent="0.25">
      <c r="B99" s="9" t="s">
        <v>32</v>
      </c>
      <c r="C99" s="134"/>
      <c r="D99" s="134"/>
      <c r="E99">
        <f>IF(C99="X",-2,0)</f>
        <v>0</v>
      </c>
      <c r="G99" s="9" t="s">
        <v>32</v>
      </c>
      <c r="H99" s="134"/>
      <c r="I99" s="134"/>
      <c r="J99">
        <f>IF(H99="X",-2,0)</f>
        <v>0</v>
      </c>
    </row>
    <row r="100" spans="2:11" x14ac:dyDescent="0.25">
      <c r="B100" s="9" t="s">
        <v>33</v>
      </c>
      <c r="C100" s="134"/>
      <c r="D100" s="134"/>
      <c r="E100">
        <f>IF(C100="X",0,0)</f>
        <v>0</v>
      </c>
      <c r="G100" s="9" t="s">
        <v>33</v>
      </c>
      <c r="H100" s="134"/>
      <c r="I100" s="134"/>
      <c r="J100">
        <f>IF(H100="X",0,0)</f>
        <v>0</v>
      </c>
    </row>
    <row r="101" spans="2:11" x14ac:dyDescent="0.25">
      <c r="B101" s="9" t="s">
        <v>34</v>
      </c>
      <c r="C101" s="134"/>
      <c r="D101" s="134"/>
      <c r="E101">
        <f>IF(C101="X",2,0)</f>
        <v>0</v>
      </c>
      <c r="G101" s="9" t="s">
        <v>34</v>
      </c>
      <c r="H101" s="134"/>
      <c r="I101" s="134"/>
      <c r="J101">
        <f>IF(H101="X",2,0)</f>
        <v>0</v>
      </c>
    </row>
    <row r="102" spans="2:11" x14ac:dyDescent="0.25">
      <c r="B102" s="9" t="s">
        <v>35</v>
      </c>
      <c r="C102" s="133"/>
      <c r="D102" s="133"/>
      <c r="E102">
        <f>IF(C102="X",4,0)</f>
        <v>0</v>
      </c>
      <c r="G102" s="9" t="s">
        <v>35</v>
      </c>
      <c r="H102" s="133"/>
      <c r="I102" s="133"/>
      <c r="J102">
        <f>IF(H102="X",4,0)</f>
        <v>0</v>
      </c>
    </row>
    <row r="103" spans="2:11" x14ac:dyDescent="0.25">
      <c r="B103" s="5" t="s">
        <v>26</v>
      </c>
      <c r="C103" s="6"/>
      <c r="D103" s="6"/>
      <c r="E103" s="6">
        <f>SUM(E93:E102)</f>
        <v>0</v>
      </c>
      <c r="G103" s="5" t="s">
        <v>26</v>
      </c>
      <c r="H103" s="6"/>
      <c r="I103" s="6"/>
      <c r="J103" s="6">
        <f>SUM(J93:J102)</f>
        <v>-8</v>
      </c>
      <c r="K103" s="7"/>
    </row>
    <row r="105" spans="2:11" x14ac:dyDescent="0.25">
      <c r="C105" s="4" t="s">
        <v>19</v>
      </c>
      <c r="D105" s="4" t="s">
        <v>20</v>
      </c>
      <c r="E105" s="7"/>
      <c r="H105" s="4" t="s">
        <v>19</v>
      </c>
      <c r="I105" s="4" t="s">
        <v>20</v>
      </c>
      <c r="J105" s="7"/>
      <c r="K105" s="7"/>
    </row>
    <row r="106" spans="2:11" x14ac:dyDescent="0.25">
      <c r="B106" t="s">
        <v>21</v>
      </c>
      <c r="E106">
        <f>IF(C106="X",4,IF(D106="X",-4,0))</f>
        <v>0</v>
      </c>
      <c r="G106" t="s">
        <v>21</v>
      </c>
      <c r="H106" s="3"/>
      <c r="I106" s="3"/>
      <c r="J106">
        <f>IF(H106="X",-4,IF(I106="X",4,0))</f>
        <v>0</v>
      </c>
    </row>
    <row r="107" spans="2:11" x14ac:dyDescent="0.25">
      <c r="B107" t="s">
        <v>22</v>
      </c>
      <c r="E107">
        <f>IF(C107="X",2,IF(D107="X",-1,0))</f>
        <v>0</v>
      </c>
      <c r="G107" t="s">
        <v>22</v>
      </c>
      <c r="H107" s="3"/>
      <c r="I107" s="3"/>
      <c r="J107">
        <f>IF(H107="X",-1,IF(I107="X",2,0))</f>
        <v>0</v>
      </c>
    </row>
    <row r="108" spans="2:11" x14ac:dyDescent="0.25">
      <c r="B108" t="s">
        <v>23</v>
      </c>
      <c r="E108">
        <f>IF(C108="X",2,IF(D108="X",-1,0))</f>
        <v>0</v>
      </c>
      <c r="G108" t="s">
        <v>23</v>
      </c>
      <c r="H108" s="3"/>
      <c r="I108" s="3"/>
      <c r="J108">
        <f>IF(H108="X",-1,IF(I108="X",2,0))</f>
        <v>0</v>
      </c>
    </row>
    <row r="109" spans="2:11" x14ac:dyDescent="0.25">
      <c r="B109" t="s">
        <v>24</v>
      </c>
      <c r="D109" s="3" t="s">
        <v>28</v>
      </c>
      <c r="E109">
        <f>IF(C109="X",0,IF(D109="X",-1,0))</f>
        <v>-1</v>
      </c>
      <c r="G109" t="s">
        <v>24</v>
      </c>
      <c r="H109" s="3"/>
      <c r="I109" s="3" t="s">
        <v>28</v>
      </c>
      <c r="J109">
        <f>IF(H109="X",0,IF(I109="X",-1,0))</f>
        <v>-1</v>
      </c>
    </row>
    <row r="110" spans="2:11" x14ac:dyDescent="0.25">
      <c r="B110" t="s">
        <v>25</v>
      </c>
      <c r="C110" s="10"/>
      <c r="D110" s="10" t="s">
        <v>28</v>
      </c>
      <c r="E110">
        <f>IF(C110="X",0,IF(D110="X",-1,0))</f>
        <v>-1</v>
      </c>
      <c r="G110" t="s">
        <v>25</v>
      </c>
      <c r="H110" s="10"/>
      <c r="I110" s="10" t="s">
        <v>28</v>
      </c>
      <c r="J110">
        <f>IF(H110="X",0,IF(I110="X",-1,0))</f>
        <v>-1</v>
      </c>
    </row>
    <row r="111" spans="2:11" x14ac:dyDescent="0.25">
      <c r="B111" t="s">
        <v>31</v>
      </c>
      <c r="C111" s="134"/>
      <c r="D111" s="134"/>
      <c r="E111">
        <f>IF(C111="X",-4,0)</f>
        <v>0</v>
      </c>
      <c r="G111" t="s">
        <v>31</v>
      </c>
      <c r="H111" s="134"/>
      <c r="I111" s="134"/>
      <c r="J111">
        <f>IF(H111="X",-4,0)</f>
        <v>0</v>
      </c>
    </row>
    <row r="112" spans="2:11" x14ac:dyDescent="0.25">
      <c r="B112" s="9" t="s">
        <v>32</v>
      </c>
      <c r="C112" s="134"/>
      <c r="D112" s="134"/>
      <c r="E112">
        <f>IF(C112="X",-2,0)</f>
        <v>0</v>
      </c>
      <c r="G112" s="9" t="s">
        <v>32</v>
      </c>
      <c r="H112" s="134"/>
      <c r="I112" s="134"/>
      <c r="J112">
        <f>IF(H112="X",-2,0)</f>
        <v>0</v>
      </c>
    </row>
    <row r="113" spans="2:11" x14ac:dyDescent="0.25">
      <c r="B113" s="9" t="s">
        <v>33</v>
      </c>
      <c r="C113" s="134"/>
      <c r="D113" s="134"/>
      <c r="E113">
        <f>IF(C113="X",0,0)</f>
        <v>0</v>
      </c>
      <c r="G113" s="9" t="s">
        <v>33</v>
      </c>
      <c r="H113" s="134"/>
      <c r="I113" s="134"/>
      <c r="J113">
        <f>IF(H113="X",0,0)</f>
        <v>0</v>
      </c>
    </row>
    <row r="114" spans="2:11" x14ac:dyDescent="0.25">
      <c r="B114" s="9" t="s">
        <v>34</v>
      </c>
      <c r="C114" s="134"/>
      <c r="D114" s="134"/>
      <c r="E114">
        <f>IF(C114="X",2,0)</f>
        <v>0</v>
      </c>
      <c r="G114" s="9" t="s">
        <v>34</v>
      </c>
      <c r="H114" s="134"/>
      <c r="I114" s="134"/>
      <c r="J114">
        <f>IF(H114="X",2,0)</f>
        <v>0</v>
      </c>
    </row>
    <row r="115" spans="2:11" x14ac:dyDescent="0.25">
      <c r="B115" s="9" t="s">
        <v>35</v>
      </c>
      <c r="C115" s="133" t="s">
        <v>28</v>
      </c>
      <c r="D115" s="133"/>
      <c r="E115">
        <f>IF(C115="X",4,0)</f>
        <v>4</v>
      </c>
      <c r="G115" s="9" t="s">
        <v>35</v>
      </c>
      <c r="H115" s="133" t="s">
        <v>28</v>
      </c>
      <c r="I115" s="133"/>
      <c r="J115">
        <f>IF(H115="X",4,0)</f>
        <v>4</v>
      </c>
    </row>
    <row r="116" spans="2:11" x14ac:dyDescent="0.25">
      <c r="B116" s="5" t="s">
        <v>26</v>
      </c>
      <c r="C116" s="6"/>
      <c r="D116" s="6"/>
      <c r="E116" s="6">
        <f>SUM(E106:E115)</f>
        <v>2</v>
      </c>
      <c r="G116" s="5" t="s">
        <v>26</v>
      </c>
      <c r="H116" s="6"/>
      <c r="I116" s="6"/>
      <c r="J116" s="6">
        <f>SUM(J106:J115)</f>
        <v>2</v>
      </c>
      <c r="K116" s="7"/>
    </row>
    <row r="118" spans="2:11" x14ac:dyDescent="0.25">
      <c r="C118" s="4" t="s">
        <v>19</v>
      </c>
      <c r="D118" s="4" t="s">
        <v>20</v>
      </c>
      <c r="E118" s="7"/>
      <c r="H118" s="4" t="s">
        <v>19</v>
      </c>
      <c r="I118" s="4" t="s">
        <v>20</v>
      </c>
      <c r="J118" s="7"/>
      <c r="K118" s="7"/>
    </row>
    <row r="119" spans="2:11" x14ac:dyDescent="0.25">
      <c r="B119" t="s">
        <v>21</v>
      </c>
      <c r="E119">
        <f>IF(C119="X",4,IF(D119="X",-4,0))</f>
        <v>0</v>
      </c>
      <c r="G119" t="s">
        <v>21</v>
      </c>
      <c r="H119" s="3"/>
      <c r="I119" s="3"/>
      <c r="J119">
        <f>IF(H119="X",-4,IF(I119="X",4,0))</f>
        <v>0</v>
      </c>
    </row>
    <row r="120" spans="2:11" x14ac:dyDescent="0.25">
      <c r="B120" t="s">
        <v>22</v>
      </c>
      <c r="C120" s="3" t="s">
        <v>28</v>
      </c>
      <c r="E120">
        <f>IF(C120="X",2,IF(D120="X",-1,0))</f>
        <v>2</v>
      </c>
      <c r="G120" t="s">
        <v>22</v>
      </c>
      <c r="H120" s="3" t="s">
        <v>28</v>
      </c>
      <c r="I120" s="3"/>
      <c r="J120">
        <f>IF(H120="X",-1,IF(I120="X",2,0))</f>
        <v>-1</v>
      </c>
    </row>
    <row r="121" spans="2:11" x14ac:dyDescent="0.25">
      <c r="B121" t="s">
        <v>23</v>
      </c>
      <c r="C121" s="3" t="s">
        <v>28</v>
      </c>
      <c r="E121">
        <f>IF(C121="X",2,IF(D121="X",-1,0))</f>
        <v>2</v>
      </c>
      <c r="G121" t="s">
        <v>23</v>
      </c>
      <c r="H121" s="3" t="s">
        <v>28</v>
      </c>
      <c r="I121" s="3"/>
      <c r="J121">
        <f>IF(H121="X",-1,IF(I121="X",2,0))</f>
        <v>-1</v>
      </c>
    </row>
    <row r="122" spans="2:11" x14ac:dyDescent="0.25">
      <c r="B122" t="s">
        <v>24</v>
      </c>
      <c r="C122" s="3" t="s">
        <v>28</v>
      </c>
      <c r="E122">
        <f>IF(C122="X",0,IF(D122="X",-1,0))</f>
        <v>0</v>
      </c>
      <c r="G122" t="s">
        <v>24</v>
      </c>
      <c r="H122" s="3" t="s">
        <v>28</v>
      </c>
      <c r="I122" s="3"/>
      <c r="J122">
        <f>IF(H122="X",0,IF(I122="X",-1,0))</f>
        <v>0</v>
      </c>
    </row>
    <row r="123" spans="2:11" x14ac:dyDescent="0.25">
      <c r="B123" t="s">
        <v>25</v>
      </c>
      <c r="C123" s="10" t="s">
        <v>28</v>
      </c>
      <c r="D123" s="10"/>
      <c r="E123">
        <f>IF(C123="X",0,IF(D123="X",-1,0))</f>
        <v>0</v>
      </c>
      <c r="G123" t="s">
        <v>25</v>
      </c>
      <c r="H123" s="10" t="s">
        <v>28</v>
      </c>
      <c r="I123" s="10"/>
      <c r="J123">
        <f>IF(H123="X",0,IF(I123="X",-1,0))</f>
        <v>0</v>
      </c>
    </row>
    <row r="124" spans="2:11" x14ac:dyDescent="0.25">
      <c r="B124" t="s">
        <v>31</v>
      </c>
      <c r="C124" s="134" t="s">
        <v>28</v>
      </c>
      <c r="D124" s="134"/>
      <c r="E124">
        <f>IF(C124="X",-4,0)</f>
        <v>-4</v>
      </c>
      <c r="G124" t="s">
        <v>31</v>
      </c>
      <c r="H124" s="134" t="s">
        <v>28</v>
      </c>
      <c r="I124" s="134"/>
      <c r="J124">
        <f>IF(H124="X",-4,0)</f>
        <v>-4</v>
      </c>
    </row>
    <row r="125" spans="2:11" x14ac:dyDescent="0.25">
      <c r="B125" s="9" t="s">
        <v>32</v>
      </c>
      <c r="C125" s="134"/>
      <c r="D125" s="134"/>
      <c r="E125">
        <f>IF(C125="X",-2,0)</f>
        <v>0</v>
      </c>
      <c r="G125" s="9" t="s">
        <v>32</v>
      </c>
      <c r="H125" s="134"/>
      <c r="I125" s="134"/>
      <c r="J125">
        <f>IF(H125="X",-2,0)</f>
        <v>0</v>
      </c>
    </row>
    <row r="126" spans="2:11" x14ac:dyDescent="0.25">
      <c r="B126" s="9" t="s">
        <v>33</v>
      </c>
      <c r="C126" s="134"/>
      <c r="D126" s="134"/>
      <c r="E126">
        <f>IF(C126="X",0,0)</f>
        <v>0</v>
      </c>
      <c r="G126" s="9" t="s">
        <v>33</v>
      </c>
      <c r="H126" s="134"/>
      <c r="I126" s="134"/>
      <c r="J126">
        <f>IF(H126="X",0,0)</f>
        <v>0</v>
      </c>
    </row>
    <row r="127" spans="2:11" x14ac:dyDescent="0.25">
      <c r="B127" s="9" t="s">
        <v>34</v>
      </c>
      <c r="C127" s="134"/>
      <c r="D127" s="134"/>
      <c r="E127">
        <f>IF(C127="X",2,0)</f>
        <v>0</v>
      </c>
      <c r="G127" s="9" t="s">
        <v>34</v>
      </c>
      <c r="H127" s="134"/>
      <c r="I127" s="134"/>
      <c r="J127">
        <f>IF(H127="X",2,0)</f>
        <v>0</v>
      </c>
    </row>
    <row r="128" spans="2:11" x14ac:dyDescent="0.25">
      <c r="B128" s="9" t="s">
        <v>35</v>
      </c>
      <c r="C128" s="133"/>
      <c r="D128" s="133"/>
      <c r="E128">
        <f>IF(C128="X",4,0)</f>
        <v>0</v>
      </c>
      <c r="G128" s="9" t="s">
        <v>35</v>
      </c>
      <c r="H128" s="133"/>
      <c r="I128" s="133"/>
      <c r="J128">
        <f>IF(H128="X",4,0)</f>
        <v>0</v>
      </c>
    </row>
    <row r="129" spans="2:11" x14ac:dyDescent="0.25">
      <c r="B129" s="5" t="s">
        <v>26</v>
      </c>
      <c r="C129" s="6"/>
      <c r="D129" s="6"/>
      <c r="E129" s="6">
        <f>SUM(E119:E128)</f>
        <v>0</v>
      </c>
      <c r="G129" s="5" t="s">
        <v>26</v>
      </c>
      <c r="H129" s="6"/>
      <c r="I129" s="6"/>
      <c r="J129" s="6">
        <f>SUM(J119:J128)</f>
        <v>-6</v>
      </c>
      <c r="K129" s="7"/>
    </row>
  </sheetData>
  <mergeCells count="60">
    <mergeCell ref="C69:D69"/>
    <mergeCell ref="H69:I69"/>
    <mergeCell ref="H70:I70"/>
    <mergeCell ref="H71:I71"/>
    <mergeCell ref="H72:I72"/>
    <mergeCell ref="C73:D73"/>
    <mergeCell ref="H73:I73"/>
    <mergeCell ref="C72:D72"/>
    <mergeCell ref="C71:D71"/>
    <mergeCell ref="C70:D70"/>
    <mergeCell ref="H113:I113"/>
    <mergeCell ref="C115:D115"/>
    <mergeCell ref="H85:I85"/>
    <mergeCell ref="H86:I86"/>
    <mergeCell ref="H87:I87"/>
    <mergeCell ref="H88:I88"/>
    <mergeCell ref="H89:I89"/>
    <mergeCell ref="H98:I98"/>
    <mergeCell ref="H99:I99"/>
    <mergeCell ref="C87:D87"/>
    <mergeCell ref="C88:D88"/>
    <mergeCell ref="C89:D89"/>
    <mergeCell ref="C85:D85"/>
    <mergeCell ref="C86:D86"/>
    <mergeCell ref="C113:D113"/>
    <mergeCell ref="C114:D114"/>
    <mergeCell ref="H100:I100"/>
    <mergeCell ref="H101:I101"/>
    <mergeCell ref="H102:I102"/>
    <mergeCell ref="H111:I111"/>
    <mergeCell ref="H112:I112"/>
    <mergeCell ref="C98:D98"/>
    <mergeCell ref="C99:D99"/>
    <mergeCell ref="C100:D100"/>
    <mergeCell ref="C101:D101"/>
    <mergeCell ref="C102:D102"/>
    <mergeCell ref="M71:N71"/>
    <mergeCell ref="R71:S71"/>
    <mergeCell ref="C127:D127"/>
    <mergeCell ref="H127:I127"/>
    <mergeCell ref="C128:D128"/>
    <mergeCell ref="H128:I128"/>
    <mergeCell ref="C124:D124"/>
    <mergeCell ref="H124:I124"/>
    <mergeCell ref="C125:D125"/>
    <mergeCell ref="H125:I125"/>
    <mergeCell ref="C126:D126"/>
    <mergeCell ref="H126:I126"/>
    <mergeCell ref="H114:I114"/>
    <mergeCell ref="H115:I115"/>
    <mergeCell ref="C111:D111"/>
    <mergeCell ref="C112:D112"/>
    <mergeCell ref="R75:S75"/>
    <mergeCell ref="R74:S74"/>
    <mergeCell ref="M75:N75"/>
    <mergeCell ref="M74:N74"/>
    <mergeCell ref="M72:N72"/>
    <mergeCell ref="R72:S72"/>
    <mergeCell ref="M73:N73"/>
    <mergeCell ref="R73:S7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G1" zoomScale="85" zoomScaleNormal="85" workbookViewId="0">
      <selection activeCell="S19" sqref="S19"/>
    </sheetView>
  </sheetViews>
  <sheetFormatPr defaultRowHeight="15" x14ac:dyDescent="0.25"/>
  <cols>
    <col min="1" max="1" width="17.7109375" customWidth="1"/>
    <col min="3" max="5" width="10" bestFit="1" customWidth="1"/>
    <col min="7" max="7" width="11.5703125" bestFit="1" customWidth="1"/>
    <col min="8" max="8" width="29.85546875" bestFit="1" customWidth="1"/>
    <col min="9" max="9" width="28.5703125" bestFit="1" customWidth="1"/>
    <col min="10" max="10" width="40.85546875" bestFit="1" customWidth="1"/>
    <col min="11" max="11" width="15" bestFit="1" customWidth="1"/>
    <col min="12" max="12" width="9.140625" customWidth="1"/>
    <col min="13" max="13" width="11.28515625" bestFit="1" customWidth="1"/>
    <col min="14" max="14" width="10.85546875" bestFit="1" customWidth="1"/>
    <col min="15" max="15" width="9.140625" customWidth="1"/>
  </cols>
  <sheetData>
    <row r="1" spans="1:10" ht="16.5" customHeight="1" x14ac:dyDescent="0.25">
      <c r="C1" s="135" t="s">
        <v>200</v>
      </c>
      <c r="D1" s="136"/>
      <c r="E1" s="137"/>
      <c r="F1" s="122"/>
      <c r="G1" s="2" t="s">
        <v>216</v>
      </c>
      <c r="H1" s="2" t="s">
        <v>226</v>
      </c>
      <c r="I1" s="2" t="s">
        <v>227</v>
      </c>
      <c r="J1" s="2" t="s">
        <v>273</v>
      </c>
    </row>
    <row r="2" spans="1:10" ht="16.5" customHeight="1" x14ac:dyDescent="0.25">
      <c r="A2" s="7"/>
      <c r="B2" s="7"/>
      <c r="C2" s="138"/>
      <c r="D2" s="139"/>
      <c r="E2" s="140"/>
      <c r="F2" s="122"/>
      <c r="G2" s="59" t="s">
        <v>272</v>
      </c>
      <c r="H2" t="s">
        <v>224</v>
      </c>
      <c r="I2" t="s">
        <v>231</v>
      </c>
      <c r="J2" t="s">
        <v>251</v>
      </c>
    </row>
    <row r="3" spans="1:10" ht="16.5" customHeight="1" x14ac:dyDescent="0.25">
      <c r="A3" s="47"/>
      <c r="B3" s="47"/>
      <c r="C3" s="50" t="s">
        <v>201</v>
      </c>
      <c r="D3" s="50" t="s">
        <v>202</v>
      </c>
      <c r="E3" s="50" t="s">
        <v>18</v>
      </c>
      <c r="F3" s="52"/>
      <c r="G3" s="58" t="s">
        <v>213</v>
      </c>
      <c r="H3" t="s">
        <v>228</v>
      </c>
      <c r="I3" t="s">
        <v>231</v>
      </c>
      <c r="J3" t="s">
        <v>269</v>
      </c>
    </row>
    <row r="4" spans="1:10" ht="16.5" customHeight="1" x14ac:dyDescent="0.25">
      <c r="A4" s="141" t="s">
        <v>203</v>
      </c>
      <c r="B4" s="51" t="s">
        <v>204</v>
      </c>
      <c r="C4" s="50" t="s">
        <v>205</v>
      </c>
      <c r="D4" s="50" t="s">
        <v>206</v>
      </c>
      <c r="E4" s="50" t="s">
        <v>210</v>
      </c>
      <c r="F4" s="52"/>
      <c r="G4" s="55" t="s">
        <v>60</v>
      </c>
      <c r="H4" t="s">
        <v>232</v>
      </c>
      <c r="I4" t="s">
        <v>233</v>
      </c>
      <c r="J4" t="s">
        <v>270</v>
      </c>
    </row>
    <row r="5" spans="1:10" ht="16.5" customHeight="1" x14ac:dyDescent="0.25">
      <c r="A5" s="142"/>
      <c r="B5" s="50" t="s">
        <v>207</v>
      </c>
      <c r="C5" s="50" t="s">
        <v>208</v>
      </c>
      <c r="D5" s="50" t="s">
        <v>209</v>
      </c>
      <c r="E5" s="50" t="s">
        <v>211</v>
      </c>
      <c r="F5" s="52"/>
      <c r="G5" s="54" t="s">
        <v>212</v>
      </c>
      <c r="H5" t="s">
        <v>274</v>
      </c>
    </row>
    <row r="6" spans="1:10" ht="16.5" customHeight="1" x14ac:dyDescent="0.25">
      <c r="A6" s="141" t="s">
        <v>285</v>
      </c>
      <c r="B6" s="51" t="s">
        <v>207</v>
      </c>
      <c r="C6" s="124" t="s">
        <v>287</v>
      </c>
      <c r="D6" s="124" t="s">
        <v>287</v>
      </c>
      <c r="E6" s="124" t="s">
        <v>287</v>
      </c>
      <c r="G6" s="53" t="s">
        <v>68</v>
      </c>
      <c r="H6" t="s">
        <v>235</v>
      </c>
      <c r="I6" t="s">
        <v>236</v>
      </c>
      <c r="J6" t="s">
        <v>268</v>
      </c>
    </row>
    <row r="7" spans="1:10" ht="16.5" customHeight="1" x14ac:dyDescent="0.25">
      <c r="A7" s="142"/>
      <c r="B7" s="50" t="s">
        <v>286</v>
      </c>
      <c r="C7" s="124" t="s">
        <v>288</v>
      </c>
      <c r="D7" s="124" t="s">
        <v>288</v>
      </c>
      <c r="E7" s="124" t="s">
        <v>288</v>
      </c>
      <c r="G7" s="57" t="s">
        <v>55</v>
      </c>
      <c r="H7" t="s">
        <v>229</v>
      </c>
      <c r="I7" t="s">
        <v>234</v>
      </c>
      <c r="J7" t="s">
        <v>267</v>
      </c>
    </row>
    <row r="8" spans="1:10" ht="16.5" customHeight="1" x14ac:dyDescent="0.25">
      <c r="G8" s="56" t="s">
        <v>271</v>
      </c>
      <c r="H8" t="s">
        <v>225</v>
      </c>
      <c r="I8" t="s">
        <v>234</v>
      </c>
      <c r="J8" t="s">
        <v>252</v>
      </c>
    </row>
    <row r="9" spans="1:10" ht="16.5" customHeight="1" x14ac:dyDescent="0.25"/>
    <row r="10" spans="1:10" ht="16.5" customHeight="1" x14ac:dyDescent="0.25"/>
    <row r="11" spans="1:10" ht="16.5" customHeight="1" x14ac:dyDescent="0.25">
      <c r="G11" t="s">
        <v>284</v>
      </c>
    </row>
    <row r="12" spans="1:10" ht="16.5" customHeight="1" x14ac:dyDescent="0.25">
      <c r="G12" s="123" t="s">
        <v>220</v>
      </c>
    </row>
    <row r="13" spans="1:10" ht="16.5" customHeight="1" x14ac:dyDescent="0.25">
      <c r="G13" s="123" t="s">
        <v>222</v>
      </c>
    </row>
    <row r="14" spans="1:10" ht="16.5" customHeight="1" x14ac:dyDescent="0.25">
      <c r="G14" s="123" t="s">
        <v>300</v>
      </c>
    </row>
    <row r="15" spans="1:10" ht="16.5" customHeight="1" x14ac:dyDescent="0.25">
      <c r="G15" s="123" t="s">
        <v>301</v>
      </c>
    </row>
    <row r="16" spans="1:10" ht="16.5" customHeight="1" x14ac:dyDescent="0.25">
      <c r="G16" s="123" t="s">
        <v>217</v>
      </c>
    </row>
    <row r="17" spans="7:9" ht="16.5" customHeight="1" x14ac:dyDescent="0.25">
      <c r="G17" s="123" t="s">
        <v>218</v>
      </c>
    </row>
    <row r="18" spans="7:9" ht="16.5" customHeight="1" x14ac:dyDescent="0.25">
      <c r="G18" s="123" t="s">
        <v>223</v>
      </c>
    </row>
    <row r="19" spans="7:9" ht="16.5" customHeight="1" x14ac:dyDescent="0.25">
      <c r="G19" s="123" t="s">
        <v>221</v>
      </c>
    </row>
    <row r="20" spans="7:9" ht="16.5" customHeight="1" x14ac:dyDescent="0.25">
      <c r="G20" s="123" t="s">
        <v>219</v>
      </c>
    </row>
    <row r="21" spans="7:9" ht="16.5" customHeight="1" x14ac:dyDescent="0.25">
      <c r="G21" s="123"/>
    </row>
    <row r="22" spans="7:9" ht="16.5" customHeight="1" x14ac:dyDescent="0.25"/>
    <row r="23" spans="7:9" ht="16.5" customHeight="1" x14ac:dyDescent="0.25"/>
    <row r="24" spans="7:9" ht="16.5" customHeight="1" x14ac:dyDescent="0.25"/>
    <row r="25" spans="7:9" ht="16.5" customHeight="1" x14ac:dyDescent="0.25"/>
    <row r="26" spans="7:9" ht="16.5" customHeight="1" x14ac:dyDescent="0.25"/>
    <row r="27" spans="7:9" ht="16.5" customHeight="1" x14ac:dyDescent="0.25"/>
    <row r="28" spans="7:9" ht="16.5" customHeight="1" x14ac:dyDescent="0.25">
      <c r="I28" t="s">
        <v>253</v>
      </c>
    </row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</sheetData>
  <mergeCells count="3">
    <mergeCell ref="C1:E2"/>
    <mergeCell ref="A4:A5"/>
    <mergeCell ref="A6:A7"/>
  </mergeCells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70" zoomScaleNormal="70" workbookViewId="0">
      <selection activeCell="J33" sqref="J33"/>
    </sheetView>
  </sheetViews>
  <sheetFormatPr defaultRowHeight="15" x14ac:dyDescent="0.25"/>
  <cols>
    <col min="1" max="1" width="10.42578125" customWidth="1"/>
    <col min="2" max="2" width="10.42578125" style="8" customWidth="1"/>
    <col min="3" max="3" width="10.42578125" customWidth="1"/>
    <col min="4" max="4" width="10.42578125" style="8" customWidth="1"/>
    <col min="5" max="5" width="9.85546875" bestFit="1" customWidth="1"/>
    <col min="6" max="6" width="15.85546875" bestFit="1" customWidth="1"/>
    <col min="7" max="7" width="15.42578125" customWidth="1"/>
    <col min="8" max="8" width="13.42578125" customWidth="1"/>
    <col min="9" max="9" width="18.7109375" customWidth="1"/>
    <col min="10" max="10" width="24" customWidth="1"/>
    <col min="11" max="11" width="15.7109375" customWidth="1"/>
    <col min="12" max="12" width="19.140625" customWidth="1"/>
    <col min="13" max="13" width="80.140625" customWidth="1"/>
    <col min="14" max="14" width="15.42578125" customWidth="1"/>
    <col min="15" max="15" width="11.85546875" bestFit="1" customWidth="1"/>
    <col min="16" max="16" width="19.5703125" bestFit="1" customWidth="1"/>
    <col min="17" max="17" width="16.7109375" bestFit="1" customWidth="1"/>
    <col min="18" max="18" width="20" bestFit="1" customWidth="1"/>
  </cols>
  <sheetData>
    <row r="1" spans="1:18" x14ac:dyDescent="0.25">
      <c r="A1" s="64"/>
      <c r="B1" s="64"/>
      <c r="C1" s="64"/>
      <c r="D1" s="64"/>
      <c r="E1" s="89" t="s">
        <v>294</v>
      </c>
      <c r="F1" s="89" t="s">
        <v>7</v>
      </c>
      <c r="G1" s="146" t="s">
        <v>237</v>
      </c>
      <c r="H1" s="148"/>
      <c r="I1" s="148"/>
      <c r="J1" s="149"/>
      <c r="K1" s="126"/>
      <c r="L1" s="89" t="s">
        <v>241</v>
      </c>
      <c r="M1" s="144" t="s">
        <v>8</v>
      </c>
      <c r="N1" s="145"/>
      <c r="O1" s="145"/>
      <c r="P1" s="145"/>
      <c r="Q1" s="145"/>
      <c r="R1" s="146"/>
    </row>
    <row r="2" spans="1:18" ht="15" customHeight="1" thickBot="1" x14ac:dyDescent="0.3">
      <c r="A2" s="81" t="s">
        <v>14</v>
      </c>
      <c r="B2" s="81" t="s">
        <v>216</v>
      </c>
      <c r="C2" s="81" t="s">
        <v>307</v>
      </c>
      <c r="D2" s="81" t="s">
        <v>309</v>
      </c>
      <c r="E2" s="115"/>
      <c r="F2" s="115"/>
      <c r="G2" s="116" t="s">
        <v>13</v>
      </c>
      <c r="H2" s="117" t="s">
        <v>238</v>
      </c>
      <c r="I2" s="118" t="s">
        <v>43</v>
      </c>
      <c r="J2" s="127" t="s">
        <v>6</v>
      </c>
      <c r="K2" s="108" t="s">
        <v>295</v>
      </c>
      <c r="L2" s="115"/>
      <c r="M2" s="119" t="s">
        <v>308</v>
      </c>
      <c r="N2" s="108" t="s">
        <v>305</v>
      </c>
      <c r="O2" s="117" t="s">
        <v>2</v>
      </c>
      <c r="P2" s="117" t="s">
        <v>239</v>
      </c>
      <c r="Q2" s="118" t="s">
        <v>4</v>
      </c>
      <c r="R2" s="117" t="s">
        <v>240</v>
      </c>
    </row>
    <row r="3" spans="1:18" ht="44.25" customHeight="1" x14ac:dyDescent="0.25">
      <c r="A3" s="80" t="s">
        <v>1</v>
      </c>
      <c r="B3" s="79" t="s">
        <v>271</v>
      </c>
      <c r="C3" s="80">
        <v>7</v>
      </c>
      <c r="D3" s="78" t="s">
        <v>214</v>
      </c>
      <c r="E3" s="90" t="s">
        <v>247</v>
      </c>
      <c r="F3" s="97"/>
      <c r="G3" s="94" t="s">
        <v>262</v>
      </c>
      <c r="H3" s="77"/>
      <c r="I3" s="77"/>
      <c r="J3" s="128"/>
      <c r="K3" s="61"/>
      <c r="L3" s="107" t="s">
        <v>251</v>
      </c>
      <c r="M3" s="114"/>
      <c r="N3" s="61"/>
      <c r="O3" s="77"/>
      <c r="P3" s="77"/>
      <c r="Q3" s="77"/>
      <c r="R3" s="77"/>
    </row>
    <row r="4" spans="1:18" ht="44.25" customHeight="1" x14ac:dyDescent="0.25">
      <c r="A4" s="74" t="s">
        <v>12</v>
      </c>
      <c r="B4" s="68" t="s">
        <v>55</v>
      </c>
      <c r="C4" s="74">
        <v>6</v>
      </c>
      <c r="D4" s="67" t="s">
        <v>215</v>
      </c>
      <c r="E4" s="92" t="s">
        <v>248</v>
      </c>
      <c r="F4" s="98"/>
      <c r="G4" s="101"/>
      <c r="H4" s="66"/>
      <c r="I4" s="66"/>
      <c r="J4" s="129"/>
      <c r="K4" s="62"/>
      <c r="L4" s="104" t="s">
        <v>269</v>
      </c>
      <c r="M4" s="109" t="s">
        <v>244</v>
      </c>
      <c r="N4" s="62">
        <v>1</v>
      </c>
      <c r="O4" s="66"/>
      <c r="P4" s="66"/>
      <c r="Q4" s="66"/>
      <c r="R4" s="66"/>
    </row>
    <row r="5" spans="1:18" ht="44.25" customHeight="1" x14ac:dyDescent="0.25">
      <c r="A5" s="80" t="s">
        <v>11</v>
      </c>
      <c r="B5" s="83" t="s">
        <v>68</v>
      </c>
      <c r="C5" s="80">
        <v>5</v>
      </c>
      <c r="D5" s="82" t="s">
        <v>265</v>
      </c>
      <c r="E5" s="91"/>
      <c r="F5" s="97"/>
      <c r="G5" s="95"/>
      <c r="H5" s="84" t="s">
        <v>243</v>
      </c>
      <c r="I5" s="84" t="s">
        <v>261</v>
      </c>
      <c r="J5" s="130" t="s">
        <v>17</v>
      </c>
      <c r="K5" s="60">
        <v>1</v>
      </c>
      <c r="L5" s="102" t="s">
        <v>270</v>
      </c>
      <c r="M5" s="110" t="s">
        <v>245</v>
      </c>
      <c r="N5" s="60">
        <v>2</v>
      </c>
      <c r="O5" s="84" t="s">
        <v>255</v>
      </c>
      <c r="P5" s="84" t="s">
        <v>257</v>
      </c>
      <c r="Q5" s="84" t="s">
        <v>266</v>
      </c>
      <c r="R5" s="84" t="s">
        <v>302</v>
      </c>
    </row>
    <row r="6" spans="1:18" ht="44.25" customHeight="1" x14ac:dyDescent="0.25">
      <c r="A6" s="74" t="s">
        <v>11</v>
      </c>
      <c r="B6" s="71" t="s">
        <v>212</v>
      </c>
      <c r="C6" s="74">
        <v>4</v>
      </c>
      <c r="D6" s="70" t="s">
        <v>265</v>
      </c>
      <c r="E6" s="92" t="s">
        <v>248</v>
      </c>
      <c r="F6" s="98"/>
      <c r="G6" s="96" t="s">
        <v>263</v>
      </c>
      <c r="H6" s="75" t="s">
        <v>242</v>
      </c>
      <c r="I6" s="66"/>
      <c r="J6" s="131" t="s">
        <v>304</v>
      </c>
      <c r="K6" s="106">
        <v>3</v>
      </c>
      <c r="L6" s="103" t="s">
        <v>230</v>
      </c>
      <c r="M6" s="111"/>
      <c r="N6" s="106"/>
      <c r="O6" s="66"/>
      <c r="P6" s="75" t="s">
        <v>258</v>
      </c>
      <c r="Q6" s="66"/>
      <c r="R6" s="75" t="s">
        <v>303</v>
      </c>
    </row>
    <row r="7" spans="1:18" ht="44.25" customHeight="1" x14ac:dyDescent="0.25">
      <c r="A7" s="74" t="s">
        <v>11</v>
      </c>
      <c r="B7" s="72" t="s">
        <v>60</v>
      </c>
      <c r="C7" s="74">
        <v>3</v>
      </c>
      <c r="D7" s="69" t="s">
        <v>265</v>
      </c>
      <c r="E7" s="92"/>
      <c r="F7" s="92"/>
      <c r="G7" s="101"/>
      <c r="H7" s="66"/>
      <c r="I7" s="76" t="s">
        <v>260</v>
      </c>
      <c r="J7" s="132" t="s">
        <v>16</v>
      </c>
      <c r="K7" s="62">
        <v>2</v>
      </c>
      <c r="L7" s="105" t="s">
        <v>268</v>
      </c>
      <c r="M7" s="112" t="s">
        <v>246</v>
      </c>
      <c r="N7" s="62">
        <v>3</v>
      </c>
      <c r="O7" s="76" t="s">
        <v>256</v>
      </c>
      <c r="P7" s="76" t="s">
        <v>259</v>
      </c>
      <c r="Q7" s="76" t="s">
        <v>5</v>
      </c>
      <c r="R7" s="76" t="s">
        <v>254</v>
      </c>
    </row>
    <row r="8" spans="1:18" ht="44.25" customHeight="1" x14ac:dyDescent="0.25">
      <c r="A8" s="80" t="s">
        <v>10</v>
      </c>
      <c r="B8" s="86" t="s">
        <v>213</v>
      </c>
      <c r="C8" s="80">
        <v>2</v>
      </c>
      <c r="D8" s="85" t="s">
        <v>215</v>
      </c>
      <c r="E8" s="91" t="s">
        <v>248</v>
      </c>
      <c r="F8" s="99" t="s">
        <v>249</v>
      </c>
      <c r="G8" s="95"/>
      <c r="H8" s="77"/>
      <c r="I8" s="87"/>
      <c r="J8" s="128"/>
      <c r="K8" s="61"/>
      <c r="L8" s="99" t="s">
        <v>267</v>
      </c>
      <c r="M8" s="113"/>
      <c r="N8" s="61"/>
      <c r="O8" s="77"/>
      <c r="P8" s="77"/>
      <c r="Q8" s="77"/>
      <c r="R8" s="77"/>
    </row>
    <row r="9" spans="1:18" ht="44.25" customHeight="1" x14ac:dyDescent="0.25">
      <c r="A9" s="74" t="s">
        <v>3</v>
      </c>
      <c r="B9" s="73" t="s">
        <v>272</v>
      </c>
      <c r="C9" s="74">
        <v>1</v>
      </c>
      <c r="D9" s="65" t="s">
        <v>214</v>
      </c>
      <c r="E9" s="93" t="s">
        <v>247</v>
      </c>
      <c r="F9" s="100" t="s">
        <v>250</v>
      </c>
      <c r="G9" s="88" t="s">
        <v>264</v>
      </c>
      <c r="H9" s="66"/>
      <c r="I9" s="66"/>
      <c r="J9" s="129"/>
      <c r="K9" s="63"/>
      <c r="L9" s="100" t="s">
        <v>252</v>
      </c>
      <c r="M9" s="111"/>
      <c r="N9" s="63"/>
      <c r="O9" s="66"/>
      <c r="P9" s="66"/>
      <c r="Q9" s="66"/>
      <c r="R9" s="66"/>
    </row>
    <row r="11" spans="1:18" x14ac:dyDescent="0.25">
      <c r="D11" t="s">
        <v>310</v>
      </c>
      <c r="K11" s="8" t="s">
        <v>306</v>
      </c>
      <c r="N11" s="8" t="s">
        <v>296</v>
      </c>
    </row>
    <row r="12" spans="1:18" x14ac:dyDescent="0.25">
      <c r="D12"/>
      <c r="E12" t="s">
        <v>293</v>
      </c>
    </row>
    <row r="14" spans="1:18" x14ac:dyDescent="0.25">
      <c r="D14"/>
    </row>
    <row r="15" spans="1:18" x14ac:dyDescent="0.25">
      <c r="B15" s="8" t="s">
        <v>292</v>
      </c>
      <c r="D15"/>
    </row>
    <row r="16" spans="1:18" x14ac:dyDescent="0.25">
      <c r="B16" s="120" t="s">
        <v>227</v>
      </c>
      <c r="C16" s="147" t="s">
        <v>9</v>
      </c>
      <c r="D16" s="147"/>
      <c r="E16" s="147"/>
      <c r="F16" s="147"/>
      <c r="G16" s="147" t="s">
        <v>29</v>
      </c>
      <c r="H16" s="147"/>
      <c r="I16" s="147"/>
      <c r="J16" s="147"/>
    </row>
    <row r="17" spans="2:10" x14ac:dyDescent="0.25">
      <c r="B17" s="121" t="s">
        <v>275</v>
      </c>
      <c r="C17" s="143" t="s">
        <v>289</v>
      </c>
      <c r="D17" s="143"/>
      <c r="E17" s="143"/>
      <c r="F17" s="143"/>
      <c r="G17" s="143" t="s">
        <v>282</v>
      </c>
      <c r="H17" s="143"/>
      <c r="I17" s="143"/>
      <c r="J17" s="143"/>
    </row>
    <row r="18" spans="2:10" x14ac:dyDescent="0.25">
      <c r="B18" s="121" t="s">
        <v>276</v>
      </c>
      <c r="C18" s="143" t="s">
        <v>280</v>
      </c>
      <c r="D18" s="143"/>
      <c r="E18" s="143"/>
      <c r="F18" s="143"/>
      <c r="G18" s="143" t="s">
        <v>281</v>
      </c>
      <c r="H18" s="143"/>
      <c r="I18" s="143"/>
      <c r="J18" s="143"/>
    </row>
    <row r="19" spans="2:10" x14ac:dyDescent="0.25">
      <c r="B19" s="121" t="s">
        <v>311</v>
      </c>
      <c r="C19" s="143" t="s">
        <v>289</v>
      </c>
      <c r="D19" s="143"/>
      <c r="E19" s="143"/>
      <c r="F19" s="143"/>
      <c r="G19" s="143"/>
      <c r="H19" s="143"/>
      <c r="I19" s="143"/>
      <c r="J19" s="143"/>
    </row>
    <row r="20" spans="2:10" x14ac:dyDescent="0.25">
      <c r="B20" s="121" t="s">
        <v>277</v>
      </c>
      <c r="C20" s="143" t="s">
        <v>279</v>
      </c>
      <c r="D20" s="143"/>
      <c r="E20" s="143"/>
      <c r="F20" s="143"/>
      <c r="G20" s="143" t="s">
        <v>290</v>
      </c>
      <c r="H20" s="143"/>
      <c r="I20" s="143"/>
      <c r="J20" s="143"/>
    </row>
    <row r="21" spans="2:10" x14ac:dyDescent="0.25">
      <c r="B21" s="121" t="s">
        <v>278</v>
      </c>
      <c r="C21" s="143" t="s">
        <v>279</v>
      </c>
      <c r="D21" s="143"/>
      <c r="E21" s="143"/>
      <c r="F21" s="143"/>
      <c r="G21" s="143" t="s">
        <v>291</v>
      </c>
      <c r="H21" s="143"/>
      <c r="I21" s="143"/>
      <c r="J21" s="143"/>
    </row>
    <row r="23" spans="2:10" x14ac:dyDescent="0.25">
      <c r="B23" t="s">
        <v>283</v>
      </c>
    </row>
    <row r="24" spans="2:10" x14ac:dyDescent="0.25">
      <c r="B24" s="125" t="s">
        <v>299</v>
      </c>
    </row>
    <row r="25" spans="2:10" x14ac:dyDescent="0.25">
      <c r="B25" s="8" t="s">
        <v>297</v>
      </c>
    </row>
    <row r="26" spans="2:10" x14ac:dyDescent="0.25">
      <c r="B26" s="8" t="s">
        <v>298</v>
      </c>
    </row>
  </sheetData>
  <mergeCells count="14">
    <mergeCell ref="M1:R1"/>
    <mergeCell ref="C16:F16"/>
    <mergeCell ref="G16:J16"/>
    <mergeCell ref="G1:J1"/>
    <mergeCell ref="C21:F21"/>
    <mergeCell ref="C20:F20"/>
    <mergeCell ref="C18:F18"/>
    <mergeCell ref="C17:F17"/>
    <mergeCell ref="G21:J21"/>
    <mergeCell ref="G20:J20"/>
    <mergeCell ref="G18:J18"/>
    <mergeCell ref="G17:J17"/>
    <mergeCell ref="C19:F19"/>
    <mergeCell ref="G19:J19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VEP effect and colour</vt:lpstr>
      <vt:lpstr>Literature evaluation</vt:lpstr>
      <vt:lpstr>Lliterature labels and colours</vt:lpstr>
      <vt:lpstr>Colours and 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 Christoph Eike</dc:creator>
  <cp:lastModifiedBy>Morten Christoph Eike</cp:lastModifiedBy>
  <dcterms:created xsi:type="dcterms:W3CDTF">2013-05-06T13:25:10Z</dcterms:created>
  <dcterms:modified xsi:type="dcterms:W3CDTF">2015-07-15T15:15:56Z</dcterms:modified>
</cp:coreProperties>
</file>