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255" windowWidth="15000" windowHeight="3450"/>
  </bookViews>
  <sheets>
    <sheet name="Fields" sheetId="3" r:id="rId1"/>
    <sheet name="Rules" sheetId="5" r:id="rId2"/>
    <sheet name="Literature evaluation" sheetId="6" r:id="rId3"/>
  </sheets>
  <definedNames>
    <definedName name="_xlnm._FilterDatabase" localSheetId="1" hidden="1">Rules!$A$1:$H$40</definedName>
  </definedNames>
  <calcPr calcId="145621"/>
</workbook>
</file>

<file path=xl/calcChain.xml><?xml version="1.0" encoding="utf-8"?>
<calcChain xmlns="http://schemas.openxmlformats.org/spreadsheetml/2006/main">
  <c r="D42" i="6" l="1"/>
  <c r="D41" i="6"/>
  <c r="D40" i="6"/>
  <c r="D39" i="6"/>
  <c r="D38" i="6"/>
  <c r="D43" i="6" s="1"/>
  <c r="D34" i="6"/>
  <c r="D33" i="6"/>
  <c r="D32" i="6"/>
  <c r="D31" i="6"/>
  <c r="D30" i="6"/>
  <c r="D35" i="6" s="1"/>
  <c r="D26" i="6"/>
  <c r="D25" i="6"/>
  <c r="D24" i="6"/>
  <c r="D23" i="6"/>
  <c r="D27" i="6" s="1"/>
  <c r="D22" i="6"/>
  <c r="D18" i="6"/>
  <c r="D17" i="6"/>
  <c r="D16" i="6"/>
  <c r="D15" i="6"/>
  <c r="D14" i="6"/>
  <c r="D7" i="6"/>
  <c r="D19" i="6" l="1"/>
</calcChain>
</file>

<file path=xl/sharedStrings.xml><?xml version="1.0" encoding="utf-8"?>
<sst xmlns="http://schemas.openxmlformats.org/spreadsheetml/2006/main" count="676" uniqueCount="313">
  <si>
    <t>120 A&gt;G</t>
  </si>
  <si>
    <t>ATG&gt;GTG</t>
  </si>
  <si>
    <t>p.M1V</t>
  </si>
  <si>
    <t>Exon</t>
  </si>
  <si>
    <t>HGVS protein</t>
  </si>
  <si>
    <t>HGMD Pro</t>
  </si>
  <si>
    <t>Disease causing mutation</t>
  </si>
  <si>
    <t>dbSNP</t>
  </si>
  <si>
    <t>c.1A&gt;G</t>
  </si>
  <si>
    <t>Chr17:41276113</t>
  </si>
  <si>
    <t>HGVS cDNA</t>
  </si>
  <si>
    <t>Codon</t>
  </si>
  <si>
    <t>Old name</t>
  </si>
  <si>
    <t>Effect</t>
  </si>
  <si>
    <t>Codon change</t>
  </si>
  <si>
    <t>atgtgttaaagttcattggaacagaaagaa[A&gt;G]TGGATTTATCTGCTCTTCGCGTTGAAGAAG</t>
  </si>
  <si>
    <t>VarDB</t>
  </si>
  <si>
    <t>Class 5</t>
  </si>
  <si>
    <t>VarDB last entry</t>
  </si>
  <si>
    <t>NM_007294.3</t>
  </si>
  <si>
    <t>NP_009225.1</t>
  </si>
  <si>
    <t>GRCh37.3</t>
  </si>
  <si>
    <t>ClinVar</t>
  </si>
  <si>
    <t>SIFT</t>
  </si>
  <si>
    <t>PolyPhen2</t>
  </si>
  <si>
    <t>MutationTaster</t>
  </si>
  <si>
    <t>Sanger amplicon</t>
  </si>
  <si>
    <t>-</t>
  </si>
  <si>
    <t>chromium.liacs.nl</t>
  </si>
  <si>
    <t>Variation class</t>
  </si>
  <si>
    <t>SNV</t>
  </si>
  <si>
    <t>OMIM</t>
  </si>
  <si>
    <t>Genomic coordinate</t>
  </si>
  <si>
    <t>Genomic sequence</t>
  </si>
  <si>
    <t>rs80357287; untested</t>
  </si>
  <si>
    <t>disease causing</t>
  </si>
  <si>
    <t>BIC; Clinically important?</t>
  </si>
  <si>
    <t>Score: 0.04</t>
  </si>
  <si>
    <t>DAMAGING</t>
  </si>
  <si>
    <t>[12 days] ago</t>
  </si>
  <si>
    <t>Calculated; if &gt;6 months --&gt; reevaluate</t>
  </si>
  <si>
    <t>"aka"; common name used in (older) literature</t>
  </si>
  <si>
    <t>Marked for most damaging variants: nonsense, startloss, frameshift, +/- 2 bp from exon</t>
  </si>
  <si>
    <t>acc. CM021503</t>
  </si>
  <si>
    <t>yes</t>
  </si>
  <si>
    <t>Link to old entry with highlight of any changes?</t>
  </si>
  <si>
    <t>Precalculated; could also use other source</t>
  </si>
  <si>
    <t>Non-synonymous; Start loss</t>
  </si>
  <si>
    <t>Precalculated; could also use other source?</t>
  </si>
  <si>
    <t>[Splice site]</t>
  </si>
  <si>
    <t>Use splice site module in Alamut via API?</t>
  </si>
  <si>
    <t>[…]</t>
  </si>
  <si>
    <t>NORVARIOME</t>
  </si>
  <si>
    <t>[Number of instances: 5]</t>
  </si>
  <si>
    <t xml:space="preserve">SUMMARY: </t>
  </si>
  <si>
    <t>rs16940; untested</t>
  </si>
  <si>
    <t>2430 T&gt;C</t>
  </si>
  <si>
    <t>TTG&gt;CTG</t>
  </si>
  <si>
    <t>p.L771L</t>
  </si>
  <si>
    <t>11.5/6</t>
  </si>
  <si>
    <t>Synonymous</t>
  </si>
  <si>
    <t>[15 days] ago</t>
  </si>
  <si>
    <t>chr17:41245237</t>
  </si>
  <si>
    <t>Alternative: HGVS with reference sequence; include link to UCSC genome browser?</t>
  </si>
  <si>
    <t xml:space="preserve">GAAAGATCTGTAGAGAGTAGCAGTATTTCA[T&gt;C]TGGTACCTGGTACTGATTATGGCACTCAGG </t>
  </si>
  <si>
    <t>11B</t>
  </si>
  <si>
    <t>Class 1</t>
  </si>
  <si>
    <t>unknown</t>
  </si>
  <si>
    <t>Unknown/Unknown</t>
  </si>
  <si>
    <t>c.2311T&gt;C</t>
  </si>
  <si>
    <t>polymorphism</t>
  </si>
  <si>
    <t>prob: 1.000</t>
  </si>
  <si>
    <t>TOLERATED</t>
  </si>
  <si>
    <t>Score: 1</t>
  </si>
  <si>
    <t>Class 5; previously recorded pathogenic mutation</t>
  </si>
  <si>
    <t>AG</t>
  </si>
  <si>
    <t>TC</t>
  </si>
  <si>
    <t>Always in summary; reference allele&gt;observed allele</t>
  </si>
  <si>
    <t>Observed genotype</t>
  </si>
  <si>
    <t>Useful in case of resequencing</t>
  </si>
  <si>
    <t>NORVARIOME (allele|genotype)</t>
  </si>
  <si>
    <t>1000G ALL (allele|genotype)</t>
  </si>
  <si>
    <t>ESP6500 ALL (allele|genotype)</t>
  </si>
  <si>
    <t>VarDB classification</t>
  </si>
  <si>
    <t>VarDB (allele|genotype)</t>
  </si>
  <si>
    <t>G 5 0.24% | GG 0 0.00%; AG 5 0.49%</t>
  </si>
  <si>
    <t>C 714 26.98% | CC 96 7.30%; CT 521 39.40%</t>
  </si>
  <si>
    <t>[release]; N=659</t>
  </si>
  <si>
    <t>[release]; N=4542</t>
  </si>
  <si>
    <t>C 398 30.20% | -</t>
  </si>
  <si>
    <t>C 2480 27.30% | -</t>
  </si>
  <si>
    <t>C 534 25.97% | CC 93 7.03%; CT 529 39.98%</t>
  </si>
  <si>
    <t>[release]; Included: Breast or ovarian cancer; N=1028</t>
  </si>
  <si>
    <t xml:space="preserve">[release]; Excluded: Breast or ovarian cancer; N=1323 </t>
  </si>
  <si>
    <t>Only selected variants reported here - delete?</t>
  </si>
  <si>
    <t>rs80357196; untested</t>
  </si>
  <si>
    <t>build 137</t>
  </si>
  <si>
    <t>Chr17:41246409</t>
  </si>
  <si>
    <t>TTCCTTGGATAACACTAAATAGCAGCATTC[A&gt;G]GAAAGTTAATGAGTGGTTTTCCAGAAGTGA</t>
  </si>
  <si>
    <t>Missense</t>
  </si>
  <si>
    <t>Missense; Start loss</t>
  </si>
  <si>
    <t>LOVD: 15235020</t>
  </si>
  <si>
    <t>Direct link to PubMed entry</t>
  </si>
  <si>
    <t>Only relevant phenotypes</t>
  </si>
  <si>
    <t>c.889A&gt;C</t>
  </si>
  <si>
    <t>1008 A&gt;C</t>
  </si>
  <si>
    <t>AC</t>
  </si>
  <si>
    <t>ATG&gt;CTG</t>
  </si>
  <si>
    <t>p.M297L</t>
  </si>
  <si>
    <t>Score: 0.13</t>
  </si>
  <si>
    <t>prob: 0.957</t>
  </si>
  <si>
    <t>HGMD: 11802209, 12827452</t>
  </si>
  <si>
    <t>References ([Source]: [PubMed ID])</t>
  </si>
  <si>
    <t>Suggested classification</t>
  </si>
  <si>
    <t>CGA&gt;TGA</t>
  </si>
  <si>
    <t>p.R1203X</t>
  </si>
  <si>
    <t>3726 C&gt;T</t>
  </si>
  <si>
    <t>CT</t>
  </si>
  <si>
    <t>c.3607C&gt;T</t>
  </si>
  <si>
    <t>Nonsense</t>
  </si>
  <si>
    <t>rs62625308; other, untested allele</t>
  </si>
  <si>
    <t>TTCACCCATACACATTTGGCTCAGGGTTAC[C&gt;T] GAAGAGGGGCCAAGAAATTAGAGTCCTCAG</t>
  </si>
  <si>
    <t>G 7 0.34% | GG 0 0.00%; AG 7 0.68%</t>
  </si>
  <si>
    <t>[306 days] ago</t>
  </si>
  <si>
    <t>11.10/11</t>
  </si>
  <si>
    <t>acc. CM940176</t>
  </si>
  <si>
    <t>conflicting data from submitters, pathogenic;risk factor</t>
  </si>
  <si>
    <t>[mentioned]</t>
  </si>
  <si>
    <t>chr17:41243941</t>
  </si>
  <si>
    <t>Score: -1</t>
  </si>
  <si>
    <t>Class 5: previosly recorded pathogenic mutation</t>
  </si>
  <si>
    <t>[Number of instances: 7]</t>
  </si>
  <si>
    <t>HGMD: 7894493</t>
  </si>
  <si>
    <t>chr17:41197789</t>
  </si>
  <si>
    <t>GTG&gt;GGG</t>
  </si>
  <si>
    <t>prob: 0.9774</t>
  </si>
  <si>
    <t>TTCACCCATACACATTTGGCTCAGGGTTAG[T&gt;G] GAAGAGGGGCCAAGAAATTAGAGTCCTCAG</t>
  </si>
  <si>
    <t>Score: 0</t>
  </si>
  <si>
    <t>Score: 0.999</t>
  </si>
  <si>
    <t>Probably damaging</t>
  </si>
  <si>
    <t>p.V5G</t>
  </si>
  <si>
    <t>c.13T&gt;G</t>
  </si>
  <si>
    <t>132 T&gt;G</t>
  </si>
  <si>
    <t>TG</t>
  </si>
  <si>
    <t>Class 4: novel missense variant, predicted pathogenic by SIFT, PolyPhen2 and MutationTaster</t>
  </si>
  <si>
    <t>(FAKE)</t>
  </si>
  <si>
    <t>DETAILS:</t>
  </si>
  <si>
    <t>FLERE EKSEMPLER</t>
  </si>
  <si>
    <t>EKSEMPLER I ÉN PASIENT</t>
  </si>
  <si>
    <t>Class 1; previously recorded neutral variant. NOTE: Last entry 306 days old - reevaluate!</t>
  </si>
  <si>
    <t>Kommentarer progr.</t>
  </si>
  <si>
    <t>Felt</t>
  </si>
  <si>
    <t>Ref</t>
  </si>
  <si>
    <t>No known pathogenicity/ Unknown</t>
  </si>
  <si>
    <t>Frequency</t>
  </si>
  <si>
    <t>Prediction</t>
  </si>
  <si>
    <t>Position/variant info</t>
  </si>
  <si>
    <t>Mutation DB and references</t>
  </si>
  <si>
    <t>Gene-dependent</t>
  </si>
  <si>
    <t>Only BRCA1/BRCA2 - authorative source</t>
  </si>
  <si>
    <r>
      <t xml:space="preserve">Include "Clinical significance"? </t>
    </r>
    <r>
      <rPr>
        <sz val="11"/>
        <color theme="1"/>
        <rFont val="Calibri"/>
        <family val="2"/>
      </rPr>
      <t>≠</t>
    </r>
    <r>
      <rPr>
        <sz val="11"/>
        <color theme="1"/>
        <rFont val="Calibri"/>
        <family val="2"/>
        <scheme val="minor"/>
      </rPr>
      <t>ClinVar!</t>
    </r>
  </si>
  <si>
    <t>Differentiate populations, genotypes?</t>
  </si>
  <si>
    <t>Differentiate Caucasians and African-Americans?</t>
  </si>
  <si>
    <t>Reason for classification</t>
  </si>
  <si>
    <t>Exluding relevant phenotypes; in-house</t>
  </si>
  <si>
    <r>
      <t xml:space="preserve">Class 3; unknown pathogenicity. </t>
    </r>
    <r>
      <rPr>
        <b/>
        <sz val="11"/>
        <color theme="1"/>
        <rFont val="Calibri"/>
        <family val="2"/>
        <scheme val="minor"/>
      </rPr>
      <t>Given 1:</t>
    </r>
    <r>
      <rPr>
        <sz val="11"/>
        <color theme="1"/>
        <rFont val="Calibri"/>
        <family val="2"/>
        <scheme val="minor"/>
      </rPr>
      <t xml:space="preserve"> Class 2: probably neutral - other variant classified as pathogenic in same gene</t>
    </r>
  </si>
  <si>
    <t>Rules-based answer; should be more elaborate? Always in summary</t>
  </si>
  <si>
    <t>Definite</t>
  </si>
  <si>
    <t>Guide</t>
  </si>
  <si>
    <t>1000G</t>
  </si>
  <si>
    <t>ESP6500</t>
  </si>
  <si>
    <t>Start loss</t>
  </si>
  <si>
    <t>Frameshift</t>
  </si>
  <si>
    <t>Class 4</t>
  </si>
  <si>
    <t>Requirement</t>
  </si>
  <si>
    <t>Splice site</t>
  </si>
  <si>
    <t>PolyPhen-2</t>
  </si>
  <si>
    <t>Class 2</t>
  </si>
  <si>
    <t>Class 3</t>
  </si>
  <si>
    <t>(-)</t>
  </si>
  <si>
    <t>(+)</t>
  </si>
  <si>
    <t>BIC</t>
  </si>
  <si>
    <t>ExtMutDB: definite</t>
  </si>
  <si>
    <t>ExtMutDB: guide</t>
  </si>
  <si>
    <t>LSDB (LOVD)</t>
  </si>
  <si>
    <t>Reference</t>
  </si>
  <si>
    <t>&lt;6 months old</t>
  </si>
  <si>
    <t>+/-2 bp from exon</t>
  </si>
  <si>
    <t>[+ class 3]</t>
  </si>
  <si>
    <t>[+ class 2]</t>
  </si>
  <si>
    <t>Interpretation</t>
  </si>
  <si>
    <t>#</t>
  </si>
  <si>
    <t>[+ class 4]</t>
  </si>
  <si>
    <t>Non-synonymous</t>
  </si>
  <si>
    <t>Stop loss</t>
  </si>
  <si>
    <t>Exon deleted</t>
  </si>
  <si>
    <t>Not if entire exon is in 5' or 3' UTR</t>
  </si>
  <si>
    <t>Note: Effect almost the same as SnpEff "1-High impact"</t>
  </si>
  <si>
    <t>YES</t>
  </si>
  <si>
    <t>NO</t>
  </si>
  <si>
    <t>SUM</t>
  </si>
  <si>
    <t>Consistent segregation</t>
  </si>
  <si>
    <t>Abnormal splicing/expression</t>
  </si>
  <si>
    <t>Abnormal protein function</t>
  </si>
  <si>
    <t>&gt;90% of gene sequenced</t>
  </si>
  <si>
    <t>Reference &lt;10 years</t>
  </si>
  <si>
    <t>x</t>
  </si>
  <si>
    <t>EXAMPLES</t>
  </si>
  <si>
    <t>SCORE</t>
  </si>
  <si>
    <t>Gene</t>
  </si>
  <si>
    <t>BRCA1</t>
  </si>
  <si>
    <t>Suggested class</t>
  </si>
  <si>
    <t>Rule type</t>
  </si>
  <si>
    <t>Disease causing mutation [DM]</t>
  </si>
  <si>
    <t>Prediction NS</t>
  </si>
  <si>
    <t>Prediction Splice</t>
  </si>
  <si>
    <t>Comment</t>
  </si>
  <si>
    <t xml:space="preserve">HGMD Pro: </t>
  </si>
  <si>
    <t>Class</t>
  </si>
  <si>
    <t>Req</t>
  </si>
  <si>
    <t>What about "DM?", "DP", "DFPs", "FTV"?</t>
  </si>
  <si>
    <t>Disease-associated polymorphism (DP)</t>
  </si>
  <si>
    <t>A polymorphism reported to be in significant association with a disease/phenotype (p&lt;0.05) that is assumed to be functional (e.g. as a consequence of location, evolutionary conservation, replication studies etc), although there may as yet be no direct evidence (e.g. from an expression study) of a functional effect.</t>
  </si>
  <si>
    <t>Disease-associated polymorphism with additional supporting functional evidence (DFP)</t>
  </si>
  <si>
    <t>A polymorphism reported to be in significant association with disease (p&lt;0.05) that has evidence of being of direct functional importance (e.g. as a consequence of altered expression, mRNA studies etc).</t>
  </si>
  <si>
    <t>A polymorphism reported to affect the structure, function or expression of the gene (or gene product), but with no disease association reported as yet.</t>
  </si>
  <si>
    <t>Frameshift or truncating variant (FTV)</t>
  </si>
  <si>
    <t>Disease causing mutation ? (DM?)</t>
  </si>
  <si>
    <t>Likely pathological mutation reported to be disease causing in the corresponding report, but where the author has indicated that there may be some degree of doubt, or subsequent evidence has come to light in the literature, calling the deleterious nature of the variant into question.</t>
  </si>
  <si>
    <t>Disease causing mutation (DM)</t>
  </si>
  <si>
    <t>In vitro/laboratory or in vivo functional polymorphism (FP)</t>
  </si>
  <si>
    <t>Pathological mutation reported to be disease causing in the corresponding report (i.e. all other HGMD data).</t>
  </si>
  <si>
    <t>A polymorphic or rare variant reported in the literature (e.g. detected in the process of whole genome/exome screening) that is predicted to truncate or otherwise alter the gene product (i.e. a nonsense or frameshift variant) but with no disease association reported as yet. Please note that any variant affecting the obligate donor/acceptor splice site of a gene will not be included in this category unless there is evidence for an effect on the splicing phenotype. Variants occurring in pseudogenes will also be excluded unless evidence for a functional effect is present for both the pseudogene itself and the variant in question.</t>
  </si>
  <si>
    <t>Last exon important OR NOT In last exon OR &gt;50 bp 5' of intron</t>
  </si>
  <si>
    <t>Last exon important OR NOT In last exon</t>
  </si>
  <si>
    <t>In last exon AND NOT Last exon important AND NOT &gt;50 bp 5' of intron</t>
  </si>
  <si>
    <t>[&gt;hi_cutoff]</t>
  </si>
  <si>
    <t>[&gt;lo_cutoff &lt;hi_cutoff]</t>
  </si>
  <si>
    <t>Source</t>
  </si>
  <si>
    <t>http://genetics.bwh.harvard.edu/pph2/dokuwiki/overview#prediction</t>
  </si>
  <si>
    <t>Annotation field/value</t>
  </si>
  <si>
    <t>Field type</t>
  </si>
  <si>
    <t>IntMutDB</t>
  </si>
  <si>
    <t>ExtMutDB/IntMutDB/manual</t>
  </si>
  <si>
    <t>?</t>
  </si>
  <si>
    <t>Requirement?</t>
  </si>
  <si>
    <t>&gt;=2 HQ neutral ref</t>
  </si>
  <si>
    <t>&gt;=2 HQ pathogenic ref</t>
  </si>
  <si>
    <t>1 HQ neutral ref</t>
  </si>
  <si>
    <t>1 HQ pathogenic ref</t>
  </si>
  <si>
    <t>[TEXT]</t>
  </si>
  <si>
    <t>User input</t>
  </si>
  <si>
    <t>PolyPhen-2/dbNFSP 2.1</t>
  </si>
  <si>
    <t>SIFT/dbNFSP 2.1</t>
  </si>
  <si>
    <t>MutationTaster/dbNFSP 2.1</t>
  </si>
  <si>
    <t>--&gt; use HumVar (HVAR in dbNFSP)</t>
  </si>
  <si>
    <t>Colour codes</t>
  </si>
  <si>
    <t>NOT splice site</t>
  </si>
  <si>
    <t>[+ class 1]</t>
  </si>
  <si>
    <t>Hemizygous?</t>
  </si>
  <si>
    <t>Computed</t>
  </si>
  <si>
    <t>SNPeff/ANNOVAR</t>
  </si>
  <si>
    <t>[Splice module Alamut]</t>
  </si>
  <si>
    <t>Should phenotype be accounted for in evaluation of ExtMutDB entries?</t>
  </si>
  <si>
    <t>What about VUS entries in ExtMutDB?</t>
  </si>
  <si>
    <t>Pathogenic</t>
  </si>
  <si>
    <t>Likely pathogenic</t>
  </si>
  <si>
    <t>VUS</t>
  </si>
  <si>
    <t>Likely neutral</t>
  </si>
  <si>
    <t>Neutral</t>
  </si>
  <si>
    <t>++</t>
  </si>
  <si>
    <t>+</t>
  </si>
  <si>
    <t>--</t>
  </si>
  <si>
    <t>SIFT: TOLERATED</t>
  </si>
  <si>
    <t>PolyPhen-2: probably damaging</t>
  </si>
  <si>
    <t>SIFT: DAMAGING</t>
  </si>
  <si>
    <t>PolyPhen-2: benign</t>
  </si>
  <si>
    <t>benign [Polyphen2_HVAR_pred: B] [Polyphen2_HVAR_score [0,0.446]]</t>
  </si>
  <si>
    <t>probably damaging [Polyphen2_HVAR_pred: D] [Polyphen2_HVAR_score: [0.909,1]]</t>
  </si>
  <si>
    <t>What about "possibly damaging [Polyphen2_HVAR_pred: P]"?</t>
  </si>
  <si>
    <t>TOLERATED [SIFT_pred: T] [SIFT_score &gt;0.05]</t>
  </si>
  <si>
    <t>MutationTaster: homozygous allele in &gt;4 1000G individuals = polymorphism --&gt; use in general?</t>
  </si>
  <si>
    <t>disease_causing_automatic OR disease_causing [MutationTaster_pred: A OR D]</t>
  </si>
  <si>
    <t>polymorphism_automatic OR polymorphism [MutationTaster_pred: P OR N]</t>
  </si>
  <si>
    <t>Benign OR Likely benign [CLNSIG=2 OR CLNSIG=3]</t>
  </si>
  <si>
    <t>Pathogenic OR Likely pathogenic [CLNSIG=5 OR CLNSIG=4]</t>
  </si>
  <si>
    <t>DAMAGING [SIFT_pred: D] [SIFT_score &lt;= 0.05]</t>
  </si>
  <si>
    <t>(Reported) Pathogenic [Path: +/? OR +/+]</t>
  </si>
  <si>
    <t>(Reported) No known pathogenicity [Path: -/? OR -/-]</t>
  </si>
  <si>
    <t>/X is "Concluded pathogenicity", which usually is "?"</t>
  </si>
  <si>
    <t>Not clinically important [Clinically_Important=no]</t>
  </si>
  <si>
    <t>Clinically important [Clinically_Important=yes]</t>
  </si>
  <si>
    <t>ClinVar: take into account "conflicting data"? Not in vcf??</t>
  </si>
  <si>
    <t>ClinVar/vcf</t>
  </si>
  <si>
    <t>vcf: http://www.ncbi.nlm.nih.gov/variation/docs/human_variation_vcf/#clinvar</t>
  </si>
  <si>
    <t>MutationTaster: dbNFSP missing indels? See http://www.mutationtaster.org/info/FAQs.html</t>
  </si>
  <si>
    <t>SIFT: What about "Warning! Low confidence."? Not in dbNFSP!</t>
  </si>
  <si>
    <t>LOVD; Reported pathogenicity</t>
  </si>
  <si>
    <t>Default sort: Class 5 --&gt; Class 1</t>
  </si>
  <si>
    <t>ClinVar [external vcf]</t>
  </si>
  <si>
    <t>HGMD Pro [</t>
  </si>
  <si>
    <r>
      <rPr>
        <b/>
        <sz val="11"/>
        <color theme="1"/>
        <rFont val="Calibri"/>
        <family val="2"/>
        <scheme val="minor"/>
      </rPr>
      <t>Definite:</t>
    </r>
    <r>
      <rPr>
        <sz val="11"/>
        <color theme="1"/>
        <rFont val="Calibri"/>
        <family val="2"/>
        <scheme val="minor"/>
      </rPr>
      <t xml:space="preserve"> VarDB; BIC; Nonsense. </t>
    </r>
    <r>
      <rPr>
        <b/>
        <sz val="11"/>
        <color theme="1"/>
        <rFont val="Calibri"/>
        <family val="2"/>
        <scheme val="minor"/>
      </rPr>
      <t>Guide:</t>
    </r>
    <r>
      <rPr>
        <sz val="11"/>
        <color theme="1"/>
        <rFont val="Calibri"/>
        <family val="2"/>
        <scheme val="minor"/>
      </rPr>
      <t xml:space="preserve"> HGMD Pro; Prediction (2/2)</t>
    </r>
  </si>
  <si>
    <r>
      <rPr>
        <b/>
        <sz val="11"/>
        <color theme="1"/>
        <rFont val="Calibri"/>
        <family val="2"/>
        <scheme val="minor"/>
      </rPr>
      <t>Definite:</t>
    </r>
    <r>
      <rPr>
        <sz val="11"/>
        <color theme="1"/>
        <rFont val="Calibri"/>
        <family val="2"/>
        <scheme val="minor"/>
      </rPr>
      <t xml:space="preserve"> -. </t>
    </r>
    <r>
      <rPr>
        <b/>
        <sz val="11"/>
        <color theme="1"/>
        <rFont val="Calibri"/>
        <family val="2"/>
        <scheme val="minor"/>
      </rPr>
      <t>Guide:</t>
    </r>
    <r>
      <rPr>
        <sz val="11"/>
        <color theme="1"/>
        <rFont val="Calibri"/>
        <family val="2"/>
        <scheme val="minor"/>
      </rPr>
      <t xml:space="preserve"> Missense; Novel; Prediction (3/3)</t>
    </r>
  </si>
  <si>
    <r>
      <rPr>
        <b/>
        <sz val="11"/>
        <color theme="1"/>
        <rFont val="Calibri"/>
        <family val="2"/>
        <scheme val="minor"/>
      </rPr>
      <t>Definite:</t>
    </r>
    <r>
      <rPr>
        <sz val="11"/>
        <color theme="1"/>
        <rFont val="Calibri"/>
        <family val="2"/>
        <scheme val="minor"/>
      </rPr>
      <t xml:space="preserve"> VarDB; BIC; Start loss. </t>
    </r>
    <r>
      <rPr>
        <b/>
        <sz val="11"/>
        <color theme="1"/>
        <rFont val="Calibri"/>
        <family val="2"/>
        <scheme val="minor"/>
      </rPr>
      <t>Guide:</t>
    </r>
    <r>
      <rPr>
        <sz val="11"/>
        <color theme="1"/>
        <rFont val="Calibri"/>
        <family val="2"/>
        <scheme val="minor"/>
      </rPr>
      <t xml:space="preserve"> HGMD Pro; Prediction (2/2)</t>
    </r>
  </si>
  <si>
    <r>
      <t xml:space="preserve">Definite: -. </t>
    </r>
    <r>
      <rPr>
        <b/>
        <sz val="11"/>
        <color theme="1"/>
        <rFont val="Calibri"/>
        <family val="2"/>
        <scheme val="minor"/>
      </rPr>
      <t>Guide</t>
    </r>
    <r>
      <rPr>
        <sz val="11"/>
        <color theme="1"/>
        <rFont val="Calibri"/>
        <family val="2"/>
        <scheme val="minor"/>
      </rPr>
      <t xml:space="preserve"> (+): Effect; </t>
    </r>
    <r>
      <rPr>
        <b/>
        <sz val="11"/>
        <color theme="1"/>
        <rFont val="Calibri"/>
        <family val="2"/>
        <scheme val="minor"/>
      </rPr>
      <t>Guide</t>
    </r>
    <r>
      <rPr>
        <sz val="11"/>
        <color theme="1"/>
        <rFont val="Calibri"/>
        <family val="2"/>
        <scheme val="minor"/>
      </rPr>
      <t xml:space="preserve"> (-): Other class 5; Prediction (2/2).</t>
    </r>
  </si>
  <si>
    <r>
      <rPr>
        <b/>
        <sz val="11"/>
        <color theme="1"/>
        <rFont val="Calibri"/>
        <family val="2"/>
        <scheme val="minor"/>
      </rPr>
      <t>Definite:</t>
    </r>
    <r>
      <rPr>
        <sz val="11"/>
        <color theme="1"/>
        <rFont val="Calibri"/>
        <family val="2"/>
        <scheme val="minor"/>
      </rPr>
      <t xml:space="preserve"> VarDB; NORVARIOME. </t>
    </r>
    <r>
      <rPr>
        <b/>
        <sz val="11"/>
        <color theme="1"/>
        <rFont val="Calibri"/>
        <family val="2"/>
        <scheme val="minor"/>
      </rPr>
      <t>Guide:</t>
    </r>
    <r>
      <rPr>
        <sz val="11"/>
        <color theme="1"/>
        <rFont val="Calibri"/>
        <family val="2"/>
        <scheme val="minor"/>
      </rPr>
      <t xml:space="preserve"> Effect; ExtDB frequency; Prediction (2/2)</t>
    </r>
  </si>
  <si>
    <t>Suggested conclusion</t>
  </si>
  <si>
    <t>Rules-based answer; short summary of datapoints included as reason for suggested classification</t>
  </si>
  <si>
    <t>(…]</t>
  </si>
  <si>
    <t>Rules-based answer; suggested conclusion generated from included datapoints. Always in summary</t>
  </si>
  <si>
    <t>[Alamut API?]</t>
  </si>
  <si>
    <t>dbNSFP v 2.1</t>
  </si>
  <si>
    <t>Always in summary; check: if homozygote --&gt; class 2 for dominant diseases!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</si>
</sst>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5"/>
      <color theme="3"/>
      <name val="Calibri"/>
      <family val="2"/>
      <scheme val="minor"/>
    </font>
    <font>
      <sz val="11"/>
      <color theme="1"/>
      <name val="Calibri"/>
      <family val="2"/>
    </font>
    <font>
      <b/>
      <i/>
      <sz val="11"/>
      <color theme="1"/>
      <name val="Calibri"/>
      <family val="2"/>
      <scheme val="minor"/>
    </font>
    <font>
      <sz val="11"/>
      <color theme="0" tint="-0.34998626667073579"/>
      <name val="Calibri"/>
      <family val="2"/>
      <scheme val="minor"/>
    </font>
    <font>
      <sz val="11"/>
      <color theme="8" tint="-0.249977111117893"/>
      <name val="Calibri"/>
      <family val="2"/>
      <scheme val="minor"/>
    </font>
    <font>
      <sz val="11"/>
      <color theme="9" tint="-0.249977111117893"/>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5"/>
      </patternFill>
    </fill>
    <fill>
      <patternFill patternType="solid">
        <fgColor theme="6"/>
      </patternFill>
    </fill>
    <fill>
      <patternFill patternType="solid">
        <fgColor theme="8"/>
      </patternFill>
    </fill>
    <fill>
      <patternFill patternType="solid">
        <fgColor theme="6" tint="-0.499984740745262"/>
        <bgColor indexed="64"/>
      </patternFill>
    </fill>
    <fill>
      <patternFill patternType="solid">
        <fgColor rgb="FF92D050"/>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rgb="FFFF6161"/>
        <bgColor indexed="64"/>
      </patternFill>
    </fill>
  </fills>
  <borders count="14">
    <border>
      <left/>
      <right/>
      <top/>
      <bottom/>
      <diagonal/>
    </border>
    <border>
      <left style="thin">
        <color indexed="64"/>
      </left>
      <right/>
      <top/>
      <bottom/>
      <diagonal/>
    </border>
    <border>
      <left/>
      <right style="thin">
        <color indexed="64"/>
      </right>
      <top/>
      <bottom/>
      <diagonal/>
    </border>
    <border>
      <left/>
      <right/>
      <top/>
      <bottom style="thick">
        <color theme="4"/>
      </bottom>
      <diagonal/>
    </border>
    <border>
      <left/>
      <right style="thin">
        <color rgb="FF7F7F7F"/>
      </right>
      <top style="thin">
        <color rgb="FF7F7F7F"/>
      </top>
      <bottom style="thin">
        <color rgb="FF7F7F7F"/>
      </bottom>
      <diagonal/>
    </border>
    <border>
      <left style="double">
        <color indexed="64"/>
      </left>
      <right/>
      <top/>
      <bottom style="thick">
        <color theme="4"/>
      </bottom>
      <diagonal/>
    </border>
    <border>
      <left style="thin">
        <color indexed="64"/>
      </left>
      <right/>
      <top/>
      <bottom style="thick">
        <color theme="4"/>
      </bottom>
      <diagonal/>
    </border>
    <border>
      <left style="thin">
        <color indexed="64"/>
      </left>
      <right/>
      <top style="thick">
        <color theme="4"/>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5" fillId="0" borderId="0" applyNumberFormat="0" applyFill="0" applyBorder="0" applyAlignment="0" applyProtection="0"/>
    <xf numFmtId="0" fontId="6" fillId="0" borderId="3" applyNumberFormat="0" applyFill="0" applyAlignment="0" applyProtection="0"/>
    <xf numFmtId="0" fontId="4" fillId="7" borderId="0" applyNumberFormat="0" applyBorder="0" applyAlignment="0" applyProtection="0"/>
  </cellStyleXfs>
  <cellXfs count="93">
    <xf numFmtId="0" fontId="0" fillId="0" borderId="0" xfId="0"/>
    <xf numFmtId="0" fontId="0" fillId="0" borderId="1" xfId="0" applyBorder="1" applyAlignment="1">
      <alignment vertical="top"/>
    </xf>
    <xf numFmtId="0" fontId="0" fillId="0" borderId="0" xfId="0" applyBorder="1" applyAlignment="1">
      <alignment vertical="top"/>
    </xf>
    <xf numFmtId="0" fontId="0" fillId="0" borderId="0" xfId="0" applyBorder="1" applyAlignment="1">
      <alignment vertical="top" wrapText="1"/>
    </xf>
    <xf numFmtId="0" fontId="0" fillId="0" borderId="0" xfId="0" applyAlignment="1">
      <alignment vertical="top" wrapText="1"/>
    </xf>
    <xf numFmtId="0" fontId="0" fillId="0" borderId="1" xfId="0"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wrapText="1"/>
    </xf>
    <xf numFmtId="0" fontId="0" fillId="0" borderId="1" xfId="0" quotePrefix="1" applyBorder="1" applyAlignment="1">
      <alignment horizontal="left" vertical="top" wrapText="1"/>
    </xf>
    <xf numFmtId="0" fontId="0" fillId="0" borderId="2" xfId="0" applyBorder="1" applyAlignment="1">
      <alignment horizontal="left" vertical="top" wrapText="1"/>
    </xf>
    <xf numFmtId="0" fontId="4" fillId="5" borderId="1" xfId="3" applyBorder="1" applyAlignment="1">
      <alignment horizontal="left" vertical="top" wrapText="1"/>
    </xf>
    <xf numFmtId="0" fontId="2" fillId="3" borderId="1" xfId="2" applyBorder="1" applyAlignment="1">
      <alignment horizontal="left" vertical="top" wrapText="1"/>
    </xf>
    <xf numFmtId="14" fontId="0" fillId="0" borderId="1" xfId="0" applyNumberFormat="1" applyBorder="1" applyAlignment="1">
      <alignment horizontal="left" vertical="top" wrapText="1"/>
    </xf>
    <xf numFmtId="14" fontId="4" fillId="7" borderId="4" xfId="7" quotePrefix="1" applyNumberFormat="1" applyBorder="1" applyAlignment="1">
      <alignment horizontal="left" vertical="top" wrapText="1"/>
    </xf>
    <xf numFmtId="0" fontId="5" fillId="5" borderId="1" xfId="5" applyFill="1" applyBorder="1" applyAlignment="1">
      <alignment horizontal="left" vertical="top" wrapText="1"/>
    </xf>
    <xf numFmtId="0" fontId="2" fillId="3" borderId="0" xfId="2" applyBorder="1" applyAlignment="1">
      <alignment horizontal="left" vertical="top" wrapText="1"/>
    </xf>
    <xf numFmtId="0" fontId="5" fillId="0" borderId="1" xfId="5" applyBorder="1" applyAlignment="1">
      <alignment horizontal="left" vertical="top" wrapText="1"/>
    </xf>
    <xf numFmtId="10" fontId="0" fillId="0" borderId="1" xfId="0" applyNumberFormat="1" applyBorder="1" applyAlignment="1">
      <alignment horizontal="left" vertical="top" wrapText="1"/>
    </xf>
    <xf numFmtId="10" fontId="0" fillId="0" borderId="1" xfId="0" quotePrefix="1" applyNumberFormat="1" applyBorder="1" applyAlignment="1">
      <alignment horizontal="left" vertical="top" wrapText="1"/>
    </xf>
    <xf numFmtId="10" fontId="2" fillId="3" borderId="1" xfId="2" applyNumberFormat="1" applyBorder="1" applyAlignment="1">
      <alignment horizontal="left" vertical="top" wrapText="1"/>
    </xf>
    <xf numFmtId="10" fontId="2" fillId="3" borderId="0" xfId="2" applyNumberFormat="1" applyBorder="1" applyAlignment="1">
      <alignment horizontal="left" vertical="top" wrapText="1"/>
    </xf>
    <xf numFmtId="0" fontId="5" fillId="0" borderId="1" xfId="5" quotePrefix="1" applyBorder="1" applyAlignment="1">
      <alignment horizontal="left" vertical="top" wrapText="1"/>
    </xf>
    <xf numFmtId="0" fontId="4" fillId="5" borderId="0" xfId="3" applyAlignment="1">
      <alignment horizontal="left" vertical="top" wrapText="1"/>
    </xf>
    <xf numFmtId="0" fontId="2" fillId="3" borderId="0" xfId="2" applyAlignment="1">
      <alignment horizontal="left" vertical="top" wrapText="1"/>
    </xf>
    <xf numFmtId="0" fontId="4" fillId="5" borderId="2" xfId="3" applyBorder="1" applyAlignment="1">
      <alignment horizontal="left" vertical="top" wrapText="1"/>
    </xf>
    <xf numFmtId="0" fontId="5" fillId="5" borderId="0" xfId="5" applyFill="1" applyAlignment="1">
      <alignment horizontal="left" vertical="top" wrapText="1"/>
    </xf>
    <xf numFmtId="0" fontId="5" fillId="5" borderId="2" xfId="5" applyFill="1" applyBorder="1" applyAlignment="1">
      <alignment horizontal="left" vertical="top" wrapText="1"/>
    </xf>
    <xf numFmtId="0" fontId="3" fillId="0" borderId="1" xfId="0" applyFont="1" applyBorder="1" applyAlignment="1">
      <alignment horizontal="left" vertical="top" wrapText="1"/>
    </xf>
    <xf numFmtId="0" fontId="0" fillId="0" borderId="0" xfId="0" applyBorder="1" applyAlignment="1">
      <alignment horizontal="left" vertical="top"/>
    </xf>
    <xf numFmtId="0" fontId="1" fillId="2" borderId="0" xfId="1" applyBorder="1" applyAlignment="1">
      <alignment horizontal="left" vertical="top" wrapText="1"/>
    </xf>
    <xf numFmtId="0" fontId="1" fillId="2" borderId="1" xfId="1" applyBorder="1" applyAlignment="1">
      <alignment horizontal="left" vertical="top" wrapText="1"/>
    </xf>
    <xf numFmtId="0" fontId="4" fillId="8" borderId="1" xfId="4" applyFill="1" applyBorder="1" applyAlignment="1">
      <alignment horizontal="left" vertical="top" wrapText="1"/>
    </xf>
    <xf numFmtId="0" fontId="4" fillId="8" borderId="0" xfId="4" applyFill="1" applyBorder="1" applyAlignment="1">
      <alignment horizontal="left" vertical="top" wrapText="1"/>
    </xf>
    <xf numFmtId="0" fontId="0" fillId="0" borderId="0" xfId="0" applyBorder="1"/>
    <xf numFmtId="0" fontId="3" fillId="0" borderId="7" xfId="0" applyFont="1" applyBorder="1" applyAlignment="1">
      <alignment horizontal="left" vertical="top" wrapText="1"/>
    </xf>
    <xf numFmtId="0" fontId="5" fillId="4" borderId="1" xfId="5" applyFill="1" applyBorder="1" applyAlignment="1">
      <alignment horizontal="left" vertical="top" wrapText="1"/>
    </xf>
    <xf numFmtId="0" fontId="0" fillId="0" borderId="1" xfId="0" quotePrefix="1" applyFill="1" applyBorder="1" applyAlignment="1">
      <alignment horizontal="left" vertical="top" wrapText="1"/>
    </xf>
    <xf numFmtId="0" fontId="3" fillId="0" borderId="10" xfId="0" applyFont="1"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9" xfId="0" applyBorder="1" applyAlignment="1">
      <alignment horizontal="left" vertical="top" wrapText="1"/>
    </xf>
    <xf numFmtId="0" fontId="3" fillId="0" borderId="12" xfId="0" applyFont="1" applyBorder="1" applyAlignment="1">
      <alignment horizontal="left" vertical="top" wrapText="1"/>
    </xf>
    <xf numFmtId="0" fontId="0" fillId="0" borderId="13"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top" wrapText="1"/>
    </xf>
    <xf numFmtId="0" fontId="4" fillId="5" borderId="12" xfId="3" applyBorder="1" applyAlignment="1">
      <alignment horizontal="left" vertical="top" wrapText="1"/>
    </xf>
    <xf numFmtId="0" fontId="0" fillId="0" borderId="12" xfId="0" quotePrefix="1" applyBorder="1" applyAlignment="1">
      <alignment horizontal="left" vertical="top" wrapText="1"/>
    </xf>
    <xf numFmtId="0" fontId="4" fillId="8" borderId="12" xfId="4" applyFill="1" applyBorder="1" applyAlignment="1">
      <alignment horizontal="left" vertical="top" wrapText="1"/>
    </xf>
    <xf numFmtId="0" fontId="5" fillId="0" borderId="10" xfId="5" applyBorder="1" applyAlignment="1">
      <alignment horizontal="left" vertical="top" wrapText="1"/>
    </xf>
    <xf numFmtId="0" fontId="5" fillId="0" borderId="10" xfId="5" quotePrefix="1" applyBorder="1" applyAlignment="1">
      <alignment horizontal="left" vertical="top" wrapText="1"/>
    </xf>
    <xf numFmtId="0" fontId="0" fillId="0" borderId="10" xfId="0" quotePrefix="1" applyBorder="1" applyAlignment="1">
      <alignment horizontal="left" vertical="top" wrapText="1"/>
    </xf>
    <xf numFmtId="0" fontId="5" fillId="0" borderId="12" xfId="5" applyBorder="1" applyAlignment="1">
      <alignment horizontal="left" vertical="top" wrapText="1"/>
    </xf>
    <xf numFmtId="10" fontId="0" fillId="0" borderId="10" xfId="0" quotePrefix="1" applyNumberFormat="1" applyBorder="1" applyAlignment="1">
      <alignment horizontal="left" vertical="top" wrapText="1"/>
    </xf>
    <xf numFmtId="0" fontId="1" fillId="2" borderId="10" xfId="1" applyBorder="1" applyAlignment="1">
      <alignment horizontal="left" vertical="top" wrapText="1"/>
    </xf>
    <xf numFmtId="0" fontId="2" fillId="3" borderId="12" xfId="2" applyBorder="1" applyAlignment="1">
      <alignment horizontal="left" vertical="top" wrapText="1"/>
    </xf>
    <xf numFmtId="0" fontId="1" fillId="2" borderId="12" xfId="1" applyBorder="1" applyAlignment="1">
      <alignment horizontal="left" vertical="top" wrapText="1"/>
    </xf>
    <xf numFmtId="0" fontId="3" fillId="0" borderId="0" xfId="0" applyFont="1"/>
    <xf numFmtId="0" fontId="0" fillId="0" borderId="0" xfId="0" applyFill="1" applyBorder="1"/>
    <xf numFmtId="0" fontId="8" fillId="0" borderId="0" xfId="0" applyFont="1" applyBorder="1"/>
    <xf numFmtId="0" fontId="0" fillId="0" borderId="0" xfId="0" applyBorder="1" applyAlignment="1">
      <alignment vertical="center"/>
    </xf>
    <xf numFmtId="0" fontId="0" fillId="0" borderId="0" xfId="0" applyBorder="1" applyAlignment="1">
      <alignment vertical="center" wrapText="1"/>
    </xf>
    <xf numFmtId="0" fontId="0" fillId="0" borderId="0" xfId="0" quotePrefix="1" applyBorder="1"/>
    <xf numFmtId="0" fontId="0" fillId="0" borderId="0" xfId="0" applyFill="1" applyBorder="1" applyAlignment="1">
      <alignment vertical="center"/>
    </xf>
    <xf numFmtId="0" fontId="9" fillId="0" borderId="0" xfId="0" applyFont="1" applyBorder="1"/>
    <xf numFmtId="0" fontId="9" fillId="0" borderId="0" xfId="0" applyFont="1"/>
    <xf numFmtId="0" fontId="8" fillId="0" borderId="0" xfId="0" applyFont="1" applyFill="1" applyBorder="1"/>
    <xf numFmtId="0" fontId="0" fillId="0" borderId="0" xfId="0" applyAlignment="1">
      <alignment horizontal="center"/>
    </xf>
    <xf numFmtId="0" fontId="0" fillId="0" borderId="0" xfId="0" applyAlignment="1">
      <alignment horizontal="center" wrapText="1"/>
    </xf>
    <xf numFmtId="0" fontId="0" fillId="0" borderId="13" xfId="0" applyBorder="1"/>
    <xf numFmtId="0" fontId="0" fillId="0" borderId="13" xfId="0" applyBorder="1" applyAlignment="1">
      <alignment horizontal="center"/>
    </xf>
    <xf numFmtId="0" fontId="0" fillId="0" borderId="0" xfId="0" applyBorder="1" applyAlignment="1">
      <alignment horizontal="center"/>
    </xf>
    <xf numFmtId="0" fontId="0" fillId="11" borderId="0" xfId="0" applyFill="1" applyBorder="1"/>
    <xf numFmtId="0" fontId="0" fillId="9" borderId="0" xfId="0" applyFill="1" applyBorder="1" applyAlignment="1">
      <alignment vertical="center" wrapText="1"/>
    </xf>
    <xf numFmtId="0" fontId="0" fillId="12" borderId="0" xfId="0" applyFill="1" applyBorder="1"/>
    <xf numFmtId="0" fontId="0" fillId="10" borderId="0" xfId="0" applyFill="1" applyBorder="1"/>
    <xf numFmtId="0" fontId="0" fillId="13" borderId="0" xfId="0" applyFill="1" applyBorder="1" applyAlignment="1">
      <alignment vertical="center" wrapText="1"/>
    </xf>
    <xf numFmtId="0" fontId="0" fillId="0" borderId="0" xfId="0" applyFill="1" applyBorder="1" applyAlignment="1">
      <alignment vertical="center" wrapText="1"/>
    </xf>
    <xf numFmtId="0" fontId="0" fillId="0" borderId="0" xfId="0" quotePrefix="1"/>
    <xf numFmtId="0" fontId="11" fillId="0" borderId="0" xfId="0" applyFont="1" applyBorder="1" applyAlignment="1">
      <alignment horizontal="left" vertical="center"/>
    </xf>
    <xf numFmtId="0" fontId="11" fillId="0" borderId="0" xfId="0" applyFont="1" applyBorder="1"/>
    <xf numFmtId="0" fontId="11" fillId="0" borderId="0" xfId="0" applyFont="1"/>
    <xf numFmtId="0" fontId="10" fillId="0" borderId="0" xfId="0" applyFont="1" applyFill="1" applyBorder="1" applyAlignment="1">
      <alignment vertical="center"/>
    </xf>
    <xf numFmtId="0" fontId="10" fillId="0" borderId="0" xfId="0" applyFont="1" applyBorder="1" applyAlignment="1">
      <alignment vertical="center"/>
    </xf>
    <xf numFmtId="0" fontId="10" fillId="0" borderId="0" xfId="0" applyFont="1"/>
    <xf numFmtId="0" fontId="0" fillId="12" borderId="0" xfId="0" applyFill="1" applyBorder="1" applyAlignment="1">
      <alignment vertical="center" wrapText="1"/>
    </xf>
    <xf numFmtId="0" fontId="0" fillId="12" borderId="0" xfId="0" applyFill="1" applyBorder="1" applyAlignment="1">
      <alignment vertical="center"/>
    </xf>
    <xf numFmtId="0" fontId="0" fillId="12" borderId="0" xfId="0" applyFill="1"/>
    <xf numFmtId="0" fontId="0" fillId="0" borderId="11" xfId="0" applyBorder="1" applyAlignment="1">
      <alignment horizontal="center" vertical="center" wrapText="1"/>
    </xf>
    <xf numFmtId="0" fontId="0" fillId="0" borderId="2" xfId="0" applyBorder="1" applyAlignment="1">
      <alignment horizontal="center" vertical="center" wrapText="1"/>
    </xf>
    <xf numFmtId="0" fontId="0" fillId="0" borderId="9" xfId="0" applyBorder="1" applyAlignment="1">
      <alignment horizontal="center" vertical="center" wrapText="1"/>
    </xf>
    <xf numFmtId="0" fontId="6" fillId="0" borderId="5" xfId="6" applyBorder="1" applyAlignment="1">
      <alignment horizontal="center" vertical="top"/>
    </xf>
    <xf numFmtId="0" fontId="6" fillId="0" borderId="3" xfId="6" applyBorder="1" applyAlignment="1">
      <alignment horizontal="center" vertical="top"/>
    </xf>
    <xf numFmtId="0" fontId="6" fillId="0" borderId="6" xfId="6" applyBorder="1" applyAlignment="1">
      <alignment horizontal="center" vertical="top"/>
    </xf>
  </cellXfs>
  <cellStyles count="8">
    <cellStyle name="Accent2" xfId="3" builtinId="33"/>
    <cellStyle name="Accent3" xfId="4" builtinId="37"/>
    <cellStyle name="Accent5" xfId="7" builtinId="45"/>
    <cellStyle name="Bad" xfId="2" builtinId="27"/>
    <cellStyle name="Good" xfId="1" builtinId="26"/>
    <cellStyle name="Heading 1" xfId="6" builtinId="16"/>
    <cellStyle name="Hyperlink" xfId="5" builtinId="8"/>
    <cellStyle name="Normal" xfId="0" builtinId="0"/>
  </cellStyles>
  <dxfs count="0"/>
  <tableStyles count="0" defaultTableStyle="TableStyleMedium2" defaultPivotStyle="PivotStyleLight16"/>
  <colors>
    <mruColors>
      <color rgb="FFFF6161"/>
      <color rgb="FFFF757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ncbi.nlm.nih.gov/projects/SNP/snp_ref.cgi?rs=62625308" TargetMode="External"/><Relationship Id="rId13" Type="http://schemas.openxmlformats.org/officeDocument/2006/relationships/hyperlink" Target="http://www.ncbi.nlm.nih.gov/entrez/query.fcgi?cmd=Retrieve&amp;db=PubMed&amp;list_uids=7894493&amp;dopt=Abstract" TargetMode="External"/><Relationship Id="rId3" Type="http://schemas.openxmlformats.org/officeDocument/2006/relationships/hyperlink" Target="http://research.nhgri.nih.gov/projects/bic/Member/cgi-bin/bic_query_result.cgi?table=brca1_exons&amp;nt=120&amp;base_change=A%20to%20G&amp;exact_search=1" TargetMode="External"/><Relationship Id="rId7" Type="http://schemas.openxmlformats.org/officeDocument/2006/relationships/hyperlink" Target="http://www.ncbi.nlm.nih.gov/pubmed/15235020" TargetMode="External"/><Relationship Id="rId12" Type="http://schemas.openxmlformats.org/officeDocument/2006/relationships/hyperlink" Target="http://research.nhgri.nih.gov/projects/bic/Member/cgi-bin/bic_query_result.cgi?table=brca1_exons&amp;nt=3726&amp;base_change=C%20to%20T&amp;exact_search=1" TargetMode="External"/><Relationship Id="rId2" Type="http://schemas.openxmlformats.org/officeDocument/2006/relationships/hyperlink" Target="http://www.ncbi.nlm.nih.gov/entrez/query.fcgi?cmd=Retrieve&amp;db=PubMed&amp;list_uids=11802209&amp;dopt=Abstract" TargetMode="External"/><Relationship Id="rId1" Type="http://schemas.openxmlformats.org/officeDocument/2006/relationships/hyperlink" Target="http://www.ncbi.nlm.nih.gov/sites/entrez?db=snp&amp;cmd=search&amp;term=rs80357287" TargetMode="External"/><Relationship Id="rId6" Type="http://schemas.openxmlformats.org/officeDocument/2006/relationships/hyperlink" Target="http://www.ncbi.nlm.nih.gov/projects/SNP/snp_ref.cgi?rs=80357196" TargetMode="External"/><Relationship Id="rId11" Type="http://schemas.openxmlformats.org/officeDocument/2006/relationships/hyperlink" Target="http://www.omim.org/entry/113705" TargetMode="External"/><Relationship Id="rId5" Type="http://schemas.openxmlformats.org/officeDocument/2006/relationships/hyperlink" Target="http://www.ncbi.nlm.nih.gov/SNP/snp_ref.cgi?type=rs&amp;rs=rs16940" TargetMode="External"/><Relationship Id="rId10" Type="http://schemas.openxmlformats.org/officeDocument/2006/relationships/hyperlink" Target="http://www.ncbi.nlm.nih.gov/clinvar/RCV000019240/" TargetMode="External"/><Relationship Id="rId4" Type="http://schemas.openxmlformats.org/officeDocument/2006/relationships/hyperlink" Target="http://research.nhgri.nih.gov/projects/bic/Member/cgi-bin/bic_query_result.cgi?table=brca1_exons&amp;nt=120&amp;base_change=A%20to%20G&amp;exact_search=1" TargetMode="External"/><Relationship Id="rId9" Type="http://schemas.openxmlformats.org/officeDocument/2006/relationships/hyperlink" Target="http://research.nhgri.nih.gov/projects/bic/Member/cgi-bin/bic_query_result.cgi?table=brca1_exons&amp;nt=3726&amp;base_change=C%20to%20T&amp;exact_search=1"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tabSelected="1" zoomScale="55" zoomScaleNormal="55" workbookViewId="0">
      <selection activeCell="S8" sqref="S8"/>
    </sheetView>
  </sheetViews>
  <sheetFormatPr defaultRowHeight="15" x14ac:dyDescent="0.25"/>
  <cols>
    <col min="1" max="1" width="26.42578125" style="2" customWidth="1"/>
    <col min="2" max="2" width="18.28515625" style="2" customWidth="1"/>
    <col min="3" max="3" width="38.7109375" style="2" bestFit="1" customWidth="1"/>
    <col min="4" max="4" width="18" style="2" customWidth="1"/>
    <col min="5" max="5" width="23.28515625" style="28" customWidth="1"/>
    <col min="6" max="6" width="19.85546875" style="2" customWidth="1"/>
    <col min="7" max="7" width="23.28515625" style="28" customWidth="1"/>
    <col min="8" max="8" width="19.85546875" style="2" customWidth="1"/>
    <col min="9" max="9" width="23.28515625" style="28" customWidth="1"/>
    <col min="10" max="10" width="19.85546875" style="2" customWidth="1"/>
    <col min="11" max="11" width="23.28515625" style="2" customWidth="1"/>
    <col min="12" max="12" width="19.85546875" style="2" customWidth="1"/>
    <col min="13" max="13" width="23.28515625" style="2" customWidth="1"/>
    <col min="14" max="14" width="19.85546875" style="2" customWidth="1"/>
    <col min="15" max="16384" width="9.140625" style="2"/>
  </cols>
  <sheetData>
    <row r="1" spans="1:14" ht="20.25" thickBot="1" x14ac:dyDescent="0.3">
      <c r="A1" s="2" t="s">
        <v>150</v>
      </c>
      <c r="C1" s="1" t="s">
        <v>151</v>
      </c>
      <c r="D1" s="2" t="s">
        <v>152</v>
      </c>
      <c r="E1" s="92" t="s">
        <v>148</v>
      </c>
      <c r="F1" s="91"/>
      <c r="G1" s="91"/>
      <c r="H1" s="91"/>
      <c r="I1" s="91"/>
      <c r="J1" s="91"/>
      <c r="K1" s="90" t="s">
        <v>147</v>
      </c>
      <c r="L1" s="91"/>
      <c r="M1" s="91"/>
      <c r="N1" s="91"/>
    </row>
    <row r="2" spans="1:14" s="7" customFormat="1" ht="30" customHeight="1" thickTop="1" x14ac:dyDescent="0.25">
      <c r="C2" s="5"/>
      <c r="E2" s="27" t="s">
        <v>54</v>
      </c>
      <c r="G2" s="27" t="s">
        <v>54</v>
      </c>
      <c r="I2" s="27" t="s">
        <v>54</v>
      </c>
      <c r="J2" s="6"/>
      <c r="K2" s="34" t="s">
        <v>54</v>
      </c>
      <c r="L2" s="9"/>
      <c r="M2" s="27" t="s">
        <v>54</v>
      </c>
    </row>
    <row r="3" spans="1:14" s="7" customFormat="1" ht="30" customHeight="1" x14ac:dyDescent="0.25">
      <c r="C3" s="5"/>
      <c r="E3" s="5" t="s">
        <v>10</v>
      </c>
      <c r="F3" s="7" t="s">
        <v>8</v>
      </c>
      <c r="G3" s="5" t="s">
        <v>10</v>
      </c>
      <c r="H3" s="7" t="s">
        <v>104</v>
      </c>
      <c r="I3" s="5" t="s">
        <v>10</v>
      </c>
      <c r="J3" s="6" t="s">
        <v>69</v>
      </c>
      <c r="K3" s="5" t="s">
        <v>10</v>
      </c>
      <c r="L3" s="9" t="s">
        <v>118</v>
      </c>
      <c r="M3" s="5" t="s">
        <v>10</v>
      </c>
      <c r="N3" s="6" t="s">
        <v>141</v>
      </c>
    </row>
    <row r="4" spans="1:14" s="7" customFormat="1" ht="30" customHeight="1" x14ac:dyDescent="0.25">
      <c r="C4" s="5"/>
      <c r="E4" s="5" t="s">
        <v>78</v>
      </c>
      <c r="F4" s="7" t="s">
        <v>75</v>
      </c>
      <c r="G4" s="5" t="s">
        <v>78</v>
      </c>
      <c r="H4" s="7" t="s">
        <v>106</v>
      </c>
      <c r="I4" s="5" t="s">
        <v>78</v>
      </c>
      <c r="J4" s="6" t="s">
        <v>76</v>
      </c>
      <c r="K4" s="5" t="s">
        <v>78</v>
      </c>
      <c r="L4" s="9" t="s">
        <v>117</v>
      </c>
      <c r="M4" s="5" t="s">
        <v>78</v>
      </c>
      <c r="N4" s="6" t="s">
        <v>143</v>
      </c>
    </row>
    <row r="5" spans="1:14" s="7" customFormat="1" ht="30" customHeight="1" x14ac:dyDescent="0.25">
      <c r="C5" s="5"/>
      <c r="E5" s="5" t="s">
        <v>13</v>
      </c>
      <c r="F5" s="22" t="s">
        <v>47</v>
      </c>
      <c r="G5" s="5" t="s">
        <v>13</v>
      </c>
      <c r="H5" s="23" t="s">
        <v>99</v>
      </c>
      <c r="I5" s="5" t="s">
        <v>13</v>
      </c>
      <c r="J5" s="29" t="s">
        <v>60</v>
      </c>
      <c r="K5" s="5" t="s">
        <v>13</v>
      </c>
      <c r="L5" s="24" t="s">
        <v>119</v>
      </c>
      <c r="M5" s="5" t="s">
        <v>13</v>
      </c>
      <c r="N5" s="15" t="s">
        <v>99</v>
      </c>
    </row>
    <row r="6" spans="1:14" s="7" customFormat="1" ht="30" customHeight="1" x14ac:dyDescent="0.25">
      <c r="C6" s="5"/>
      <c r="E6" s="5" t="s">
        <v>16</v>
      </c>
      <c r="F6" s="22" t="s">
        <v>17</v>
      </c>
      <c r="G6" s="5" t="s">
        <v>23</v>
      </c>
      <c r="H6" s="29" t="s">
        <v>72</v>
      </c>
      <c r="I6" s="5" t="s">
        <v>16</v>
      </c>
      <c r="J6" s="32" t="s">
        <v>66</v>
      </c>
      <c r="K6" s="5" t="s">
        <v>16</v>
      </c>
      <c r="L6" s="24" t="s">
        <v>17</v>
      </c>
      <c r="M6" s="5" t="s">
        <v>23</v>
      </c>
      <c r="N6" s="20" t="s">
        <v>38</v>
      </c>
    </row>
    <row r="7" spans="1:14" s="7" customFormat="1" ht="30" customHeight="1" x14ac:dyDescent="0.25">
      <c r="C7" s="5"/>
      <c r="E7" s="5" t="s">
        <v>36</v>
      </c>
      <c r="F7" s="25" t="s">
        <v>44</v>
      </c>
      <c r="G7" s="5" t="s">
        <v>25</v>
      </c>
      <c r="H7" s="29" t="s">
        <v>70</v>
      </c>
      <c r="I7" s="5" t="s">
        <v>52</v>
      </c>
      <c r="J7" s="32" t="s">
        <v>86</v>
      </c>
      <c r="K7" s="5" t="s">
        <v>36</v>
      </c>
      <c r="L7" s="26" t="s">
        <v>44</v>
      </c>
      <c r="M7" s="5" t="s">
        <v>24</v>
      </c>
      <c r="N7" s="20" t="s">
        <v>139</v>
      </c>
    </row>
    <row r="8" spans="1:14" s="7" customFormat="1" ht="105" x14ac:dyDescent="0.25">
      <c r="C8" s="5"/>
      <c r="E8" s="5" t="s">
        <v>113</v>
      </c>
      <c r="F8" s="7" t="s">
        <v>74</v>
      </c>
      <c r="G8" s="5" t="s">
        <v>113</v>
      </c>
      <c r="H8" s="6" t="s">
        <v>165</v>
      </c>
      <c r="I8" s="5" t="s">
        <v>113</v>
      </c>
      <c r="J8" s="6" t="s">
        <v>149</v>
      </c>
      <c r="K8" s="5" t="s">
        <v>113</v>
      </c>
      <c r="L8" s="9" t="s">
        <v>130</v>
      </c>
      <c r="M8" s="5" t="s">
        <v>25</v>
      </c>
      <c r="N8" s="20" t="s">
        <v>35</v>
      </c>
    </row>
    <row r="9" spans="1:14" s="7" customFormat="1" ht="90" x14ac:dyDescent="0.25">
      <c r="C9" s="5"/>
      <c r="E9" s="5" t="s">
        <v>306</v>
      </c>
      <c r="F9" s="7" t="s">
        <v>51</v>
      </c>
      <c r="G9" s="5" t="s">
        <v>306</v>
      </c>
      <c r="H9" s="7" t="s">
        <v>51</v>
      </c>
      <c r="I9" s="5" t="s">
        <v>306</v>
      </c>
      <c r="J9" s="7" t="s">
        <v>51</v>
      </c>
      <c r="K9" s="5" t="s">
        <v>306</v>
      </c>
      <c r="L9" s="7" t="s">
        <v>51</v>
      </c>
      <c r="M9" s="5" t="s">
        <v>113</v>
      </c>
      <c r="N9" s="7" t="s">
        <v>144</v>
      </c>
    </row>
    <row r="10" spans="1:14" s="7" customFormat="1" ht="90" customHeight="1" x14ac:dyDescent="0.25">
      <c r="C10" s="5"/>
      <c r="E10" s="5"/>
      <c r="G10" s="27"/>
      <c r="I10" s="5"/>
      <c r="J10" s="6"/>
      <c r="K10" s="27"/>
      <c r="L10" s="9"/>
      <c r="M10" s="5" t="s">
        <v>306</v>
      </c>
      <c r="N10" s="7" t="s">
        <v>51</v>
      </c>
    </row>
    <row r="11" spans="1:14" s="7" customFormat="1" ht="30" customHeight="1" x14ac:dyDescent="0.25">
      <c r="C11" s="5"/>
      <c r="E11" s="5"/>
      <c r="G11" s="5"/>
      <c r="I11" s="5"/>
      <c r="J11" s="6"/>
      <c r="K11" s="5"/>
      <c r="L11" s="9"/>
      <c r="M11" s="5"/>
    </row>
    <row r="12" spans="1:14" s="7" customFormat="1" ht="30" customHeight="1" x14ac:dyDescent="0.25">
      <c r="C12" s="5"/>
      <c r="E12" s="5"/>
      <c r="G12" s="5"/>
      <c r="I12" s="5"/>
      <c r="J12" s="6"/>
      <c r="K12" s="5"/>
      <c r="L12" s="9"/>
      <c r="M12" s="5"/>
    </row>
    <row r="13" spans="1:14" s="7" customFormat="1" ht="30" customHeight="1" x14ac:dyDescent="0.25">
      <c r="C13" s="5"/>
      <c r="E13" s="5"/>
      <c r="G13" s="5"/>
      <c r="I13" s="5"/>
      <c r="J13" s="6"/>
      <c r="K13" s="5"/>
      <c r="L13" s="9"/>
      <c r="M13" s="5"/>
    </row>
    <row r="14" spans="1:14" s="7" customFormat="1" ht="30" customHeight="1" x14ac:dyDescent="0.25">
      <c r="A14" s="7" t="s">
        <v>298</v>
      </c>
      <c r="B14" s="38"/>
      <c r="C14" s="39"/>
      <c r="D14" s="38"/>
      <c r="E14" s="37" t="s">
        <v>146</v>
      </c>
      <c r="F14" s="38"/>
      <c r="G14" s="37" t="s">
        <v>146</v>
      </c>
      <c r="H14" s="38"/>
      <c r="I14" s="37" t="s">
        <v>146</v>
      </c>
      <c r="J14" s="38"/>
      <c r="K14" s="37" t="s">
        <v>146</v>
      </c>
      <c r="L14" s="40"/>
      <c r="M14" s="37" t="s">
        <v>146</v>
      </c>
      <c r="N14" s="38"/>
    </row>
    <row r="15" spans="1:14" s="7" customFormat="1" ht="105" customHeight="1" x14ac:dyDescent="0.25">
      <c r="A15" s="7" t="s">
        <v>166</v>
      </c>
      <c r="B15" s="88" t="s">
        <v>190</v>
      </c>
      <c r="C15" s="27" t="s">
        <v>113</v>
      </c>
      <c r="D15" s="6"/>
      <c r="E15" s="5" t="s">
        <v>74</v>
      </c>
      <c r="F15" s="6"/>
      <c r="G15" s="5" t="s">
        <v>165</v>
      </c>
      <c r="H15" s="9"/>
      <c r="I15" s="6" t="s">
        <v>149</v>
      </c>
      <c r="J15" s="6"/>
      <c r="K15" s="5" t="s">
        <v>130</v>
      </c>
      <c r="L15" s="9"/>
      <c r="M15" s="5" t="s">
        <v>144</v>
      </c>
      <c r="N15" s="6"/>
    </row>
    <row r="16" spans="1:14" s="7" customFormat="1" ht="105" customHeight="1" x14ac:dyDescent="0.25">
      <c r="A16" s="7" t="s">
        <v>307</v>
      </c>
      <c r="B16" s="88"/>
      <c r="C16" s="27" t="s">
        <v>163</v>
      </c>
      <c r="D16" s="6"/>
      <c r="E16" s="5" t="s">
        <v>303</v>
      </c>
      <c r="F16" s="6"/>
      <c r="G16" s="5" t="s">
        <v>304</v>
      </c>
      <c r="H16" s="9"/>
      <c r="I16" s="6" t="s">
        <v>305</v>
      </c>
      <c r="J16" s="6"/>
      <c r="K16" s="5" t="s">
        <v>301</v>
      </c>
      <c r="L16" s="9"/>
      <c r="M16" s="5" t="s">
        <v>302</v>
      </c>
      <c r="N16" s="6"/>
    </row>
    <row r="17" spans="1:15" s="7" customFormat="1" ht="75" customHeight="1" x14ac:dyDescent="0.25">
      <c r="A17" s="7" t="s">
        <v>309</v>
      </c>
      <c r="B17" s="89"/>
      <c r="C17" s="37" t="s">
        <v>306</v>
      </c>
      <c r="D17" s="38"/>
      <c r="E17" s="39" t="s">
        <v>308</v>
      </c>
      <c r="F17" s="38"/>
      <c r="G17" s="39" t="s">
        <v>308</v>
      </c>
      <c r="H17" s="40"/>
      <c r="I17" s="39" t="s">
        <v>308</v>
      </c>
      <c r="J17" s="38"/>
      <c r="K17" s="39" t="s">
        <v>308</v>
      </c>
      <c r="L17" s="40"/>
      <c r="M17" s="39" t="s">
        <v>308</v>
      </c>
      <c r="N17" s="38"/>
    </row>
    <row r="18" spans="1:15" s="7" customFormat="1" ht="30" customHeight="1" x14ac:dyDescent="0.25">
      <c r="B18" s="87" t="s">
        <v>156</v>
      </c>
      <c r="C18" s="41" t="s">
        <v>209</v>
      </c>
      <c r="D18" s="42"/>
      <c r="E18" s="43" t="s">
        <v>210</v>
      </c>
      <c r="F18" s="42"/>
      <c r="G18" s="43" t="s">
        <v>210</v>
      </c>
      <c r="H18" s="44"/>
      <c r="I18" s="43" t="s">
        <v>210</v>
      </c>
      <c r="J18" s="42"/>
      <c r="K18" s="43" t="s">
        <v>210</v>
      </c>
      <c r="L18" s="42"/>
      <c r="M18" s="43" t="s">
        <v>210</v>
      </c>
      <c r="N18" s="42"/>
      <c r="O18" s="6"/>
    </row>
    <row r="19" spans="1:15" s="7" customFormat="1" ht="30" customHeight="1" x14ac:dyDescent="0.25">
      <c r="B19" s="88"/>
      <c r="C19" s="27" t="s">
        <v>29</v>
      </c>
      <c r="D19" s="6"/>
      <c r="E19" s="5" t="s">
        <v>30</v>
      </c>
      <c r="F19" s="6"/>
      <c r="G19" s="5" t="s">
        <v>30</v>
      </c>
      <c r="H19" s="9"/>
      <c r="I19" s="5" t="s">
        <v>30</v>
      </c>
      <c r="J19" s="6"/>
      <c r="K19" s="5" t="s">
        <v>30</v>
      </c>
      <c r="L19" s="6"/>
      <c r="M19" s="5" t="s">
        <v>30</v>
      </c>
      <c r="N19" s="6"/>
      <c r="O19" s="6"/>
    </row>
    <row r="20" spans="1:15" s="7" customFormat="1" ht="30" customHeight="1" x14ac:dyDescent="0.25">
      <c r="A20" s="7" t="s">
        <v>77</v>
      </c>
      <c r="B20" s="88"/>
      <c r="C20" s="27" t="s">
        <v>10</v>
      </c>
      <c r="D20" s="6" t="s">
        <v>19</v>
      </c>
      <c r="E20" s="5" t="s">
        <v>8</v>
      </c>
      <c r="F20" s="6"/>
      <c r="G20" s="5" t="s">
        <v>104</v>
      </c>
      <c r="H20" s="9"/>
      <c r="I20" s="5" t="s">
        <v>69</v>
      </c>
      <c r="J20" s="6"/>
      <c r="K20" s="5" t="s">
        <v>118</v>
      </c>
      <c r="L20" s="9"/>
      <c r="M20" s="5" t="s">
        <v>141</v>
      </c>
    </row>
    <row r="21" spans="1:15" s="7" customFormat="1" ht="30" customHeight="1" x14ac:dyDescent="0.25">
      <c r="A21" s="7" t="s">
        <v>41</v>
      </c>
      <c r="B21" s="88"/>
      <c r="C21" s="27" t="s">
        <v>12</v>
      </c>
      <c r="D21" s="6"/>
      <c r="E21" s="5" t="s">
        <v>0</v>
      </c>
      <c r="F21" s="6"/>
      <c r="G21" s="5" t="s">
        <v>105</v>
      </c>
      <c r="H21" s="9"/>
      <c r="I21" s="5" t="s">
        <v>56</v>
      </c>
      <c r="J21" s="6"/>
      <c r="K21" s="5" t="s">
        <v>116</v>
      </c>
      <c r="L21" s="9"/>
      <c r="M21" s="5" t="s">
        <v>142</v>
      </c>
    </row>
    <row r="22" spans="1:15" s="7" customFormat="1" ht="30" customHeight="1" x14ac:dyDescent="0.25">
      <c r="A22" s="7" t="s">
        <v>312</v>
      </c>
      <c r="B22" s="88"/>
      <c r="C22" s="27" t="s">
        <v>78</v>
      </c>
      <c r="D22" s="6"/>
      <c r="E22" s="5" t="s">
        <v>75</v>
      </c>
      <c r="F22" s="6"/>
      <c r="G22" s="5" t="s">
        <v>106</v>
      </c>
      <c r="H22" s="9"/>
      <c r="I22" s="5" t="s">
        <v>76</v>
      </c>
      <c r="J22" s="6"/>
      <c r="K22" s="5" t="s">
        <v>117</v>
      </c>
      <c r="L22" s="9"/>
      <c r="M22" s="5" t="s">
        <v>143</v>
      </c>
    </row>
    <row r="23" spans="1:15" s="7" customFormat="1" ht="30" customHeight="1" x14ac:dyDescent="0.25">
      <c r="B23" s="88"/>
      <c r="C23" s="27" t="s">
        <v>3</v>
      </c>
      <c r="D23" s="6"/>
      <c r="E23" s="5">
        <v>2</v>
      </c>
      <c r="F23" s="6"/>
      <c r="G23" s="5">
        <v>11</v>
      </c>
      <c r="H23" s="9"/>
      <c r="I23" s="5" t="s">
        <v>65</v>
      </c>
      <c r="J23" s="6"/>
      <c r="K23" s="5">
        <v>11</v>
      </c>
      <c r="L23" s="9"/>
      <c r="M23" s="5">
        <v>2</v>
      </c>
    </row>
    <row r="24" spans="1:15" s="7" customFormat="1" ht="30" customHeight="1" x14ac:dyDescent="0.25">
      <c r="A24" s="7" t="s">
        <v>79</v>
      </c>
      <c r="B24" s="88"/>
      <c r="C24" s="27" t="s">
        <v>26</v>
      </c>
      <c r="D24" s="6"/>
      <c r="E24" s="5">
        <v>2</v>
      </c>
      <c r="F24" s="6"/>
      <c r="G24" s="8">
        <v>11.1</v>
      </c>
      <c r="H24" s="9"/>
      <c r="I24" s="8" t="s">
        <v>59</v>
      </c>
      <c r="J24" s="6"/>
      <c r="K24" s="8" t="s">
        <v>124</v>
      </c>
      <c r="L24" s="9"/>
      <c r="M24" s="5">
        <v>2</v>
      </c>
    </row>
    <row r="25" spans="1:15" s="7" customFormat="1" ht="30" customHeight="1" x14ac:dyDescent="0.25">
      <c r="B25" s="88"/>
      <c r="C25" s="27" t="s">
        <v>11</v>
      </c>
      <c r="D25" s="6"/>
      <c r="E25" s="5">
        <v>1</v>
      </c>
      <c r="F25" s="6"/>
      <c r="G25" s="5">
        <v>297</v>
      </c>
      <c r="H25" s="9"/>
      <c r="I25" s="5">
        <v>771</v>
      </c>
      <c r="J25" s="6"/>
      <c r="K25" s="5">
        <v>1203</v>
      </c>
      <c r="L25" s="9"/>
      <c r="M25" s="5">
        <v>5</v>
      </c>
    </row>
    <row r="26" spans="1:15" s="7" customFormat="1" ht="30" customHeight="1" x14ac:dyDescent="0.25">
      <c r="B26" s="88"/>
      <c r="C26" s="27" t="s">
        <v>14</v>
      </c>
      <c r="D26" s="6"/>
      <c r="E26" s="5" t="s">
        <v>1</v>
      </c>
      <c r="F26" s="6"/>
      <c r="G26" s="5" t="s">
        <v>107</v>
      </c>
      <c r="H26" s="9"/>
      <c r="I26" s="5" t="s">
        <v>57</v>
      </c>
      <c r="J26" s="6"/>
      <c r="K26" s="5" t="s">
        <v>114</v>
      </c>
      <c r="L26" s="9"/>
      <c r="M26" s="5" t="s">
        <v>134</v>
      </c>
    </row>
    <row r="27" spans="1:15" s="7" customFormat="1" ht="30" customHeight="1" x14ac:dyDescent="0.25">
      <c r="B27" s="88"/>
      <c r="C27" s="27" t="s">
        <v>4</v>
      </c>
      <c r="D27" s="6" t="s">
        <v>20</v>
      </c>
      <c r="E27" s="5" t="s">
        <v>2</v>
      </c>
      <c r="F27" s="6"/>
      <c r="G27" s="5" t="s">
        <v>108</v>
      </c>
      <c r="H27" s="9"/>
      <c r="I27" s="5" t="s">
        <v>58</v>
      </c>
      <c r="J27" s="6"/>
      <c r="K27" s="5" t="s">
        <v>115</v>
      </c>
      <c r="L27" s="9"/>
      <c r="M27" s="5" t="s">
        <v>140</v>
      </c>
    </row>
    <row r="28" spans="1:15" s="7" customFormat="1" ht="30" customHeight="1" x14ac:dyDescent="0.25">
      <c r="A28" s="7" t="s">
        <v>63</v>
      </c>
      <c r="B28" s="88"/>
      <c r="C28" s="27" t="s">
        <v>32</v>
      </c>
      <c r="D28" s="6" t="s">
        <v>21</v>
      </c>
      <c r="E28" s="5" t="s">
        <v>9</v>
      </c>
      <c r="F28" s="6"/>
      <c r="G28" s="5" t="s">
        <v>97</v>
      </c>
      <c r="H28" s="9"/>
      <c r="I28" s="5" t="s">
        <v>62</v>
      </c>
      <c r="J28" s="6"/>
      <c r="K28" s="5" t="s">
        <v>128</v>
      </c>
      <c r="L28" s="9"/>
      <c r="M28" s="5" t="s">
        <v>133</v>
      </c>
    </row>
    <row r="29" spans="1:15" s="7" customFormat="1" ht="30" customHeight="1" x14ac:dyDescent="0.25">
      <c r="B29" s="89"/>
      <c r="C29" s="37" t="s">
        <v>33</v>
      </c>
      <c r="D29" s="38" t="s">
        <v>21</v>
      </c>
      <c r="E29" s="39" t="s">
        <v>15</v>
      </c>
      <c r="F29" s="38"/>
      <c r="G29" s="39" t="s">
        <v>98</v>
      </c>
      <c r="H29" s="40"/>
      <c r="I29" s="39" t="s">
        <v>64</v>
      </c>
      <c r="J29" s="38"/>
      <c r="K29" s="39" t="s">
        <v>121</v>
      </c>
      <c r="L29" s="40"/>
      <c r="M29" s="39" t="s">
        <v>136</v>
      </c>
      <c r="N29" s="38"/>
    </row>
    <row r="30" spans="1:15" s="7" customFormat="1" ht="30" customHeight="1" x14ac:dyDescent="0.25">
      <c r="A30" s="7" t="s">
        <v>45</v>
      </c>
      <c r="B30" s="87" t="s">
        <v>157</v>
      </c>
      <c r="C30" s="41" t="s">
        <v>83</v>
      </c>
      <c r="D30" s="42"/>
      <c r="E30" s="45" t="s">
        <v>17</v>
      </c>
      <c r="F30" s="42" t="s">
        <v>53</v>
      </c>
      <c r="G30" s="46" t="s">
        <v>27</v>
      </c>
      <c r="H30" s="44"/>
      <c r="I30" s="47" t="s">
        <v>66</v>
      </c>
      <c r="J30" s="42"/>
      <c r="K30" s="10" t="s">
        <v>17</v>
      </c>
      <c r="L30" s="9" t="s">
        <v>131</v>
      </c>
      <c r="M30" s="8" t="s">
        <v>27</v>
      </c>
    </row>
    <row r="31" spans="1:15" s="7" customFormat="1" ht="30" customHeight="1" x14ac:dyDescent="0.25">
      <c r="A31" s="7" t="s">
        <v>40</v>
      </c>
      <c r="B31" s="88"/>
      <c r="C31" s="27" t="s">
        <v>18</v>
      </c>
      <c r="D31" s="6"/>
      <c r="E31" s="12">
        <v>41388</v>
      </c>
      <c r="F31" s="6" t="s">
        <v>39</v>
      </c>
      <c r="G31" s="8" t="s">
        <v>27</v>
      </c>
      <c r="H31" s="9"/>
      <c r="I31" s="13">
        <v>41101</v>
      </c>
      <c r="J31" s="6" t="s">
        <v>123</v>
      </c>
      <c r="K31" s="12">
        <v>41385</v>
      </c>
      <c r="L31" s="9" t="s">
        <v>61</v>
      </c>
      <c r="M31" s="8" t="s">
        <v>27</v>
      </c>
    </row>
    <row r="32" spans="1:15" s="7" customFormat="1" ht="30" customHeight="1" x14ac:dyDescent="0.25">
      <c r="A32" s="7" t="s">
        <v>159</v>
      </c>
      <c r="B32" s="88"/>
      <c r="C32" s="27" t="s">
        <v>36</v>
      </c>
      <c r="D32" s="6"/>
      <c r="E32" s="14" t="s">
        <v>44</v>
      </c>
      <c r="F32" s="6"/>
      <c r="G32" s="5" t="s">
        <v>67</v>
      </c>
      <c r="H32" s="9"/>
      <c r="I32" s="5" t="s">
        <v>67</v>
      </c>
      <c r="J32" s="6"/>
      <c r="K32" s="14" t="s">
        <v>44</v>
      </c>
      <c r="L32" s="9"/>
      <c r="M32" s="8" t="s">
        <v>27</v>
      </c>
    </row>
    <row r="33" spans="1:14" s="7" customFormat="1" ht="30" customHeight="1" x14ac:dyDescent="0.25">
      <c r="B33" s="88"/>
      <c r="C33" s="27" t="s">
        <v>5</v>
      </c>
      <c r="D33" s="6"/>
      <c r="E33" s="11" t="s">
        <v>6</v>
      </c>
      <c r="F33" s="6" t="s">
        <v>43</v>
      </c>
      <c r="G33" s="8" t="s">
        <v>27</v>
      </c>
      <c r="H33" s="9"/>
      <c r="I33" s="8" t="s">
        <v>27</v>
      </c>
      <c r="J33" s="6"/>
      <c r="K33" s="11" t="s">
        <v>6</v>
      </c>
      <c r="L33" s="9" t="s">
        <v>125</v>
      </c>
      <c r="M33" s="8" t="s">
        <v>27</v>
      </c>
    </row>
    <row r="34" spans="1:14" s="7" customFormat="1" ht="30" customHeight="1" x14ac:dyDescent="0.25">
      <c r="B34" s="88"/>
      <c r="C34" s="27" t="s">
        <v>22</v>
      </c>
      <c r="D34" s="6"/>
      <c r="E34" s="8" t="s">
        <v>27</v>
      </c>
      <c r="F34" s="6"/>
      <c r="G34" s="8" t="s">
        <v>27</v>
      </c>
      <c r="H34" s="9"/>
      <c r="I34" s="8" t="s">
        <v>27</v>
      </c>
      <c r="J34" s="6"/>
      <c r="K34" s="35" t="s">
        <v>126</v>
      </c>
      <c r="L34" s="9"/>
      <c r="M34" s="8" t="s">
        <v>27</v>
      </c>
    </row>
    <row r="35" spans="1:14" s="7" customFormat="1" ht="30" x14ac:dyDescent="0.25">
      <c r="A35" s="7" t="s">
        <v>158</v>
      </c>
      <c r="B35" s="88"/>
      <c r="C35" s="27" t="s">
        <v>297</v>
      </c>
      <c r="D35" s="6" t="s">
        <v>28</v>
      </c>
      <c r="E35" s="8" t="s">
        <v>27</v>
      </c>
      <c r="F35" s="6"/>
      <c r="G35" s="8" t="s">
        <v>153</v>
      </c>
      <c r="H35" s="9"/>
      <c r="I35" s="8" t="s">
        <v>68</v>
      </c>
      <c r="J35" s="6"/>
      <c r="K35" s="8" t="s">
        <v>27</v>
      </c>
      <c r="L35" s="9"/>
      <c r="M35" s="8" t="s">
        <v>27</v>
      </c>
    </row>
    <row r="36" spans="1:14" s="7" customFormat="1" ht="30" customHeight="1" x14ac:dyDescent="0.25">
      <c r="A36" s="7" t="s">
        <v>94</v>
      </c>
      <c r="B36" s="88"/>
      <c r="C36" s="27" t="s">
        <v>31</v>
      </c>
      <c r="D36" s="6"/>
      <c r="E36" s="8" t="s">
        <v>27</v>
      </c>
      <c r="F36" s="6"/>
      <c r="G36" s="8" t="s">
        <v>27</v>
      </c>
      <c r="H36" s="9"/>
      <c r="I36" s="8" t="s">
        <v>27</v>
      </c>
      <c r="J36" s="6"/>
      <c r="K36" s="21" t="s">
        <v>127</v>
      </c>
      <c r="L36" s="9"/>
      <c r="M36" s="8" t="s">
        <v>27</v>
      </c>
    </row>
    <row r="37" spans="1:14" s="7" customFormat="1" ht="30" customHeight="1" x14ac:dyDescent="0.25">
      <c r="A37" s="7" t="s">
        <v>102</v>
      </c>
      <c r="B37" s="89"/>
      <c r="C37" s="37" t="s">
        <v>112</v>
      </c>
      <c r="D37" s="38"/>
      <c r="E37" s="48" t="s">
        <v>111</v>
      </c>
      <c r="F37" s="38"/>
      <c r="G37" s="49" t="s">
        <v>101</v>
      </c>
      <c r="H37" s="40"/>
      <c r="I37" s="50" t="s">
        <v>27</v>
      </c>
      <c r="J37" s="38"/>
      <c r="K37" s="48" t="s">
        <v>132</v>
      </c>
      <c r="L37" s="40"/>
      <c r="M37" s="50" t="s">
        <v>27</v>
      </c>
      <c r="N37" s="38"/>
    </row>
    <row r="38" spans="1:14" s="7" customFormat="1" ht="30" customHeight="1" x14ac:dyDescent="0.25">
      <c r="A38" s="7" t="s">
        <v>160</v>
      </c>
      <c r="B38" s="87" t="s">
        <v>154</v>
      </c>
      <c r="C38" s="41" t="s">
        <v>7</v>
      </c>
      <c r="D38" s="42" t="s">
        <v>96</v>
      </c>
      <c r="E38" s="51" t="s">
        <v>34</v>
      </c>
      <c r="F38" s="42"/>
      <c r="G38" s="51" t="s">
        <v>95</v>
      </c>
      <c r="H38" s="44"/>
      <c r="I38" s="51" t="s">
        <v>55</v>
      </c>
      <c r="J38" s="42"/>
      <c r="K38" s="16" t="s">
        <v>120</v>
      </c>
      <c r="L38" s="9"/>
      <c r="M38" s="8" t="s">
        <v>27</v>
      </c>
    </row>
    <row r="39" spans="1:14" s="7" customFormat="1" ht="30" customHeight="1" x14ac:dyDescent="0.25">
      <c r="A39" s="7" t="s">
        <v>103</v>
      </c>
      <c r="B39" s="88"/>
      <c r="C39" s="27" t="s">
        <v>84</v>
      </c>
      <c r="D39" s="6" t="s">
        <v>92</v>
      </c>
      <c r="E39" s="17" t="s">
        <v>85</v>
      </c>
      <c r="F39" s="6"/>
      <c r="G39" s="8" t="s">
        <v>27</v>
      </c>
      <c r="H39" s="9"/>
      <c r="I39" s="5" t="s">
        <v>91</v>
      </c>
      <c r="J39" s="6"/>
      <c r="K39" s="17" t="s">
        <v>122</v>
      </c>
      <c r="L39" s="9"/>
      <c r="M39" s="8" t="s">
        <v>27</v>
      </c>
    </row>
    <row r="40" spans="1:14" s="7" customFormat="1" ht="30" customHeight="1" x14ac:dyDescent="0.25">
      <c r="A40" s="7" t="s">
        <v>164</v>
      </c>
      <c r="B40" s="88"/>
      <c r="C40" s="27" t="s">
        <v>80</v>
      </c>
      <c r="D40" s="6" t="s">
        <v>93</v>
      </c>
      <c r="E40" s="18" t="s">
        <v>27</v>
      </c>
      <c r="F40" s="6"/>
      <c r="G40" s="8" t="s">
        <v>27</v>
      </c>
      <c r="H40" s="9"/>
      <c r="I40" s="31" t="s">
        <v>86</v>
      </c>
      <c r="J40" s="6"/>
      <c r="K40" s="8" t="s">
        <v>27</v>
      </c>
      <c r="L40" s="9"/>
      <c r="M40" s="8" t="s">
        <v>27</v>
      </c>
    </row>
    <row r="41" spans="1:14" s="7" customFormat="1" ht="30" customHeight="1" x14ac:dyDescent="0.25">
      <c r="A41" s="7" t="s">
        <v>161</v>
      </c>
      <c r="B41" s="88"/>
      <c r="C41" s="27" t="s">
        <v>81</v>
      </c>
      <c r="D41" s="6" t="s">
        <v>87</v>
      </c>
      <c r="E41" s="18" t="s">
        <v>27</v>
      </c>
      <c r="F41" s="6"/>
      <c r="G41" s="8" t="s">
        <v>27</v>
      </c>
      <c r="H41" s="9"/>
      <c r="I41" s="30" t="s">
        <v>89</v>
      </c>
      <c r="J41" s="6"/>
      <c r="K41" s="8" t="s">
        <v>27</v>
      </c>
      <c r="L41" s="9"/>
      <c r="M41" s="8" t="s">
        <v>27</v>
      </c>
    </row>
    <row r="42" spans="1:14" s="7" customFormat="1" ht="30" customHeight="1" x14ac:dyDescent="0.25">
      <c r="A42" s="7" t="s">
        <v>162</v>
      </c>
      <c r="B42" s="89"/>
      <c r="C42" s="37" t="s">
        <v>82</v>
      </c>
      <c r="D42" s="38" t="s">
        <v>88</v>
      </c>
      <c r="E42" s="52" t="s">
        <v>27</v>
      </c>
      <c r="F42" s="38"/>
      <c r="G42" s="50" t="s">
        <v>27</v>
      </c>
      <c r="H42" s="40"/>
      <c r="I42" s="53" t="s">
        <v>90</v>
      </c>
      <c r="J42" s="38"/>
      <c r="K42" s="50" t="s">
        <v>27</v>
      </c>
      <c r="L42" s="40"/>
      <c r="M42" s="50" t="s">
        <v>27</v>
      </c>
      <c r="N42" s="38"/>
    </row>
    <row r="43" spans="1:14" s="7" customFormat="1" ht="30" customHeight="1" x14ac:dyDescent="0.25">
      <c r="A43" s="7" t="s">
        <v>42</v>
      </c>
      <c r="B43" s="87" t="s">
        <v>155</v>
      </c>
      <c r="C43" s="41" t="s">
        <v>13</v>
      </c>
      <c r="D43" s="42"/>
      <c r="E43" s="45" t="s">
        <v>100</v>
      </c>
      <c r="F43" s="42"/>
      <c r="G43" s="54" t="s">
        <v>99</v>
      </c>
      <c r="H43" s="44"/>
      <c r="I43" s="55" t="s">
        <v>60</v>
      </c>
      <c r="J43" s="42"/>
      <c r="K43" s="10" t="s">
        <v>119</v>
      </c>
      <c r="L43" s="9"/>
      <c r="M43" s="11" t="s">
        <v>99</v>
      </c>
    </row>
    <row r="44" spans="1:14" s="7" customFormat="1" ht="30" customHeight="1" x14ac:dyDescent="0.25">
      <c r="A44" s="7" t="s">
        <v>46</v>
      </c>
      <c r="B44" s="88"/>
      <c r="C44" s="27" t="s">
        <v>23</v>
      </c>
      <c r="D44" s="6" t="s">
        <v>311</v>
      </c>
      <c r="E44" s="19" t="s">
        <v>38</v>
      </c>
      <c r="F44" s="6" t="s">
        <v>37</v>
      </c>
      <c r="G44" s="30" t="s">
        <v>72</v>
      </c>
      <c r="H44" s="9" t="s">
        <v>109</v>
      </c>
      <c r="I44" s="30" t="s">
        <v>72</v>
      </c>
      <c r="J44" s="6" t="s">
        <v>73</v>
      </c>
      <c r="K44" s="19" t="s">
        <v>38</v>
      </c>
      <c r="L44" s="9" t="s">
        <v>129</v>
      </c>
      <c r="M44" s="19" t="s">
        <v>38</v>
      </c>
      <c r="N44" s="6" t="s">
        <v>137</v>
      </c>
    </row>
    <row r="45" spans="1:14" s="7" customFormat="1" ht="30" customHeight="1" x14ac:dyDescent="0.25">
      <c r="A45" s="7" t="s">
        <v>46</v>
      </c>
      <c r="B45" s="88"/>
      <c r="C45" s="27" t="s">
        <v>24</v>
      </c>
      <c r="D45" s="6" t="s">
        <v>311</v>
      </c>
      <c r="E45" s="18" t="s">
        <v>27</v>
      </c>
      <c r="F45" s="6"/>
      <c r="G45" s="8" t="s">
        <v>27</v>
      </c>
      <c r="H45" s="9"/>
      <c r="I45" s="8" t="s">
        <v>27</v>
      </c>
      <c r="J45" s="6"/>
      <c r="K45" s="36" t="s">
        <v>27</v>
      </c>
      <c r="L45" s="9"/>
      <c r="M45" s="19" t="s">
        <v>139</v>
      </c>
      <c r="N45" s="7" t="s">
        <v>138</v>
      </c>
    </row>
    <row r="46" spans="1:14" s="7" customFormat="1" ht="30" customHeight="1" x14ac:dyDescent="0.25">
      <c r="A46" s="7" t="s">
        <v>48</v>
      </c>
      <c r="B46" s="88"/>
      <c r="C46" s="27" t="s">
        <v>25</v>
      </c>
      <c r="D46" s="6" t="s">
        <v>311</v>
      </c>
      <c r="E46" s="19" t="s">
        <v>35</v>
      </c>
      <c r="F46" s="6" t="s">
        <v>71</v>
      </c>
      <c r="G46" s="30" t="s">
        <v>70</v>
      </c>
      <c r="H46" s="9" t="s">
        <v>110</v>
      </c>
      <c r="I46" s="30" t="s">
        <v>70</v>
      </c>
      <c r="J46" s="6" t="s">
        <v>71</v>
      </c>
      <c r="K46" s="19" t="s">
        <v>35</v>
      </c>
      <c r="L46" s="9" t="s">
        <v>71</v>
      </c>
      <c r="M46" s="19" t="s">
        <v>35</v>
      </c>
      <c r="N46" s="7" t="s">
        <v>135</v>
      </c>
    </row>
    <row r="47" spans="1:14" s="7" customFormat="1" ht="30" customHeight="1" x14ac:dyDescent="0.25">
      <c r="A47" s="7" t="s">
        <v>50</v>
      </c>
      <c r="B47" s="89"/>
      <c r="C47" s="37" t="s">
        <v>49</v>
      </c>
      <c r="D47" s="38" t="s">
        <v>310</v>
      </c>
      <c r="E47" s="39" t="s">
        <v>51</v>
      </c>
      <c r="F47" s="38"/>
      <c r="G47" s="39" t="s">
        <v>51</v>
      </c>
      <c r="H47" s="40"/>
      <c r="I47" s="39" t="s">
        <v>51</v>
      </c>
      <c r="J47" s="38"/>
      <c r="K47" s="39" t="s">
        <v>51</v>
      </c>
      <c r="L47" s="40"/>
      <c r="M47" s="39" t="s">
        <v>51</v>
      </c>
      <c r="N47" s="38"/>
    </row>
    <row r="48" spans="1:14" s="3" customFormat="1" ht="30" customHeight="1" x14ac:dyDescent="0.25">
      <c r="A48" s="4"/>
      <c r="B48" s="4"/>
      <c r="D48" s="4"/>
      <c r="E48" s="6"/>
      <c r="G48" s="6"/>
      <c r="I48" s="6"/>
    </row>
    <row r="50" spans="13:13" x14ac:dyDescent="0.25">
      <c r="M50" s="2" t="s">
        <v>145</v>
      </c>
    </row>
  </sheetData>
  <mergeCells count="7">
    <mergeCell ref="K1:N1"/>
    <mergeCell ref="E1:J1"/>
    <mergeCell ref="B15:B17"/>
    <mergeCell ref="B43:B47"/>
    <mergeCell ref="B18:B29"/>
    <mergeCell ref="B30:B37"/>
    <mergeCell ref="B38:B42"/>
  </mergeCells>
  <hyperlinks>
    <hyperlink ref="E38" r:id="rId1" display="http://www.ncbi.nlm.nih.gov/sites/entrez?db=snp&amp;cmd=search&amp;term=rs80357287"/>
    <hyperlink ref="E37" r:id="rId2" display="http://www.ncbi.nlm.nih.gov/entrez/query.fcgi?cmd=Retrieve&amp;db=PubMed&amp;list_uids=11802209&amp;dopt=Abstract"/>
    <hyperlink ref="E32" r:id="rId3"/>
    <hyperlink ref="F7" r:id="rId4"/>
    <hyperlink ref="I38" r:id="rId5"/>
    <hyperlink ref="G38" r:id="rId6" display="rs80357196; untested'"/>
    <hyperlink ref="G37" r:id="rId7"/>
    <hyperlink ref="K38" r:id="rId8" display="rs62625308; with other, untested allele"/>
    <hyperlink ref="K32" r:id="rId9"/>
    <hyperlink ref="K34" r:id="rId10"/>
    <hyperlink ref="K36" r:id="rId11" location="0012"/>
    <hyperlink ref="L7" r:id="rId12"/>
    <hyperlink ref="K37" r:id="rId13"/>
  </hyperlinks>
  <pageMargins left="0.7" right="0.7" top="0.75" bottom="0.75" header="0.3" footer="0.3"/>
  <pageSetup paperSize="9" orientation="portrait" r:id="rId14"/>
  <ignoredErrors>
    <ignoredError sqref="I24 K24"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zoomScale="70" zoomScaleNormal="70" workbookViewId="0">
      <selection activeCell="E2" sqref="E2:E38"/>
    </sheetView>
  </sheetViews>
  <sheetFormatPr defaultRowHeight="15" x14ac:dyDescent="0.25"/>
  <cols>
    <col min="1" max="1" width="9.140625" style="64"/>
    <col min="2" max="2" width="14.140625" bestFit="1" customWidth="1"/>
    <col min="3" max="3" width="20" bestFit="1" customWidth="1"/>
    <col min="4" max="4" width="18.28515625" bestFit="1" customWidth="1"/>
    <col min="5" max="5" width="29.7109375" bestFit="1" customWidth="1"/>
    <col min="6" max="6" width="74.28515625" bestFit="1" customWidth="1"/>
    <col min="7" max="7" width="57" bestFit="1" customWidth="1"/>
    <col min="8" max="8" width="39.85546875" bestFit="1" customWidth="1"/>
    <col min="11" max="11" width="58.85546875" customWidth="1"/>
    <col min="12" max="12" width="14.5703125" customWidth="1"/>
  </cols>
  <sheetData>
    <row r="1" spans="1:12" x14ac:dyDescent="0.25">
      <c r="A1" s="63" t="s">
        <v>191</v>
      </c>
      <c r="B1" s="58" t="s">
        <v>212</v>
      </c>
      <c r="C1" s="58" t="s">
        <v>241</v>
      </c>
      <c r="D1" s="58" t="s">
        <v>211</v>
      </c>
      <c r="E1" s="58" t="s">
        <v>238</v>
      </c>
      <c r="F1" s="58" t="s">
        <v>240</v>
      </c>
      <c r="G1" s="58" t="s">
        <v>174</v>
      </c>
      <c r="H1" s="65" t="s">
        <v>216</v>
      </c>
      <c r="K1" t="s">
        <v>197</v>
      </c>
    </row>
    <row r="2" spans="1:12" x14ac:dyDescent="0.25">
      <c r="A2" s="63">
        <v>1</v>
      </c>
      <c r="B2" s="33" t="s">
        <v>167</v>
      </c>
      <c r="C2" s="59" t="s">
        <v>242</v>
      </c>
      <c r="D2" s="33" t="s">
        <v>66</v>
      </c>
      <c r="E2" s="33" t="s">
        <v>16</v>
      </c>
      <c r="F2" s="33" t="s">
        <v>66</v>
      </c>
      <c r="G2" s="33"/>
    </row>
    <row r="3" spans="1:12" x14ac:dyDescent="0.25">
      <c r="A3" s="63">
        <v>2</v>
      </c>
      <c r="B3" s="33" t="s">
        <v>167</v>
      </c>
      <c r="C3" s="59" t="s">
        <v>242</v>
      </c>
      <c r="D3" s="33" t="s">
        <v>177</v>
      </c>
      <c r="E3" s="33" t="s">
        <v>16</v>
      </c>
      <c r="F3" s="33" t="s">
        <v>177</v>
      </c>
      <c r="G3" s="33" t="s">
        <v>186</v>
      </c>
    </row>
    <row r="4" spans="1:12" x14ac:dyDescent="0.25">
      <c r="A4" s="63">
        <v>3</v>
      </c>
      <c r="B4" s="33" t="s">
        <v>167</v>
      </c>
      <c r="C4" s="59" t="s">
        <v>242</v>
      </c>
      <c r="D4" s="33" t="s">
        <v>178</v>
      </c>
      <c r="E4" s="33" t="s">
        <v>16</v>
      </c>
      <c r="F4" s="33" t="s">
        <v>178</v>
      </c>
      <c r="G4" s="33" t="s">
        <v>186</v>
      </c>
      <c r="K4" s="83" t="s">
        <v>250</v>
      </c>
      <c r="L4" t="s">
        <v>251</v>
      </c>
    </row>
    <row r="5" spans="1:12" x14ac:dyDescent="0.25">
      <c r="A5" s="63">
        <v>4</v>
      </c>
      <c r="B5" s="33" t="s">
        <v>167</v>
      </c>
      <c r="C5" s="59" t="s">
        <v>242</v>
      </c>
      <c r="D5" s="33" t="s">
        <v>173</v>
      </c>
      <c r="E5" s="33" t="s">
        <v>16</v>
      </c>
      <c r="F5" s="33" t="s">
        <v>173</v>
      </c>
      <c r="G5" s="33" t="s">
        <v>186</v>
      </c>
      <c r="K5" s="80" t="s">
        <v>250</v>
      </c>
      <c r="L5" s="62" t="s">
        <v>260</v>
      </c>
    </row>
    <row r="6" spans="1:12" x14ac:dyDescent="0.25">
      <c r="A6" s="63">
        <v>5</v>
      </c>
      <c r="B6" s="33" t="s">
        <v>167</v>
      </c>
      <c r="C6" s="59" t="s">
        <v>242</v>
      </c>
      <c r="D6" s="33" t="s">
        <v>17</v>
      </c>
      <c r="E6" s="33" t="s">
        <v>16</v>
      </c>
      <c r="F6" s="33" t="s">
        <v>17</v>
      </c>
      <c r="G6" s="33"/>
    </row>
    <row r="7" spans="1:12" ht="15" customHeight="1" x14ac:dyDescent="0.25">
      <c r="A7" s="63">
        <v>6</v>
      </c>
      <c r="B7" s="33" t="s">
        <v>167</v>
      </c>
      <c r="C7" s="60" t="s">
        <v>182</v>
      </c>
      <c r="D7" s="33" t="s">
        <v>66</v>
      </c>
      <c r="E7" s="59" t="s">
        <v>181</v>
      </c>
      <c r="F7" s="59" t="s">
        <v>290</v>
      </c>
      <c r="G7" s="59"/>
      <c r="K7" s="56" t="s">
        <v>217</v>
      </c>
    </row>
    <row r="8" spans="1:12" x14ac:dyDescent="0.25">
      <c r="A8" s="63">
        <v>7</v>
      </c>
      <c r="B8" s="33" t="s">
        <v>167</v>
      </c>
      <c r="C8" s="60" t="s">
        <v>182</v>
      </c>
      <c r="D8" s="33" t="s">
        <v>17</v>
      </c>
      <c r="E8" s="59" t="s">
        <v>181</v>
      </c>
      <c r="F8" s="59" t="s">
        <v>291</v>
      </c>
      <c r="G8" s="59"/>
      <c r="K8" t="s">
        <v>218</v>
      </c>
      <c r="L8" t="s">
        <v>219</v>
      </c>
    </row>
    <row r="9" spans="1:12" x14ac:dyDescent="0.25">
      <c r="A9" s="63">
        <v>8</v>
      </c>
      <c r="B9" s="33" t="s">
        <v>167</v>
      </c>
      <c r="C9" s="59" t="s">
        <v>154</v>
      </c>
      <c r="D9" s="59" t="s">
        <v>66</v>
      </c>
      <c r="E9" s="33" t="s">
        <v>52</v>
      </c>
      <c r="F9" s="78" t="s">
        <v>236</v>
      </c>
      <c r="H9" s="62" t="s">
        <v>260</v>
      </c>
      <c r="K9" t="s">
        <v>221</v>
      </c>
      <c r="L9" t="s">
        <v>222</v>
      </c>
    </row>
    <row r="10" spans="1:12" x14ac:dyDescent="0.25">
      <c r="A10" s="63">
        <v>9</v>
      </c>
      <c r="B10" s="33" t="s">
        <v>167</v>
      </c>
      <c r="C10" s="59" t="s">
        <v>154</v>
      </c>
      <c r="D10" s="59" t="s">
        <v>66</v>
      </c>
      <c r="E10" s="33" t="s">
        <v>169</v>
      </c>
      <c r="F10" s="78" t="s">
        <v>236</v>
      </c>
      <c r="G10" s="59"/>
      <c r="H10" s="62" t="s">
        <v>260</v>
      </c>
      <c r="K10" t="s">
        <v>223</v>
      </c>
      <c r="L10" t="s">
        <v>224</v>
      </c>
    </row>
    <row r="11" spans="1:12" x14ac:dyDescent="0.25">
      <c r="A11" s="63">
        <v>10</v>
      </c>
      <c r="B11" s="33" t="s">
        <v>167</v>
      </c>
      <c r="C11" s="59" t="s">
        <v>154</v>
      </c>
      <c r="D11" s="59" t="s">
        <v>66</v>
      </c>
      <c r="E11" s="33" t="s">
        <v>170</v>
      </c>
      <c r="F11" s="78" t="s">
        <v>236</v>
      </c>
      <c r="G11" s="59"/>
      <c r="H11" s="62" t="s">
        <v>260</v>
      </c>
      <c r="K11" t="s">
        <v>230</v>
      </c>
      <c r="L11" t="s">
        <v>225</v>
      </c>
    </row>
    <row r="12" spans="1:12" x14ac:dyDescent="0.25">
      <c r="A12" s="63">
        <v>11</v>
      </c>
      <c r="B12" s="33" t="s">
        <v>167</v>
      </c>
      <c r="C12" s="59" t="s">
        <v>13</v>
      </c>
      <c r="D12" s="59" t="s">
        <v>173</v>
      </c>
      <c r="E12" s="57" t="s">
        <v>261</v>
      </c>
      <c r="F12" s="33" t="s">
        <v>119</v>
      </c>
      <c r="G12" s="33" t="s">
        <v>233</v>
      </c>
      <c r="K12" t="s">
        <v>226</v>
      </c>
      <c r="L12" t="s">
        <v>232</v>
      </c>
    </row>
    <row r="13" spans="1:12" x14ac:dyDescent="0.25">
      <c r="A13" s="63">
        <v>12</v>
      </c>
      <c r="B13" s="33" t="s">
        <v>167</v>
      </c>
      <c r="C13" s="59" t="s">
        <v>13</v>
      </c>
      <c r="D13" s="59" t="s">
        <v>173</v>
      </c>
      <c r="E13" s="57" t="s">
        <v>261</v>
      </c>
      <c r="F13" s="33" t="s">
        <v>172</v>
      </c>
      <c r="G13" s="33" t="s">
        <v>234</v>
      </c>
      <c r="K13" t="s">
        <v>227</v>
      </c>
      <c r="L13" t="s">
        <v>228</v>
      </c>
    </row>
    <row r="14" spans="1:12" x14ac:dyDescent="0.25">
      <c r="A14" s="63">
        <v>13</v>
      </c>
      <c r="B14" s="33" t="s">
        <v>167</v>
      </c>
      <c r="C14" s="59" t="s">
        <v>13</v>
      </c>
      <c r="D14" s="59" t="s">
        <v>173</v>
      </c>
      <c r="E14" s="57" t="s">
        <v>261</v>
      </c>
      <c r="F14" s="33" t="s">
        <v>175</v>
      </c>
      <c r="G14" s="61" t="s">
        <v>187</v>
      </c>
      <c r="K14" t="s">
        <v>229</v>
      </c>
      <c r="L14" t="s">
        <v>231</v>
      </c>
    </row>
    <row r="15" spans="1:12" x14ac:dyDescent="0.25">
      <c r="A15" s="63">
        <v>14</v>
      </c>
      <c r="B15" s="57" t="s">
        <v>167</v>
      </c>
      <c r="C15" s="59" t="s">
        <v>13</v>
      </c>
      <c r="D15" s="59" t="s">
        <v>173</v>
      </c>
      <c r="E15" s="57" t="s">
        <v>261</v>
      </c>
      <c r="F15" s="57" t="s">
        <v>194</v>
      </c>
      <c r="G15" s="61"/>
    </row>
    <row r="16" spans="1:12" x14ac:dyDescent="0.25">
      <c r="A16" s="63">
        <v>15</v>
      </c>
      <c r="B16" s="33" t="s">
        <v>167</v>
      </c>
      <c r="C16" s="59" t="s">
        <v>13</v>
      </c>
      <c r="D16" s="59" t="s">
        <v>173</v>
      </c>
      <c r="E16" s="57" t="s">
        <v>261</v>
      </c>
      <c r="F16" s="33" t="s">
        <v>171</v>
      </c>
      <c r="G16" s="33"/>
      <c r="K16" s="56" t="s">
        <v>176</v>
      </c>
    </row>
    <row r="17" spans="1:12" x14ac:dyDescent="0.25">
      <c r="A17" s="63">
        <v>16</v>
      </c>
      <c r="B17" s="33" t="s">
        <v>167</v>
      </c>
      <c r="C17" s="59" t="s">
        <v>13</v>
      </c>
      <c r="D17" s="59" t="s">
        <v>173</v>
      </c>
      <c r="E17" s="57" t="s">
        <v>261</v>
      </c>
      <c r="F17" s="33" t="s">
        <v>195</v>
      </c>
      <c r="G17" s="33" t="s">
        <v>196</v>
      </c>
      <c r="H17" s="57" t="s">
        <v>245</v>
      </c>
      <c r="K17" t="s">
        <v>239</v>
      </c>
    </row>
    <row r="18" spans="1:12" x14ac:dyDescent="0.25">
      <c r="A18" s="63">
        <v>17</v>
      </c>
      <c r="B18" s="33" t="s">
        <v>167</v>
      </c>
      <c r="C18" s="59" t="s">
        <v>185</v>
      </c>
      <c r="D18" s="57" t="s">
        <v>66</v>
      </c>
      <c r="E18" s="33" t="s">
        <v>243</v>
      </c>
      <c r="F18" s="81" t="s">
        <v>246</v>
      </c>
      <c r="H18" t="s">
        <v>251</v>
      </c>
      <c r="K18" s="77" t="s">
        <v>255</v>
      </c>
    </row>
    <row r="19" spans="1:12" x14ac:dyDescent="0.25">
      <c r="A19" s="63">
        <v>18</v>
      </c>
      <c r="B19" s="33" t="s">
        <v>167</v>
      </c>
      <c r="C19" s="59" t="s">
        <v>185</v>
      </c>
      <c r="D19" s="57" t="s">
        <v>17</v>
      </c>
      <c r="E19" s="33" t="s">
        <v>243</v>
      </c>
      <c r="F19" s="81" t="s">
        <v>247</v>
      </c>
      <c r="H19" t="s">
        <v>251</v>
      </c>
    </row>
    <row r="20" spans="1:12" x14ac:dyDescent="0.25">
      <c r="A20" s="63">
        <v>19</v>
      </c>
      <c r="B20" s="33" t="s">
        <v>168</v>
      </c>
      <c r="C20" s="59" t="s">
        <v>214</v>
      </c>
      <c r="D20" s="84" t="s">
        <v>189</v>
      </c>
      <c r="E20" s="33" t="s">
        <v>253</v>
      </c>
      <c r="F20" s="33" t="s">
        <v>280</v>
      </c>
    </row>
    <row r="21" spans="1:12" x14ac:dyDescent="0.25">
      <c r="A21" s="63">
        <v>20</v>
      </c>
      <c r="B21" s="33" t="s">
        <v>168</v>
      </c>
      <c r="C21" s="59" t="s">
        <v>214</v>
      </c>
      <c r="D21" s="84" t="s">
        <v>189</v>
      </c>
      <c r="E21" s="33" t="s">
        <v>252</v>
      </c>
      <c r="F21" s="57" t="s">
        <v>277</v>
      </c>
      <c r="G21" s="33"/>
      <c r="K21" s="56" t="s">
        <v>256</v>
      </c>
    </row>
    <row r="22" spans="1:12" x14ac:dyDescent="0.25">
      <c r="A22" s="63">
        <v>21</v>
      </c>
      <c r="B22" s="33" t="s">
        <v>168</v>
      </c>
      <c r="C22" s="59" t="s">
        <v>214</v>
      </c>
      <c r="D22" s="84" t="s">
        <v>189</v>
      </c>
      <c r="E22" s="33" t="s">
        <v>254</v>
      </c>
      <c r="F22" s="33" t="s">
        <v>283</v>
      </c>
      <c r="K22" s="71" t="s">
        <v>66</v>
      </c>
    </row>
    <row r="23" spans="1:12" x14ac:dyDescent="0.25">
      <c r="A23" s="63">
        <v>22</v>
      </c>
      <c r="B23" s="33" t="s">
        <v>168</v>
      </c>
      <c r="C23" s="59" t="s">
        <v>215</v>
      </c>
      <c r="D23" s="84" t="s">
        <v>189</v>
      </c>
      <c r="E23" s="33" t="s">
        <v>262</v>
      </c>
      <c r="F23" s="33" t="s">
        <v>179</v>
      </c>
      <c r="K23" s="72" t="s">
        <v>177</v>
      </c>
      <c r="L23" s="72" t="s">
        <v>189</v>
      </c>
    </row>
    <row r="24" spans="1:12" x14ac:dyDescent="0.25">
      <c r="A24" s="63">
        <v>23</v>
      </c>
      <c r="B24" s="33" t="s">
        <v>168</v>
      </c>
      <c r="C24" s="59" t="s">
        <v>214</v>
      </c>
      <c r="D24" s="84" t="s">
        <v>188</v>
      </c>
      <c r="E24" s="33" t="s">
        <v>253</v>
      </c>
      <c r="F24" s="33" t="s">
        <v>286</v>
      </c>
      <c r="K24" s="75" t="s">
        <v>178</v>
      </c>
      <c r="L24" s="75" t="s">
        <v>188</v>
      </c>
    </row>
    <row r="25" spans="1:12" x14ac:dyDescent="0.25">
      <c r="A25" s="63">
        <v>24</v>
      </c>
      <c r="B25" s="33" t="s">
        <v>168</v>
      </c>
      <c r="C25" s="59" t="s">
        <v>214</v>
      </c>
      <c r="D25" s="84" t="s">
        <v>188</v>
      </c>
      <c r="E25" s="33" t="s">
        <v>252</v>
      </c>
      <c r="F25" s="57" t="s">
        <v>278</v>
      </c>
      <c r="G25" s="33"/>
      <c r="H25" s="57" t="s">
        <v>279</v>
      </c>
      <c r="K25" s="75" t="s">
        <v>173</v>
      </c>
      <c r="L25" s="75" t="s">
        <v>192</v>
      </c>
    </row>
    <row r="26" spans="1:12" x14ac:dyDescent="0.25">
      <c r="A26" s="63">
        <v>25</v>
      </c>
      <c r="B26" s="33" t="s">
        <v>168</v>
      </c>
      <c r="C26" s="59" t="s">
        <v>214</v>
      </c>
      <c r="D26" s="84" t="s">
        <v>188</v>
      </c>
      <c r="E26" s="33" t="s">
        <v>254</v>
      </c>
      <c r="F26" s="33" t="s">
        <v>282</v>
      </c>
      <c r="K26" s="74" t="s">
        <v>17</v>
      </c>
    </row>
    <row r="27" spans="1:12" x14ac:dyDescent="0.25">
      <c r="A27" s="63">
        <v>26</v>
      </c>
      <c r="B27" s="33" t="s">
        <v>168</v>
      </c>
      <c r="C27" s="59" t="s">
        <v>215</v>
      </c>
      <c r="D27" s="84" t="s">
        <v>188</v>
      </c>
      <c r="E27" s="33" t="s">
        <v>262</v>
      </c>
      <c r="F27" s="33" t="s">
        <v>180</v>
      </c>
    </row>
    <row r="28" spans="1:12" x14ac:dyDescent="0.25">
      <c r="A28" s="63">
        <v>27</v>
      </c>
      <c r="B28" s="33" t="s">
        <v>168</v>
      </c>
      <c r="C28" s="59" t="s">
        <v>183</v>
      </c>
      <c r="D28" s="84" t="s">
        <v>189</v>
      </c>
      <c r="E28" s="33" t="s">
        <v>184</v>
      </c>
      <c r="F28" s="33" t="s">
        <v>288</v>
      </c>
      <c r="H28" s="77" t="s">
        <v>289</v>
      </c>
    </row>
    <row r="29" spans="1:12" x14ac:dyDescent="0.25">
      <c r="A29" s="63">
        <v>28</v>
      </c>
      <c r="B29" s="33" t="s">
        <v>168</v>
      </c>
      <c r="C29" s="59" t="s">
        <v>183</v>
      </c>
      <c r="D29" s="84" t="s">
        <v>189</v>
      </c>
      <c r="E29" s="33" t="s">
        <v>293</v>
      </c>
      <c r="F29" t="s">
        <v>284</v>
      </c>
      <c r="H29" t="s">
        <v>294</v>
      </c>
    </row>
    <row r="30" spans="1:12" x14ac:dyDescent="0.25">
      <c r="A30" s="63">
        <v>29</v>
      </c>
      <c r="B30" s="33" t="s">
        <v>168</v>
      </c>
      <c r="C30" s="59" t="s">
        <v>183</v>
      </c>
      <c r="D30" s="84" t="s">
        <v>188</v>
      </c>
      <c r="E30" s="33" t="s">
        <v>300</v>
      </c>
      <c r="F30" s="33" t="s">
        <v>213</v>
      </c>
      <c r="H30" s="57" t="s">
        <v>220</v>
      </c>
    </row>
    <row r="31" spans="1:12" x14ac:dyDescent="0.25">
      <c r="A31" s="63">
        <v>30</v>
      </c>
      <c r="B31" s="33" t="s">
        <v>168</v>
      </c>
      <c r="C31" s="59" t="s">
        <v>183</v>
      </c>
      <c r="D31" s="84" t="s">
        <v>188</v>
      </c>
      <c r="E31" s="33" t="s">
        <v>184</v>
      </c>
      <c r="F31" s="33" t="s">
        <v>287</v>
      </c>
      <c r="H31" s="77" t="s">
        <v>289</v>
      </c>
    </row>
    <row r="32" spans="1:12" x14ac:dyDescent="0.25">
      <c r="A32" s="63">
        <v>31</v>
      </c>
      <c r="B32" s="33" t="s">
        <v>168</v>
      </c>
      <c r="C32" s="59" t="s">
        <v>183</v>
      </c>
      <c r="D32" s="84" t="s">
        <v>188</v>
      </c>
      <c r="E32" s="33" t="s">
        <v>299</v>
      </c>
      <c r="F32" s="33" t="s">
        <v>285</v>
      </c>
      <c r="H32" t="s">
        <v>294</v>
      </c>
    </row>
    <row r="33" spans="1:15" x14ac:dyDescent="0.25">
      <c r="A33" s="63">
        <v>32</v>
      </c>
      <c r="B33" s="33" t="s">
        <v>168</v>
      </c>
      <c r="C33" s="59" t="s">
        <v>154</v>
      </c>
      <c r="D33" s="84" t="s">
        <v>189</v>
      </c>
      <c r="E33" s="33" t="s">
        <v>52</v>
      </c>
      <c r="F33" s="79" t="s">
        <v>237</v>
      </c>
      <c r="G33" s="59"/>
      <c r="H33" s="62" t="s">
        <v>260</v>
      </c>
    </row>
    <row r="34" spans="1:15" x14ac:dyDescent="0.25">
      <c r="A34" s="63">
        <v>33</v>
      </c>
      <c r="B34" s="33" t="s">
        <v>168</v>
      </c>
      <c r="C34" s="59" t="s">
        <v>154</v>
      </c>
      <c r="D34" s="84" t="s">
        <v>189</v>
      </c>
      <c r="E34" s="33" t="s">
        <v>169</v>
      </c>
      <c r="F34" s="79" t="s">
        <v>237</v>
      </c>
      <c r="G34" s="59"/>
      <c r="H34" s="62" t="s">
        <v>260</v>
      </c>
    </row>
    <row r="35" spans="1:15" x14ac:dyDescent="0.25">
      <c r="A35" s="63">
        <v>34</v>
      </c>
      <c r="B35" s="33" t="s">
        <v>168</v>
      </c>
      <c r="C35" s="59" t="s">
        <v>154</v>
      </c>
      <c r="D35" s="84" t="s">
        <v>189</v>
      </c>
      <c r="E35" s="33" t="s">
        <v>170</v>
      </c>
      <c r="F35" s="79" t="s">
        <v>237</v>
      </c>
      <c r="G35" s="59"/>
      <c r="H35" s="62" t="s">
        <v>260</v>
      </c>
    </row>
    <row r="36" spans="1:15" x14ac:dyDescent="0.25">
      <c r="A36" s="63">
        <v>35</v>
      </c>
      <c r="B36" s="33" t="s">
        <v>168</v>
      </c>
      <c r="C36" s="33" t="s">
        <v>13</v>
      </c>
      <c r="D36" s="84" t="s">
        <v>189</v>
      </c>
      <c r="E36" s="57" t="s">
        <v>261</v>
      </c>
      <c r="F36" s="33" t="s">
        <v>60</v>
      </c>
      <c r="G36" s="33" t="s">
        <v>257</v>
      </c>
    </row>
    <row r="37" spans="1:15" x14ac:dyDescent="0.25">
      <c r="A37" s="63">
        <v>36</v>
      </c>
      <c r="B37" s="57" t="s">
        <v>168</v>
      </c>
      <c r="C37" s="62" t="s">
        <v>13</v>
      </c>
      <c r="D37" s="84" t="s">
        <v>188</v>
      </c>
      <c r="E37" s="57" t="s">
        <v>261</v>
      </c>
      <c r="F37" s="57" t="s">
        <v>193</v>
      </c>
      <c r="G37" s="33"/>
    </row>
    <row r="38" spans="1:15" x14ac:dyDescent="0.25">
      <c r="A38" s="63">
        <v>37</v>
      </c>
      <c r="B38" s="57" t="s">
        <v>168</v>
      </c>
      <c r="C38" s="62" t="s">
        <v>13</v>
      </c>
      <c r="D38" s="84" t="s">
        <v>188</v>
      </c>
      <c r="E38" s="57" t="s">
        <v>261</v>
      </c>
      <c r="F38" s="57" t="s">
        <v>119</v>
      </c>
      <c r="G38" s="62" t="s">
        <v>235</v>
      </c>
    </row>
    <row r="39" spans="1:15" x14ac:dyDescent="0.25">
      <c r="A39" s="63">
        <v>38</v>
      </c>
      <c r="B39" s="33" t="s">
        <v>168</v>
      </c>
      <c r="C39" s="59" t="s">
        <v>185</v>
      </c>
      <c r="D39" s="84" t="s">
        <v>189</v>
      </c>
      <c r="E39" s="33" t="s">
        <v>243</v>
      </c>
      <c r="F39" s="82" t="s">
        <v>248</v>
      </c>
      <c r="H39" t="s">
        <v>251</v>
      </c>
    </row>
    <row r="40" spans="1:15" x14ac:dyDescent="0.25">
      <c r="A40" s="63">
        <v>39</v>
      </c>
      <c r="B40" s="33" t="s">
        <v>168</v>
      </c>
      <c r="C40" s="59" t="s">
        <v>185</v>
      </c>
      <c r="D40" s="84" t="s">
        <v>192</v>
      </c>
      <c r="E40" s="33" t="s">
        <v>243</v>
      </c>
      <c r="F40" s="82" t="s">
        <v>249</v>
      </c>
      <c r="H40" t="s">
        <v>251</v>
      </c>
      <c r="K40" s="86" t="s">
        <v>263</v>
      </c>
    </row>
    <row r="41" spans="1:15" x14ac:dyDescent="0.25">
      <c r="A41" s="63">
        <v>40</v>
      </c>
      <c r="B41" s="73" t="s">
        <v>168</v>
      </c>
      <c r="C41" s="85" t="s">
        <v>244</v>
      </c>
      <c r="D41" s="84" t="s">
        <v>258</v>
      </c>
      <c r="E41" s="86"/>
      <c r="F41" s="73" t="s">
        <v>259</v>
      </c>
      <c r="G41" s="86"/>
      <c r="H41" s="86"/>
      <c r="K41" s="86" t="s">
        <v>264</v>
      </c>
    </row>
    <row r="42" spans="1:15" x14ac:dyDescent="0.25">
      <c r="K42" s="86" t="s">
        <v>292</v>
      </c>
    </row>
    <row r="43" spans="1:15" x14ac:dyDescent="0.25">
      <c r="K43" s="86" t="s">
        <v>281</v>
      </c>
    </row>
    <row r="44" spans="1:15" x14ac:dyDescent="0.25">
      <c r="K44" s="86" t="s">
        <v>295</v>
      </c>
    </row>
    <row r="45" spans="1:15" x14ac:dyDescent="0.25">
      <c r="K45" s="73" t="s">
        <v>296</v>
      </c>
    </row>
    <row r="46" spans="1:15" x14ac:dyDescent="0.25">
      <c r="L46" s="77" t="s">
        <v>270</v>
      </c>
      <c r="M46" t="s">
        <v>265</v>
      </c>
    </row>
    <row r="47" spans="1:15" x14ac:dyDescent="0.25">
      <c r="L47" t="s">
        <v>271</v>
      </c>
      <c r="M47" t="s">
        <v>266</v>
      </c>
      <c r="N47" t="s">
        <v>275</v>
      </c>
      <c r="O47" t="s">
        <v>274</v>
      </c>
    </row>
    <row r="48" spans="1:15" x14ac:dyDescent="0.25">
      <c r="M48" t="s">
        <v>267</v>
      </c>
    </row>
    <row r="49" spans="6:15" x14ac:dyDescent="0.25">
      <c r="L49" s="77" t="s">
        <v>27</v>
      </c>
      <c r="M49" t="s">
        <v>268</v>
      </c>
      <c r="N49" t="s">
        <v>273</v>
      </c>
      <c r="O49" t="s">
        <v>276</v>
      </c>
    </row>
    <row r="50" spans="6:15" x14ac:dyDescent="0.25">
      <c r="L50" s="77" t="s">
        <v>272</v>
      </c>
      <c r="M50" t="s">
        <v>269</v>
      </c>
    </row>
    <row r="51" spans="6:15" x14ac:dyDescent="0.25">
      <c r="F51" s="76"/>
    </row>
    <row r="52" spans="6:15" x14ac:dyDescent="0.25">
      <c r="F52" s="60"/>
    </row>
    <row r="53" spans="6:15" x14ac:dyDescent="0.25">
      <c r="F53" s="76"/>
    </row>
  </sheetData>
  <autoFilter ref="A1:H4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13" workbookViewId="0">
      <selection activeCell="C49" sqref="C49"/>
    </sheetView>
  </sheetViews>
  <sheetFormatPr defaultRowHeight="15" x14ac:dyDescent="0.25"/>
  <cols>
    <col min="1" max="1" width="28" bestFit="1" customWidth="1"/>
    <col min="2" max="3" width="9.140625" style="66" customWidth="1"/>
  </cols>
  <sheetData>
    <row r="1" spans="1:4" x14ac:dyDescent="0.25">
      <c r="B1" s="67" t="s">
        <v>198</v>
      </c>
      <c r="C1" s="67" t="s">
        <v>199</v>
      </c>
      <c r="D1" s="70"/>
    </row>
    <row r="2" spans="1:4" x14ac:dyDescent="0.25">
      <c r="A2" t="s">
        <v>201</v>
      </c>
      <c r="B2" s="66">
        <v>5</v>
      </c>
      <c r="C2" s="66">
        <v>-5</v>
      </c>
      <c r="D2" s="33"/>
    </row>
    <row r="3" spans="1:4" x14ac:dyDescent="0.25">
      <c r="A3" t="s">
        <v>202</v>
      </c>
      <c r="B3" s="66">
        <v>2</v>
      </c>
      <c r="C3" s="66">
        <v>-1</v>
      </c>
      <c r="D3" s="33"/>
    </row>
    <row r="4" spans="1:4" x14ac:dyDescent="0.25">
      <c r="A4" t="s">
        <v>203</v>
      </c>
      <c r="B4" s="66">
        <v>2</v>
      </c>
      <c r="C4" s="66">
        <v>-1</v>
      </c>
      <c r="D4" s="33"/>
    </row>
    <row r="5" spans="1:4" x14ac:dyDescent="0.25">
      <c r="A5" t="s">
        <v>204</v>
      </c>
      <c r="B5" s="66">
        <v>0</v>
      </c>
      <c r="C5" s="66">
        <v>-1</v>
      </c>
      <c r="D5" s="33"/>
    </row>
    <row r="6" spans="1:4" x14ac:dyDescent="0.25">
      <c r="A6" t="s">
        <v>205</v>
      </c>
      <c r="B6" s="66">
        <v>0</v>
      </c>
      <c r="C6" s="66">
        <v>-1</v>
      </c>
      <c r="D6" s="33"/>
    </row>
    <row r="7" spans="1:4" x14ac:dyDescent="0.25">
      <c r="A7" s="68" t="s">
        <v>200</v>
      </c>
      <c r="B7" s="69"/>
      <c r="C7" s="69"/>
      <c r="D7" s="69">
        <f>SUM(B2:C6)</f>
        <v>0</v>
      </c>
    </row>
    <row r="11" spans="1:4" x14ac:dyDescent="0.25">
      <c r="A11" t="s">
        <v>207</v>
      </c>
    </row>
    <row r="13" spans="1:4" x14ac:dyDescent="0.25">
      <c r="B13" s="67" t="s">
        <v>198</v>
      </c>
      <c r="C13" s="67" t="s">
        <v>199</v>
      </c>
      <c r="D13" s="66" t="s">
        <v>208</v>
      </c>
    </row>
    <row r="14" spans="1:4" x14ac:dyDescent="0.25">
      <c r="A14" t="s">
        <v>201</v>
      </c>
      <c r="C14" s="66" t="s">
        <v>206</v>
      </c>
      <c r="D14">
        <f>IF(B14="X",5,IF(C14="X",-5,0))</f>
        <v>-5</v>
      </c>
    </row>
    <row r="15" spans="1:4" x14ac:dyDescent="0.25">
      <c r="A15" t="s">
        <v>202</v>
      </c>
      <c r="B15" s="66" t="s">
        <v>206</v>
      </c>
      <c r="D15">
        <f>IF(B15="X",2,IF(C15="X",-1,0))</f>
        <v>2</v>
      </c>
    </row>
    <row r="16" spans="1:4" x14ac:dyDescent="0.25">
      <c r="A16" t="s">
        <v>203</v>
      </c>
      <c r="B16" s="66" t="s">
        <v>206</v>
      </c>
      <c r="D16">
        <f>IF(B16="X",2,IF(C16="X",-1,0))</f>
        <v>2</v>
      </c>
    </row>
    <row r="17" spans="1:4" x14ac:dyDescent="0.25">
      <c r="A17" t="s">
        <v>204</v>
      </c>
      <c r="B17" s="66" t="s">
        <v>206</v>
      </c>
      <c r="D17">
        <f>IF(B17="X",0,IF(C17="X",-1,0))</f>
        <v>0</v>
      </c>
    </row>
    <row r="18" spans="1:4" x14ac:dyDescent="0.25">
      <c r="A18" t="s">
        <v>205</v>
      </c>
      <c r="B18" s="66" t="s">
        <v>206</v>
      </c>
      <c r="D18">
        <f>IF(B18="X",0,IF(C18="X",-1,0))</f>
        <v>0</v>
      </c>
    </row>
    <row r="19" spans="1:4" x14ac:dyDescent="0.25">
      <c r="A19" s="68" t="s">
        <v>200</v>
      </c>
      <c r="B19" s="69"/>
      <c r="C19" s="69"/>
      <c r="D19" s="68">
        <f>SUM(D14:D18)</f>
        <v>-1</v>
      </c>
    </row>
    <row r="21" spans="1:4" x14ac:dyDescent="0.25">
      <c r="B21" s="67" t="s">
        <v>198</v>
      </c>
      <c r="C21" s="67" t="s">
        <v>199</v>
      </c>
      <c r="D21" s="66" t="s">
        <v>208</v>
      </c>
    </row>
    <row r="22" spans="1:4" x14ac:dyDescent="0.25">
      <c r="A22" t="s">
        <v>201</v>
      </c>
      <c r="B22" s="66" t="s">
        <v>206</v>
      </c>
      <c r="D22">
        <f>IF(B22="X",5,IF(C22="X",-5,0))</f>
        <v>5</v>
      </c>
    </row>
    <row r="23" spans="1:4" x14ac:dyDescent="0.25">
      <c r="A23" t="s">
        <v>202</v>
      </c>
      <c r="C23" s="66" t="s">
        <v>206</v>
      </c>
      <c r="D23">
        <f>IF(B23="X",2,IF(C23="X",-1,0))</f>
        <v>-1</v>
      </c>
    </row>
    <row r="24" spans="1:4" x14ac:dyDescent="0.25">
      <c r="A24" t="s">
        <v>203</v>
      </c>
      <c r="C24" s="66" t="s">
        <v>206</v>
      </c>
      <c r="D24">
        <f>IF(B24="X",2,IF(C24="X",-1,0))</f>
        <v>-1</v>
      </c>
    </row>
    <row r="25" spans="1:4" x14ac:dyDescent="0.25">
      <c r="A25" t="s">
        <v>204</v>
      </c>
      <c r="C25" s="66" t="s">
        <v>206</v>
      </c>
      <c r="D25">
        <f>IF(B25="X",0,IF(C25="X",-1,0))</f>
        <v>-1</v>
      </c>
    </row>
    <row r="26" spans="1:4" x14ac:dyDescent="0.25">
      <c r="A26" t="s">
        <v>205</v>
      </c>
      <c r="C26" s="66" t="s">
        <v>206</v>
      </c>
      <c r="D26">
        <f>IF(B26="X",0,IF(C26="X",-1,0))</f>
        <v>-1</v>
      </c>
    </row>
    <row r="27" spans="1:4" x14ac:dyDescent="0.25">
      <c r="A27" s="68" t="s">
        <v>200</v>
      </c>
      <c r="B27" s="69"/>
      <c r="C27" s="69"/>
      <c r="D27" s="68">
        <f>SUM(D22:D26)</f>
        <v>1</v>
      </c>
    </row>
    <row r="29" spans="1:4" x14ac:dyDescent="0.25">
      <c r="B29" s="67" t="s">
        <v>198</v>
      </c>
      <c r="C29" s="67" t="s">
        <v>199</v>
      </c>
      <c r="D29" s="66" t="s">
        <v>208</v>
      </c>
    </row>
    <row r="30" spans="1:4" x14ac:dyDescent="0.25">
      <c r="A30" t="s">
        <v>201</v>
      </c>
      <c r="D30">
        <f>IF(B30="X",5,IF(C30="X",-5,0))</f>
        <v>0</v>
      </c>
    </row>
    <row r="31" spans="1:4" x14ac:dyDescent="0.25">
      <c r="A31" t="s">
        <v>202</v>
      </c>
      <c r="B31" s="66" t="s">
        <v>206</v>
      </c>
      <c r="D31">
        <f>IF(B31="X",2,IF(C31="X",-1,0))</f>
        <v>2</v>
      </c>
    </row>
    <row r="32" spans="1:4" x14ac:dyDescent="0.25">
      <c r="A32" t="s">
        <v>203</v>
      </c>
      <c r="D32">
        <f>IF(B32="X",2,IF(C32="X",-1,0))</f>
        <v>0</v>
      </c>
    </row>
    <row r="33" spans="1:4" x14ac:dyDescent="0.25">
      <c r="A33" t="s">
        <v>204</v>
      </c>
      <c r="C33" s="66" t="s">
        <v>206</v>
      </c>
      <c r="D33">
        <f>IF(B33="X",0,IF(C33="X",-1,0))</f>
        <v>-1</v>
      </c>
    </row>
    <row r="34" spans="1:4" x14ac:dyDescent="0.25">
      <c r="A34" t="s">
        <v>205</v>
      </c>
      <c r="B34" s="66" t="s">
        <v>206</v>
      </c>
      <c r="D34">
        <f>IF(B34="X",0,IF(C34="X",-1,0))</f>
        <v>0</v>
      </c>
    </row>
    <row r="35" spans="1:4" x14ac:dyDescent="0.25">
      <c r="A35" s="68" t="s">
        <v>200</v>
      </c>
      <c r="B35" s="69"/>
      <c r="C35" s="69"/>
      <c r="D35" s="68">
        <f>SUM(D30:D34)</f>
        <v>1</v>
      </c>
    </row>
    <row r="37" spans="1:4" x14ac:dyDescent="0.25">
      <c r="B37" s="67" t="s">
        <v>198</v>
      </c>
      <c r="C37" s="67" t="s">
        <v>199</v>
      </c>
      <c r="D37" s="66" t="s">
        <v>208</v>
      </c>
    </row>
    <row r="38" spans="1:4" x14ac:dyDescent="0.25">
      <c r="A38" t="s">
        <v>201</v>
      </c>
      <c r="D38">
        <f>IF(B38="X",5,IF(C38="X",-5,0))</f>
        <v>0</v>
      </c>
    </row>
    <row r="39" spans="1:4" x14ac:dyDescent="0.25">
      <c r="A39" t="s">
        <v>202</v>
      </c>
      <c r="D39">
        <f>IF(B39="X",2,IF(C39="X",-1,0))</f>
        <v>0</v>
      </c>
    </row>
    <row r="40" spans="1:4" x14ac:dyDescent="0.25">
      <c r="A40" t="s">
        <v>203</v>
      </c>
      <c r="D40">
        <f>IF(B40="X",2,IF(C40="X",-1,0))</f>
        <v>0</v>
      </c>
    </row>
    <row r="41" spans="1:4" x14ac:dyDescent="0.25">
      <c r="A41" t="s">
        <v>204</v>
      </c>
      <c r="D41">
        <f>IF(B41="X",0,IF(C41="X",-1,0))</f>
        <v>0</v>
      </c>
    </row>
    <row r="42" spans="1:4" x14ac:dyDescent="0.25">
      <c r="A42" t="s">
        <v>205</v>
      </c>
      <c r="B42" s="66" t="s">
        <v>206</v>
      </c>
      <c r="D42">
        <f>IF(B42="X",0,IF(C42="X",-1,0))</f>
        <v>0</v>
      </c>
    </row>
    <row r="43" spans="1:4" x14ac:dyDescent="0.25">
      <c r="A43" s="68" t="s">
        <v>200</v>
      </c>
      <c r="B43" s="69"/>
      <c r="C43" s="69"/>
      <c r="D43" s="68">
        <f>SUM(D38:D42)</f>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Fields</vt:lpstr>
      <vt:lpstr>Rules</vt:lpstr>
      <vt:lpstr>Literature evaluation</vt:lpstr>
    </vt:vector>
  </TitlesOfParts>
  <Company>University of Oslo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Morten  Christoph Eike</dc:creator>
  <cp:lastModifiedBy>Morten  Christoph Eike</cp:lastModifiedBy>
  <dcterms:created xsi:type="dcterms:W3CDTF">2013-05-06T13:25:10Z</dcterms:created>
  <dcterms:modified xsi:type="dcterms:W3CDTF">2013-12-20T08:57:22Z</dcterms:modified>
</cp:coreProperties>
</file>