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 Library\GitHub\V-Baby CoreXY\Document Library\"/>
    </mc:Choice>
  </mc:AlternateContent>
  <xr:revisionPtr revIDLastSave="1561" documentId="11_2E462098BBA7632759C38D02185E4833A2B67484" xr6:coauthVersionLast="44" xr6:coauthVersionMax="45" xr10:uidLastSave="{F1F77782-2EA4-4A77-90E1-BFAF072C5C8F}"/>
  <bookViews>
    <workbookView xWindow="28680" yWindow="-120" windowWidth="29040" windowHeight="16440" activeTab="1" xr2:uid="{00000000-000D-0000-FFFF-FFFF00000000}"/>
  </bookViews>
  <sheets>
    <sheet name="OpenBuild Part List" sheetId="1" r:id="rId1"/>
    <sheet name="Component Part List" sheetId="3" r:id="rId2"/>
    <sheet name="Fasteners" sheetId="5" r:id="rId3"/>
    <sheet name="Cable Managmen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1" i="1" l="1"/>
  <c r="E28" i="3"/>
  <c r="D37" i="5" l="1"/>
  <c r="C37" i="5"/>
  <c r="D39" i="5" l="1"/>
  <c r="E5" i="1" l="1"/>
  <c r="F18" i="1" l="1"/>
  <c r="J15" i="1" l="1"/>
  <c r="J18" i="1" s="1"/>
  <c r="F19" i="1" l="1"/>
  <c r="F22" i="1" s="1"/>
  <c r="J19" i="1"/>
  <c r="J22" i="1" s="1"/>
  <c r="E9" i="1"/>
  <c r="E8" i="1"/>
  <c r="E6" i="1"/>
  <c r="E4" i="1"/>
  <c r="E3" i="1"/>
  <c r="E10" i="1" l="1"/>
</calcChain>
</file>

<file path=xl/sharedStrings.xml><?xml version="1.0" encoding="utf-8"?>
<sst xmlns="http://schemas.openxmlformats.org/spreadsheetml/2006/main" count="235" uniqueCount="187">
  <si>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</si>
  <si>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</si>
  <si>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</si>
  <si>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</si>
  <si>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</si>
  <si>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</si>
  <si>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</si>
  <si>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</si>
  <si>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</si>
  <si>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</si>
  <si>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</si>
  <si>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</si>
  <si>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</si>
  <si>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</si>
  <si>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</si>
  <si>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</si>
  <si>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</si>
  <si>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</si>
  <si>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</si>
  <si>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</si>
  <si>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</si>
  <si>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</si>
  <si>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</si>
  <si>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</si>
  <si>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</si>
  <si>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</si>
  <si>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</si>
  <si>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6 X 1000 mm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</si>
  <si>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</si>
  <si>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</si>
  <si>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</si>
  <si>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</si>
  <si>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</si>
  <si>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</si>
  <si>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</si>
  <si>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</si>
  <si>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</si>
  <si>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</si>
  <si>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</si>
  <si>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</si>
  <si>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</si>
  <si>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</si>
  <si>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Option</t>
  </si>
  <si>
    <t>Price2</t>
  </si>
  <si>
    <t>Controller Board</t>
  </si>
  <si>
    <t>SKR 1.3 32Bit Controller</t>
  </si>
  <si>
    <t>Board</t>
  </si>
  <si>
    <t>LCD Controller</t>
  </si>
  <si>
    <t>Bique TFT24</t>
  </si>
  <si>
    <t>TFT24 KIT</t>
  </si>
  <si>
    <t>XY Stepper Drivers</t>
  </si>
  <si>
    <t>TMC 2209 Stepper Drivers</t>
  </si>
  <si>
    <t>EZ Stepper Drivers</t>
  </si>
  <si>
    <t>Allegro A4988 2A Drivers</t>
  </si>
  <si>
    <t>Layer Fan</t>
  </si>
  <si>
    <t>3010 Blower Fan 5/12 24V</t>
  </si>
  <si>
    <t>24V 30x30x10</t>
  </si>
  <si>
    <t>Hotend Fan</t>
  </si>
  <si>
    <t>4010 Blower Fan 12/24V</t>
  </si>
  <si>
    <t>24V 40x10 Blower</t>
  </si>
  <si>
    <t>Cabinet Fan</t>
  </si>
  <si>
    <t>4010 Axial Fan 12/24V</t>
  </si>
  <si>
    <t>24V Controller Fan</t>
  </si>
  <si>
    <t>Optical Endstops</t>
  </si>
  <si>
    <t>XY(Z) Endstops</t>
  </si>
  <si>
    <t>6Pcs Endstops</t>
  </si>
  <si>
    <t>Z Leveling Probe</t>
  </si>
  <si>
    <t>3D Touch Leveling Probe</t>
  </si>
  <si>
    <t>3D Touch</t>
  </si>
  <si>
    <t>Silicon Bed Heater</t>
  </si>
  <si>
    <t>200x200 110V/220V Heater</t>
  </si>
  <si>
    <t>220V/110V</t>
  </si>
  <si>
    <t>Keenovo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</si>
  <si>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</si>
  <si>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</si>
  <si>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</si>
  <si>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</si>
  <si>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</si>
  <si>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</si>
  <si>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V6 Hotend</t>
  </si>
  <si>
    <t>E3d V6 Type Hotend</t>
  </si>
  <si>
    <t>1,75 24V All Metal V6</t>
  </si>
  <si>
    <t>Extruder</t>
  </si>
  <si>
    <t>Titan Filament Extruder</t>
  </si>
  <si>
    <t>TriangleLab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</si>
  <si>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</si>
  <si>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</si>
  <si>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</si>
  <si>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</si>
  <si>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</si>
  <si>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</si>
  <si>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</si>
  <si>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</si>
  <si>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</si>
  <si>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Timing Belt 6mm</t>
  </si>
  <si>
    <t>2GT Timing Belt 6W 5 Meter</t>
  </si>
  <si>
    <t>5 meter</t>
  </si>
  <si>
    <t>5M-6MM-2GT</t>
  </si>
  <si>
    <t>Motor Pulley 5Bore</t>
  </si>
  <si>
    <t>GT2 20T 6W 5mm Bore</t>
  </si>
  <si>
    <t>2 x 5 BORE</t>
  </si>
  <si>
    <t>Motor Pulley 8Bore</t>
  </si>
  <si>
    <t>GT2 20T 6W 8mm Bore</t>
  </si>
  <si>
    <t>1 x 8 BORE</t>
  </si>
  <si>
    <t>Belt Idler Thoothed</t>
  </si>
  <si>
    <t>GT2 20T Thoothed Idler</t>
  </si>
  <si>
    <t>7Pcs 7mm With T</t>
  </si>
  <si>
    <t>Belt Idler Smooth</t>
  </si>
  <si>
    <t>GT2 20T Smooth Idler</t>
  </si>
  <si>
    <t>6Pcs 7mm Without T</t>
  </si>
  <si>
    <t>Nema 17 1.5 A</t>
  </si>
  <si>
    <t>Stepper motor 1.5 Amp</t>
  </si>
  <si>
    <t>3Pack &amp; Cable</t>
  </si>
  <si>
    <t>Worm Gear Box</t>
  </si>
  <si>
    <t>Includes Stepper motor</t>
  </si>
  <si>
    <t>Heat Bed Build Plate</t>
  </si>
  <si>
    <t>Aluminum Sheet 4/5mm</t>
  </si>
  <si>
    <t>5mm 220mmx220mm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</si>
  <si>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</si>
  <si>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</si>
  <si>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</si>
  <si>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</si>
  <si>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</si>
  <si>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</si>
  <si>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</si>
  <si>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</si>
  <si>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</si>
  <si>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</si>
  <si>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</si>
  <si>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</si>
  <si>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</si>
  <si>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</si>
  <si>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</si>
  <si>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</si>
  <si>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</si>
  <si>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</si>
  <si>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</si>
  <si>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</si>
  <si>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</si>
  <si>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</si>
  <si>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</si>
  <si>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</si>
  <si>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</si>
  <si>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</si>
  <si>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</si>
  <si>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</si>
  <si>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</si>
  <si>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</si>
  <si>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</si>
  <si>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</si>
  <si>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Shim Precision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</si>
  <si>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</si>
  <si>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</si>
  <si>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</si>
  <si>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</si>
  <si>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</si>
  <si>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</si>
  <si>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</si>
  <si>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</si>
  <si>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</si>
  <si>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</si>
  <si>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</si>
  <si>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</si>
  <si>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</si>
  <si>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</si>
  <si>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</si>
  <si>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</si>
  <si>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</si>
  <si>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</si>
  <si>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</si>
  <si>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</si>
  <si>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</si>
  <si>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</si>
  <si>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clever3d</t>
  </si>
  <si>
    <t>Column1</t>
  </si>
  <si>
    <t>Column2</t>
  </si>
  <si>
    <t>Column3</t>
  </si>
  <si>
    <t>Column4</t>
  </si>
  <si>
    <t>Column5</t>
  </si>
  <si>
    <t>Column6</t>
  </si>
  <si>
    <t>Column8</t>
  </si>
  <si>
    <t>Column9</t>
  </si>
  <si>
    <t>M3x30 HEX</t>
  </si>
  <si>
    <t>Hex Bolt</t>
  </si>
  <si>
    <t>TMC2208 UART x2</t>
  </si>
  <si>
    <t>TMC2209 UART x2</t>
  </si>
  <si>
    <t>1/17 Worm Stepper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</si>
</sst>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06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5" fillId="0" borderId="1" xfId="3" applyBorder="1"/>
    <xf numFmtId="0" fontId="1" fillId="0" borderId="0" xfId="0" applyFont="1"/>
    <xf numFmtId="164" fontId="0" fillId="0" borderId="2" xfId="0" applyNumberFormat="1" applyBorder="1"/>
    <xf numFmtId="49" fontId="5" fillId="0" borderId="1" xfId="3" applyNumberFormat="1" applyBorder="1" applyAlignment="1"/>
    <xf numFmtId="0" fontId="5" fillId="0" borderId="0" xfId="3"/>
    <xf numFmtId="0" fontId="0" fillId="0" borderId="0" xfId="0" applyBorder="1"/>
    <xf numFmtId="1" fontId="1" fillId="0" borderId="1" xfId="0" applyNumberFormat="1" applyFont="1" applyBorder="1" applyAlignment="1">
      <alignment horizontal="center"/>
    </xf>
    <xf numFmtId="0" fontId="0" fillId="6" borderId="7" xfId="0" applyFill="1" applyBorder="1"/>
    <xf numFmtId="164" fontId="6" fillId="6" borderId="7" xfId="0" applyNumberFormat="1" applyFont="1" applyFill="1" applyBorder="1"/>
    <xf numFmtId="0" fontId="1" fillId="6" borderId="6" xfId="0" applyFont="1" applyFill="1" applyBorder="1"/>
    <xf numFmtId="0" fontId="0" fillId="0" borderId="2" xfId="0" applyBorder="1"/>
    <xf numFmtId="0" fontId="0" fillId="6" borderId="6" xfId="0" applyFill="1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Fill="1" applyBorder="1"/>
    <xf numFmtId="0" fontId="5" fillId="0" borderId="0" xfId="3" applyBorder="1"/>
    <xf numFmtId="49" fontId="1" fillId="8" borderId="5" xfId="0" applyNumberFormat="1" applyFont="1" applyFill="1" applyBorder="1" applyAlignment="1"/>
    <xf numFmtId="49" fontId="1" fillId="0" borderId="9" xfId="0" applyNumberFormat="1" applyFont="1" applyBorder="1" applyAlignment="1"/>
    <xf numFmtId="49" fontId="1" fillId="0" borderId="10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1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8" xfId="0" applyNumberFormat="1" applyFont="1" applyFill="1" applyBorder="1"/>
    <xf numFmtId="0" fontId="0" fillId="0" borderId="13" xfId="0" applyBorder="1"/>
    <xf numFmtId="0" fontId="0" fillId="8" borderId="13" xfId="0" applyFill="1" applyBorder="1"/>
    <xf numFmtId="0" fontId="0" fillId="8" borderId="10" xfId="0" applyFill="1" applyBorder="1"/>
    <xf numFmtId="0" fontId="0" fillId="0" borderId="3" xfId="0" applyBorder="1"/>
    <xf numFmtId="0" fontId="5" fillId="9" borderId="1" xfId="3" applyFont="1" applyFill="1" applyBorder="1"/>
    <xf numFmtId="164" fontId="0" fillId="9" borderId="16" xfId="0" applyNumberFormat="1" applyFont="1" applyFill="1" applyBorder="1"/>
    <xf numFmtId="0" fontId="5" fillId="0" borderId="1" xfId="3" applyFont="1" applyBorder="1"/>
    <xf numFmtId="164" fontId="0" fillId="0" borderId="16" xfId="0" applyNumberFormat="1" applyFont="1" applyBorder="1"/>
    <xf numFmtId="164" fontId="0" fillId="8" borderId="17" xfId="0" applyNumberFormat="1" applyFill="1" applyBorder="1"/>
    <xf numFmtId="0" fontId="0" fillId="0" borderId="16" xfId="0" applyBorder="1"/>
    <xf numFmtId="0" fontId="0" fillId="8" borderId="16" xfId="0" applyFill="1" applyBorder="1"/>
    <xf numFmtId="0" fontId="1" fillId="8" borderId="9" xfId="0" applyFont="1" applyFill="1" applyBorder="1"/>
    <xf numFmtId="0" fontId="0" fillId="0" borderId="18" xfId="0" applyBorder="1"/>
    <xf numFmtId="164" fontId="1" fillId="7" borderId="19" xfId="0" applyNumberFormat="1" applyFont="1" applyFill="1" applyBorder="1"/>
    <xf numFmtId="0" fontId="1" fillId="8" borderId="10" xfId="0" applyFont="1" applyFill="1" applyBorder="1"/>
    <xf numFmtId="0" fontId="0" fillId="0" borderId="20" xfId="0" applyBorder="1"/>
    <xf numFmtId="0" fontId="1" fillId="7" borderId="18" xfId="0" applyFont="1" applyFill="1" applyBorder="1"/>
    <xf numFmtId="0" fontId="0" fillId="7" borderId="20" xfId="0" applyFill="1" applyBorder="1"/>
    <xf numFmtId="0" fontId="0" fillId="0" borderId="19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164" fontId="0" fillId="0" borderId="0" xfId="0" applyNumberFormat="1" applyFill="1" applyBorder="1"/>
    <xf numFmtId="49" fontId="4" fillId="3" borderId="24" xfId="2" applyNumberFormat="1" applyBorder="1" applyAlignment="1"/>
    <xf numFmtId="49" fontId="1" fillId="8" borderId="25" xfId="0" applyNumberFormat="1" applyFont="1" applyFill="1" applyBorder="1" applyAlignment="1"/>
    <xf numFmtId="49" fontId="1" fillId="0" borderId="13" xfId="0" applyNumberFormat="1" applyFont="1" applyBorder="1"/>
    <xf numFmtId="49" fontId="1" fillId="8" borderId="13" xfId="0" applyNumberFormat="1" applyFont="1" applyFill="1" applyBorder="1" applyAlignment="1"/>
    <xf numFmtId="0" fontId="5" fillId="0" borderId="13" xfId="3" applyBorder="1"/>
    <xf numFmtId="164" fontId="0" fillId="8" borderId="13" xfId="3" applyNumberFormat="1" applyFont="1" applyFill="1" applyBorder="1"/>
    <xf numFmtId="0" fontId="5" fillId="8" borderId="13" xfId="3" applyFill="1" applyBorder="1"/>
    <xf numFmtId="0" fontId="0" fillId="7" borderId="6" xfId="0" applyFill="1" applyBorder="1"/>
    <xf numFmtId="0" fontId="0" fillId="7" borderId="7" xfId="0" applyFill="1" applyBorder="1"/>
    <xf numFmtId="164" fontId="1" fillId="7" borderId="8" xfId="0" applyNumberFormat="1" applyFont="1" applyFill="1" applyBorder="1"/>
    <xf numFmtId="49" fontId="3" fillId="2" borderId="10" xfId="1" applyNumberFormat="1" applyBorder="1" applyAlignment="1"/>
    <xf numFmtId="49" fontId="3" fillId="2" borderId="9" xfId="1" applyNumberFormat="1" applyBorder="1" applyAlignment="1"/>
    <xf numFmtId="49" fontId="3" fillId="2" borderId="17" xfId="1" applyNumberFormat="1" applyBorder="1" applyAlignment="1"/>
    <xf numFmtId="164" fontId="0" fillId="8" borderId="16" xfId="3" applyNumberFormat="1" applyFont="1" applyFill="1" applyBorder="1"/>
    <xf numFmtId="164" fontId="0" fillId="0" borderId="16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9" xfId="0" applyBorder="1"/>
    <xf numFmtId="0" fontId="0" fillId="0" borderId="10" xfId="0" applyBorder="1"/>
    <xf numFmtId="164" fontId="0" fillId="0" borderId="0" xfId="0" applyNumberFormat="1" applyFont="1" applyFill="1" applyBorder="1"/>
    <xf numFmtId="49" fontId="3" fillId="0" borderId="0" xfId="1" applyNumberFormat="1" applyFill="1" applyBorder="1" applyAlignment="1"/>
    <xf numFmtId="164" fontId="0" fillId="6" borderId="8" xfId="0" applyNumberFormat="1" applyFont="1" applyFill="1" applyBorder="1"/>
    <xf numFmtId="49" fontId="1" fillId="0" borderId="0" xfId="0" applyNumberFormat="1" applyFont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4" borderId="3" xfId="4" applyNumberFormat="1" applyFont="1" applyBorder="1" applyProtection="1">
      <protection locked="0"/>
    </xf>
    <xf numFmtId="49" fontId="3" fillId="2" borderId="1" xfId="1" applyNumberFormat="1" applyBorder="1" applyAlignment="1" applyProtection="1">
      <protection locked="0"/>
    </xf>
    <xf numFmtId="49" fontId="1" fillId="0" borderId="28" xfId="0" applyNumberFormat="1" applyFont="1" applyBorder="1"/>
    <xf numFmtId="49" fontId="1" fillId="0" borderId="23" xfId="0" applyNumberFormat="1" applyFont="1" applyBorder="1"/>
    <xf numFmtId="49" fontId="0" fillId="4" borderId="4" xfId="4" applyNumberFormat="1" applyFont="1" applyBorder="1"/>
    <xf numFmtId="49" fontId="3" fillId="2" borderId="21" xfId="1" applyNumberFormat="1" applyBorder="1" applyAlignment="1"/>
    <xf numFmtId="164" fontId="0" fillId="0" borderId="16" xfId="0" applyNumberFormat="1" applyBorder="1"/>
    <xf numFmtId="49" fontId="4" fillId="3" borderId="0" xfId="2" applyNumberFormat="1" applyBorder="1" applyAlignment="1" applyProtection="1">
      <protection locked="0"/>
    </xf>
    <xf numFmtId="49" fontId="4" fillId="3" borderId="28" xfId="2" applyNumberFormat="1" applyBorder="1" applyAlignment="1"/>
    <xf numFmtId="49" fontId="5" fillId="0" borderId="13" xfId="3" applyNumberFormat="1" applyBorder="1" applyAlignment="1"/>
    <xf numFmtId="49" fontId="1" fillId="0" borderId="13" xfId="0" applyNumberFormat="1" applyFont="1" applyBorder="1" applyAlignment="1"/>
    <xf numFmtId="0" fontId="5" fillId="0" borderId="13" xfId="3" applyFill="1" applyBorder="1"/>
    <xf numFmtId="0" fontId="5" fillId="9" borderId="13" xfId="3" applyFont="1" applyFill="1" applyBorder="1"/>
    <xf numFmtId="0" fontId="5" fillId="0" borderId="13" xfId="3" applyFont="1" applyBorder="1"/>
    <xf numFmtId="49" fontId="3" fillId="2" borderId="0" xfId="1" applyNumberFormat="1" applyBorder="1" applyAlignment="1" applyProtection="1">
      <protection locked="0"/>
    </xf>
    <xf numFmtId="0" fontId="5" fillId="0" borderId="18" xfId="3" applyBorder="1"/>
    <xf numFmtId="164" fontId="0" fillId="0" borderId="19" xfId="0" applyNumberFormat="1" applyBorder="1"/>
    <xf numFmtId="49" fontId="4" fillId="3" borderId="29" xfId="2" applyNumberFormat="1" applyBorder="1" applyAlignment="1">
      <alignment horizontal="right"/>
    </xf>
    <xf numFmtId="49" fontId="3" fillId="2" borderId="29" xfId="1" applyNumberFormat="1" applyBorder="1" applyAlignment="1">
      <alignment horizontal="right"/>
    </xf>
    <xf numFmtId="0" fontId="3" fillId="2" borderId="15" xfId="1" applyBorder="1"/>
    <xf numFmtId="0" fontId="0" fillId="0" borderId="27" xfId="0" applyBorder="1"/>
    <xf numFmtId="0" fontId="7" fillId="5" borderId="14" xfId="5" applyBorder="1"/>
    <xf numFmtId="0" fontId="0" fillId="0" borderId="22" xfId="0" applyBorder="1"/>
    <xf numFmtId="0" fontId="0" fillId="0" borderId="12" xfId="0" applyBorder="1"/>
    <xf numFmtId="164" fontId="0" fillId="0" borderId="27" xfId="0" applyNumberFormat="1" applyBorder="1"/>
    <xf numFmtId="49" fontId="5" fillId="0" borderId="26" xfId="3" applyNumberFormat="1" applyBorder="1" applyAlignment="1">
      <alignment horizontal="center" vertical="center" wrapText="1"/>
    </xf>
    <xf numFmtId="49" fontId="5" fillId="0" borderId="16" xfId="3" applyNumberFormat="1" applyBorder="1" applyAlignment="1">
      <alignment horizontal="center" vertical="center" wrapText="1"/>
    </xf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10">
    <dxf>
      <numFmt numFmtId="164" formatCode="[$$-409]#,##0.00"/>
      <border diagonalUp="0" diagonalDown="0">
        <left/>
        <right style="medium">
          <color indexed="64"/>
        </right>
        <vertical/>
      </border>
    </dxf>
    <dxf>
      <border diagonalUp="0" diagonalDown="0">
        <left style="medium">
          <color indexed="64"/>
        </left>
        <right/>
        <vertical/>
      </border>
    </dxf>
    <dxf>
      <numFmt numFmtId="164" formatCode="[$$-409]#,##0.00"/>
      <fill>
        <patternFill patternType="none">
          <bgColor auto="1"/>
        </patternFill>
      </fill>
    </dxf>
    <dxf>
      <numFmt numFmtId="164" formatCode="[$$-409]#,##0.00"/>
    </dxf>
    <dxf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1200150</xdr:colOff>
      <xdr:row>22</xdr:row>
      <xdr:rowOff>152400</xdr:rowOff>
    </xdr:from>
    <xdr:to>
      <xdr:col>5</xdr:col>
      <xdr:colOff>485775</xdr:colOff>
      <xdr:row>32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4391025"/>
          <a:ext cx="1866900" cy="1866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1:H27" totalsRowShown="0" headerRowDxfId="9" headerRowBorderDxfId="8" tableBorderDxfId="7">
  <autoFilter ref="A1:H27" xr:uid="{F74387CC-3A2A-4CC8-A8F2-631B4360BF85}"/>
  <tableColumns count="8">
    <tableColumn id="1" xr3:uid="{AB8C8187-911D-4248-8608-1F70796FF7C8}" name="Column1" dataDxfId="6"/>
    <tableColumn id="2" xr3:uid="{129F7AE4-0D03-4AA3-A2BF-5181AA27AF31}" name="Column2"/>
    <tableColumn id="3" xr3:uid="{34C25536-CCA4-454C-9FCE-0168DD2CC6CC}" name="Column3" dataDxfId="5"/>
    <tableColumn id="4" xr3:uid="{2ABF818D-0A23-4468-A061-EB5B1AC04237}" name="Column4" dataDxfId="4" dataCellStyle="Hyperlink"/>
    <tableColumn id="5" xr3:uid="{3DD38B84-FE10-46EA-8CEE-8542F56DCDD7}" name="Column5" dataDxfId="3"/>
    <tableColumn id="10" xr3:uid="{69B3180F-5468-4BD3-B452-119DE39ADA34}" name="Column6" dataDxfId="2"/>
    <tableColumn id="6" xr3:uid="{E4DF9CF3-4A3D-433E-9BD0-F94DDCA192BB}" name="Column8" dataDxfId="1" dataCellStyle="Hyperlink"/>
    <tableColumn id="7" xr3:uid="{4866A326-BBBA-4B58-BFBD-4D095130E124}" name="Column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://s.click.aliexpress.com/e/beClwsf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aliexpress.com/e/blNcy7Lw" TargetMode="External"/><Relationship Id="rId13" Type="http://schemas.openxmlformats.org/officeDocument/2006/relationships/hyperlink" Target="http://s.click.aliexpress.com/e/bu7dz62U" TargetMode="External"/><Relationship Id="rId18" Type="http://schemas.openxmlformats.org/officeDocument/2006/relationships/hyperlink" Target="http://s.click.aliexpress.com/e/ctuHTov6" TargetMode="External"/><Relationship Id="rId26" Type="http://schemas.openxmlformats.org/officeDocument/2006/relationships/hyperlink" Target="http://s.click.aliexpress.com/e/b6kkkvj2" TargetMode="External"/><Relationship Id="rId3" Type="http://schemas.openxmlformats.org/officeDocument/2006/relationships/hyperlink" Target="http://s.click.aliexpress.com/e/i1Q2ghS" TargetMode="External"/><Relationship Id="rId21" Type="http://schemas.openxmlformats.org/officeDocument/2006/relationships/hyperlink" Target="http://s.click.aliexpress.com/e/cSMR0cdw" TargetMode="External"/><Relationship Id="rId7" Type="http://schemas.openxmlformats.org/officeDocument/2006/relationships/hyperlink" Target="http://s.click.aliexpress.com/e/cXFkq2jO" TargetMode="External"/><Relationship Id="rId12" Type="http://schemas.openxmlformats.org/officeDocument/2006/relationships/hyperlink" Target="http://s.click.aliexpress.com/e/ckUQTj4c" TargetMode="External"/><Relationship Id="rId17" Type="http://schemas.openxmlformats.org/officeDocument/2006/relationships/hyperlink" Target="http://s.click.aliexpress.com/e/BYb2j0cg" TargetMode="External"/><Relationship Id="rId25" Type="http://schemas.openxmlformats.org/officeDocument/2006/relationships/hyperlink" Target="http://s.click.aliexpress.com/e/bhxMAOUo" TargetMode="External"/><Relationship Id="rId2" Type="http://schemas.openxmlformats.org/officeDocument/2006/relationships/hyperlink" Target="http://s.click.aliexpress.com/e/5viM5vA" TargetMode="External"/><Relationship Id="rId16" Type="http://schemas.openxmlformats.org/officeDocument/2006/relationships/hyperlink" Target="http://s.click.aliexpress.com/e/fkIPOm8" TargetMode="External"/><Relationship Id="rId20" Type="http://schemas.openxmlformats.org/officeDocument/2006/relationships/hyperlink" Target="http://s.click.aliexpress.com/e/bOVd5cYY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://s.click.aliexpress.com/e/bYQLqeBW" TargetMode="External"/><Relationship Id="rId6" Type="http://schemas.openxmlformats.org/officeDocument/2006/relationships/hyperlink" Target="http://s.click.aliexpress.com/e/kHMx4q7O" TargetMode="External"/><Relationship Id="rId11" Type="http://schemas.openxmlformats.org/officeDocument/2006/relationships/hyperlink" Target="http://s.click.aliexpress.com/e/zhwLX5q" TargetMode="External"/><Relationship Id="rId24" Type="http://schemas.openxmlformats.org/officeDocument/2006/relationships/hyperlink" Target="http://s.click.aliexpress.com/e/Im2VNR3" TargetMode="External"/><Relationship Id="rId5" Type="http://schemas.openxmlformats.org/officeDocument/2006/relationships/hyperlink" Target="http://s.click.aliexpress.com/e/bele3ZZI" TargetMode="External"/><Relationship Id="rId15" Type="http://schemas.openxmlformats.org/officeDocument/2006/relationships/hyperlink" Target="http://s.click.aliexpress.com/e/bRz6sunA" TargetMode="External"/><Relationship Id="rId23" Type="http://schemas.openxmlformats.org/officeDocument/2006/relationships/hyperlink" Target="https://clever3d.de/epages/7a4290fc-7c7f-46cc-9b99-eadef22228e2.sf/sec5b717415f4/?ObjectPath=/Shops/7a4290fc-7c7f-46cc-9b99-eadef22228e2/Products/AluGuss5mm" TargetMode="External"/><Relationship Id="rId28" Type="http://schemas.openxmlformats.org/officeDocument/2006/relationships/hyperlink" Target="http://s.click.aliexpress.com/e/rEhnqdY8" TargetMode="External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r6n1n5Ao" TargetMode="External"/><Relationship Id="rId4" Type="http://schemas.openxmlformats.org/officeDocument/2006/relationships/hyperlink" Target="http://s.click.aliexpress.com/e/4GAsFeg" TargetMode="External"/><Relationship Id="rId9" Type="http://schemas.openxmlformats.org/officeDocument/2006/relationships/hyperlink" Target="http://s.click.aliexpress.com/e/uxt30vE" TargetMode="External"/><Relationship Id="rId14" Type="http://schemas.openxmlformats.org/officeDocument/2006/relationships/hyperlink" Target="http://s.click.aliexpress.com/e/csw7pqxW" TargetMode="External"/><Relationship Id="rId22" Type="http://schemas.openxmlformats.org/officeDocument/2006/relationships/hyperlink" Target="http://s.click.aliexpress.com/e/QjpT2RA" TargetMode="External"/><Relationship Id="rId27" Type="http://schemas.openxmlformats.org/officeDocument/2006/relationships/hyperlink" Target="http://s.click.aliexpress.com/e/b6kkkvj2" TargetMode="External"/><Relationship Id="rId30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/>
  </sheetViews>
  <sheetFormatPr defaultRowHeight="15" x14ac:dyDescent="0.25"/>
  <cols>
    <col min="1" max="1" width="12.5703125" customWidth="1"/>
    <col min="2" max="2" width="22.7109375" bestFit="1" customWidth="1"/>
    <col min="3" max="3" width="19.85546875" bestFit="1" customWidth="1"/>
    <col min="4" max="4" width="8.28515625" bestFit="1" customWidth="1"/>
    <col min="5" max="5" width="10.5703125" bestFit="1" customWidth="1"/>
    <col min="6" max="6" width="12.5703125" customWidth="1"/>
    <col min="7" max="7" width="12.140625" customWidth="1"/>
    <col min="8" max="8" width="13.7109375" customWidth="1"/>
  </cols>
  <sheetData>
    <row r="1" spans="1:10" s="1" customFormat="1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54" t="s">
        <v>167</v>
      </c>
      <c r="G1" s="51"/>
      <c r="H1" s="65" t="s">
        <v>168</v>
      </c>
      <c r="I1" s="64"/>
      <c r="J1" s="66" t="s">
        <v>6</v>
      </c>
    </row>
    <row r="2" spans="1:10" s="1" customFormat="1" x14ac:dyDescent="0.25">
      <c r="A2" s="55"/>
      <c r="B2" s="19"/>
      <c r="C2" s="19"/>
      <c r="D2" s="19"/>
      <c r="E2" s="23"/>
      <c r="F2" s="104" t="s">
        <v>166</v>
      </c>
      <c r="G2" s="48"/>
      <c r="H2" s="59"/>
      <c r="I2" s="50"/>
      <c r="J2" s="67"/>
    </row>
    <row r="3" spans="1:10" x14ac:dyDescent="0.25">
      <c r="A3" s="56" t="s">
        <v>7</v>
      </c>
      <c r="B3" s="8" t="s">
        <v>8</v>
      </c>
      <c r="C3" s="8" t="s">
        <v>9</v>
      </c>
      <c r="D3" s="8">
        <v>4</v>
      </c>
      <c r="E3" s="13">
        <f>D3*310</f>
        <v>1240</v>
      </c>
      <c r="F3" s="105"/>
      <c r="G3" s="48"/>
      <c r="H3" s="58"/>
      <c r="I3" s="18"/>
      <c r="J3" s="68"/>
    </row>
    <row r="4" spans="1:10" x14ac:dyDescent="0.25">
      <c r="A4" s="57" t="s">
        <v>10</v>
      </c>
      <c r="B4" s="22" t="s">
        <v>11</v>
      </c>
      <c r="C4" s="22" t="s">
        <v>12</v>
      </c>
      <c r="D4" s="27">
        <v>4</v>
      </c>
      <c r="E4" s="26">
        <f>D4*350</f>
        <v>1400</v>
      </c>
      <c r="F4" s="105"/>
      <c r="G4" s="48"/>
      <c r="H4" s="59"/>
      <c r="I4" s="50"/>
      <c r="J4" s="67"/>
    </row>
    <row r="5" spans="1:10" x14ac:dyDescent="0.25">
      <c r="A5" s="56" t="s">
        <v>13</v>
      </c>
      <c r="B5" s="8" t="s">
        <v>14</v>
      </c>
      <c r="C5" s="8" t="s">
        <v>15</v>
      </c>
      <c r="D5" s="8">
        <v>5</v>
      </c>
      <c r="E5" s="13">
        <f>D5*340</f>
        <v>1700</v>
      </c>
      <c r="F5" s="105"/>
      <c r="G5" s="48"/>
      <c r="H5" s="58"/>
      <c r="I5" s="18"/>
      <c r="J5" s="68"/>
    </row>
    <row r="6" spans="1:10" x14ac:dyDescent="0.25">
      <c r="A6" s="57" t="s">
        <v>16</v>
      </c>
      <c r="B6" s="22" t="s">
        <v>8</v>
      </c>
      <c r="C6" s="22" t="s">
        <v>17</v>
      </c>
      <c r="D6" s="27">
        <v>1</v>
      </c>
      <c r="E6" s="26">
        <f>D6*295</f>
        <v>295</v>
      </c>
      <c r="F6" s="105"/>
      <c r="G6" s="48"/>
      <c r="H6" s="59"/>
      <c r="I6" s="50"/>
      <c r="J6" s="67"/>
    </row>
    <row r="7" spans="1:10" x14ac:dyDescent="0.25">
      <c r="A7" s="56"/>
      <c r="B7" s="8"/>
      <c r="C7" s="8"/>
      <c r="D7" s="8"/>
      <c r="E7" s="13"/>
      <c r="F7" s="105"/>
      <c r="G7" s="48"/>
      <c r="H7" s="29"/>
      <c r="I7" s="8"/>
      <c r="J7" s="68"/>
    </row>
    <row r="8" spans="1:10" x14ac:dyDescent="0.25">
      <c r="A8" s="57" t="s">
        <v>18</v>
      </c>
      <c r="B8" s="22" t="s">
        <v>19</v>
      </c>
      <c r="C8" s="22" t="s">
        <v>20</v>
      </c>
      <c r="D8" s="27">
        <v>1</v>
      </c>
      <c r="E8" s="26">
        <f>D8*290</f>
        <v>290</v>
      </c>
      <c r="F8" s="105"/>
      <c r="G8" s="48"/>
      <c r="H8" s="59"/>
      <c r="I8" s="50"/>
      <c r="J8" s="67"/>
    </row>
    <row r="9" spans="1:10" x14ac:dyDescent="0.25">
      <c r="A9" s="56" t="s">
        <v>21</v>
      </c>
      <c r="B9" s="8" t="s">
        <v>22</v>
      </c>
      <c r="C9" s="8" t="s">
        <v>23</v>
      </c>
      <c r="D9" s="8">
        <v>2</v>
      </c>
      <c r="E9" s="13">
        <f>D9*350</f>
        <v>700</v>
      </c>
      <c r="F9" s="105"/>
      <c r="G9" s="48"/>
      <c r="H9" s="58"/>
      <c r="I9" s="18"/>
      <c r="J9" s="68"/>
    </row>
    <row r="10" spans="1:10" s="4" customFormat="1" x14ac:dyDescent="0.25">
      <c r="A10" s="57" t="s">
        <v>24</v>
      </c>
      <c r="B10" s="22" t="s">
        <v>25</v>
      </c>
      <c r="C10" s="22" t="s">
        <v>26</v>
      </c>
      <c r="D10" s="27"/>
      <c r="E10" s="25">
        <f>SUM(E3:E9)</f>
        <v>5625</v>
      </c>
      <c r="F10" s="105"/>
      <c r="G10" s="48"/>
      <c r="H10" s="60" t="s">
        <v>27</v>
      </c>
      <c r="I10" s="69" t="s">
        <v>170</v>
      </c>
      <c r="J10" s="67">
        <v>27</v>
      </c>
    </row>
    <row r="11" spans="1:10" x14ac:dyDescent="0.25">
      <c r="A11" s="56"/>
      <c r="B11" s="8"/>
      <c r="C11" s="8"/>
      <c r="D11" s="8"/>
      <c r="E11" s="13"/>
      <c r="F11" s="105"/>
      <c r="G11" s="48"/>
      <c r="H11" s="29" t="s">
        <v>28</v>
      </c>
      <c r="I11" s="70"/>
      <c r="J11" s="68">
        <v>50</v>
      </c>
    </row>
    <row r="12" spans="1:10" x14ac:dyDescent="0.25">
      <c r="A12" s="57" t="s">
        <v>29</v>
      </c>
      <c r="B12" s="22" t="s">
        <v>30</v>
      </c>
      <c r="C12" s="22" t="s">
        <v>30</v>
      </c>
      <c r="D12" s="27">
        <v>18</v>
      </c>
      <c r="E12" s="24"/>
      <c r="F12" s="105"/>
      <c r="G12" s="48"/>
      <c r="H12" s="60" t="s">
        <v>31</v>
      </c>
      <c r="I12" s="69" t="s">
        <v>171</v>
      </c>
      <c r="J12" s="67">
        <v>15</v>
      </c>
    </row>
    <row r="13" spans="1:10" x14ac:dyDescent="0.25">
      <c r="A13" s="56"/>
      <c r="B13" s="8"/>
      <c r="C13" s="8"/>
      <c r="D13" s="8"/>
      <c r="E13" s="13"/>
      <c r="F13" s="105"/>
      <c r="G13" s="48"/>
      <c r="H13" s="29"/>
      <c r="I13" s="70"/>
      <c r="J13" s="68"/>
    </row>
    <row r="14" spans="1:10" ht="15.75" thickBot="1" x14ac:dyDescent="0.3">
      <c r="A14" s="57" t="s">
        <v>32</v>
      </c>
      <c r="B14" s="22" t="s">
        <v>33</v>
      </c>
      <c r="C14" s="22" t="s">
        <v>34</v>
      </c>
      <c r="D14" s="27">
        <v>30</v>
      </c>
      <c r="E14" s="24"/>
      <c r="F14" s="105"/>
      <c r="G14" s="48"/>
      <c r="H14" s="60" t="s">
        <v>35</v>
      </c>
      <c r="I14" s="69" t="s">
        <v>172</v>
      </c>
      <c r="J14" s="67">
        <v>12</v>
      </c>
    </row>
    <row r="15" spans="1:10" ht="15.75" thickBot="1" x14ac:dyDescent="0.3">
      <c r="A15" s="12" t="s">
        <v>36</v>
      </c>
      <c r="B15" s="10"/>
      <c r="C15" s="10"/>
      <c r="D15" s="10"/>
      <c r="E15" s="10"/>
      <c r="F15" s="28">
        <v>314</v>
      </c>
      <c r="G15" s="52"/>
      <c r="H15" s="14"/>
      <c r="I15" s="10"/>
      <c r="J15" s="28">
        <f>SUM(J2:J14)</f>
        <v>104</v>
      </c>
    </row>
    <row r="16" spans="1:10" x14ac:dyDescent="0.25">
      <c r="G16" s="17"/>
    </row>
    <row r="17" spans="1:10" ht="15.75" thickBot="1" x14ac:dyDescent="0.3"/>
    <row r="18" spans="1:10" x14ac:dyDescent="0.25">
      <c r="A18" s="40" t="s">
        <v>37</v>
      </c>
      <c r="B18" s="31"/>
      <c r="C18" s="31"/>
      <c r="D18" s="31"/>
      <c r="E18" s="31"/>
      <c r="F18" s="37">
        <f>F15</f>
        <v>314</v>
      </c>
      <c r="G18" s="49"/>
      <c r="H18" s="40" t="s">
        <v>5</v>
      </c>
      <c r="I18" s="43"/>
      <c r="J18" s="37">
        <f>J15</f>
        <v>104</v>
      </c>
    </row>
    <row r="19" spans="1:10" x14ac:dyDescent="0.25">
      <c r="A19" s="29" t="s">
        <v>38</v>
      </c>
      <c r="B19" s="8"/>
      <c r="C19" s="8"/>
      <c r="D19" s="8"/>
      <c r="E19" s="8"/>
      <c r="F19" s="38">
        <f>'Component Part List'!$E$28</f>
        <v>349.5</v>
      </c>
      <c r="G19" s="49"/>
      <c r="H19" s="29" t="s">
        <v>38</v>
      </c>
      <c r="I19" s="8"/>
      <c r="J19" s="38">
        <f>'Component Part List'!$E$28</f>
        <v>349.5</v>
      </c>
    </row>
    <row r="20" spans="1:10" x14ac:dyDescent="0.25">
      <c r="A20" s="30" t="s">
        <v>39</v>
      </c>
      <c r="B20" s="27"/>
      <c r="C20" s="27"/>
      <c r="D20" s="27"/>
      <c r="E20" s="27"/>
      <c r="F20" s="39" t="s">
        <v>40</v>
      </c>
      <c r="G20" s="49"/>
      <c r="H20" s="30" t="s">
        <v>39</v>
      </c>
      <c r="I20" s="27"/>
      <c r="J20" s="39" t="s">
        <v>40</v>
      </c>
    </row>
    <row r="21" spans="1:10" ht="15.75" thickBot="1" x14ac:dyDescent="0.3">
      <c r="A21" s="41" t="s">
        <v>41</v>
      </c>
      <c r="B21" s="44"/>
      <c r="C21" s="44"/>
      <c r="D21" s="44"/>
      <c r="E21" s="44"/>
      <c r="F21" s="47" t="s">
        <v>165</v>
      </c>
      <c r="G21" s="49"/>
      <c r="H21" s="29" t="s">
        <v>41</v>
      </c>
      <c r="I21" s="8"/>
      <c r="J21" s="38">
        <f>Fasteners!D39</f>
        <v>80.600000000000009</v>
      </c>
    </row>
    <row r="22" spans="1:10" ht="15.75" thickBot="1" x14ac:dyDescent="0.3">
      <c r="A22" s="45" t="s">
        <v>169</v>
      </c>
      <c r="B22" s="46"/>
      <c r="C22" s="46"/>
      <c r="D22" s="46"/>
      <c r="E22" s="46"/>
      <c r="F22" s="42">
        <f>SUM(F18:F21)</f>
        <v>663.5</v>
      </c>
      <c r="G22" s="49"/>
      <c r="H22" s="61" t="s">
        <v>24</v>
      </c>
      <c r="I22" s="62"/>
      <c r="J22" s="63">
        <f>SUM(J18:J21)</f>
        <v>534.1</v>
      </c>
    </row>
  </sheetData>
  <mergeCells count="1">
    <mergeCell ref="F2:F14"/>
  </mergeCells>
  <hyperlinks>
    <hyperlink ref="H12" r:id="rId1" display="Link" xr:uid="{C3256A92-D2BC-4747-8CF4-9700582E1D6A}"/>
    <hyperlink ref="H14" r:id="rId2" display="Link" xr:uid="{F8D58AE2-0062-41E4-8ED4-FF3B61A2197F}"/>
    <hyperlink ref="F2:F14" r:id="rId3" display="Frame, Wheels &amp; Brackets" xr:uid="{88E85C19-8B6B-448A-938B-C81E333DE1C3}"/>
    <hyperlink ref="H10" r:id="rId4" display="Link" xr:uid="{1B499213-8A92-4621-AE06-76155BA112E2}"/>
    <hyperlink ref="F5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dimension ref="A1:L28"/>
  <sheetViews>
    <sheetView tabSelected="1" topLeftCell="A2" workbookViewId="0">
      <selection activeCell="A2" sqref="A2"/>
    </sheetView>
  </sheetViews>
  <sheetFormatPr defaultRowHeight="15" x14ac:dyDescent="0.25"/>
  <cols>
    <col min="1" max="1" width="21.5703125" bestFit="1" customWidth="1"/>
    <col min="2" max="2" width="26.5703125" bestFit="1" customWidth="1"/>
    <col min="3" max="3" width="10.85546875" customWidth="1"/>
    <col min="4" max="4" width="20" bestFit="1" customWidth="1"/>
    <col min="5" max="5" width="7.5703125" bestFit="1" customWidth="1"/>
    <col min="6" max="6" width="7.5703125" style="17" customWidth="1"/>
    <col min="7" max="7" width="18.42578125" style="17" bestFit="1" customWidth="1"/>
    <col min="8" max="8" width="7" customWidth="1"/>
    <col min="9" max="9" width="8.5703125" customWidth="1"/>
    <col min="11" max="11" width="13.28515625" bestFit="1" customWidth="1"/>
    <col min="12" max="12" width="9.5703125" bestFit="1" customWidth="1"/>
    <col min="13" max="13" width="4.5703125" bestFit="1" customWidth="1"/>
  </cols>
  <sheetData>
    <row r="1" spans="1:12" s="76" customFormat="1" ht="15.75" hidden="1" thickBot="1" x14ac:dyDescent="0.3">
      <c r="A1" s="78" t="s">
        <v>174</v>
      </c>
      <c r="B1" s="78" t="s">
        <v>175</v>
      </c>
      <c r="C1" s="79" t="s">
        <v>176</v>
      </c>
      <c r="D1" s="80" t="s">
        <v>177</v>
      </c>
      <c r="E1" s="93" t="s">
        <v>178</v>
      </c>
      <c r="F1" s="77" t="s">
        <v>179</v>
      </c>
      <c r="G1" s="86" t="s">
        <v>180</v>
      </c>
      <c r="H1" s="86" t="s">
        <v>181</v>
      </c>
    </row>
    <row r="2" spans="1:12" s="2" customFormat="1" x14ac:dyDescent="0.25">
      <c r="A2" s="81" t="s">
        <v>1</v>
      </c>
      <c r="B2" s="82" t="s">
        <v>2</v>
      </c>
      <c r="C2" s="83" t="s">
        <v>3</v>
      </c>
      <c r="D2" s="84" t="s">
        <v>5</v>
      </c>
      <c r="E2" s="97" t="s">
        <v>6</v>
      </c>
      <c r="F2" s="74"/>
      <c r="G2" s="87" t="s">
        <v>42</v>
      </c>
      <c r="H2" s="96" t="s">
        <v>43</v>
      </c>
    </row>
    <row r="3" spans="1:12" x14ac:dyDescent="0.25">
      <c r="A3" s="29" t="s">
        <v>44</v>
      </c>
      <c r="B3" s="8" t="s">
        <v>45</v>
      </c>
      <c r="C3" s="9">
        <v>1</v>
      </c>
      <c r="D3" s="6" t="s">
        <v>46</v>
      </c>
      <c r="E3" s="85">
        <v>20</v>
      </c>
      <c r="F3" s="53"/>
      <c r="G3" s="29"/>
      <c r="H3" s="85"/>
      <c r="L3" s="7"/>
    </row>
    <row r="4" spans="1:12" x14ac:dyDescent="0.25">
      <c r="A4" s="29" t="s">
        <v>47</v>
      </c>
      <c r="B4" s="8" t="s">
        <v>48</v>
      </c>
      <c r="C4" s="9">
        <v>1</v>
      </c>
      <c r="D4" s="6" t="s">
        <v>49</v>
      </c>
      <c r="E4" s="85">
        <v>15</v>
      </c>
      <c r="F4" s="53"/>
      <c r="G4" s="29"/>
      <c r="H4" s="85"/>
    </row>
    <row r="5" spans="1:12" x14ac:dyDescent="0.25">
      <c r="A5" s="29" t="s">
        <v>50</v>
      </c>
      <c r="B5" s="8" t="s">
        <v>51</v>
      </c>
      <c r="C5" s="9">
        <v>2</v>
      </c>
      <c r="D5" s="6" t="s">
        <v>185</v>
      </c>
      <c r="E5" s="85">
        <v>12</v>
      </c>
      <c r="F5" s="53"/>
      <c r="G5" s="29"/>
      <c r="H5" s="85"/>
    </row>
    <row r="6" spans="1:12" x14ac:dyDescent="0.25">
      <c r="A6" s="29" t="s">
        <v>52</v>
      </c>
      <c r="B6" s="8" t="s">
        <v>53</v>
      </c>
      <c r="C6" s="9">
        <v>2</v>
      </c>
      <c r="D6" s="6" t="s">
        <v>184</v>
      </c>
      <c r="E6" s="85">
        <v>11</v>
      </c>
      <c r="F6" s="53"/>
      <c r="G6" s="29"/>
      <c r="H6" s="85"/>
    </row>
    <row r="7" spans="1:12" x14ac:dyDescent="0.25">
      <c r="A7" s="29" t="s">
        <v>54</v>
      </c>
      <c r="B7" s="8" t="s">
        <v>55</v>
      </c>
      <c r="C7" s="9">
        <v>2</v>
      </c>
      <c r="D7" s="3" t="s">
        <v>56</v>
      </c>
      <c r="E7" s="85">
        <v>10</v>
      </c>
      <c r="F7" s="53"/>
      <c r="G7" s="58"/>
      <c r="H7" s="85"/>
    </row>
    <row r="8" spans="1:12" x14ac:dyDescent="0.25">
      <c r="A8" s="29" t="s">
        <v>57</v>
      </c>
      <c r="B8" s="8" t="s">
        <v>58</v>
      </c>
      <c r="C8" s="9">
        <v>1</v>
      </c>
      <c r="D8" s="3" t="s">
        <v>59</v>
      </c>
      <c r="E8" s="85">
        <v>2</v>
      </c>
      <c r="F8" s="53"/>
      <c r="G8" s="58"/>
      <c r="H8" s="85"/>
    </row>
    <row r="9" spans="1:12" x14ac:dyDescent="0.25">
      <c r="A9" s="29" t="s">
        <v>60</v>
      </c>
      <c r="B9" s="8" t="s">
        <v>61</v>
      </c>
      <c r="C9" s="9">
        <v>2</v>
      </c>
      <c r="D9" s="3" t="s">
        <v>62</v>
      </c>
      <c r="E9" s="85">
        <v>3</v>
      </c>
      <c r="F9" s="53"/>
      <c r="G9" s="88"/>
      <c r="H9" s="85"/>
    </row>
    <row r="10" spans="1:12" x14ac:dyDescent="0.25">
      <c r="A10" s="29" t="s">
        <v>63</v>
      </c>
      <c r="B10" s="17" t="s">
        <v>64</v>
      </c>
      <c r="C10" s="9">
        <v>3</v>
      </c>
      <c r="D10" s="3" t="s">
        <v>65</v>
      </c>
      <c r="E10" s="85">
        <v>4</v>
      </c>
      <c r="F10" s="53"/>
      <c r="G10" s="88"/>
      <c r="H10" s="85"/>
    </row>
    <row r="11" spans="1:12" x14ac:dyDescent="0.25">
      <c r="A11" s="29" t="s">
        <v>66</v>
      </c>
      <c r="B11" s="17" t="s">
        <v>67</v>
      </c>
      <c r="C11" s="9">
        <v>1</v>
      </c>
      <c r="D11" s="3" t="s">
        <v>68</v>
      </c>
      <c r="E11" s="85">
        <v>14</v>
      </c>
      <c r="F11" s="53"/>
      <c r="G11" s="89"/>
      <c r="H11" s="85"/>
    </row>
    <row r="12" spans="1:12" x14ac:dyDescent="0.25">
      <c r="A12" s="29" t="s">
        <v>69</v>
      </c>
      <c r="B12" s="8" t="s">
        <v>70</v>
      </c>
      <c r="C12" s="9">
        <v>1</v>
      </c>
      <c r="D12" s="3" t="s">
        <v>71</v>
      </c>
      <c r="E12" s="85">
        <v>27</v>
      </c>
      <c r="F12" s="53"/>
      <c r="G12" s="90" t="s">
        <v>72</v>
      </c>
      <c r="H12" s="85">
        <v>40</v>
      </c>
    </row>
    <row r="13" spans="1:12" x14ac:dyDescent="0.25">
      <c r="A13" s="29" t="s">
        <v>73</v>
      </c>
      <c r="B13" s="8" t="s">
        <v>74</v>
      </c>
      <c r="C13" s="9">
        <v>1</v>
      </c>
      <c r="D13" s="3" t="s">
        <v>75</v>
      </c>
      <c r="E13" s="85">
        <v>3.5</v>
      </c>
      <c r="F13" s="53"/>
      <c r="G13" s="90"/>
      <c r="H13" s="85"/>
    </row>
    <row r="14" spans="1:12" x14ac:dyDescent="0.25">
      <c r="A14" s="29" t="s">
        <v>76</v>
      </c>
      <c r="B14" s="8" t="s">
        <v>77</v>
      </c>
      <c r="C14" s="9">
        <v>1</v>
      </c>
      <c r="D14" s="3" t="s">
        <v>78</v>
      </c>
      <c r="E14" s="85">
        <v>2</v>
      </c>
      <c r="F14" s="53"/>
      <c r="G14" s="90"/>
      <c r="H14" s="85"/>
    </row>
    <row r="15" spans="1:12" x14ac:dyDescent="0.25">
      <c r="A15" s="29" t="s">
        <v>79</v>
      </c>
      <c r="B15" s="8" t="s">
        <v>80</v>
      </c>
      <c r="C15" s="9">
        <v>1</v>
      </c>
      <c r="D15" s="3" t="s">
        <v>81</v>
      </c>
      <c r="E15" s="85">
        <v>17</v>
      </c>
      <c r="F15" s="53"/>
      <c r="G15" s="58"/>
      <c r="H15" s="85"/>
    </row>
    <row r="16" spans="1:12" x14ac:dyDescent="0.25">
      <c r="A16" s="29" t="s">
        <v>82</v>
      </c>
      <c r="B16" s="8" t="s">
        <v>83</v>
      </c>
      <c r="C16" s="9">
        <v>1</v>
      </c>
      <c r="D16" s="3" t="s">
        <v>84</v>
      </c>
      <c r="E16" s="85">
        <v>20</v>
      </c>
      <c r="F16" s="53"/>
      <c r="G16" s="58"/>
      <c r="H16" s="85"/>
    </row>
    <row r="17" spans="1:8" x14ac:dyDescent="0.25">
      <c r="A17" s="29" t="s">
        <v>85</v>
      </c>
      <c r="B17" s="8" t="s">
        <v>86</v>
      </c>
      <c r="C17" s="9">
        <v>1</v>
      </c>
      <c r="D17" s="3" t="s">
        <v>87</v>
      </c>
      <c r="E17" s="85">
        <v>2.5</v>
      </c>
      <c r="F17" s="53"/>
      <c r="G17" s="58"/>
      <c r="H17" s="85"/>
    </row>
    <row r="18" spans="1:8" x14ac:dyDescent="0.25">
      <c r="A18" s="29" t="s">
        <v>88</v>
      </c>
      <c r="B18" s="8" t="s">
        <v>89</v>
      </c>
      <c r="C18" s="9">
        <v>1</v>
      </c>
      <c r="D18" s="3" t="s">
        <v>90</v>
      </c>
      <c r="E18" s="85">
        <v>20</v>
      </c>
      <c r="F18" s="53"/>
      <c r="G18" s="58"/>
      <c r="H18" s="85"/>
    </row>
    <row r="19" spans="1:8" x14ac:dyDescent="0.25">
      <c r="A19" s="29" t="s">
        <v>91</v>
      </c>
      <c r="B19" s="8" t="s">
        <v>92</v>
      </c>
      <c r="C19" s="9">
        <v>1</v>
      </c>
      <c r="D19" s="3" t="s">
        <v>93</v>
      </c>
      <c r="E19" s="85">
        <v>8.5</v>
      </c>
      <c r="F19" s="53"/>
      <c r="G19" s="58"/>
      <c r="H19" s="85"/>
    </row>
    <row r="20" spans="1:8" x14ac:dyDescent="0.25">
      <c r="A20" s="29" t="s">
        <v>94</v>
      </c>
      <c r="B20" s="8" t="s">
        <v>95</v>
      </c>
      <c r="C20" s="9" t="s">
        <v>96</v>
      </c>
      <c r="D20" s="3" t="s">
        <v>97</v>
      </c>
      <c r="E20" s="85">
        <v>14</v>
      </c>
      <c r="F20" s="53"/>
      <c r="G20" s="58"/>
      <c r="H20" s="85"/>
    </row>
    <row r="21" spans="1:8" x14ac:dyDescent="0.25">
      <c r="A21" s="29" t="s">
        <v>98</v>
      </c>
      <c r="B21" s="8" t="s">
        <v>99</v>
      </c>
      <c r="C21" s="9">
        <v>2</v>
      </c>
      <c r="D21" s="3" t="s">
        <v>100</v>
      </c>
      <c r="E21" s="85">
        <v>8</v>
      </c>
      <c r="F21" s="53"/>
      <c r="G21" s="58"/>
      <c r="H21" s="85"/>
    </row>
    <row r="22" spans="1:8" x14ac:dyDescent="0.25">
      <c r="A22" s="29" t="s">
        <v>101</v>
      </c>
      <c r="B22" s="8" t="s">
        <v>102</v>
      </c>
      <c r="C22" s="9">
        <v>1</v>
      </c>
      <c r="D22" s="3" t="s">
        <v>103</v>
      </c>
      <c r="E22" s="85">
        <v>6</v>
      </c>
      <c r="F22" s="53"/>
      <c r="G22" s="58"/>
      <c r="H22" s="85"/>
    </row>
    <row r="23" spans="1:8" x14ac:dyDescent="0.25">
      <c r="A23" s="29" t="s">
        <v>104</v>
      </c>
      <c r="B23" s="8" t="s">
        <v>105</v>
      </c>
      <c r="C23" s="9">
        <v>7</v>
      </c>
      <c r="D23" s="33" t="s">
        <v>106</v>
      </c>
      <c r="E23" s="34">
        <v>25</v>
      </c>
      <c r="F23" s="73"/>
      <c r="G23" s="91"/>
      <c r="H23" s="34"/>
    </row>
    <row r="24" spans="1:8" x14ac:dyDescent="0.25">
      <c r="A24" s="29" t="s">
        <v>107</v>
      </c>
      <c r="B24" s="8" t="s">
        <v>108</v>
      </c>
      <c r="C24" s="9">
        <v>6</v>
      </c>
      <c r="D24" s="35" t="s">
        <v>109</v>
      </c>
      <c r="E24" s="36">
        <v>22</v>
      </c>
      <c r="F24" s="73"/>
      <c r="G24" s="92"/>
      <c r="H24" s="36"/>
    </row>
    <row r="25" spans="1:8" x14ac:dyDescent="0.25">
      <c r="A25" s="29" t="s">
        <v>110</v>
      </c>
      <c r="B25" s="8" t="s">
        <v>111</v>
      </c>
      <c r="C25" s="9">
        <v>3</v>
      </c>
      <c r="D25" s="3" t="s">
        <v>112</v>
      </c>
      <c r="E25" s="85">
        <v>30</v>
      </c>
      <c r="F25" s="53"/>
      <c r="G25" s="58"/>
      <c r="H25" s="85"/>
    </row>
    <row r="26" spans="1:8" x14ac:dyDescent="0.25">
      <c r="A26" s="29" t="s">
        <v>113</v>
      </c>
      <c r="B26" s="8" t="s">
        <v>114</v>
      </c>
      <c r="C26" s="9">
        <v>1</v>
      </c>
      <c r="D26" s="3" t="s">
        <v>186</v>
      </c>
      <c r="E26" s="85">
        <v>37</v>
      </c>
      <c r="F26" s="53"/>
      <c r="G26" s="58" t="s">
        <v>186</v>
      </c>
      <c r="H26" s="85">
        <v>55</v>
      </c>
    </row>
    <row r="27" spans="1:8" ht="15.75" thickBot="1" x14ac:dyDescent="0.3">
      <c r="A27" s="29" t="s">
        <v>115</v>
      </c>
      <c r="B27" s="8" t="s">
        <v>116</v>
      </c>
      <c r="C27" s="9">
        <v>1</v>
      </c>
      <c r="D27" s="3" t="s">
        <v>117</v>
      </c>
      <c r="E27" s="85">
        <v>16</v>
      </c>
      <c r="F27" s="53"/>
      <c r="G27" s="94" t="s">
        <v>173</v>
      </c>
      <c r="H27" s="95">
        <v>30</v>
      </c>
    </row>
    <row r="28" spans="1:8" ht="15.75" thickBot="1" x14ac:dyDescent="0.3">
      <c r="A28" s="12" t="s">
        <v>118</v>
      </c>
      <c r="B28" s="10"/>
      <c r="C28" s="10"/>
      <c r="D28" s="10"/>
      <c r="E28" s="75">
        <f>SUM(E2:E27)</f>
        <v>349.5</v>
      </c>
      <c r="F28" s="73"/>
      <c r="G28" s="73"/>
    </row>
  </sheetData>
  <phoneticPr fontId="8" type="noConversion"/>
  <hyperlinks>
    <hyperlink ref="D27" r:id="rId1" display="5mm 220x220" xr:uid="{A5B2720F-8C3E-478A-BE06-E55BE0B574B4}"/>
    <hyperlink ref="D12" r:id="rId2" xr:uid="{3773511A-F3AF-4897-B5BB-16FB39A0B508}"/>
    <hyperlink ref="D9" r:id="rId3" xr:uid="{AFC120EB-E75F-4BB8-BC6D-4AA9408DD14D}"/>
    <hyperlink ref="D18" r:id="rId4" display="Link" xr:uid="{401DDADA-DB79-4416-96CF-3B1D6329769B}"/>
    <hyperlink ref="D7" r:id="rId5" display="24V Dual Ball" xr:uid="{98BCAD8D-1DD9-49E5-B60D-FB8A39108E71}"/>
    <hyperlink ref="D8" r:id="rId6" xr:uid="{968A8156-5055-4A5F-97A2-06DF8EA0EB3D}"/>
    <hyperlink ref="D20" r:id="rId7" display="5 Meter Gates LL" xr:uid="{9F0DE403-B0EC-4933-928F-2806FBCF603A}"/>
    <hyperlink ref="D19" r:id="rId8" display="Link" xr:uid="{45531F32-6B6C-44D5-9B2A-FB1F259BC9F9}"/>
    <hyperlink ref="G12" r:id="rId9" xr:uid="{C2A02BBB-B317-4856-A562-A30BE2CA0A6C}"/>
    <hyperlink ref="D22" r:id="rId10" display="8 Bore" xr:uid="{4C50ADBB-FC9C-42E4-8421-5A0C1600DD46}"/>
    <hyperlink ref="D21" r:id="rId11" display="5 BORE" xr:uid="{43C03DCA-7867-4C9F-B1D0-8588267A1C82}"/>
    <hyperlink ref="D13" r:id="rId12" xr:uid="{A901DFE1-486C-4AC2-8672-C18618945E04}"/>
    <hyperlink ref="D14" r:id="rId13" xr:uid="{BA467D2F-0948-4A82-B49C-B8DCBA7936A0}"/>
    <hyperlink ref="D25" r:id="rId14" display="Link" xr:uid="{49178A12-AF45-4969-AC8E-49BA3EBADDA9}"/>
    <hyperlink ref="D3" r:id="rId15" xr:uid="{EC545E70-D1FC-4E65-A1EE-4669C3053F17}"/>
    <hyperlink ref="D5" r:id="rId16" display="TMC2209x4" xr:uid="{66F0B115-3A28-4ECD-9CAD-3D7BD72D9C3F}"/>
    <hyperlink ref="D6" r:id="rId17" xr:uid="{81386FB5-9CB0-4047-BC43-B46FEE5FC03C}"/>
    <hyperlink ref="D16" r:id="rId18" xr:uid="{9689F2B7-24E0-4CC5-A39F-53D7E0370FC8}"/>
    <hyperlink ref="D15" r:id="rId19" xr:uid="{537A3F3C-7C92-42A9-B8B2-F37129F7787F}"/>
    <hyperlink ref="D4" r:id="rId20" display="Mini 12864" xr:uid="{56BAC9A8-6A57-4E69-944B-AE64A70C2A1E}"/>
    <hyperlink ref="D17" r:id="rId21" xr:uid="{82909F8B-3A14-4248-8CB2-384756C6E8BE}"/>
    <hyperlink ref="D26" r:id="rId22" display="Worm Stepper" xr:uid="{0D6A5659-9181-49D0-A7D8-101F63076C8A}"/>
    <hyperlink ref="G27" r:id="rId23" display="CLEVER3D" xr:uid="{7B1D2EFC-9E0A-4BD0-B66C-2C091262564C}"/>
    <hyperlink ref="D10" r:id="rId24" xr:uid="{4AEFCE09-28B7-4C24-82DE-ADAB9CAA43E1}"/>
    <hyperlink ref="D11" r:id="rId25" xr:uid="{0ED2334F-09CF-437E-82F8-E81D86F288DC}"/>
    <hyperlink ref="D23" r:id="rId26" display="8X With High End" xr:uid="{87CB364F-700B-4E81-BC67-3C859C1B7934}"/>
    <hyperlink ref="D24" r:id="rId27" display="5X High End" xr:uid="{D4CB98E8-7A2B-495D-9E37-8208D21A6270}"/>
    <hyperlink ref="G26" r:id="rId28" display="1/17 Alternative" xr:uid="{C2F85E16-6DCE-4455-AAFB-64BC7439D25F}"/>
  </hyperlinks>
  <pageMargins left="0.7" right="0.7" top="0.75" bottom="0.75" header="0.3" footer="0.3"/>
  <pageSetup paperSize="9" fitToWidth="0" orientation="landscape" r:id="rId29"/>
  <tableParts count="1">
    <tablePart r:id="rId3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defaultRowHeight="15" x14ac:dyDescent="0.25"/>
  <cols>
    <col min="1" max="1" width="17.42578125" bestFit="1" customWidth="1"/>
    <col min="2" max="2" width="19" bestFit="1" customWidth="1"/>
    <col min="3" max="3" width="8.7109375" bestFit="1" customWidth="1"/>
    <col min="4" max="4" width="14.42578125" bestFit="1" customWidth="1"/>
    <col min="5" max="5" width="21.7109375" bestFit="1" customWidth="1"/>
    <col min="6" max="7" width="22.42578125" bestFit="1" customWidth="1"/>
    <col min="8" max="8" width="8.7109375" bestFit="1" customWidth="1"/>
    <col min="9" max="9" width="4.28515625" bestFit="1" customWidth="1"/>
    <col min="10" max="10" width="4" bestFit="1" customWidth="1"/>
  </cols>
  <sheetData>
    <row r="1" spans="1:8" s="4" customFormat="1" ht="15.75" thickBot="1" x14ac:dyDescent="0.3">
      <c r="A1" s="15" t="s">
        <v>1</v>
      </c>
      <c r="B1" s="16" t="s">
        <v>2</v>
      </c>
      <c r="C1" s="100" t="s">
        <v>3</v>
      </c>
      <c r="D1" s="98" t="s">
        <v>119</v>
      </c>
      <c r="F1" t="s">
        <v>1</v>
      </c>
      <c r="G1" t="s">
        <v>2</v>
      </c>
      <c r="H1" t="s">
        <v>3</v>
      </c>
    </row>
    <row r="2" spans="1:8" x14ac:dyDescent="0.25">
      <c r="A2" s="29" t="s">
        <v>120</v>
      </c>
      <c r="B2" s="8" t="s">
        <v>121</v>
      </c>
      <c r="C2" s="32">
        <v>2</v>
      </c>
      <c r="D2" s="99">
        <v>2</v>
      </c>
    </row>
    <row r="3" spans="1:8" x14ac:dyDescent="0.25">
      <c r="A3" s="29" t="s">
        <v>122</v>
      </c>
      <c r="B3" s="8" t="s">
        <v>121</v>
      </c>
      <c r="C3" s="32">
        <v>4</v>
      </c>
      <c r="D3" s="99">
        <v>4</v>
      </c>
    </row>
    <row r="4" spans="1:8" x14ac:dyDescent="0.25">
      <c r="A4" s="29" t="s">
        <v>123</v>
      </c>
      <c r="B4" s="8" t="s">
        <v>124</v>
      </c>
      <c r="C4" s="32">
        <v>4</v>
      </c>
      <c r="D4" s="99">
        <v>4</v>
      </c>
    </row>
    <row r="5" spans="1:8" x14ac:dyDescent="0.25">
      <c r="A5" s="29" t="s">
        <v>125</v>
      </c>
      <c r="B5" s="8" t="s">
        <v>124</v>
      </c>
      <c r="C5" s="32">
        <v>2</v>
      </c>
      <c r="D5" s="99">
        <v>2</v>
      </c>
    </row>
    <row r="6" spans="1:8" x14ac:dyDescent="0.25">
      <c r="A6" s="29" t="s">
        <v>126</v>
      </c>
      <c r="B6" s="8" t="s">
        <v>127</v>
      </c>
      <c r="C6" s="32">
        <v>2</v>
      </c>
      <c r="D6" s="99">
        <v>2</v>
      </c>
    </row>
    <row r="7" spans="1:8" x14ac:dyDescent="0.25">
      <c r="A7" s="29" t="s">
        <v>128</v>
      </c>
      <c r="B7" s="8" t="s">
        <v>121</v>
      </c>
      <c r="C7" s="32">
        <v>11</v>
      </c>
      <c r="D7" s="99">
        <v>11</v>
      </c>
    </row>
    <row r="8" spans="1:8" x14ac:dyDescent="0.25">
      <c r="A8" s="29" t="s">
        <v>129</v>
      </c>
      <c r="B8" s="8" t="s">
        <v>130</v>
      </c>
      <c r="C8" s="32">
        <v>15</v>
      </c>
      <c r="D8" s="99">
        <v>15</v>
      </c>
    </row>
    <row r="9" spans="1:8" x14ac:dyDescent="0.25">
      <c r="A9" s="29" t="s">
        <v>131</v>
      </c>
      <c r="B9" s="8" t="s">
        <v>124</v>
      </c>
      <c r="C9" s="32">
        <v>6</v>
      </c>
      <c r="D9" s="99">
        <v>6</v>
      </c>
    </row>
    <row r="10" spans="1:8" x14ac:dyDescent="0.25">
      <c r="A10" s="29" t="s">
        <v>132</v>
      </c>
      <c r="B10" s="8" t="s">
        <v>124</v>
      </c>
      <c r="C10" s="32">
        <v>9</v>
      </c>
      <c r="D10" s="99">
        <v>9</v>
      </c>
    </row>
    <row r="11" spans="1:8" x14ac:dyDescent="0.25">
      <c r="A11" s="29" t="s">
        <v>133</v>
      </c>
      <c r="B11" s="8" t="s">
        <v>124</v>
      </c>
      <c r="C11" s="32">
        <v>5</v>
      </c>
      <c r="D11" s="99">
        <v>5</v>
      </c>
    </row>
    <row r="12" spans="1:8" x14ac:dyDescent="0.25">
      <c r="A12" s="29" t="s">
        <v>134</v>
      </c>
      <c r="B12" s="8" t="s">
        <v>124</v>
      </c>
      <c r="C12" s="32">
        <v>8</v>
      </c>
      <c r="D12" s="99">
        <v>8</v>
      </c>
    </row>
    <row r="13" spans="1:8" x14ac:dyDescent="0.25">
      <c r="A13" s="29" t="s">
        <v>182</v>
      </c>
      <c r="B13" s="8" t="s">
        <v>183</v>
      </c>
      <c r="C13" s="32">
        <v>2</v>
      </c>
      <c r="D13" s="99">
        <v>2</v>
      </c>
    </row>
    <row r="14" spans="1:8" x14ac:dyDescent="0.25">
      <c r="A14" s="29" t="s">
        <v>135</v>
      </c>
      <c r="B14" s="8" t="s">
        <v>136</v>
      </c>
      <c r="C14" s="32">
        <v>5</v>
      </c>
      <c r="D14" s="99">
        <v>5</v>
      </c>
    </row>
    <row r="15" spans="1:8" x14ac:dyDescent="0.25">
      <c r="A15" s="29" t="s">
        <v>137</v>
      </c>
      <c r="B15" s="8" t="s">
        <v>121</v>
      </c>
      <c r="C15" s="32">
        <v>5</v>
      </c>
      <c r="D15" s="99">
        <v>5</v>
      </c>
    </row>
    <row r="16" spans="1:8" x14ac:dyDescent="0.25">
      <c r="A16" s="29" t="s">
        <v>138</v>
      </c>
      <c r="B16" s="8" t="s">
        <v>130</v>
      </c>
      <c r="C16" s="32">
        <v>13</v>
      </c>
      <c r="D16" s="99">
        <v>13</v>
      </c>
    </row>
    <row r="17" spans="1:4" x14ac:dyDescent="0.25">
      <c r="A17" s="29" t="s">
        <v>139</v>
      </c>
      <c r="B17" s="8" t="s">
        <v>124</v>
      </c>
      <c r="C17" s="32">
        <v>6</v>
      </c>
      <c r="D17" s="99">
        <v>6</v>
      </c>
    </row>
    <row r="18" spans="1:4" x14ac:dyDescent="0.25">
      <c r="A18" s="29" t="s">
        <v>140</v>
      </c>
      <c r="B18" s="8" t="s">
        <v>124</v>
      </c>
      <c r="C18" s="32">
        <v>2</v>
      </c>
      <c r="D18" s="99">
        <v>2</v>
      </c>
    </row>
    <row r="19" spans="1:4" x14ac:dyDescent="0.25">
      <c r="A19" s="29" t="s">
        <v>141</v>
      </c>
      <c r="B19" s="8" t="s">
        <v>124</v>
      </c>
      <c r="C19" s="32">
        <v>1</v>
      </c>
      <c r="D19" s="99">
        <v>1</v>
      </c>
    </row>
    <row r="20" spans="1:4" x14ac:dyDescent="0.25">
      <c r="A20" s="29" t="s">
        <v>142</v>
      </c>
      <c r="B20" s="8" t="s">
        <v>183</v>
      </c>
      <c r="C20" s="32">
        <v>3</v>
      </c>
      <c r="D20" s="99">
        <v>3</v>
      </c>
    </row>
    <row r="21" spans="1:4" x14ac:dyDescent="0.25">
      <c r="A21" s="29" t="s">
        <v>143</v>
      </c>
      <c r="B21" s="8" t="s">
        <v>183</v>
      </c>
      <c r="C21" s="32">
        <v>1</v>
      </c>
      <c r="D21" s="99">
        <v>1</v>
      </c>
    </row>
    <row r="22" spans="1:4" x14ac:dyDescent="0.25">
      <c r="A22" s="29" t="s">
        <v>144</v>
      </c>
      <c r="B22" s="8" t="s">
        <v>124</v>
      </c>
      <c r="C22" s="32">
        <v>1</v>
      </c>
      <c r="D22" s="99">
        <v>1</v>
      </c>
    </row>
    <row r="23" spans="1:4" x14ac:dyDescent="0.25">
      <c r="A23" s="29" t="s">
        <v>145</v>
      </c>
      <c r="B23" s="8" t="s">
        <v>136</v>
      </c>
      <c r="C23" s="32">
        <v>28</v>
      </c>
      <c r="D23" s="99">
        <v>30</v>
      </c>
    </row>
    <row r="24" spans="1:4" x14ac:dyDescent="0.25">
      <c r="A24" s="29" t="s">
        <v>146</v>
      </c>
      <c r="B24" s="8" t="s">
        <v>121</v>
      </c>
      <c r="C24" s="32">
        <v>6</v>
      </c>
      <c r="D24" s="99">
        <v>6</v>
      </c>
    </row>
    <row r="25" spans="1:4" x14ac:dyDescent="0.25">
      <c r="A25" s="29" t="s">
        <v>147</v>
      </c>
      <c r="B25" s="8" t="s">
        <v>148</v>
      </c>
      <c r="C25" s="32">
        <v>50</v>
      </c>
      <c r="D25" s="99">
        <v>50</v>
      </c>
    </row>
    <row r="26" spans="1:4" x14ac:dyDescent="0.25">
      <c r="A26" s="29" t="s">
        <v>149</v>
      </c>
      <c r="B26" s="8" t="s">
        <v>150</v>
      </c>
      <c r="C26" s="32">
        <v>63</v>
      </c>
      <c r="D26" s="99">
        <v>70</v>
      </c>
    </row>
    <row r="27" spans="1:4" x14ac:dyDescent="0.25">
      <c r="A27" s="29" t="s">
        <v>151</v>
      </c>
      <c r="B27" s="8" t="s">
        <v>152</v>
      </c>
      <c r="C27" s="32">
        <v>143</v>
      </c>
      <c r="D27" s="99">
        <v>150</v>
      </c>
    </row>
    <row r="28" spans="1:4" x14ac:dyDescent="0.25">
      <c r="A28" s="29" t="s">
        <v>153</v>
      </c>
      <c r="B28" s="8" t="s">
        <v>130</v>
      </c>
      <c r="C28" s="32">
        <v>200</v>
      </c>
      <c r="D28" s="99">
        <v>200</v>
      </c>
    </row>
    <row r="29" spans="1:4" x14ac:dyDescent="0.25">
      <c r="A29" s="29" t="s">
        <v>154</v>
      </c>
      <c r="B29" s="8" t="s">
        <v>124</v>
      </c>
      <c r="C29" s="32">
        <v>142</v>
      </c>
      <c r="D29" s="99">
        <v>150</v>
      </c>
    </row>
    <row r="30" spans="1:4" x14ac:dyDescent="0.25">
      <c r="A30" s="29" t="s">
        <v>155</v>
      </c>
      <c r="B30" s="8" t="s">
        <v>124</v>
      </c>
      <c r="C30" s="32">
        <v>8</v>
      </c>
      <c r="D30" s="99">
        <v>8</v>
      </c>
    </row>
    <row r="31" spans="1:4" x14ac:dyDescent="0.25">
      <c r="A31" s="29" t="s">
        <v>156</v>
      </c>
      <c r="B31" s="8" t="s">
        <v>124</v>
      </c>
      <c r="C31" s="32">
        <v>1</v>
      </c>
      <c r="D31" s="99">
        <v>1</v>
      </c>
    </row>
    <row r="32" spans="1:4" x14ac:dyDescent="0.25">
      <c r="A32" s="29" t="s">
        <v>157</v>
      </c>
      <c r="B32" s="8" t="s">
        <v>124</v>
      </c>
      <c r="C32" s="32">
        <v>2</v>
      </c>
      <c r="D32" s="99">
        <v>2</v>
      </c>
    </row>
    <row r="33" spans="1:4" x14ac:dyDescent="0.25">
      <c r="A33" s="29" t="s">
        <v>158</v>
      </c>
      <c r="B33" s="8" t="s">
        <v>124</v>
      </c>
      <c r="C33" s="32">
        <v>2</v>
      </c>
      <c r="D33" s="99">
        <v>2</v>
      </c>
    </row>
    <row r="34" spans="1:4" x14ac:dyDescent="0.25">
      <c r="A34" s="29" t="s">
        <v>159</v>
      </c>
      <c r="B34" s="8" t="s">
        <v>124</v>
      </c>
      <c r="C34" s="32">
        <v>18</v>
      </c>
      <c r="D34" s="99">
        <v>18</v>
      </c>
    </row>
    <row r="35" spans="1:4" x14ac:dyDescent="0.25">
      <c r="A35" s="29" t="s">
        <v>160</v>
      </c>
      <c r="B35" s="8" t="s">
        <v>124</v>
      </c>
      <c r="C35" s="32">
        <v>8</v>
      </c>
      <c r="D35" s="99">
        <v>8</v>
      </c>
    </row>
    <row r="36" spans="1:4" ht="15.75" thickBot="1" x14ac:dyDescent="0.3">
      <c r="A36" s="29" t="s">
        <v>161</v>
      </c>
      <c r="B36" s="8" t="s">
        <v>183</v>
      </c>
      <c r="C36" s="32">
        <v>4</v>
      </c>
      <c r="D36" s="99">
        <v>4</v>
      </c>
    </row>
    <row r="37" spans="1:4" x14ac:dyDescent="0.25">
      <c r="A37" s="71" t="s">
        <v>162</v>
      </c>
      <c r="B37" s="72"/>
      <c r="C37" s="101">
        <f>SUM(C2:C36)</f>
        <v>782</v>
      </c>
      <c r="D37" s="102">
        <f>SUM(D2:D36)</f>
        <v>806</v>
      </c>
    </row>
    <row r="38" spans="1:4" ht="15.75" thickBot="1" x14ac:dyDescent="0.3">
      <c r="A38" s="29" t="s">
        <v>163</v>
      </c>
      <c r="B38" s="8"/>
      <c r="C38" s="5"/>
      <c r="D38" s="103">
        <v>0.1</v>
      </c>
    </row>
    <row r="39" spans="1:4" ht="15.75" thickBot="1" x14ac:dyDescent="0.3">
      <c r="A39" s="14" t="s">
        <v>164</v>
      </c>
      <c r="B39" s="10"/>
      <c r="C39" s="11"/>
      <c r="D39" s="28">
        <f>D37*D38</f>
        <v>80.600000000000009</v>
      </c>
    </row>
  </sheetData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RowHeight="15" x14ac:dyDescent="0.25"/>
  <cols>
    <col min="1" max="1" width="17" bestFit="1" customWidth="1"/>
    <col min="2" max="2" width="11.140625" bestFit="1" customWidth="1"/>
    <col min="3" max="3" width="8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OpenBuild Part List</vt:lpstr>
      <vt:lpstr>Component Part List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2019-09-17T17:46:38Z</cp:lastPrinted>
  <dcterms:created xsi:type="dcterms:W3CDTF">2019-07-14T19:25:01Z</dcterms:created>
  <dcterms:modified xsi:type="dcterms:W3CDTF">2019-09-23T19:02:33Z</dcterms:modified>
  <cp:category/>
  <cp:contentStatus/>
</cp:coreProperties>
</file>