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álisis Sistema Normal" sheetId="1" r:id="rId4"/>
    <sheet state="visible" name="Análisis Cambio dinámicos 6.1" sheetId="2" r:id="rId5"/>
    <sheet state="visible" name="Análisis RandomBehaviour" sheetId="3" r:id="rId6"/>
    <sheet state="visible" name="Análisis CustomBehaviour" sheetId="4" r:id="rId7"/>
    <sheet state="visible" name="Análisis Friendly" sheetId="5" r:id="rId8"/>
    <sheet state="visible" name="Análisis TODOS JUNTOS" sheetId="6" r:id="rId9"/>
    <sheet state="visible" name="Diagrama" sheetId="7" r:id="rId10"/>
  </sheets>
  <definedNames/>
  <calcPr/>
</workbook>
</file>

<file path=xl/sharedStrings.xml><?xml version="1.0" encoding="utf-8"?>
<sst xmlns="http://schemas.openxmlformats.org/spreadsheetml/2006/main" count="1211" uniqueCount="126">
  <si>
    <t>EJECUCIÓN NORMAL DEL SISTEMA</t>
  </si>
  <si>
    <t>* Si la ejecución alcanza los 100.000 turnos, el gandor será el agente con más presencia en el sistema, en caso de empate el ganador será el comportamiento con la suma de más puntos totales</t>
  </si>
  <si>
    <t>Ejecuciones</t>
  </si>
  <si>
    <t>Análisis completo</t>
  </si>
  <si>
    <t>Presencia por ejecución</t>
  </si>
  <si>
    <t xml:space="preserve">Número </t>
  </si>
  <si>
    <t>Ganador</t>
  </si>
  <si>
    <t>Turnos</t>
  </si>
  <si>
    <t>Tiempo</t>
  </si>
  <si>
    <t>Semilla</t>
  </si>
  <si>
    <t>Media turnos</t>
  </si>
  <si>
    <t>Mediana turnos</t>
  </si>
  <si>
    <t>Media tiempo</t>
  </si>
  <si>
    <t>Mediana Tiempo</t>
  </si>
  <si>
    <t>Media agentes</t>
  </si>
  <si>
    <t>Explorer</t>
  </si>
  <si>
    <t>Chaser</t>
  </si>
  <si>
    <t>Farmer</t>
  </si>
  <si>
    <t>Total</t>
  </si>
  <si>
    <t>id 1</t>
  </si>
  <si>
    <t>Porcentaje de aparición por tipo de comportamiento</t>
  </si>
  <si>
    <t>Total de agentes</t>
  </si>
  <si>
    <t>Resumen</t>
  </si>
  <si>
    <t xml:space="preserve">id 1 </t>
  </si>
  <si>
    <t xml:space="preserve">CAMBIO DINÁMICO EN PRIMER EXPLORER </t>
  </si>
  <si>
    <t>Ejecucion cambio dinámico en Explorer</t>
  </si>
  <si>
    <t>DummyExplorer</t>
  </si>
  <si>
    <t>CAMBIO DINÁMICO EN PRIMER CHASER</t>
  </si>
  <si>
    <t>Ejecucion cambio dinámico en Chaser</t>
  </si>
  <si>
    <t>Agressive</t>
  </si>
  <si>
    <t>*</t>
  </si>
  <si>
    <t>CAMBIO DINÁMICO EN PRIMER FARMER</t>
  </si>
  <si>
    <t>Ejecucion cambio dinámico en Farmer</t>
  </si>
  <si>
    <t>OptimalFarmer</t>
  </si>
  <si>
    <t>id 3</t>
  </si>
  <si>
    <t>CAMBIO DINÁMICO PARA TODOS LOS EXPLORER</t>
  </si>
  <si>
    <t>Ejecucion cambio dinámico en  todos los Explorer</t>
  </si>
  <si>
    <t>CAMBIO DINÁMICO PARA TODOS LOS CHASER</t>
  </si>
  <si>
    <t>Ejecucion cambio dinámico en  todos los Chaser</t>
  </si>
  <si>
    <t>CAMBIO DINÁMICO PARA TODOS LOS FARMER</t>
  </si>
  <si>
    <t>Ejecucion cambio dinámico en  todos los Farmer</t>
  </si>
  <si>
    <t>EJECUCIÓN CON RANDOMBEHAVIOUR</t>
  </si>
  <si>
    <t>Comportamiento</t>
  </si>
  <si>
    <t>Mejoras  direccion</t>
  </si>
  <si>
    <t>Random</t>
  </si>
  <si>
    <t>[Upgrade, Factory, Weapon, Move]</t>
  </si>
  <si>
    <t>(D y F) To Planet</t>
  </si>
  <si>
    <t>['Upgrade', 'Weapon', 'Factory', 'Move']</t>
  </si>
  <si>
    <t>(D) To Planet</t>
  </si>
  <si>
    <t>Media Explorer</t>
  </si>
  <si>
    <t>Media Random</t>
  </si>
  <si>
    <t>['Factory', 'Weapon', 'Upgrade', 'Move']</t>
  </si>
  <si>
    <t>['Weapon', 'Upgrade', 'Move', 'Factory']</t>
  </si>
  <si>
    <t>['Upgrade', 'Factory', 'Weapon', 'Move']</t>
  </si>
  <si>
    <t>['Factory', 'Weapon', 'Move', 'Upgrade']</t>
  </si>
  <si>
    <t>['Weapon', 'Upgrade', 'Factory', 'Move']</t>
  </si>
  <si>
    <t>['Weapon', 'Factory', 'Upgrade', 'Move']</t>
  </si>
  <si>
    <t>['Weapon', 'Factory', 'Move', 'Upgrade']</t>
  </si>
  <si>
    <t>['Move', 'Factory', 'Weapon', 'Upgrade']</t>
  </si>
  <si>
    <t>['Upgrade', 'Weapon', 'Move', 'Factory']</t>
  </si>
  <si>
    <t>EJECUCIÓN CON COMPORTAMIENTO ÓPTIMO</t>
  </si>
  <si>
    <t>Custom</t>
  </si>
  <si>
    <t>Media tiempo Explorer</t>
  </si>
  <si>
    <t>Media tiempo Chaser</t>
  </si>
  <si>
    <t>Media tiempo Custom</t>
  </si>
  <si>
    <t>Custom por mas puntos</t>
  </si>
  <si>
    <t>Media turnos Explorer</t>
  </si>
  <si>
    <t>Media turnos Chaser</t>
  </si>
  <si>
    <t>Media turnos Custom</t>
  </si>
  <si>
    <t>Custom por puntos</t>
  </si>
  <si>
    <t xml:space="preserve">Custom </t>
  </si>
  <si>
    <t xml:space="preserve">EJECUCIÓN DE 16 SIMULACIONES DONDE EXPLORER SALE GANADOR </t>
  </si>
  <si>
    <t>* En este caso la comprobación de eliminación y adición de los agentes se realiza cada 50 turnos</t>
  </si>
  <si>
    <t>Media Chaser</t>
  </si>
  <si>
    <t>Media Custom</t>
  </si>
  <si>
    <t>EJECUCIÓN CON FRIENDLY</t>
  </si>
  <si>
    <t>Friendly</t>
  </si>
  <si>
    <t>EJECUCIÓN CON FRIENDLY CADA 50 TURNOS</t>
  </si>
  <si>
    <t>EJECUCIÓN CON FRIENDLY CADA 200 TURNOS</t>
  </si>
  <si>
    <t>EJECUCIÓN CON RANDOMBEHAVIOUR, CUSTOMBEHAVIOUR Y FRIENDLY</t>
  </si>
  <si>
    <t>["Upgrade", "Weapon", "Factory", "Move"]</t>
  </si>
  <si>
    <t>(D y F) To_Planet</t>
  </si>
  <si>
    <t>["Factory", "Weapon", "Upgrade", "Move"]</t>
  </si>
  <si>
    <t>(D) To_Planet</t>
  </si>
  <si>
    <t>TFG</t>
  </si>
  <si>
    <t>TIEMPO  EMPLEADO</t>
  </si>
  <si>
    <t>DICIEMBRE</t>
  </si>
  <si>
    <t>ENERO</t>
  </si>
  <si>
    <t>FEBRERO</t>
  </si>
  <si>
    <t>MARZO</t>
  </si>
  <si>
    <t>ABRIL</t>
  </si>
  <si>
    <t>MAYO</t>
  </si>
  <si>
    <t>JUNIO</t>
  </si>
  <si>
    <t>JULIO</t>
  </si>
  <si>
    <t>AGOSTO</t>
  </si>
  <si>
    <t>SEPTIEMBRE</t>
  </si>
  <si>
    <t>ITERACIÓN 1</t>
  </si>
  <si>
    <t>Definicion del Tema</t>
  </si>
  <si>
    <t xml:space="preserve">Alcance del proyecto </t>
  </si>
  <si>
    <t xml:space="preserve">Elección de lenguaje de programacion </t>
  </si>
  <si>
    <t>Revision bibliográfica</t>
  </si>
  <si>
    <t>Creacion de reglas para ajustarse a juego 4x</t>
  </si>
  <si>
    <t>ITERACIÓN 2</t>
  </si>
  <si>
    <t>Creacion de sistema con agentes que actuan aleatorio</t>
  </si>
  <si>
    <t>ITERACIÓN 3</t>
  </si>
  <si>
    <t>Creación de Upgrades y adquirir recursos por batallas</t>
  </si>
  <si>
    <t>Investigación sobre tablas Q</t>
  </si>
  <si>
    <t>Investigación sobre como cambiar comportamientos con IA</t>
  </si>
  <si>
    <t>Implementación fallida con algoritmo Q</t>
  </si>
  <si>
    <t>ITERACIÓN 4</t>
  </si>
  <si>
    <t>Volver al esquema básico creado en la iteración 2</t>
  </si>
  <si>
    <t>Lógica para cambiar comportamiento en función del oro</t>
  </si>
  <si>
    <t>ITERACIÓN 5</t>
  </si>
  <si>
    <t xml:space="preserve">Creación de comportamientos genericos </t>
  </si>
  <si>
    <t xml:space="preserve">Creación de lista de prioridades </t>
  </si>
  <si>
    <t xml:space="preserve">Añadir y eliminar agentes de manera dinamica </t>
  </si>
  <si>
    <t>ITERACIÓN 6</t>
  </si>
  <si>
    <t>Identificar factor limitante del sistema</t>
  </si>
  <si>
    <t>Cambiar la lista de prioridades si va perdiendo</t>
  </si>
  <si>
    <t>ITERACIÓN 7</t>
  </si>
  <si>
    <t xml:space="preserve">Metodo polimorfico para cambiar el comportamiento </t>
  </si>
  <si>
    <t>Cambiar lista de prioridades en función del entorno</t>
  </si>
  <si>
    <t>Creación de distintas mutaciones de comportamientos</t>
  </si>
  <si>
    <t xml:space="preserve">Analisis de los distintos experimentos </t>
  </si>
  <si>
    <t>ITERACIÓN 8</t>
  </si>
  <si>
    <t>Documentación del TFG</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</si>
</sst>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5.0"/>
      <color theme="1"/>
      <name val="Arial"/>
      <scheme val="minor"/>
    </font>
    <font>
      <color theme="1"/>
      <name val="Arial"/>
      <scheme val="minor"/>
    </font>
    <font>
      <b/>
      <color theme="1"/>
      <name val="Arial"/>
    </font>
    <font>
      <b/>
      <color theme="1"/>
      <name val="Arial"/>
      <scheme val="minor"/>
    </font>
    <font>
      <b/>
      <sz val="15.0"/>
      <color theme="1"/>
      <name val="Arial"/>
    </font>
    <font>
      <color theme="1"/>
      <name val="Arial"/>
    </font>
    <font>
      <b/>
      <sz val="11.0"/>
      <color theme="1"/>
      <name val="Arial"/>
      <scheme val="minor"/>
    </font>
    <font>
      <b/>
      <color rgb="FFFFFFFF"/>
      <name val="Arial"/>
      <scheme val="minor"/>
    </font>
    <font/>
    <font>
      <sz val="11.0"/>
      <color theme="1"/>
      <name val="Arial"/>
      <scheme val="minor"/>
    </font>
  </fonts>
  <fills count="20">
    <fill>
      <patternFill patternType="none"/>
    </fill>
    <fill>
      <patternFill patternType="lightGray"/>
    </fill>
    <fill>
      <patternFill patternType="solid">
        <fgColor rgb="FFF6B26B"/>
        <bgColor rgb="FFF6B26B"/>
      </patternFill>
    </fill>
    <fill>
      <patternFill patternType="solid">
        <fgColor rgb="FFC9DAF8"/>
        <bgColor rgb="FFC9DAF8"/>
      </patternFill>
    </fill>
    <fill>
      <patternFill patternType="solid">
        <fgColor rgb="FFFFF2CC"/>
        <bgColor rgb="FFFFF2CC"/>
      </patternFill>
    </fill>
    <fill>
      <patternFill patternType="solid">
        <fgColor rgb="FFF9CB9C"/>
        <bgColor rgb="FFF9CB9C"/>
      </patternFill>
    </fill>
    <fill>
      <patternFill patternType="solid">
        <fgColor rgb="FFD0E0E3"/>
        <bgColor rgb="FFD0E0E3"/>
      </patternFill>
    </fill>
    <fill>
      <patternFill patternType="solid">
        <fgColor rgb="FFFCE5CD"/>
        <bgColor rgb="FFFCE5CD"/>
      </patternFill>
    </fill>
    <fill>
      <patternFill patternType="solid">
        <fgColor rgb="FFD9D9D9"/>
        <bgColor rgb="FFD9D9D9"/>
      </patternFill>
    </fill>
    <fill>
      <patternFill patternType="solid">
        <fgColor rgb="FF2EB0A3"/>
        <bgColor rgb="FF2EB0A3"/>
      </patternFill>
    </fill>
    <fill>
      <patternFill patternType="solid">
        <fgColor rgb="FF0841C1"/>
        <bgColor rgb="FF0841C1"/>
      </patternFill>
    </fill>
    <fill>
      <patternFill patternType="solid">
        <fgColor rgb="FF666666"/>
        <bgColor rgb="FF666666"/>
      </patternFill>
    </fill>
    <fill>
      <patternFill patternType="solid">
        <fgColor rgb="FF980000"/>
        <bgColor rgb="FF98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4A86E8"/>
        <bgColor rgb="FF4A86E8"/>
      </patternFill>
    </fill>
    <fill>
      <patternFill patternType="solid">
        <fgColor rgb="FF0000FF"/>
        <bgColor rgb="FF0000FF"/>
      </patternFill>
    </fill>
    <fill>
      <patternFill patternType="solid">
        <fgColor rgb="FF20124D"/>
        <bgColor rgb="FF20124D"/>
      </patternFill>
    </fill>
  </fills>
  <borders count="7">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border>
    <border>
      <right style="medium">
        <color rgb="FF000000"/>
      </right>
      <bottom style="medium">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3" fontId="2" numFmtId="0" xfId="0" applyAlignment="1" applyFill="1" applyFont="1">
      <alignment readingOrder="0"/>
    </xf>
    <xf borderId="0" fillId="3" fontId="2" numFmtId="0" xfId="0" applyFont="1"/>
    <xf borderId="0" fillId="3" fontId="2" numFmtId="0" xfId="0" applyAlignment="1" applyFont="1">
      <alignment horizontal="center"/>
    </xf>
    <xf borderId="0" fillId="4" fontId="3" numFmtId="0" xfId="0" applyAlignment="1" applyFill="1" applyFont="1">
      <alignment horizontal="center" readingOrder="0" vertical="center"/>
    </xf>
    <xf borderId="0" fillId="0" fontId="3" numFmtId="0" xfId="0" applyAlignment="1" applyFont="1">
      <alignment horizontal="center" readingOrder="0" vertical="center"/>
    </xf>
    <xf borderId="0" fillId="0" fontId="4" numFmtId="0" xfId="0" applyFont="1"/>
    <xf borderId="0" fillId="4" fontId="4" numFmtId="0" xfId="0" applyAlignment="1" applyFont="1">
      <alignment horizontal="center" readingOrder="0" vertical="center"/>
    </xf>
    <xf borderId="0" fillId="5" fontId="3" numFmtId="0" xfId="0" applyAlignment="1" applyFill="1" applyFont="1">
      <alignment horizontal="center" readingOrder="0" vertical="bottom"/>
    </xf>
    <xf borderId="0" fillId="0" fontId="3" numFmtId="0" xfId="0" applyAlignment="1" applyFont="1">
      <alignment horizontal="center" vertical="bottom"/>
    </xf>
    <xf borderId="0" fillId="0" fontId="4" numFmtId="0" xfId="0" applyAlignment="1" applyFont="1">
      <alignment horizontal="center"/>
    </xf>
    <xf borderId="0" fillId="5" fontId="4" numFmtId="0" xfId="0" applyAlignment="1" applyFont="1">
      <alignment horizontal="center" readingOrder="0"/>
    </xf>
    <xf borderId="0" fillId="0" fontId="2" numFmtId="0" xfId="0" applyAlignment="1" applyFont="1">
      <alignment readingOrder="0"/>
    </xf>
    <xf borderId="0" fillId="0" fontId="2" numFmtId="0" xfId="0" applyAlignment="1" applyFont="1">
      <alignment horizontal="center" readingOrder="0"/>
    </xf>
    <xf borderId="0" fillId="0" fontId="2" numFmtId="0" xfId="0" applyFont="1"/>
    <xf borderId="0" fillId="0" fontId="2" numFmtId="0" xfId="0" applyAlignment="1" applyFont="1">
      <alignment horizontal="center"/>
    </xf>
    <xf borderId="0" fillId="0" fontId="2" numFmtId="10" xfId="0" applyFont="1" applyNumberFormat="1"/>
    <xf borderId="0" fillId="6" fontId="2" numFmtId="0" xfId="0" applyAlignment="1" applyFill="1" applyFont="1">
      <alignment readingOrder="0"/>
    </xf>
    <xf borderId="0" fillId="6" fontId="2" numFmtId="0" xfId="0" applyAlignment="1" applyFont="1">
      <alignment horizontal="center" readingOrder="0"/>
    </xf>
    <xf borderId="0" fillId="0" fontId="2" numFmtId="9" xfId="0" applyAlignment="1" applyFont="1" applyNumberFormat="1">
      <alignment readingOrder="0"/>
    </xf>
    <xf borderId="0" fillId="5" fontId="4" numFmtId="0" xfId="0" applyAlignment="1" applyFont="1">
      <alignment readingOrder="0"/>
    </xf>
    <xf borderId="0" fillId="7" fontId="2" numFmtId="0" xfId="0" applyAlignment="1" applyFill="1" applyFont="1">
      <alignment horizontal="center"/>
    </xf>
    <xf borderId="0" fillId="3" fontId="2" numFmtId="0" xfId="0" applyAlignment="1" applyFont="1">
      <alignment horizontal="center" readingOrder="0"/>
    </xf>
    <xf borderId="0" fillId="7" fontId="2" numFmtId="0" xfId="0" applyFont="1"/>
    <xf borderId="0" fillId="2" fontId="5" numFmtId="0" xfId="0" applyAlignment="1" applyFont="1">
      <alignment horizontal="center" readingOrder="0" vertical="center"/>
    </xf>
    <xf borderId="0" fillId="0" fontId="6" numFmtId="0" xfId="0" applyAlignment="1" applyFont="1">
      <alignment vertical="bottom"/>
    </xf>
    <xf borderId="0" fillId="4" fontId="3" numFmtId="0" xfId="0" applyAlignment="1" applyFont="1">
      <alignment horizontal="center" readingOrder="0"/>
    </xf>
    <xf borderId="0" fillId="4" fontId="3" numFmtId="0" xfId="0" applyAlignment="1" applyFont="1">
      <alignment horizontal="center"/>
    </xf>
    <xf borderId="0" fillId="5" fontId="3" numFmtId="0" xfId="0" applyAlignment="1" applyFont="1">
      <alignment horizontal="center" vertical="bottom"/>
    </xf>
    <xf borderId="0" fillId="0" fontId="6" numFmtId="0" xfId="0" applyAlignment="1" applyFont="1">
      <alignment horizontal="right" vertical="bottom"/>
    </xf>
    <xf borderId="0" fillId="0" fontId="6" numFmtId="0" xfId="0" applyAlignment="1" applyFont="1">
      <alignment horizontal="center" readingOrder="0" vertical="bottom"/>
    </xf>
    <xf borderId="0" fillId="0" fontId="6" numFmtId="0" xfId="0" applyAlignment="1" applyFont="1">
      <alignment horizontal="center" vertical="bottom"/>
    </xf>
    <xf borderId="0" fillId="0" fontId="6" numFmtId="10" xfId="0" applyAlignment="1" applyFont="1" applyNumberFormat="1">
      <alignment horizontal="right" vertical="bottom"/>
    </xf>
    <xf borderId="0" fillId="7" fontId="6" numFmtId="0" xfId="0" applyAlignment="1" applyFont="1">
      <alignment vertical="bottom"/>
    </xf>
    <xf borderId="0" fillId="7" fontId="6" numFmtId="0" xfId="0" applyAlignment="1" applyFont="1">
      <alignment horizontal="center" vertical="bottom"/>
    </xf>
    <xf borderId="0" fillId="0" fontId="3" numFmtId="0" xfId="0" applyAlignment="1" applyFont="1">
      <alignment horizontal="center" readingOrder="0" vertical="bottom"/>
    </xf>
    <xf borderId="0" fillId="2" fontId="4" numFmtId="0" xfId="0" applyAlignment="1" applyFont="1">
      <alignment horizontal="center" readingOrder="0" vertical="center"/>
    </xf>
    <xf borderId="0" fillId="7" fontId="2" numFmtId="0" xfId="0" applyAlignment="1" applyFont="1">
      <alignment horizontal="center" readingOrder="0"/>
    </xf>
    <xf borderId="0" fillId="0" fontId="4" numFmtId="0" xfId="0" applyAlignment="1" applyFont="1">
      <alignment horizontal="center" readingOrder="0"/>
    </xf>
    <xf borderId="0" fillId="8" fontId="7" numFmtId="0" xfId="0" applyAlignment="1" applyFill="1" applyFont="1">
      <alignment horizontal="center" readingOrder="0" vertical="center"/>
    </xf>
    <xf borderId="1" fillId="9" fontId="8" numFmtId="0" xfId="0" applyAlignment="1" applyBorder="1" applyFill="1" applyFont="1">
      <alignment horizontal="center" readingOrder="0"/>
    </xf>
    <xf borderId="2" fillId="0" fontId="9" numFmtId="0" xfId="0" applyBorder="1" applyFont="1"/>
    <xf borderId="3" fillId="0" fontId="9" numFmtId="0" xfId="0" applyBorder="1" applyFont="1"/>
    <xf borderId="2" fillId="9" fontId="8" numFmtId="0" xfId="0" applyAlignment="1" applyBorder="1" applyFont="1">
      <alignment horizontal="center" readingOrder="0"/>
    </xf>
    <xf borderId="1" fillId="10" fontId="8" numFmtId="0" xfId="0" applyAlignment="1" applyBorder="1" applyFill="1" applyFont="1">
      <alignment horizontal="center" readingOrder="0"/>
    </xf>
    <xf borderId="2" fillId="10" fontId="8" numFmtId="0" xfId="0" applyAlignment="1" applyBorder="1" applyFont="1">
      <alignment horizontal="center" readingOrder="0"/>
    </xf>
    <xf borderId="0" fillId="0" fontId="8" numFmtId="0" xfId="0" applyAlignment="1" applyFont="1">
      <alignment readingOrder="0"/>
    </xf>
    <xf borderId="0" fillId="7" fontId="7" numFmtId="0" xfId="0" applyAlignment="1" applyFont="1">
      <alignment horizontal="center" readingOrder="0"/>
    </xf>
    <xf borderId="4" fillId="11" fontId="2" numFmtId="0" xfId="0" applyBorder="1" applyFill="1" applyFont="1"/>
    <xf borderId="0" fillId="11" fontId="2" numFmtId="0" xfId="0" applyFont="1"/>
    <xf borderId="5" fillId="11" fontId="2" numFmtId="0" xfId="0" applyBorder="1" applyFont="1"/>
    <xf borderId="5" fillId="0" fontId="2" numFmtId="0" xfId="0" applyBorder="1" applyFont="1"/>
    <xf borderId="0" fillId="8" fontId="10" numFmtId="0" xfId="0" applyAlignment="1" applyFont="1">
      <alignment horizontal="center" readingOrder="0"/>
    </xf>
    <xf borderId="4" fillId="12" fontId="2" numFmtId="0" xfId="0" applyBorder="1" applyFill="1" applyFont="1"/>
    <xf borderId="0" fillId="12" fontId="2" numFmtId="0" xfId="0" applyFont="1"/>
    <xf borderId="4" fillId="0" fontId="2" numFmtId="0" xfId="0" applyBorder="1" applyFont="1"/>
    <xf borderId="5" fillId="12" fontId="2" numFmtId="0" xfId="0" applyBorder="1" applyFont="1"/>
    <xf borderId="0" fillId="13" fontId="2" numFmtId="0" xfId="0" applyFill="1" applyFont="1"/>
    <xf borderId="5" fillId="13" fontId="2" numFmtId="0" xfId="0" applyBorder="1" applyFont="1"/>
    <xf borderId="0" fillId="14" fontId="2" numFmtId="0" xfId="0" applyFill="1" applyFont="1"/>
    <xf borderId="5" fillId="14" fontId="2" numFmtId="0" xfId="0" applyBorder="1" applyFont="1"/>
    <xf borderId="0" fillId="15" fontId="2" numFmtId="0" xfId="0" applyFill="1" applyFont="1"/>
    <xf borderId="5" fillId="16" fontId="2" numFmtId="0" xfId="0" applyBorder="1" applyFill="1" applyFont="1"/>
    <xf borderId="0" fillId="16" fontId="2" numFmtId="0" xfId="0" applyFont="1"/>
    <xf borderId="0" fillId="17" fontId="2" numFmtId="0" xfId="0" applyFill="1" applyFont="1"/>
    <xf borderId="5" fillId="17" fontId="2" numFmtId="0" xfId="0" applyBorder="1" applyFont="1"/>
    <xf borderId="0" fillId="18" fontId="2" numFmtId="0" xfId="0" applyFill="1" applyFont="1"/>
    <xf borderId="5" fillId="18" fontId="2" numFmtId="0" xfId="0" applyBorder="1" applyFont="1"/>
    <xf borderId="4" fillId="19" fontId="2" numFmtId="0" xfId="0" applyBorder="1" applyFill="1" applyFont="1"/>
    <xf borderId="0" fillId="19" fontId="2" numFmtId="0" xfId="0" applyFont="1"/>
    <xf borderId="5" fillId="19" fontId="2" numFmtId="0" xfId="0" applyBorder="1" applyFont="1"/>
    <xf borderId="6"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spPr>
            <a:solidFill>
              <a:schemeClr val="accent1"/>
            </a:solidFill>
            <a:ln cmpd="sng">
              <a:solidFill>
                <a:srgbClr val="000000"/>
              </a:solidFill>
            </a:ln>
          </c:spPr>
          <c:dPt>
            <c:idx val="0"/>
          </c:dPt>
          <c:dLbls>
            <c:numFmt formatCode="General" sourceLinked="1"/>
            <c:txPr>
              <a:bodyPr/>
              <a:lstStyle/>
              <a:p>
                <a:pPr lvl="0">
                  <a:defRPr b="1">
                    <a:solidFill>
                      <a:srgbClr val="000000"/>
                    </a:solidFill>
                  </a:defRPr>
                </a:pPr>
              </a:p>
            </c:txPr>
            <c:showLegendKey val="0"/>
            <c:showVal val="1"/>
            <c:showCatName val="0"/>
            <c:showSerName val="0"/>
            <c:showPercent val="0"/>
            <c:showBubbleSize val="0"/>
          </c:dLbls>
          <c:cat>
            <c:strRef>
              <c:f>'Análisis Sistema Normal'!$I$13:$K$13</c:f>
            </c:strRef>
          </c:cat>
          <c:val>
            <c:numRef>
              <c:f>'Análisis Sistema Normal'!$I$14:$K$14</c:f>
              <c:numCache/>
            </c:numRef>
          </c:val>
        </c:ser>
        <c:overlap val="100"/>
        <c:axId val="116254769"/>
        <c:axId val="1319357000"/>
      </c:barChart>
      <c:catAx>
        <c:axId val="1162547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1319357000"/>
      </c:catAx>
      <c:valAx>
        <c:axId val="13193570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254769"/>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spPr>
            <a:solidFill>
              <a:schemeClr val="accent1"/>
            </a:solidFill>
            <a:ln cmpd="sng">
              <a:solidFill>
                <a:srgbClr val="000000"/>
              </a:solidFill>
            </a:ln>
          </c:spPr>
          <c:dPt>
            <c:idx val="0"/>
          </c:dPt>
          <c:dLbls>
            <c:numFmt formatCode="General" sourceLinked="1"/>
            <c:txPr>
              <a:bodyPr/>
              <a:lstStyle/>
              <a:p>
                <a:pPr lvl="0">
                  <a:defRPr b="1">
                    <a:solidFill>
                      <a:srgbClr val="000000"/>
                    </a:solidFill>
                  </a:defRPr>
                </a:pPr>
              </a:p>
            </c:txPr>
            <c:showLegendKey val="0"/>
            <c:showVal val="1"/>
            <c:showCatName val="0"/>
            <c:showSerName val="0"/>
            <c:showPercent val="0"/>
            <c:showBubbleSize val="0"/>
          </c:dLbls>
          <c:cat>
            <c:strRef>
              <c:f>'Análisis CustomBehaviour'!$H$83:$K$83</c:f>
            </c:strRef>
          </c:cat>
          <c:val>
            <c:numRef>
              <c:f>'Análisis CustomBehaviour'!$H$84:$K$84</c:f>
              <c:numCache/>
            </c:numRef>
          </c:val>
        </c:ser>
        <c:overlap val="100"/>
        <c:axId val="811050732"/>
        <c:axId val="276932676"/>
      </c:barChart>
      <c:catAx>
        <c:axId val="8110507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276932676"/>
      </c:catAx>
      <c:valAx>
        <c:axId val="2769326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1050732"/>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spPr>
            <a:solidFill>
              <a:schemeClr val="accent1"/>
            </a:solidFill>
            <a:ln cmpd="sng">
              <a:solidFill>
                <a:srgbClr val="000000"/>
              </a:solidFill>
            </a:ln>
          </c:spPr>
          <c:dPt>
            <c:idx val="0"/>
          </c:dPt>
          <c:dLbls>
            <c:numFmt formatCode="General" sourceLinked="1"/>
            <c:txPr>
              <a:bodyPr/>
              <a:lstStyle/>
              <a:p>
                <a:pPr lvl="0">
                  <a:defRPr b="1">
                    <a:solidFill>
                      <a:srgbClr val="000000"/>
                    </a:solidFill>
                  </a:defRPr>
                </a:pPr>
              </a:p>
            </c:txPr>
            <c:showLegendKey val="0"/>
            <c:showVal val="1"/>
            <c:showCatName val="0"/>
            <c:showSerName val="0"/>
            <c:showPercent val="0"/>
            <c:showBubbleSize val="0"/>
          </c:dLbls>
          <c:cat>
            <c:strRef>
              <c:f>'Análisis Friendly'!$H$13:$K$13</c:f>
            </c:strRef>
          </c:cat>
          <c:val>
            <c:numRef>
              <c:f>'Análisis Friendly'!$H$14:$K$14</c:f>
              <c:numCache/>
            </c:numRef>
          </c:val>
        </c:ser>
        <c:overlap val="100"/>
        <c:axId val="1890624361"/>
        <c:axId val="1619788554"/>
      </c:barChart>
      <c:catAx>
        <c:axId val="18906243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1619788554"/>
      </c:catAx>
      <c:valAx>
        <c:axId val="16197885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0624361"/>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spPr>
            <a:solidFill>
              <a:schemeClr val="accent1"/>
            </a:solidFill>
            <a:ln cmpd="sng">
              <a:solidFill>
                <a:srgbClr val="000000"/>
              </a:solidFill>
            </a:ln>
          </c:spPr>
          <c:dPt>
            <c:idx val="0"/>
          </c:dPt>
          <c:dLbls>
            <c:numFmt formatCode="General" sourceLinked="1"/>
            <c:txPr>
              <a:bodyPr/>
              <a:lstStyle/>
              <a:p>
                <a:pPr lvl="0">
                  <a:defRPr b="1">
                    <a:solidFill>
                      <a:srgbClr val="000000"/>
                    </a:solidFill>
                  </a:defRPr>
                </a:pPr>
              </a:p>
            </c:txPr>
            <c:showLegendKey val="0"/>
            <c:showVal val="1"/>
            <c:showCatName val="0"/>
            <c:showSerName val="0"/>
            <c:showPercent val="0"/>
            <c:showBubbleSize val="0"/>
          </c:dLbls>
          <c:cat>
            <c:strRef>
              <c:f>'Análisis Friendly'!$H$70:$K$70</c:f>
            </c:strRef>
          </c:cat>
          <c:val>
            <c:numRef>
              <c:f>'Análisis Friendly'!$H$71:$K$71</c:f>
              <c:numCache/>
            </c:numRef>
          </c:val>
        </c:ser>
        <c:overlap val="100"/>
        <c:axId val="115850912"/>
        <c:axId val="1707641602"/>
      </c:barChart>
      <c:catAx>
        <c:axId val="1158509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1707641602"/>
      </c:catAx>
      <c:valAx>
        <c:axId val="17076416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850912"/>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spPr>
            <a:solidFill>
              <a:schemeClr val="accent1"/>
            </a:solidFill>
            <a:ln cmpd="sng">
              <a:solidFill>
                <a:srgbClr val="000000"/>
              </a:solidFill>
            </a:ln>
          </c:spPr>
          <c:dPt>
            <c:idx val="0"/>
          </c:dPt>
          <c:dLbls>
            <c:numFmt formatCode="General" sourceLinked="1"/>
            <c:txPr>
              <a:bodyPr/>
              <a:lstStyle/>
              <a:p>
                <a:pPr lvl="0">
                  <a:defRPr b="1">
                    <a:solidFill>
                      <a:srgbClr val="000000"/>
                    </a:solidFill>
                  </a:defRPr>
                </a:pPr>
              </a:p>
            </c:txPr>
            <c:showLegendKey val="0"/>
            <c:showVal val="1"/>
            <c:showCatName val="0"/>
            <c:showSerName val="0"/>
            <c:showPercent val="0"/>
            <c:showBubbleSize val="0"/>
          </c:dLbls>
          <c:cat>
            <c:strRef>
              <c:f>'Análisis Friendly'!$H$127:$K$127</c:f>
            </c:strRef>
          </c:cat>
          <c:val>
            <c:numRef>
              <c:f>'Análisis Friendly'!$H$128:$K$128</c:f>
              <c:numCache/>
            </c:numRef>
          </c:val>
        </c:ser>
        <c:overlap val="100"/>
        <c:axId val="1287090607"/>
        <c:axId val="999053047"/>
      </c:barChart>
      <c:catAx>
        <c:axId val="12870906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999053047"/>
      </c:catAx>
      <c:valAx>
        <c:axId val="9990530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87090607"/>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spPr>
            <a:solidFill>
              <a:schemeClr val="accent1"/>
            </a:solidFill>
            <a:ln cmpd="sng">
              <a:solidFill>
                <a:srgbClr val="000000"/>
              </a:solidFill>
            </a:ln>
          </c:spPr>
          <c:dPt>
            <c:idx val="0"/>
          </c:dPt>
          <c:dLbls>
            <c:numFmt formatCode="General" sourceLinked="1"/>
            <c:txPr>
              <a:bodyPr/>
              <a:lstStyle/>
              <a:p>
                <a:pPr lvl="0">
                  <a:defRPr b="1">
                    <a:solidFill>
                      <a:srgbClr val="000000"/>
                    </a:solidFill>
                  </a:defRPr>
                </a:pPr>
              </a:p>
            </c:txPr>
            <c:showLegendKey val="0"/>
            <c:showVal val="1"/>
            <c:showCatName val="0"/>
            <c:showSerName val="0"/>
            <c:showPercent val="0"/>
            <c:showBubbleSize val="0"/>
          </c:dLbls>
          <c:cat>
            <c:strRef>
              <c:f>'Análisis TODOS JUNTOS'!$H$13:$M$13</c:f>
            </c:strRef>
          </c:cat>
          <c:val>
            <c:numRef>
              <c:f>'Análisis TODOS JUNTOS'!$H$14:$M$14</c:f>
              <c:numCache/>
            </c:numRef>
          </c:val>
        </c:ser>
        <c:overlap val="100"/>
        <c:axId val="2111315056"/>
        <c:axId val="988368675"/>
      </c:barChart>
      <c:catAx>
        <c:axId val="21113150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988368675"/>
      </c:catAx>
      <c:valAx>
        <c:axId val="9883686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131505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spPr>
            <a:solidFill>
              <a:schemeClr val="accent1"/>
            </a:solidFill>
            <a:ln cmpd="sng">
              <a:solidFill>
                <a:srgbClr val="000000"/>
              </a:solidFill>
            </a:ln>
          </c:spPr>
          <c:dPt>
            <c:idx val="0"/>
          </c:dPt>
          <c:dLbls>
            <c:numFmt formatCode="General" sourceLinked="1"/>
            <c:txPr>
              <a:bodyPr/>
              <a:lstStyle/>
              <a:p>
                <a:pPr lvl="0">
                  <a:defRPr b="1">
                    <a:solidFill>
                      <a:srgbClr val="000000"/>
                    </a:solidFill>
                  </a:defRPr>
                </a:pPr>
              </a:p>
            </c:txPr>
            <c:showLegendKey val="0"/>
            <c:showVal val="1"/>
            <c:showCatName val="0"/>
            <c:showSerName val="0"/>
            <c:showPercent val="0"/>
            <c:showBubbleSize val="0"/>
          </c:dLbls>
          <c:cat>
            <c:strRef>
              <c:f>'Análisis Cambio dinámicos 6.1'!$I$13:$L$13</c:f>
            </c:strRef>
          </c:cat>
          <c:val>
            <c:numRef>
              <c:f>'Análisis Cambio dinámicos 6.1'!$I$14:$L$14</c:f>
              <c:numCache/>
            </c:numRef>
          </c:val>
        </c:ser>
        <c:overlap val="100"/>
        <c:axId val="144627673"/>
        <c:axId val="915759964"/>
      </c:barChart>
      <c:catAx>
        <c:axId val="1446276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915759964"/>
      </c:catAx>
      <c:valAx>
        <c:axId val="9157599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62767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spPr>
            <a:solidFill>
              <a:schemeClr val="accent1"/>
            </a:solidFill>
            <a:ln cmpd="sng">
              <a:solidFill>
                <a:srgbClr val="000000"/>
              </a:solidFill>
            </a:ln>
          </c:spPr>
          <c:dPt>
            <c:idx val="0"/>
          </c:dPt>
          <c:dLbls>
            <c:numFmt formatCode="General" sourceLinked="1"/>
            <c:txPr>
              <a:bodyPr/>
              <a:lstStyle/>
              <a:p>
                <a:pPr lvl="0">
                  <a:defRPr b="1">
                    <a:solidFill>
                      <a:srgbClr val="000000"/>
                    </a:solidFill>
                  </a:defRPr>
                </a:pPr>
              </a:p>
            </c:txPr>
            <c:showLegendKey val="0"/>
            <c:showVal val="1"/>
            <c:showCatName val="0"/>
            <c:showSerName val="0"/>
            <c:showPercent val="0"/>
            <c:showBubbleSize val="0"/>
          </c:dLbls>
          <c:cat>
            <c:strRef>
              <c:f>'Análisis Cambio dinámicos 6.1'!$I$71:$L$71</c:f>
            </c:strRef>
          </c:cat>
          <c:val>
            <c:numRef>
              <c:f>'Análisis Cambio dinámicos 6.1'!$I$72:$K$72</c:f>
              <c:numCache/>
            </c:numRef>
          </c:val>
        </c:ser>
        <c:overlap val="100"/>
        <c:axId val="391739914"/>
        <c:axId val="203196842"/>
      </c:barChart>
      <c:catAx>
        <c:axId val="3917399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203196842"/>
      </c:catAx>
      <c:valAx>
        <c:axId val="2031968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173991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spPr>
            <a:solidFill>
              <a:schemeClr val="accent1"/>
            </a:solidFill>
            <a:ln cmpd="sng">
              <a:solidFill>
                <a:srgbClr val="000000"/>
              </a:solidFill>
            </a:ln>
          </c:spPr>
          <c:dPt>
            <c:idx val="0"/>
          </c:dPt>
          <c:dLbls>
            <c:numFmt formatCode="General" sourceLinked="1"/>
            <c:txPr>
              <a:bodyPr/>
              <a:lstStyle/>
              <a:p>
                <a:pPr lvl="0">
                  <a:defRPr b="1">
                    <a:solidFill>
                      <a:srgbClr val="000000"/>
                    </a:solidFill>
                  </a:defRPr>
                </a:pPr>
              </a:p>
            </c:txPr>
            <c:showLegendKey val="0"/>
            <c:showVal val="1"/>
            <c:showCatName val="0"/>
            <c:showSerName val="0"/>
            <c:showPercent val="0"/>
            <c:showBubbleSize val="0"/>
          </c:dLbls>
          <c:cat>
            <c:strRef>
              <c:f>'Análisis Cambio dinámicos 6.1'!$I$129:$L$129</c:f>
            </c:strRef>
          </c:cat>
          <c:val>
            <c:numRef>
              <c:f>'Análisis Cambio dinámicos 6.1'!$I$130:$L$130</c:f>
              <c:numCache/>
            </c:numRef>
          </c:val>
        </c:ser>
        <c:overlap val="100"/>
        <c:axId val="422045513"/>
        <c:axId val="1018882632"/>
      </c:barChart>
      <c:catAx>
        <c:axId val="4220455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1018882632"/>
      </c:catAx>
      <c:valAx>
        <c:axId val="10188826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204551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spPr>
            <a:solidFill>
              <a:schemeClr val="accent1"/>
            </a:solidFill>
            <a:ln cmpd="sng">
              <a:solidFill>
                <a:srgbClr val="000000"/>
              </a:solidFill>
            </a:ln>
          </c:spPr>
          <c:dPt>
            <c:idx val="0"/>
          </c:dPt>
          <c:dLbls>
            <c:numFmt formatCode="General" sourceLinked="1"/>
            <c:txPr>
              <a:bodyPr/>
              <a:lstStyle/>
              <a:p>
                <a:pPr lvl="0">
                  <a:defRPr b="1">
                    <a:solidFill>
                      <a:srgbClr val="000000"/>
                    </a:solidFill>
                  </a:defRPr>
                </a:pPr>
              </a:p>
            </c:txPr>
            <c:showLegendKey val="0"/>
            <c:showVal val="1"/>
            <c:showCatName val="0"/>
            <c:showSerName val="0"/>
            <c:showPercent val="0"/>
            <c:showBubbleSize val="0"/>
          </c:dLbls>
          <c:cat>
            <c:strRef>
              <c:f>'Análisis Cambio dinámicos 6.1'!$I$192:$K$192</c:f>
            </c:strRef>
          </c:cat>
          <c:val>
            <c:numRef>
              <c:f>'Análisis Cambio dinámicos 6.1'!$I$193:$K$193</c:f>
              <c:numCache/>
            </c:numRef>
          </c:val>
        </c:ser>
        <c:overlap val="100"/>
        <c:axId val="1983161542"/>
        <c:axId val="1897528449"/>
      </c:barChart>
      <c:catAx>
        <c:axId val="19831615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1897528449"/>
      </c:catAx>
      <c:valAx>
        <c:axId val="18975284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3161542"/>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spPr>
            <a:solidFill>
              <a:schemeClr val="accent1"/>
            </a:solidFill>
            <a:ln cmpd="sng">
              <a:solidFill>
                <a:srgbClr val="000000"/>
              </a:solidFill>
            </a:ln>
          </c:spPr>
          <c:dPt>
            <c:idx val="0"/>
          </c:dPt>
          <c:dLbls>
            <c:numFmt formatCode="General" sourceLinked="1"/>
            <c:txPr>
              <a:bodyPr/>
              <a:lstStyle/>
              <a:p>
                <a:pPr lvl="0">
                  <a:defRPr b="1">
                    <a:solidFill>
                      <a:srgbClr val="000000"/>
                    </a:solidFill>
                  </a:defRPr>
                </a:pPr>
              </a:p>
            </c:txPr>
            <c:showLegendKey val="0"/>
            <c:showVal val="1"/>
            <c:showCatName val="0"/>
            <c:showSerName val="0"/>
            <c:showPercent val="0"/>
            <c:showBubbleSize val="0"/>
          </c:dLbls>
          <c:cat>
            <c:strRef>
              <c:f>'Análisis Cambio dinámicos 6.1'!$I$254:$K$254</c:f>
            </c:strRef>
          </c:cat>
          <c:val>
            <c:numRef>
              <c:f>'Análisis Cambio dinámicos 6.1'!$I$255:$K$255</c:f>
              <c:numCache/>
            </c:numRef>
          </c:val>
        </c:ser>
        <c:overlap val="100"/>
        <c:axId val="2008794540"/>
        <c:axId val="1984981705"/>
      </c:barChart>
      <c:catAx>
        <c:axId val="20087945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1984981705"/>
      </c:catAx>
      <c:valAx>
        <c:axId val="19849817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8794540"/>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spPr>
            <a:solidFill>
              <a:schemeClr val="accent1"/>
            </a:solidFill>
            <a:ln cmpd="sng">
              <a:solidFill>
                <a:srgbClr val="000000"/>
              </a:solidFill>
            </a:ln>
          </c:spPr>
          <c:dPt>
            <c:idx val="0"/>
          </c:dPt>
          <c:dLbls>
            <c:numFmt formatCode="General" sourceLinked="1"/>
            <c:txPr>
              <a:bodyPr/>
              <a:lstStyle/>
              <a:p>
                <a:pPr lvl="0">
                  <a:defRPr b="1">
                    <a:solidFill>
                      <a:srgbClr val="000000"/>
                    </a:solidFill>
                  </a:defRPr>
                </a:pPr>
              </a:p>
            </c:txPr>
            <c:showLegendKey val="0"/>
            <c:showVal val="1"/>
            <c:showCatName val="0"/>
            <c:showSerName val="0"/>
            <c:showPercent val="0"/>
            <c:showBubbleSize val="0"/>
          </c:dLbls>
          <c:cat>
            <c:strRef>
              <c:f>'Análisis Cambio dinámicos 6.1'!$I$316:$K$316</c:f>
            </c:strRef>
          </c:cat>
          <c:val>
            <c:numRef>
              <c:f>'Análisis Cambio dinámicos 6.1'!$I$317:$K$317</c:f>
              <c:numCache/>
            </c:numRef>
          </c:val>
        </c:ser>
        <c:overlap val="100"/>
        <c:axId val="1370376240"/>
        <c:axId val="929814747"/>
      </c:barChart>
      <c:catAx>
        <c:axId val="13703762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929814747"/>
      </c:catAx>
      <c:valAx>
        <c:axId val="9298147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0376240"/>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spPr>
            <a:solidFill>
              <a:schemeClr val="accent1"/>
            </a:solidFill>
            <a:ln cmpd="sng">
              <a:solidFill>
                <a:srgbClr val="000000"/>
              </a:solidFill>
            </a:ln>
          </c:spPr>
          <c:dPt>
            <c:idx val="0"/>
          </c:dPt>
          <c:dLbls>
            <c:numFmt formatCode="General" sourceLinked="1"/>
            <c:txPr>
              <a:bodyPr/>
              <a:lstStyle/>
              <a:p>
                <a:pPr lvl="0">
                  <a:defRPr b="1">
                    <a:solidFill>
                      <a:srgbClr val="000000"/>
                    </a:solidFill>
                  </a:defRPr>
                </a:pPr>
              </a:p>
            </c:txPr>
            <c:showLegendKey val="0"/>
            <c:showVal val="1"/>
            <c:showCatName val="0"/>
            <c:showSerName val="0"/>
            <c:showPercent val="0"/>
            <c:showBubbleSize val="0"/>
          </c:dLbls>
          <c:cat>
            <c:strRef>
              <c:f>'Análisis RandomBehaviour'!$J$16:$M$16</c:f>
            </c:strRef>
          </c:cat>
          <c:val>
            <c:numRef>
              <c:f>'Análisis RandomBehaviour'!$J$17:$M$17</c:f>
              <c:numCache/>
            </c:numRef>
          </c:val>
        </c:ser>
        <c:overlap val="100"/>
        <c:axId val="29415979"/>
        <c:axId val="338747776"/>
      </c:barChart>
      <c:catAx>
        <c:axId val="294159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338747776"/>
      </c:catAx>
      <c:valAx>
        <c:axId val="3387477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415979"/>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spPr>
            <a:solidFill>
              <a:schemeClr val="accent1"/>
            </a:solidFill>
            <a:ln cmpd="sng">
              <a:solidFill>
                <a:srgbClr val="000000"/>
              </a:solidFill>
            </a:ln>
          </c:spPr>
          <c:dPt>
            <c:idx val="0"/>
          </c:dPt>
          <c:dLbls>
            <c:numFmt formatCode="General" sourceLinked="1"/>
            <c:txPr>
              <a:bodyPr/>
              <a:lstStyle/>
              <a:p>
                <a:pPr lvl="0">
                  <a:defRPr b="1">
                    <a:solidFill>
                      <a:srgbClr val="000000"/>
                    </a:solidFill>
                  </a:defRPr>
                </a:pPr>
              </a:p>
            </c:txPr>
            <c:showLegendKey val="0"/>
            <c:showVal val="1"/>
            <c:showCatName val="0"/>
            <c:showSerName val="0"/>
            <c:showPercent val="0"/>
            <c:showBubbleSize val="0"/>
          </c:dLbls>
          <c:cat>
            <c:strRef>
              <c:f>'Análisis CustomBehaviour'!$H$19:$K$19</c:f>
            </c:strRef>
          </c:cat>
          <c:val>
            <c:numRef>
              <c:f>'Análisis CustomBehaviour'!$H$20:$K$20</c:f>
              <c:numCache/>
            </c:numRef>
          </c:val>
        </c:ser>
        <c:overlap val="100"/>
        <c:axId val="1458759796"/>
        <c:axId val="1500126388"/>
      </c:barChart>
      <c:catAx>
        <c:axId val="14587597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1500126388"/>
      </c:catAx>
      <c:valAx>
        <c:axId val="15001263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5875979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228600</xdr:colOff>
      <xdr:row>15</xdr:row>
      <xdr:rowOff>9525</xdr:rowOff>
    </xdr:from>
    <xdr:ext cx="5886450" cy="36480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323850</xdr:colOff>
      <xdr:row>14</xdr:row>
      <xdr:rowOff>47625</xdr:rowOff>
    </xdr:from>
    <xdr:ext cx="5886450" cy="3648075"/>
    <xdr:graphicFrame>
      <xdr:nvGraphicFramePr>
        <xdr:cNvPr id="2"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323850</xdr:colOff>
      <xdr:row>72</xdr:row>
      <xdr:rowOff>114300</xdr:rowOff>
    </xdr:from>
    <xdr:ext cx="5886450" cy="3648075"/>
    <xdr:graphicFrame>
      <xdr:nvGraphicFramePr>
        <xdr:cNvPr id="3" name="Chart 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876300</xdr:colOff>
      <xdr:row>130</xdr:row>
      <xdr:rowOff>180975</xdr:rowOff>
    </xdr:from>
    <xdr:ext cx="6362700" cy="3943350"/>
    <xdr:graphicFrame>
      <xdr:nvGraphicFramePr>
        <xdr:cNvPr id="4" name="Chart 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152400</xdr:colOff>
      <xdr:row>193</xdr:row>
      <xdr:rowOff>85725</xdr:rowOff>
    </xdr:from>
    <xdr:ext cx="5886450" cy="3648075"/>
    <xdr:graphicFrame>
      <xdr:nvGraphicFramePr>
        <xdr:cNvPr id="5" name="Chart 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6</xdr:col>
      <xdr:colOff>923925</xdr:colOff>
      <xdr:row>255</xdr:row>
      <xdr:rowOff>152400</xdr:rowOff>
    </xdr:from>
    <xdr:ext cx="6124575" cy="3790950"/>
    <xdr:graphicFrame>
      <xdr:nvGraphicFramePr>
        <xdr:cNvPr id="6" name="Chart 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323850</xdr:colOff>
      <xdr:row>318</xdr:row>
      <xdr:rowOff>19050</xdr:rowOff>
    </xdr:from>
    <xdr:ext cx="6124575" cy="3790950"/>
    <xdr:graphicFrame>
      <xdr:nvGraphicFramePr>
        <xdr:cNvPr id="7" name="Chart 7" title="Gráfico"/>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104775</xdr:colOff>
      <xdr:row>17</xdr:row>
      <xdr:rowOff>95250</xdr:rowOff>
    </xdr:from>
    <xdr:ext cx="5886450" cy="3648075"/>
    <xdr:graphicFrame>
      <xdr:nvGraphicFramePr>
        <xdr:cNvPr id="8" name="Chart 8"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1857375</xdr:colOff>
      <xdr:row>20</xdr:row>
      <xdr:rowOff>171450</xdr:rowOff>
    </xdr:from>
    <xdr:ext cx="5886450" cy="3648075"/>
    <xdr:graphicFrame>
      <xdr:nvGraphicFramePr>
        <xdr:cNvPr id="9" name="Chart 9"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1809750</xdr:colOff>
      <xdr:row>84</xdr:row>
      <xdr:rowOff>161925</xdr:rowOff>
    </xdr:from>
    <xdr:ext cx="5886450" cy="3648075"/>
    <xdr:graphicFrame>
      <xdr:nvGraphicFramePr>
        <xdr:cNvPr id="10" name="Chart 10"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523875</xdr:colOff>
      <xdr:row>14</xdr:row>
      <xdr:rowOff>19050</xdr:rowOff>
    </xdr:from>
    <xdr:ext cx="5886450" cy="3648075"/>
    <xdr:graphicFrame>
      <xdr:nvGraphicFramePr>
        <xdr:cNvPr id="11" name="Chart 1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476250</xdr:colOff>
      <xdr:row>71</xdr:row>
      <xdr:rowOff>123825</xdr:rowOff>
    </xdr:from>
    <xdr:ext cx="5886450" cy="3648075"/>
    <xdr:graphicFrame>
      <xdr:nvGraphicFramePr>
        <xdr:cNvPr id="12" name="Chart 1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333375</xdr:colOff>
      <xdr:row>128</xdr:row>
      <xdr:rowOff>85725</xdr:rowOff>
    </xdr:from>
    <xdr:ext cx="5886450" cy="3648075"/>
    <xdr:graphicFrame>
      <xdr:nvGraphicFramePr>
        <xdr:cNvPr id="13" name="Chart 13"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2200275</xdr:colOff>
      <xdr:row>14</xdr:row>
      <xdr:rowOff>9525</xdr:rowOff>
    </xdr:from>
    <xdr:ext cx="5886450" cy="3648075"/>
    <xdr:graphicFrame>
      <xdr:nvGraphicFramePr>
        <xdr:cNvPr id="14" name="Chart 14"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15.25"/>
    <col customWidth="1" min="10" max="10" width="13.38"/>
    <col customWidth="1" min="11" max="11" width="11.63"/>
    <col customWidth="1" min="12" max="12" width="14.0"/>
  </cols>
  <sheetData>
    <row r="1">
      <c r="A1" s="1" t="s">
        <v>0</v>
      </c>
    </row>
    <row r="3">
      <c r="A3" s="2" t="s">
        <v>1</v>
      </c>
      <c r="B3" s="3"/>
      <c r="C3" s="3"/>
      <c r="D3" s="4"/>
      <c r="E3" s="4"/>
      <c r="F3" s="4"/>
      <c r="G3" s="3"/>
      <c r="H3" s="3"/>
      <c r="I3" s="3"/>
      <c r="J3" s="3"/>
      <c r="K3" s="3"/>
      <c r="L3" s="3"/>
    </row>
    <row r="4">
      <c r="B4" s="5" t="s">
        <v>2</v>
      </c>
      <c r="G4" s="6"/>
      <c r="H4" s="7"/>
      <c r="I4" s="8" t="s">
        <v>3</v>
      </c>
      <c r="N4" s="7"/>
      <c r="O4" s="5" t="s">
        <v>4</v>
      </c>
    </row>
    <row r="5">
      <c r="B5" s="9" t="s">
        <v>5</v>
      </c>
      <c r="C5" s="9" t="s">
        <v>6</v>
      </c>
      <c r="D5" s="9" t="s">
        <v>7</v>
      </c>
      <c r="E5" s="9" t="s">
        <v>8</v>
      </c>
      <c r="F5" s="9" t="s">
        <v>9</v>
      </c>
      <c r="G5" s="10"/>
      <c r="H5" s="11"/>
      <c r="I5" s="12" t="s">
        <v>10</v>
      </c>
      <c r="J5" s="12" t="s">
        <v>11</v>
      </c>
      <c r="K5" s="12" t="s">
        <v>12</v>
      </c>
      <c r="L5" s="12" t="s">
        <v>13</v>
      </c>
      <c r="M5" s="12" t="s">
        <v>14</v>
      </c>
      <c r="N5" s="11"/>
      <c r="O5" s="9" t="s">
        <v>5</v>
      </c>
      <c r="P5" s="9" t="s">
        <v>15</v>
      </c>
      <c r="Q5" s="9" t="s">
        <v>16</v>
      </c>
      <c r="R5" s="9" t="s">
        <v>17</v>
      </c>
      <c r="S5" s="9" t="s">
        <v>18</v>
      </c>
    </row>
    <row r="6">
      <c r="B6" s="13">
        <v>0.0</v>
      </c>
      <c r="C6" s="13" t="s">
        <v>15</v>
      </c>
      <c r="D6" s="14">
        <v>7888.0</v>
      </c>
      <c r="E6" s="14">
        <v>15.08</v>
      </c>
      <c r="F6" s="14">
        <v>2909.0</v>
      </c>
      <c r="I6" s="15">
        <f>AVERAGE(D6:D55)</f>
        <v>13243.76</v>
      </c>
      <c r="J6" s="15">
        <f>MEDIAN(D6:D55)</f>
        <v>9094.5</v>
      </c>
      <c r="K6" s="15">
        <f>AVERAGE(E6:E55)</f>
        <v>31.7254</v>
      </c>
      <c r="L6" s="15">
        <f>MEDIAN(E6:E55)</f>
        <v>18.89</v>
      </c>
      <c r="M6" s="15">
        <f>L10/50</f>
        <v>14.32</v>
      </c>
      <c r="O6" s="14">
        <v>0.0</v>
      </c>
      <c r="P6" s="14">
        <v>2.0</v>
      </c>
      <c r="Q6" s="14">
        <v>9.0</v>
      </c>
      <c r="R6" s="14">
        <v>2.0</v>
      </c>
      <c r="S6" s="16">
        <f t="shared" ref="S6:S55" si="1">SUM(P6:R6)</f>
        <v>13</v>
      </c>
    </row>
    <row r="7">
      <c r="B7" s="13">
        <v>1.0</v>
      </c>
      <c r="C7" s="13" t="s">
        <v>15</v>
      </c>
      <c r="D7" s="14">
        <v>8044.0</v>
      </c>
      <c r="E7" s="14">
        <v>15.83</v>
      </c>
      <c r="F7" s="14">
        <v>1487.0</v>
      </c>
      <c r="O7" s="14">
        <v>1.0</v>
      </c>
      <c r="P7" s="14">
        <v>1.0</v>
      </c>
      <c r="Q7" s="14">
        <v>8.0</v>
      </c>
      <c r="R7" s="14">
        <v>3.0</v>
      </c>
      <c r="S7" s="16">
        <f t="shared" si="1"/>
        <v>12</v>
      </c>
    </row>
    <row r="8">
      <c r="B8" s="13">
        <v>2.0</v>
      </c>
      <c r="C8" s="13" t="s">
        <v>15</v>
      </c>
      <c r="D8" s="14">
        <v>5705.0</v>
      </c>
      <c r="E8" s="14">
        <v>10.43</v>
      </c>
      <c r="F8" s="14">
        <v>1390.0</v>
      </c>
      <c r="G8" s="13" t="s">
        <v>19</v>
      </c>
      <c r="I8" s="8" t="s">
        <v>20</v>
      </c>
      <c r="O8" s="14">
        <v>2.0</v>
      </c>
      <c r="P8" s="14">
        <v>3.0</v>
      </c>
      <c r="Q8" s="14">
        <v>8.0</v>
      </c>
      <c r="R8" s="14">
        <v>1.0</v>
      </c>
      <c r="S8" s="16">
        <f t="shared" si="1"/>
        <v>12</v>
      </c>
    </row>
    <row r="9">
      <c r="B9" s="13">
        <v>3.0</v>
      </c>
      <c r="C9" s="13" t="s">
        <v>15</v>
      </c>
      <c r="D9" s="14">
        <v>10026.0</v>
      </c>
      <c r="E9" s="14">
        <v>19.25</v>
      </c>
      <c r="F9" s="14">
        <v>5370.0</v>
      </c>
      <c r="I9" s="12" t="s">
        <v>15</v>
      </c>
      <c r="J9" s="12" t="s">
        <v>16</v>
      </c>
      <c r="K9" s="12" t="s">
        <v>17</v>
      </c>
      <c r="L9" s="12" t="s">
        <v>21</v>
      </c>
      <c r="O9" s="14">
        <v>3.0</v>
      </c>
      <c r="P9" s="14">
        <v>1.0</v>
      </c>
      <c r="Q9" s="14">
        <v>8.0</v>
      </c>
      <c r="R9" s="14">
        <v>4.0</v>
      </c>
      <c r="S9" s="16">
        <f t="shared" si="1"/>
        <v>13</v>
      </c>
    </row>
    <row r="10">
      <c r="B10" s="13">
        <v>4.0</v>
      </c>
      <c r="C10" s="13" t="s">
        <v>15</v>
      </c>
      <c r="D10" s="14">
        <v>14584.0</v>
      </c>
      <c r="E10" s="14">
        <v>34.3</v>
      </c>
      <c r="F10" s="14">
        <v>5107.0</v>
      </c>
      <c r="I10" s="17">
        <f t="shared" ref="I10:K10" si="2">(P56/$L10)</f>
        <v>0.2667597765</v>
      </c>
      <c r="J10" s="17">
        <f t="shared" si="2"/>
        <v>0.5377094972</v>
      </c>
      <c r="K10" s="17">
        <f t="shared" si="2"/>
        <v>0.1955307263</v>
      </c>
      <c r="L10" s="13">
        <f>SUM(P56:R56)</f>
        <v>716</v>
      </c>
      <c r="O10" s="14">
        <v>4.0</v>
      </c>
      <c r="P10" s="14">
        <v>3.0</v>
      </c>
      <c r="Q10" s="14">
        <v>9.0</v>
      </c>
      <c r="R10" s="14">
        <v>3.0</v>
      </c>
      <c r="S10" s="16">
        <f t="shared" si="1"/>
        <v>15</v>
      </c>
    </row>
    <row r="11">
      <c r="B11" s="13">
        <v>5.0</v>
      </c>
      <c r="C11" s="13" t="s">
        <v>15</v>
      </c>
      <c r="D11" s="14">
        <v>12263.0</v>
      </c>
      <c r="E11" s="14">
        <v>23.38</v>
      </c>
      <c r="F11" s="14">
        <v>4891.0</v>
      </c>
      <c r="O11" s="14">
        <v>5.0</v>
      </c>
      <c r="P11" s="14">
        <v>4.0</v>
      </c>
      <c r="Q11" s="14">
        <v>7.0</v>
      </c>
      <c r="R11" s="14">
        <v>2.0</v>
      </c>
      <c r="S11" s="16">
        <f t="shared" si="1"/>
        <v>13</v>
      </c>
    </row>
    <row r="12">
      <c r="B12" s="13">
        <v>6.0</v>
      </c>
      <c r="C12" s="13" t="s">
        <v>15</v>
      </c>
      <c r="D12" s="14">
        <v>6520.0</v>
      </c>
      <c r="E12" s="14">
        <v>12.43</v>
      </c>
      <c r="F12" s="14">
        <v>4515.0</v>
      </c>
      <c r="I12" s="8" t="s">
        <v>22</v>
      </c>
      <c r="O12" s="14">
        <v>6.0</v>
      </c>
      <c r="P12" s="14">
        <v>4.0</v>
      </c>
      <c r="Q12" s="14">
        <v>5.0</v>
      </c>
      <c r="R12" s="14">
        <v>4.0</v>
      </c>
      <c r="S12" s="16">
        <f t="shared" si="1"/>
        <v>13</v>
      </c>
    </row>
    <row r="13">
      <c r="B13" s="13">
        <v>7.0</v>
      </c>
      <c r="C13" s="13" t="s">
        <v>15</v>
      </c>
      <c r="D13" s="14">
        <v>16554.0</v>
      </c>
      <c r="E13" s="14">
        <v>39.78</v>
      </c>
      <c r="F13" s="14">
        <v>8177.0</v>
      </c>
      <c r="I13" s="12" t="s">
        <v>15</v>
      </c>
      <c r="J13" s="12" t="s">
        <v>16</v>
      </c>
      <c r="K13" s="12" t="s">
        <v>17</v>
      </c>
      <c r="O13" s="14">
        <v>7.0</v>
      </c>
      <c r="P13" s="14">
        <v>5.0</v>
      </c>
      <c r="Q13" s="14">
        <v>9.0</v>
      </c>
      <c r="R13" s="14">
        <v>2.0</v>
      </c>
      <c r="S13" s="16">
        <f t="shared" si="1"/>
        <v>16</v>
      </c>
    </row>
    <row r="14">
      <c r="B14" s="13">
        <v>8.0</v>
      </c>
      <c r="C14" s="13" t="s">
        <v>15</v>
      </c>
      <c r="D14" s="14">
        <v>16456.0</v>
      </c>
      <c r="E14" s="14">
        <v>37.88</v>
      </c>
      <c r="F14" s="14">
        <v>6900.0</v>
      </c>
      <c r="I14" s="13">
        <f>COUNTIF(C6:C55, "Explorer")</f>
        <v>50</v>
      </c>
      <c r="J14" s="13">
        <f>COUNTIF(C6:C55, "Chaser")</f>
        <v>0</v>
      </c>
      <c r="K14" s="13">
        <f>COUNTIF(C6:C55, "Farmer")</f>
        <v>0</v>
      </c>
      <c r="O14" s="14">
        <v>8.0</v>
      </c>
      <c r="P14" s="14">
        <v>8.0</v>
      </c>
      <c r="Q14" s="14">
        <v>7.0</v>
      </c>
      <c r="R14" s="14">
        <v>1.0</v>
      </c>
      <c r="S14" s="16">
        <f t="shared" si="1"/>
        <v>16</v>
      </c>
    </row>
    <row r="15">
      <c r="B15" s="13">
        <v>9.0</v>
      </c>
      <c r="C15" s="13" t="s">
        <v>15</v>
      </c>
      <c r="D15" s="14">
        <v>5900.0</v>
      </c>
      <c r="E15" s="14">
        <v>11.57</v>
      </c>
      <c r="F15" s="14">
        <v>8579.0</v>
      </c>
      <c r="O15" s="14">
        <v>9.0</v>
      </c>
      <c r="P15" s="14">
        <v>5.0</v>
      </c>
      <c r="Q15" s="14">
        <v>4.0</v>
      </c>
      <c r="R15" s="14">
        <v>4.0</v>
      </c>
      <c r="S15" s="16">
        <f t="shared" si="1"/>
        <v>13</v>
      </c>
    </row>
    <row r="16">
      <c r="B16" s="13">
        <v>10.0</v>
      </c>
      <c r="C16" s="13" t="s">
        <v>15</v>
      </c>
      <c r="D16" s="14">
        <v>5246.0</v>
      </c>
      <c r="E16" s="14">
        <v>10.38</v>
      </c>
      <c r="F16" s="14">
        <v>7476.0</v>
      </c>
      <c r="O16" s="14">
        <v>10.0</v>
      </c>
      <c r="P16" s="14">
        <v>4.0</v>
      </c>
      <c r="Q16" s="14">
        <v>5.0</v>
      </c>
      <c r="R16" s="14">
        <v>3.0</v>
      </c>
      <c r="S16" s="16">
        <f t="shared" si="1"/>
        <v>12</v>
      </c>
    </row>
    <row r="17">
      <c r="B17" s="13">
        <v>11.0</v>
      </c>
      <c r="C17" s="13" t="s">
        <v>15</v>
      </c>
      <c r="D17" s="14">
        <v>12873.0</v>
      </c>
      <c r="E17" s="14">
        <v>31.64</v>
      </c>
      <c r="F17" s="14">
        <v>7916.0</v>
      </c>
      <c r="O17" s="14">
        <v>11.0</v>
      </c>
      <c r="P17" s="14">
        <v>2.0</v>
      </c>
      <c r="Q17" s="14">
        <v>9.0</v>
      </c>
      <c r="R17" s="14">
        <v>4.0</v>
      </c>
      <c r="S17" s="16">
        <f t="shared" si="1"/>
        <v>15</v>
      </c>
    </row>
    <row r="18">
      <c r="B18" s="18">
        <v>12.0</v>
      </c>
      <c r="C18" s="18" t="s">
        <v>15</v>
      </c>
      <c r="D18" s="19">
        <v>100000.0</v>
      </c>
      <c r="E18" s="19">
        <v>316.2</v>
      </c>
      <c r="F18" s="19">
        <v>826.0</v>
      </c>
      <c r="O18" s="14">
        <v>12.0</v>
      </c>
      <c r="P18" s="14">
        <v>4.0</v>
      </c>
      <c r="Q18" s="14">
        <v>11.0</v>
      </c>
      <c r="R18" s="14">
        <v>4.0</v>
      </c>
      <c r="S18" s="16">
        <f t="shared" si="1"/>
        <v>19</v>
      </c>
    </row>
    <row r="19">
      <c r="B19" s="13">
        <v>13.0</v>
      </c>
      <c r="C19" s="13" t="s">
        <v>15</v>
      </c>
      <c r="D19" s="14">
        <v>14183.0</v>
      </c>
      <c r="E19" s="14">
        <v>34.77</v>
      </c>
      <c r="F19" s="14">
        <v>5253.0</v>
      </c>
      <c r="G19" s="13" t="s">
        <v>23</v>
      </c>
      <c r="O19" s="14">
        <v>13.0</v>
      </c>
      <c r="P19" s="14">
        <v>5.0</v>
      </c>
      <c r="Q19" s="14">
        <v>9.0</v>
      </c>
      <c r="R19" s="14">
        <v>3.0</v>
      </c>
      <c r="S19" s="16">
        <f t="shared" si="1"/>
        <v>17</v>
      </c>
    </row>
    <row r="20">
      <c r="B20" s="13">
        <v>14.0</v>
      </c>
      <c r="C20" s="13" t="s">
        <v>15</v>
      </c>
      <c r="D20" s="14">
        <v>9248.0</v>
      </c>
      <c r="E20" s="14">
        <v>19.46</v>
      </c>
      <c r="F20" s="14">
        <v>1847.0</v>
      </c>
      <c r="G20" s="13" t="s">
        <v>23</v>
      </c>
      <c r="O20" s="14">
        <v>14.0</v>
      </c>
      <c r="P20" s="14">
        <v>7.0</v>
      </c>
      <c r="Q20" s="14">
        <v>7.0</v>
      </c>
      <c r="R20" s="14">
        <v>0.0</v>
      </c>
      <c r="S20" s="16">
        <f t="shared" si="1"/>
        <v>14</v>
      </c>
    </row>
    <row r="21">
      <c r="B21" s="13">
        <v>15.0</v>
      </c>
      <c r="C21" s="13" t="s">
        <v>15</v>
      </c>
      <c r="D21" s="14">
        <v>11817.0</v>
      </c>
      <c r="E21" s="14">
        <v>25.86</v>
      </c>
      <c r="F21" s="14">
        <v>4847.0</v>
      </c>
      <c r="O21" s="14">
        <v>15.0</v>
      </c>
      <c r="P21" s="14">
        <v>4.0</v>
      </c>
      <c r="Q21" s="14">
        <v>11.0</v>
      </c>
      <c r="R21" s="14">
        <v>1.0</v>
      </c>
      <c r="S21" s="16">
        <f t="shared" si="1"/>
        <v>16</v>
      </c>
    </row>
    <row r="22">
      <c r="B22" s="13">
        <v>16.0</v>
      </c>
      <c r="C22" s="13" t="s">
        <v>15</v>
      </c>
      <c r="D22" s="14">
        <v>18074.0</v>
      </c>
      <c r="E22" s="14">
        <v>48.5</v>
      </c>
      <c r="F22" s="14">
        <v>3459.0</v>
      </c>
      <c r="O22" s="14">
        <v>16.0</v>
      </c>
      <c r="P22" s="14">
        <v>7.0</v>
      </c>
      <c r="Q22" s="14">
        <v>9.0</v>
      </c>
      <c r="R22" s="14">
        <v>0.0</v>
      </c>
      <c r="S22" s="16">
        <f t="shared" si="1"/>
        <v>16</v>
      </c>
    </row>
    <row r="23">
      <c r="B23" s="13">
        <v>17.0</v>
      </c>
      <c r="C23" s="13" t="s">
        <v>15</v>
      </c>
      <c r="D23" s="14">
        <v>5108.0</v>
      </c>
      <c r="E23" s="14">
        <v>9.54</v>
      </c>
      <c r="F23" s="14">
        <v>683.0</v>
      </c>
      <c r="G23" s="13" t="s">
        <v>19</v>
      </c>
      <c r="O23" s="14">
        <v>17.0</v>
      </c>
      <c r="P23" s="14">
        <v>3.0</v>
      </c>
      <c r="Q23" s="14">
        <v>6.0</v>
      </c>
      <c r="R23" s="14">
        <v>3.0</v>
      </c>
      <c r="S23" s="16">
        <f t="shared" si="1"/>
        <v>12</v>
      </c>
    </row>
    <row r="24">
      <c r="B24" s="13">
        <v>18.0</v>
      </c>
      <c r="C24" s="13" t="s">
        <v>15</v>
      </c>
      <c r="D24" s="14">
        <v>9461.0</v>
      </c>
      <c r="E24" s="14">
        <v>21.69</v>
      </c>
      <c r="F24" s="14">
        <v>5656.0</v>
      </c>
      <c r="O24" s="14">
        <v>18.0</v>
      </c>
      <c r="P24" s="14">
        <v>5.0</v>
      </c>
      <c r="Q24" s="14">
        <v>7.0</v>
      </c>
      <c r="R24" s="14">
        <v>2.0</v>
      </c>
      <c r="S24" s="16">
        <f t="shared" si="1"/>
        <v>14</v>
      </c>
    </row>
    <row r="25">
      <c r="B25" s="13">
        <v>19.0</v>
      </c>
      <c r="C25" s="13" t="s">
        <v>15</v>
      </c>
      <c r="D25" s="14">
        <v>8838.0</v>
      </c>
      <c r="E25" s="14">
        <v>16.69</v>
      </c>
      <c r="F25" s="14">
        <v>848.0</v>
      </c>
      <c r="O25" s="14">
        <v>19.0</v>
      </c>
      <c r="P25" s="14">
        <v>4.0</v>
      </c>
      <c r="Q25" s="14">
        <v>8.0</v>
      </c>
      <c r="R25" s="14">
        <v>1.0</v>
      </c>
      <c r="S25" s="16">
        <f t="shared" si="1"/>
        <v>13</v>
      </c>
    </row>
    <row r="26">
      <c r="B26" s="13">
        <v>20.0</v>
      </c>
      <c r="C26" s="13" t="s">
        <v>15</v>
      </c>
      <c r="D26" s="14">
        <v>8941.0</v>
      </c>
      <c r="E26" s="14">
        <v>16.57</v>
      </c>
      <c r="F26" s="14">
        <v>4539.0</v>
      </c>
      <c r="O26" s="14">
        <v>20.0</v>
      </c>
      <c r="P26" s="14">
        <v>4.0</v>
      </c>
      <c r="Q26" s="14">
        <v>8.0</v>
      </c>
      <c r="R26" s="14">
        <v>1.0</v>
      </c>
      <c r="S26" s="16">
        <f t="shared" si="1"/>
        <v>13</v>
      </c>
    </row>
    <row r="27">
      <c r="B27" s="13">
        <v>21.0</v>
      </c>
      <c r="C27" s="13" t="s">
        <v>15</v>
      </c>
      <c r="D27" s="14">
        <v>7177.0</v>
      </c>
      <c r="E27" s="14">
        <v>13.35</v>
      </c>
      <c r="F27" s="14">
        <v>3529.0</v>
      </c>
      <c r="O27" s="14">
        <v>21.0</v>
      </c>
      <c r="P27" s="14">
        <v>1.0</v>
      </c>
      <c r="Q27" s="14">
        <v>10.0</v>
      </c>
      <c r="R27" s="14">
        <v>2.0</v>
      </c>
      <c r="S27" s="16">
        <f t="shared" si="1"/>
        <v>13</v>
      </c>
    </row>
    <row r="28">
      <c r="B28" s="13">
        <v>22.0</v>
      </c>
      <c r="C28" s="13" t="s">
        <v>15</v>
      </c>
      <c r="D28" s="14">
        <v>6707.0</v>
      </c>
      <c r="E28" s="14">
        <v>16.2</v>
      </c>
      <c r="F28" s="14">
        <v>7223.0</v>
      </c>
      <c r="G28" s="13" t="s">
        <v>23</v>
      </c>
      <c r="O28" s="14">
        <v>22.0</v>
      </c>
      <c r="P28" s="14">
        <v>3.0</v>
      </c>
      <c r="Q28" s="14">
        <v>8.0</v>
      </c>
      <c r="R28" s="14">
        <v>4.0</v>
      </c>
      <c r="S28" s="16">
        <f t="shared" si="1"/>
        <v>15</v>
      </c>
    </row>
    <row r="29">
      <c r="B29" s="13">
        <v>23.0</v>
      </c>
      <c r="C29" s="13" t="s">
        <v>15</v>
      </c>
      <c r="D29" s="14">
        <v>14523.0</v>
      </c>
      <c r="E29" s="14">
        <v>35.61</v>
      </c>
      <c r="F29" s="14">
        <v>6528.0</v>
      </c>
      <c r="O29" s="14">
        <v>23.0</v>
      </c>
      <c r="P29" s="14">
        <v>6.0</v>
      </c>
      <c r="Q29" s="14">
        <v>10.0</v>
      </c>
      <c r="R29" s="14">
        <v>0.0</v>
      </c>
      <c r="S29" s="16">
        <f t="shared" si="1"/>
        <v>16</v>
      </c>
    </row>
    <row r="30">
      <c r="B30" s="13">
        <v>24.0</v>
      </c>
      <c r="C30" s="13" t="s">
        <v>15</v>
      </c>
      <c r="D30" s="14">
        <v>10116.0</v>
      </c>
      <c r="E30" s="14">
        <v>23.69</v>
      </c>
      <c r="F30" s="14">
        <v>713.0</v>
      </c>
      <c r="O30" s="14">
        <v>24.0</v>
      </c>
      <c r="P30" s="14">
        <v>4.0</v>
      </c>
      <c r="Q30" s="14">
        <v>8.0</v>
      </c>
      <c r="R30" s="14">
        <v>3.0</v>
      </c>
      <c r="S30" s="16">
        <f t="shared" si="1"/>
        <v>15</v>
      </c>
    </row>
    <row r="31">
      <c r="B31" s="13">
        <v>25.0</v>
      </c>
      <c r="C31" s="13" t="s">
        <v>15</v>
      </c>
      <c r="D31" s="14">
        <v>7336.0</v>
      </c>
      <c r="E31" s="14">
        <v>16.23</v>
      </c>
      <c r="F31" s="14">
        <v>2262.0</v>
      </c>
      <c r="G31" s="13" t="s">
        <v>19</v>
      </c>
      <c r="O31" s="14">
        <v>25.0</v>
      </c>
      <c r="P31" s="14">
        <v>6.0</v>
      </c>
      <c r="Q31" s="14">
        <v>8.0</v>
      </c>
      <c r="R31" s="14">
        <v>2.0</v>
      </c>
      <c r="S31" s="16">
        <f t="shared" si="1"/>
        <v>16</v>
      </c>
    </row>
    <row r="32">
      <c r="B32" s="13">
        <v>26.0</v>
      </c>
      <c r="C32" s="13" t="s">
        <v>15</v>
      </c>
      <c r="D32" s="14">
        <v>13301.0</v>
      </c>
      <c r="E32" s="14">
        <v>28.81</v>
      </c>
      <c r="F32" s="14">
        <v>7967.0</v>
      </c>
      <c r="O32" s="14">
        <v>26.0</v>
      </c>
      <c r="P32" s="14">
        <v>6.0</v>
      </c>
      <c r="Q32" s="14">
        <v>6.0</v>
      </c>
      <c r="R32" s="14">
        <v>3.0</v>
      </c>
      <c r="S32" s="16">
        <f t="shared" si="1"/>
        <v>15</v>
      </c>
    </row>
    <row r="33">
      <c r="B33" s="13">
        <v>27.0</v>
      </c>
      <c r="C33" s="13" t="s">
        <v>15</v>
      </c>
      <c r="D33" s="14">
        <v>5850.0</v>
      </c>
      <c r="E33" s="14">
        <v>11.48</v>
      </c>
      <c r="F33" s="14">
        <v>8210.0</v>
      </c>
      <c r="O33" s="14">
        <v>27.0</v>
      </c>
      <c r="P33" s="14">
        <v>2.0</v>
      </c>
      <c r="Q33" s="14">
        <v>4.0</v>
      </c>
      <c r="R33" s="14">
        <v>7.0</v>
      </c>
      <c r="S33" s="16">
        <f t="shared" si="1"/>
        <v>13</v>
      </c>
    </row>
    <row r="34">
      <c r="B34" s="13">
        <v>28.0</v>
      </c>
      <c r="C34" s="13" t="s">
        <v>15</v>
      </c>
      <c r="D34" s="14">
        <v>12888.0</v>
      </c>
      <c r="E34" s="14">
        <v>30.98</v>
      </c>
      <c r="F34" s="14">
        <v>5555.0</v>
      </c>
      <c r="O34" s="14">
        <v>28.0</v>
      </c>
      <c r="P34" s="14">
        <v>5.0</v>
      </c>
      <c r="Q34" s="14">
        <v>7.0</v>
      </c>
      <c r="R34" s="14">
        <v>3.0</v>
      </c>
      <c r="S34" s="16">
        <f t="shared" si="1"/>
        <v>15</v>
      </c>
    </row>
    <row r="35">
      <c r="B35" s="13">
        <v>29.0</v>
      </c>
      <c r="C35" s="13" t="s">
        <v>15</v>
      </c>
      <c r="D35" s="14">
        <v>13381.0</v>
      </c>
      <c r="E35" s="14">
        <v>31.19</v>
      </c>
      <c r="F35" s="14">
        <v>4660.0</v>
      </c>
      <c r="O35" s="14">
        <v>29.0</v>
      </c>
      <c r="P35" s="14">
        <v>5.0</v>
      </c>
      <c r="Q35" s="14">
        <v>8.0</v>
      </c>
      <c r="R35" s="14">
        <v>1.0</v>
      </c>
      <c r="S35" s="16">
        <f t="shared" si="1"/>
        <v>14</v>
      </c>
    </row>
    <row r="36">
      <c r="B36" s="13">
        <v>30.0</v>
      </c>
      <c r="C36" s="13" t="s">
        <v>15</v>
      </c>
      <c r="D36" s="14">
        <v>7275.0</v>
      </c>
      <c r="E36" s="14">
        <v>16.3</v>
      </c>
      <c r="F36" s="14">
        <v>5680.0</v>
      </c>
      <c r="O36" s="14">
        <v>30.0</v>
      </c>
      <c r="P36" s="14">
        <v>3.0</v>
      </c>
      <c r="Q36" s="14">
        <v>8.0</v>
      </c>
      <c r="R36" s="14">
        <v>3.0</v>
      </c>
      <c r="S36" s="16">
        <f t="shared" si="1"/>
        <v>14</v>
      </c>
    </row>
    <row r="37">
      <c r="B37" s="13">
        <v>31.0</v>
      </c>
      <c r="C37" s="13" t="s">
        <v>15</v>
      </c>
      <c r="D37" s="14">
        <v>8408.0</v>
      </c>
      <c r="E37" s="14">
        <v>16.5</v>
      </c>
      <c r="F37" s="14">
        <v>7997.0</v>
      </c>
      <c r="O37" s="14">
        <v>31.0</v>
      </c>
      <c r="P37" s="14">
        <v>2.0</v>
      </c>
      <c r="Q37" s="14">
        <v>11.0</v>
      </c>
      <c r="R37" s="14">
        <v>2.0</v>
      </c>
      <c r="S37" s="16">
        <f t="shared" si="1"/>
        <v>15</v>
      </c>
    </row>
    <row r="38">
      <c r="B38" s="13">
        <v>32.0</v>
      </c>
      <c r="C38" s="13" t="s">
        <v>15</v>
      </c>
      <c r="D38" s="14">
        <v>7805.0</v>
      </c>
      <c r="E38" s="14">
        <v>14.53</v>
      </c>
      <c r="F38" s="14">
        <v>8276.0</v>
      </c>
      <c r="O38" s="14">
        <v>32.0</v>
      </c>
      <c r="P38" s="14">
        <v>8.0</v>
      </c>
      <c r="Q38" s="14">
        <v>5.0</v>
      </c>
      <c r="R38" s="14">
        <v>0.0</v>
      </c>
      <c r="S38" s="16">
        <f t="shared" si="1"/>
        <v>13</v>
      </c>
    </row>
    <row r="39">
      <c r="B39" s="13">
        <v>33.0</v>
      </c>
      <c r="C39" s="13" t="s">
        <v>15</v>
      </c>
      <c r="D39" s="14">
        <v>8533.0</v>
      </c>
      <c r="E39" s="14">
        <v>18.11</v>
      </c>
      <c r="F39" s="14">
        <v>4230.0</v>
      </c>
      <c r="O39" s="14">
        <v>33.0</v>
      </c>
      <c r="P39" s="14">
        <v>1.0</v>
      </c>
      <c r="Q39" s="14">
        <v>9.0</v>
      </c>
      <c r="R39" s="14">
        <v>3.0</v>
      </c>
      <c r="S39" s="16">
        <f t="shared" si="1"/>
        <v>13</v>
      </c>
    </row>
    <row r="40">
      <c r="B40" s="13">
        <v>34.0</v>
      </c>
      <c r="C40" s="13" t="s">
        <v>15</v>
      </c>
      <c r="D40" s="14">
        <v>6868.0</v>
      </c>
      <c r="E40" s="14">
        <v>13.35</v>
      </c>
      <c r="F40" s="14">
        <v>6147.0</v>
      </c>
      <c r="O40" s="14">
        <v>34.0</v>
      </c>
      <c r="P40" s="14">
        <v>3.0</v>
      </c>
      <c r="Q40" s="14">
        <v>8.0</v>
      </c>
      <c r="R40" s="14">
        <v>2.0</v>
      </c>
      <c r="S40" s="16">
        <f t="shared" si="1"/>
        <v>13</v>
      </c>
    </row>
    <row r="41">
      <c r="B41" s="13">
        <v>35.0</v>
      </c>
      <c r="C41" s="13" t="s">
        <v>15</v>
      </c>
      <c r="D41" s="14">
        <v>8584.0</v>
      </c>
      <c r="E41" s="14">
        <v>18.53</v>
      </c>
      <c r="F41" s="14">
        <v>1411.0</v>
      </c>
      <c r="O41" s="14">
        <v>35.0</v>
      </c>
      <c r="P41" s="14">
        <v>1.0</v>
      </c>
      <c r="Q41" s="14">
        <v>7.0</v>
      </c>
      <c r="R41" s="14">
        <v>5.0</v>
      </c>
      <c r="S41" s="16">
        <f t="shared" si="1"/>
        <v>13</v>
      </c>
    </row>
    <row r="42">
      <c r="B42" s="13">
        <v>36.0</v>
      </c>
      <c r="C42" s="13" t="s">
        <v>15</v>
      </c>
      <c r="D42" s="14">
        <v>40690.0</v>
      </c>
      <c r="E42" s="14">
        <v>108.66</v>
      </c>
      <c r="F42" s="14">
        <v>6561.0</v>
      </c>
      <c r="O42" s="14">
        <v>36.0</v>
      </c>
      <c r="P42" s="14">
        <v>3.0</v>
      </c>
      <c r="Q42" s="14">
        <v>11.0</v>
      </c>
      <c r="R42" s="14">
        <v>2.0</v>
      </c>
      <c r="S42" s="16">
        <f t="shared" si="1"/>
        <v>16</v>
      </c>
    </row>
    <row r="43">
      <c r="B43" s="13">
        <v>37.0</v>
      </c>
      <c r="C43" s="13" t="s">
        <v>15</v>
      </c>
      <c r="D43" s="14">
        <v>20411.0</v>
      </c>
      <c r="E43" s="14">
        <v>49.41</v>
      </c>
      <c r="F43" s="14">
        <v>5487.0</v>
      </c>
      <c r="O43" s="14">
        <v>37.0</v>
      </c>
      <c r="P43" s="14">
        <v>3.0</v>
      </c>
      <c r="Q43" s="14">
        <v>8.0</v>
      </c>
      <c r="R43" s="14">
        <v>5.0</v>
      </c>
      <c r="S43" s="16">
        <f t="shared" si="1"/>
        <v>16</v>
      </c>
    </row>
    <row r="44">
      <c r="B44" s="13">
        <v>38.0</v>
      </c>
      <c r="C44" s="13" t="s">
        <v>15</v>
      </c>
      <c r="D44" s="14">
        <v>6666.0</v>
      </c>
      <c r="E44" s="14">
        <v>10.61</v>
      </c>
      <c r="F44" s="14">
        <v>9536.0</v>
      </c>
      <c r="O44" s="14">
        <v>38.0</v>
      </c>
      <c r="P44" s="14">
        <v>2.0</v>
      </c>
      <c r="Q44" s="14">
        <v>7.0</v>
      </c>
      <c r="R44" s="14">
        <v>4.0</v>
      </c>
      <c r="S44" s="16">
        <f t="shared" si="1"/>
        <v>13</v>
      </c>
    </row>
    <row r="45">
      <c r="B45" s="13">
        <v>39.0</v>
      </c>
      <c r="C45" s="13" t="s">
        <v>15</v>
      </c>
      <c r="D45" s="14">
        <v>6852.0</v>
      </c>
      <c r="E45" s="14">
        <v>11.74</v>
      </c>
      <c r="F45" s="14">
        <v>1539.0</v>
      </c>
      <c r="O45" s="14">
        <v>39.0</v>
      </c>
      <c r="P45" s="14">
        <v>2.0</v>
      </c>
      <c r="Q45" s="14">
        <v>7.0</v>
      </c>
      <c r="R45" s="14">
        <v>3.0</v>
      </c>
      <c r="S45" s="16">
        <f t="shared" si="1"/>
        <v>12</v>
      </c>
    </row>
    <row r="46">
      <c r="B46" s="13">
        <v>40.0</v>
      </c>
      <c r="C46" s="13" t="s">
        <v>15</v>
      </c>
      <c r="D46" s="14">
        <v>10628.0</v>
      </c>
      <c r="E46" s="14">
        <v>20.58</v>
      </c>
      <c r="F46" s="14">
        <v>4264.0</v>
      </c>
      <c r="O46" s="14">
        <v>40.0</v>
      </c>
      <c r="P46" s="14">
        <v>5.0</v>
      </c>
      <c r="Q46" s="14">
        <v>6.0</v>
      </c>
      <c r="R46" s="14">
        <v>2.0</v>
      </c>
      <c r="S46" s="16">
        <f t="shared" si="1"/>
        <v>13</v>
      </c>
    </row>
    <row r="47">
      <c r="B47" s="13">
        <v>41.0</v>
      </c>
      <c r="C47" s="13" t="s">
        <v>15</v>
      </c>
      <c r="D47" s="14">
        <v>29804.0</v>
      </c>
      <c r="E47" s="14">
        <v>81.14</v>
      </c>
      <c r="F47" s="14">
        <v>359.0</v>
      </c>
      <c r="O47" s="14">
        <v>41.0</v>
      </c>
      <c r="P47" s="14">
        <v>3.0</v>
      </c>
      <c r="Q47" s="14">
        <v>9.0</v>
      </c>
      <c r="R47" s="14">
        <v>6.0</v>
      </c>
      <c r="S47" s="16">
        <f t="shared" si="1"/>
        <v>18</v>
      </c>
    </row>
    <row r="48">
      <c r="B48" s="13">
        <v>42.0</v>
      </c>
      <c r="C48" s="13" t="s">
        <v>15</v>
      </c>
      <c r="D48" s="14">
        <v>6974.0</v>
      </c>
      <c r="E48" s="14">
        <v>13.88</v>
      </c>
      <c r="F48" s="14">
        <v>9448.0</v>
      </c>
      <c r="G48" s="13" t="s">
        <v>23</v>
      </c>
      <c r="O48" s="14">
        <v>42.0</v>
      </c>
      <c r="P48" s="14">
        <v>5.0</v>
      </c>
      <c r="Q48" s="14">
        <v>8.0</v>
      </c>
      <c r="R48" s="14">
        <v>2.0</v>
      </c>
      <c r="S48" s="16">
        <f t="shared" si="1"/>
        <v>15</v>
      </c>
    </row>
    <row r="49">
      <c r="B49" s="13">
        <v>43.0</v>
      </c>
      <c r="C49" s="13" t="s">
        <v>15</v>
      </c>
      <c r="D49" s="14">
        <v>24159.0</v>
      </c>
      <c r="E49" s="14">
        <v>55.16</v>
      </c>
      <c r="F49" s="14">
        <v>9787.0</v>
      </c>
      <c r="O49" s="14">
        <v>43.0</v>
      </c>
      <c r="P49" s="14">
        <v>7.0</v>
      </c>
      <c r="Q49" s="14">
        <v>8.0</v>
      </c>
      <c r="R49" s="14">
        <v>2.0</v>
      </c>
      <c r="S49" s="16">
        <f t="shared" si="1"/>
        <v>17</v>
      </c>
    </row>
    <row r="50">
      <c r="B50" s="13">
        <v>44.0</v>
      </c>
      <c r="C50" s="13" t="s">
        <v>15</v>
      </c>
      <c r="D50" s="14">
        <v>6194.0</v>
      </c>
      <c r="E50" s="14">
        <v>9.5</v>
      </c>
      <c r="F50" s="14">
        <v>4472.0</v>
      </c>
      <c r="O50" s="14">
        <v>44.0</v>
      </c>
      <c r="P50" s="14">
        <v>1.0</v>
      </c>
      <c r="Q50" s="14">
        <v>4.0</v>
      </c>
      <c r="R50" s="14">
        <v>7.0</v>
      </c>
      <c r="S50" s="16">
        <f t="shared" si="1"/>
        <v>12</v>
      </c>
    </row>
    <row r="51">
      <c r="B51" s="13">
        <v>45.0</v>
      </c>
      <c r="C51" s="13" t="s">
        <v>15</v>
      </c>
      <c r="D51" s="14">
        <v>17680.0</v>
      </c>
      <c r="E51" s="14">
        <v>39.74</v>
      </c>
      <c r="F51" s="14">
        <v>5293.0</v>
      </c>
      <c r="O51" s="14">
        <v>45.0</v>
      </c>
      <c r="P51" s="14">
        <v>2.0</v>
      </c>
      <c r="Q51" s="14">
        <v>7.0</v>
      </c>
      <c r="R51" s="14">
        <v>5.0</v>
      </c>
      <c r="S51" s="16">
        <f t="shared" si="1"/>
        <v>14</v>
      </c>
    </row>
    <row r="52">
      <c r="B52" s="13">
        <v>46.0</v>
      </c>
      <c r="C52" s="13" t="s">
        <v>15</v>
      </c>
      <c r="D52" s="14">
        <v>8250.0</v>
      </c>
      <c r="E52" s="14">
        <v>15.64</v>
      </c>
      <c r="F52" s="14">
        <v>2870.0</v>
      </c>
      <c r="G52" s="13" t="s">
        <v>19</v>
      </c>
      <c r="O52" s="14">
        <v>46.0</v>
      </c>
      <c r="P52" s="14">
        <v>4.0</v>
      </c>
      <c r="Q52" s="14">
        <v>6.0</v>
      </c>
      <c r="R52" s="14">
        <v>3.0</v>
      </c>
      <c r="S52" s="16">
        <f t="shared" si="1"/>
        <v>13</v>
      </c>
    </row>
    <row r="53">
      <c r="B53" s="13">
        <v>47.0</v>
      </c>
      <c r="C53" s="13" t="s">
        <v>15</v>
      </c>
      <c r="D53" s="14">
        <v>5646.0</v>
      </c>
      <c r="E53" s="14">
        <v>9.09</v>
      </c>
      <c r="F53" s="14">
        <v>6557.0</v>
      </c>
      <c r="G53" s="13" t="s">
        <v>19</v>
      </c>
      <c r="O53" s="14">
        <v>47.0</v>
      </c>
      <c r="P53" s="14">
        <v>5.0</v>
      </c>
      <c r="Q53" s="14">
        <v>5.0</v>
      </c>
      <c r="R53" s="14">
        <v>2.0</v>
      </c>
      <c r="S53" s="16">
        <f t="shared" si="1"/>
        <v>12</v>
      </c>
    </row>
    <row r="54">
      <c r="B54" s="13">
        <v>48.0</v>
      </c>
      <c r="C54" s="13" t="s">
        <v>15</v>
      </c>
      <c r="D54" s="14">
        <v>16087.0</v>
      </c>
      <c r="E54" s="14">
        <v>40.64</v>
      </c>
      <c r="F54" s="14">
        <v>4551.0</v>
      </c>
      <c r="O54" s="14">
        <v>48.0</v>
      </c>
      <c r="P54" s="14">
        <v>5.0</v>
      </c>
      <c r="Q54" s="14">
        <v>7.0</v>
      </c>
      <c r="R54" s="14">
        <v>4.0</v>
      </c>
      <c r="S54" s="16">
        <f t="shared" si="1"/>
        <v>16</v>
      </c>
    </row>
    <row r="55">
      <c r="B55" s="13">
        <v>49.0</v>
      </c>
      <c r="C55" s="13" t="s">
        <v>15</v>
      </c>
      <c r="D55" s="14">
        <v>15666.0</v>
      </c>
      <c r="E55" s="14">
        <v>44.39</v>
      </c>
      <c r="F55" s="14">
        <v>7616.0</v>
      </c>
      <c r="O55" s="14">
        <v>49.0</v>
      </c>
      <c r="P55" s="14">
        <v>3.0</v>
      </c>
      <c r="Q55" s="14">
        <v>11.0</v>
      </c>
      <c r="R55" s="14">
        <v>5.0</v>
      </c>
      <c r="S55" s="16">
        <f t="shared" si="1"/>
        <v>19</v>
      </c>
    </row>
    <row r="56">
      <c r="D56" s="16"/>
      <c r="E56" s="16"/>
      <c r="F56" s="16"/>
      <c r="P56" s="15">
        <f t="shared" ref="P56:S56" si="3">SUM(P6:P55)</f>
        <v>191</v>
      </c>
      <c r="Q56" s="15">
        <f t="shared" si="3"/>
        <v>385</v>
      </c>
      <c r="R56" s="15">
        <f t="shared" si="3"/>
        <v>140</v>
      </c>
      <c r="S56" s="15">
        <f t="shared" si="3"/>
        <v>716</v>
      </c>
      <c r="T56" s="16"/>
      <c r="U56" s="16"/>
      <c r="V56" s="16"/>
      <c r="W56" s="16"/>
      <c r="X56" s="16"/>
    </row>
    <row r="57">
      <c r="D57" s="16"/>
      <c r="E57" s="16"/>
      <c r="F57" s="16"/>
    </row>
    <row r="58">
      <c r="D58" s="16"/>
      <c r="E58" s="16"/>
      <c r="F58" s="16"/>
    </row>
    <row r="59">
      <c r="D59" s="16"/>
      <c r="E59" s="16"/>
      <c r="F59" s="16"/>
    </row>
    <row r="80">
      <c r="B80" s="20"/>
      <c r="C80" s="20"/>
      <c r="D80" s="20"/>
      <c r="G80" s="20"/>
    </row>
    <row r="81">
      <c r="B81" s="20"/>
      <c r="C81" s="20"/>
      <c r="D81" s="20"/>
      <c r="G81" s="20"/>
    </row>
    <row r="82">
      <c r="B82" s="20"/>
      <c r="C82" s="20"/>
      <c r="D82" s="20"/>
      <c r="G82" s="20"/>
    </row>
    <row r="113">
      <c r="D113" s="16"/>
      <c r="E113" s="16"/>
      <c r="F113" s="16"/>
    </row>
    <row r="114">
      <c r="D114" s="16"/>
      <c r="E114" s="16"/>
      <c r="F114" s="16"/>
    </row>
    <row r="115">
      <c r="D115" s="16"/>
      <c r="E115" s="16"/>
      <c r="F115" s="16"/>
    </row>
    <row r="116">
      <c r="D116" s="16"/>
      <c r="E116" s="16"/>
      <c r="F116" s="16"/>
    </row>
    <row r="117">
      <c r="D117" s="16"/>
      <c r="E117" s="16"/>
      <c r="F117" s="16"/>
    </row>
    <row r="118">
      <c r="D118" s="16"/>
      <c r="E118" s="16"/>
      <c r="F118" s="16"/>
    </row>
    <row r="119">
      <c r="D119" s="16"/>
      <c r="E119" s="16"/>
      <c r="F119" s="16"/>
    </row>
    <row r="120">
      <c r="D120" s="16"/>
      <c r="E120" s="16"/>
      <c r="F120" s="16"/>
    </row>
    <row r="121">
      <c r="D121" s="16"/>
      <c r="E121" s="16"/>
      <c r="F121" s="16"/>
    </row>
    <row r="122">
      <c r="D122" s="16"/>
      <c r="E122" s="16"/>
      <c r="F122" s="16"/>
    </row>
    <row r="123">
      <c r="D123" s="16"/>
      <c r="E123" s="16"/>
      <c r="F123" s="16"/>
    </row>
    <row r="124">
      <c r="D124" s="16"/>
      <c r="E124" s="16"/>
      <c r="F124" s="16"/>
    </row>
    <row r="125">
      <c r="D125" s="16"/>
      <c r="E125" s="16"/>
      <c r="F125" s="16"/>
    </row>
    <row r="126">
      <c r="D126" s="16"/>
      <c r="E126" s="16"/>
      <c r="F126" s="16"/>
    </row>
    <row r="127">
      <c r="D127" s="16"/>
      <c r="E127" s="16"/>
      <c r="F127" s="16"/>
    </row>
    <row r="128">
      <c r="D128" s="16"/>
      <c r="E128" s="16"/>
      <c r="F128" s="16"/>
    </row>
    <row r="129">
      <c r="D129" s="16"/>
      <c r="E129" s="16"/>
      <c r="F129" s="16"/>
    </row>
    <row r="130">
      <c r="D130" s="16"/>
      <c r="E130" s="16"/>
      <c r="F130" s="16"/>
    </row>
    <row r="131">
      <c r="D131" s="16"/>
      <c r="E131" s="16"/>
      <c r="F131" s="16"/>
    </row>
    <row r="132">
      <c r="D132" s="16"/>
      <c r="E132" s="16"/>
      <c r="F132" s="16"/>
    </row>
    <row r="133">
      <c r="D133" s="16"/>
      <c r="E133" s="16"/>
      <c r="F133" s="16"/>
    </row>
    <row r="134">
      <c r="D134" s="16"/>
      <c r="E134" s="16"/>
      <c r="F134" s="16"/>
    </row>
    <row r="135">
      <c r="D135" s="16"/>
      <c r="E135" s="16"/>
      <c r="F135" s="16"/>
    </row>
    <row r="136">
      <c r="D136" s="16"/>
      <c r="E136" s="16"/>
      <c r="F136" s="16"/>
    </row>
    <row r="137">
      <c r="D137" s="16"/>
      <c r="E137" s="16"/>
      <c r="F137" s="16"/>
    </row>
    <row r="138">
      <c r="D138" s="16"/>
      <c r="E138" s="16"/>
      <c r="F138" s="16"/>
    </row>
    <row r="139">
      <c r="D139" s="16"/>
      <c r="E139" s="16"/>
      <c r="F139" s="16"/>
    </row>
    <row r="140">
      <c r="D140" s="16"/>
      <c r="E140" s="16"/>
      <c r="F140" s="16"/>
    </row>
    <row r="141">
      <c r="D141" s="16"/>
      <c r="E141" s="16"/>
      <c r="F141" s="16"/>
    </row>
    <row r="142">
      <c r="D142" s="16"/>
      <c r="E142" s="16"/>
      <c r="F142" s="16"/>
    </row>
    <row r="143">
      <c r="D143" s="16"/>
      <c r="E143" s="16"/>
      <c r="F143" s="16"/>
    </row>
    <row r="144">
      <c r="D144" s="16"/>
      <c r="E144" s="16"/>
      <c r="F144" s="16"/>
    </row>
    <row r="145">
      <c r="D145" s="16"/>
      <c r="E145" s="16"/>
      <c r="F145" s="16"/>
    </row>
    <row r="146">
      <c r="D146" s="16"/>
      <c r="E146" s="16"/>
      <c r="F146" s="16"/>
    </row>
    <row r="147">
      <c r="D147" s="16"/>
      <c r="E147" s="16"/>
      <c r="F147" s="16"/>
    </row>
    <row r="148">
      <c r="D148" s="16"/>
      <c r="E148" s="16"/>
      <c r="F148" s="16"/>
    </row>
    <row r="149">
      <c r="D149" s="16"/>
      <c r="E149" s="16"/>
      <c r="F149" s="16"/>
    </row>
    <row r="150">
      <c r="D150" s="16"/>
      <c r="E150" s="16"/>
      <c r="F150" s="16"/>
    </row>
    <row r="151">
      <c r="D151" s="16"/>
      <c r="E151" s="16"/>
      <c r="F151" s="16"/>
    </row>
    <row r="152">
      <c r="D152" s="16"/>
      <c r="E152" s="16"/>
      <c r="F152" s="16"/>
    </row>
    <row r="153">
      <c r="D153" s="16"/>
      <c r="E153" s="16"/>
      <c r="F153" s="16"/>
    </row>
    <row r="154">
      <c r="D154" s="16"/>
      <c r="E154" s="16"/>
      <c r="F154" s="16"/>
    </row>
    <row r="155">
      <c r="D155" s="16"/>
      <c r="E155" s="16"/>
      <c r="F155" s="16"/>
    </row>
    <row r="156">
      <c r="D156" s="16"/>
      <c r="E156" s="16"/>
      <c r="F156" s="16"/>
    </row>
    <row r="157">
      <c r="D157" s="16"/>
      <c r="E157" s="16"/>
      <c r="F157" s="16"/>
    </row>
    <row r="158">
      <c r="D158" s="16"/>
      <c r="E158" s="16"/>
      <c r="F158" s="16"/>
    </row>
    <row r="159">
      <c r="D159" s="16"/>
      <c r="E159" s="16"/>
      <c r="F159" s="16"/>
    </row>
    <row r="160">
      <c r="D160" s="16"/>
      <c r="E160" s="16"/>
      <c r="F160" s="16"/>
    </row>
    <row r="161">
      <c r="D161" s="16"/>
      <c r="E161" s="16"/>
      <c r="F161" s="16"/>
    </row>
    <row r="162">
      <c r="D162" s="16"/>
      <c r="E162" s="16"/>
      <c r="F162" s="16"/>
    </row>
    <row r="163">
      <c r="D163" s="16"/>
      <c r="E163" s="16"/>
      <c r="F163" s="16"/>
    </row>
    <row r="164">
      <c r="D164" s="16"/>
      <c r="E164" s="16"/>
      <c r="F164" s="16"/>
    </row>
    <row r="165">
      <c r="D165" s="16"/>
      <c r="E165" s="16"/>
      <c r="F165" s="16"/>
    </row>
    <row r="166">
      <c r="D166" s="16"/>
      <c r="E166" s="16"/>
      <c r="F166" s="16"/>
    </row>
    <row r="167">
      <c r="D167" s="16"/>
      <c r="E167" s="16"/>
      <c r="F167" s="16"/>
    </row>
    <row r="168">
      <c r="D168" s="16"/>
      <c r="E168" s="16"/>
      <c r="F168" s="16"/>
    </row>
    <row r="169">
      <c r="D169" s="16"/>
      <c r="E169" s="16"/>
      <c r="F169" s="16"/>
    </row>
    <row r="170">
      <c r="D170" s="16"/>
      <c r="E170" s="16"/>
      <c r="F170" s="16"/>
    </row>
    <row r="171">
      <c r="D171" s="16"/>
      <c r="E171" s="16"/>
      <c r="F171" s="16"/>
    </row>
    <row r="172">
      <c r="D172" s="16"/>
      <c r="E172" s="16"/>
      <c r="F172" s="16"/>
    </row>
    <row r="173">
      <c r="D173" s="16"/>
      <c r="E173" s="16"/>
      <c r="F173" s="16"/>
    </row>
    <row r="174">
      <c r="D174" s="16"/>
      <c r="E174" s="16"/>
      <c r="F174" s="16"/>
    </row>
    <row r="175">
      <c r="D175" s="16"/>
      <c r="E175" s="16"/>
      <c r="F175" s="16"/>
    </row>
    <row r="176">
      <c r="D176" s="16"/>
      <c r="E176" s="16"/>
      <c r="F176" s="16"/>
    </row>
    <row r="177">
      <c r="D177" s="16"/>
      <c r="E177" s="16"/>
      <c r="F177" s="16"/>
    </row>
    <row r="178">
      <c r="D178" s="16"/>
      <c r="E178" s="16"/>
      <c r="F178" s="16"/>
    </row>
    <row r="179">
      <c r="D179" s="16"/>
      <c r="E179" s="16"/>
      <c r="F179" s="16"/>
    </row>
    <row r="180">
      <c r="D180" s="16"/>
      <c r="E180" s="16"/>
      <c r="F180" s="16"/>
    </row>
    <row r="181">
      <c r="D181" s="16"/>
      <c r="E181" s="16"/>
      <c r="F181" s="16"/>
    </row>
    <row r="182">
      <c r="D182" s="16"/>
      <c r="E182" s="16"/>
      <c r="F182" s="16"/>
    </row>
    <row r="183">
      <c r="D183" s="16"/>
      <c r="E183" s="16"/>
      <c r="F183" s="16"/>
    </row>
    <row r="184">
      <c r="D184" s="16"/>
      <c r="E184" s="16"/>
      <c r="F184" s="16"/>
    </row>
    <row r="185">
      <c r="D185" s="16"/>
      <c r="E185" s="16"/>
      <c r="F185" s="16"/>
    </row>
    <row r="186">
      <c r="D186" s="16"/>
      <c r="E186" s="16"/>
      <c r="F186" s="16"/>
    </row>
    <row r="187">
      <c r="D187" s="16"/>
      <c r="E187" s="16"/>
      <c r="F187" s="16"/>
    </row>
    <row r="188">
      <c r="D188" s="16"/>
      <c r="E188" s="16"/>
      <c r="F188" s="16"/>
    </row>
    <row r="189">
      <c r="D189" s="16"/>
      <c r="E189" s="16"/>
      <c r="F189" s="16"/>
    </row>
    <row r="190">
      <c r="D190" s="16"/>
      <c r="E190" s="16"/>
      <c r="F190" s="16"/>
    </row>
    <row r="191">
      <c r="D191" s="16"/>
      <c r="E191" s="16"/>
      <c r="F191" s="16"/>
    </row>
    <row r="192">
      <c r="D192" s="16"/>
      <c r="E192" s="16"/>
      <c r="F192" s="16"/>
    </row>
    <row r="193">
      <c r="D193" s="16"/>
      <c r="E193" s="16"/>
      <c r="F193" s="16"/>
    </row>
    <row r="194">
      <c r="D194" s="16"/>
      <c r="E194" s="16"/>
      <c r="F194" s="16"/>
    </row>
    <row r="195">
      <c r="D195" s="16"/>
      <c r="E195" s="16"/>
      <c r="F195" s="16"/>
    </row>
    <row r="196">
      <c r="D196" s="16"/>
      <c r="E196" s="16"/>
      <c r="F196" s="16"/>
    </row>
    <row r="197">
      <c r="D197" s="16"/>
      <c r="E197" s="16"/>
      <c r="F197" s="16"/>
    </row>
    <row r="198">
      <c r="D198" s="16"/>
      <c r="E198" s="16"/>
      <c r="F198" s="16"/>
    </row>
    <row r="199">
      <c r="D199" s="16"/>
      <c r="E199" s="16"/>
      <c r="F199" s="16"/>
    </row>
    <row r="200">
      <c r="D200" s="16"/>
      <c r="E200" s="16"/>
      <c r="F200" s="16"/>
    </row>
    <row r="201">
      <c r="D201" s="16"/>
      <c r="E201" s="16"/>
      <c r="F201" s="16"/>
    </row>
    <row r="202">
      <c r="D202" s="16"/>
      <c r="E202" s="16"/>
      <c r="F202" s="16"/>
    </row>
    <row r="203">
      <c r="D203" s="16"/>
      <c r="E203" s="16"/>
      <c r="F203" s="16"/>
    </row>
    <row r="204">
      <c r="D204" s="16"/>
      <c r="E204" s="16"/>
      <c r="F204" s="16"/>
    </row>
    <row r="205">
      <c r="D205" s="16"/>
      <c r="E205" s="16"/>
      <c r="F205" s="16"/>
    </row>
    <row r="206">
      <c r="D206" s="16"/>
      <c r="E206" s="16"/>
      <c r="F206" s="16"/>
    </row>
    <row r="207">
      <c r="D207" s="16"/>
      <c r="E207" s="16"/>
      <c r="F207" s="16"/>
    </row>
    <row r="208">
      <c r="D208" s="16"/>
      <c r="E208" s="16"/>
      <c r="F208" s="16"/>
    </row>
    <row r="209">
      <c r="D209" s="16"/>
      <c r="E209" s="16"/>
      <c r="F209" s="16"/>
    </row>
    <row r="210">
      <c r="D210" s="16"/>
      <c r="E210" s="16"/>
      <c r="F210" s="16"/>
    </row>
    <row r="211">
      <c r="D211" s="16"/>
      <c r="E211" s="16"/>
      <c r="F211" s="16"/>
    </row>
    <row r="212">
      <c r="D212" s="16"/>
      <c r="E212" s="16"/>
      <c r="F212" s="16"/>
    </row>
    <row r="213">
      <c r="D213" s="16"/>
      <c r="E213" s="16"/>
      <c r="F213" s="16"/>
    </row>
    <row r="214">
      <c r="D214" s="16"/>
      <c r="E214" s="16"/>
      <c r="F214" s="16"/>
    </row>
    <row r="215">
      <c r="D215" s="16"/>
      <c r="E215" s="16"/>
      <c r="F215" s="16"/>
    </row>
    <row r="216">
      <c r="D216" s="16"/>
      <c r="E216" s="16"/>
      <c r="F216" s="16"/>
    </row>
    <row r="217">
      <c r="D217" s="16"/>
      <c r="E217" s="16"/>
      <c r="F217" s="16"/>
    </row>
    <row r="218">
      <c r="D218" s="16"/>
      <c r="E218" s="16"/>
      <c r="F218" s="16"/>
    </row>
    <row r="219">
      <c r="D219" s="16"/>
      <c r="E219" s="16"/>
      <c r="F219" s="16"/>
    </row>
    <row r="220">
      <c r="D220" s="16"/>
      <c r="E220" s="16"/>
      <c r="F220" s="16"/>
    </row>
    <row r="221">
      <c r="D221" s="16"/>
      <c r="E221" s="16"/>
      <c r="F221" s="16"/>
    </row>
    <row r="222">
      <c r="D222" s="16"/>
      <c r="E222" s="16"/>
      <c r="F222" s="16"/>
    </row>
    <row r="223">
      <c r="D223" s="16"/>
      <c r="E223" s="16"/>
      <c r="F223" s="16"/>
    </row>
    <row r="224">
      <c r="D224" s="16"/>
      <c r="E224" s="16"/>
      <c r="F224" s="16"/>
    </row>
    <row r="225">
      <c r="D225" s="16"/>
      <c r="E225" s="16"/>
      <c r="F225" s="16"/>
    </row>
    <row r="226">
      <c r="D226" s="16"/>
      <c r="E226" s="16"/>
      <c r="F226" s="16"/>
    </row>
    <row r="227">
      <c r="D227" s="16"/>
      <c r="E227" s="16"/>
      <c r="F227" s="16"/>
    </row>
    <row r="228">
      <c r="D228" s="16"/>
      <c r="E228" s="16"/>
      <c r="F228" s="16"/>
    </row>
    <row r="229">
      <c r="D229" s="16"/>
      <c r="E229" s="16"/>
      <c r="F229" s="16"/>
    </row>
    <row r="230">
      <c r="D230" s="16"/>
      <c r="E230" s="16"/>
      <c r="F230" s="16"/>
    </row>
    <row r="231">
      <c r="D231" s="16"/>
      <c r="E231" s="16"/>
      <c r="F231" s="16"/>
    </row>
    <row r="232">
      <c r="D232" s="16"/>
      <c r="E232" s="16"/>
      <c r="F232" s="16"/>
    </row>
    <row r="233">
      <c r="D233" s="16"/>
      <c r="E233" s="16"/>
      <c r="F233" s="16"/>
    </row>
    <row r="234">
      <c r="D234" s="16"/>
      <c r="E234" s="16"/>
      <c r="F234" s="16"/>
    </row>
    <row r="235">
      <c r="D235" s="16"/>
      <c r="E235" s="16"/>
      <c r="F235" s="16"/>
    </row>
    <row r="236">
      <c r="D236" s="16"/>
      <c r="E236" s="16"/>
      <c r="F236" s="16"/>
    </row>
    <row r="237">
      <c r="D237" s="16"/>
      <c r="E237" s="16"/>
      <c r="F237" s="16"/>
    </row>
    <row r="238">
      <c r="D238" s="16"/>
      <c r="E238" s="16"/>
      <c r="F238" s="16"/>
    </row>
    <row r="239">
      <c r="D239" s="16"/>
      <c r="E239" s="16"/>
      <c r="F239" s="16"/>
    </row>
    <row r="240">
      <c r="D240" s="16"/>
      <c r="E240" s="16"/>
      <c r="F240" s="16"/>
    </row>
    <row r="241">
      <c r="D241" s="16"/>
      <c r="E241" s="16"/>
      <c r="F241" s="16"/>
    </row>
    <row r="242">
      <c r="D242" s="16"/>
      <c r="E242" s="16"/>
      <c r="F242" s="16"/>
    </row>
    <row r="243">
      <c r="D243" s="16"/>
      <c r="E243" s="16"/>
      <c r="F243" s="16"/>
    </row>
    <row r="244">
      <c r="D244" s="16"/>
      <c r="E244" s="16"/>
      <c r="F244" s="16"/>
    </row>
    <row r="245">
      <c r="D245" s="16"/>
      <c r="E245" s="16"/>
      <c r="F245" s="16"/>
    </row>
    <row r="246">
      <c r="D246" s="16"/>
      <c r="E246" s="16"/>
      <c r="F246" s="16"/>
    </row>
    <row r="247">
      <c r="D247" s="16"/>
      <c r="E247" s="16"/>
      <c r="F247" s="16"/>
    </row>
    <row r="248">
      <c r="D248" s="16"/>
      <c r="E248" s="16"/>
      <c r="F248" s="16"/>
    </row>
    <row r="249">
      <c r="D249" s="16"/>
      <c r="E249" s="16"/>
      <c r="F249" s="16"/>
    </row>
    <row r="250">
      <c r="D250" s="16"/>
      <c r="E250" s="16"/>
      <c r="F250" s="16"/>
    </row>
    <row r="251">
      <c r="D251" s="16"/>
      <c r="E251" s="16"/>
      <c r="F251" s="16"/>
    </row>
    <row r="252">
      <c r="D252" s="16"/>
      <c r="E252" s="16"/>
      <c r="F252" s="16"/>
    </row>
    <row r="253">
      <c r="D253" s="16"/>
      <c r="E253" s="16"/>
      <c r="F253" s="16"/>
    </row>
    <row r="254">
      <c r="D254" s="16"/>
      <c r="E254" s="16"/>
      <c r="F254" s="16"/>
    </row>
    <row r="255">
      <c r="D255" s="16"/>
      <c r="E255" s="16"/>
      <c r="F255" s="16"/>
    </row>
    <row r="256">
      <c r="D256" s="16"/>
      <c r="E256" s="16"/>
      <c r="F256" s="16"/>
    </row>
    <row r="257">
      <c r="D257" s="16"/>
      <c r="E257" s="16"/>
      <c r="F257" s="16"/>
    </row>
    <row r="258">
      <c r="D258" s="16"/>
      <c r="E258" s="16"/>
      <c r="F258" s="16"/>
    </row>
    <row r="259">
      <c r="D259" s="16"/>
      <c r="E259" s="16"/>
      <c r="F259" s="16"/>
    </row>
    <row r="260">
      <c r="D260" s="16"/>
      <c r="E260" s="16"/>
      <c r="F260" s="16"/>
    </row>
    <row r="261">
      <c r="D261" s="16"/>
      <c r="E261" s="16"/>
      <c r="F261" s="16"/>
    </row>
    <row r="262">
      <c r="D262" s="16"/>
      <c r="E262" s="16"/>
      <c r="F262" s="16"/>
    </row>
    <row r="263">
      <c r="D263" s="16"/>
      <c r="E263" s="16"/>
      <c r="F263" s="16"/>
    </row>
    <row r="264">
      <c r="D264" s="16"/>
      <c r="E264" s="16"/>
      <c r="F264" s="16"/>
    </row>
    <row r="265">
      <c r="D265" s="16"/>
      <c r="E265" s="16"/>
      <c r="F265" s="16"/>
    </row>
    <row r="266">
      <c r="D266" s="16"/>
      <c r="E266" s="16"/>
      <c r="F266" s="16"/>
    </row>
    <row r="267">
      <c r="D267" s="16"/>
      <c r="E267" s="16"/>
      <c r="F267" s="16"/>
    </row>
    <row r="268">
      <c r="D268" s="16"/>
      <c r="E268" s="16"/>
      <c r="F268" s="16"/>
    </row>
    <row r="269">
      <c r="D269" s="16"/>
      <c r="E269" s="16"/>
      <c r="F269" s="16"/>
    </row>
    <row r="270">
      <c r="D270" s="16"/>
      <c r="E270" s="16"/>
      <c r="F270" s="16"/>
    </row>
    <row r="271">
      <c r="D271" s="16"/>
      <c r="E271" s="16"/>
      <c r="F271" s="16"/>
    </row>
    <row r="272">
      <c r="D272" s="16"/>
      <c r="E272" s="16"/>
      <c r="F272" s="16"/>
    </row>
    <row r="273">
      <c r="D273" s="16"/>
      <c r="E273" s="16"/>
      <c r="F273" s="16"/>
    </row>
    <row r="274">
      <c r="D274" s="16"/>
      <c r="E274" s="16"/>
      <c r="F274" s="16"/>
    </row>
    <row r="275">
      <c r="D275" s="16"/>
      <c r="E275" s="16"/>
      <c r="F275" s="16"/>
    </row>
    <row r="276">
      <c r="D276" s="16"/>
      <c r="E276" s="16"/>
      <c r="F276" s="16"/>
    </row>
    <row r="277">
      <c r="D277" s="16"/>
      <c r="E277" s="16"/>
      <c r="F277" s="16"/>
    </row>
    <row r="278">
      <c r="D278" s="16"/>
      <c r="E278" s="16"/>
      <c r="F278" s="16"/>
    </row>
    <row r="279">
      <c r="D279" s="16"/>
      <c r="E279" s="16"/>
      <c r="F279" s="16"/>
    </row>
    <row r="280">
      <c r="D280" s="16"/>
      <c r="E280" s="16"/>
      <c r="F280" s="16"/>
    </row>
    <row r="281">
      <c r="D281" s="16"/>
      <c r="E281" s="16"/>
      <c r="F281" s="16"/>
    </row>
    <row r="282">
      <c r="D282" s="16"/>
      <c r="E282" s="16"/>
      <c r="F282" s="16"/>
    </row>
    <row r="283">
      <c r="D283" s="16"/>
      <c r="E283" s="16"/>
      <c r="F283" s="16"/>
    </row>
    <row r="284">
      <c r="D284" s="16"/>
      <c r="E284" s="16"/>
      <c r="F284" s="16"/>
    </row>
    <row r="285">
      <c r="D285" s="16"/>
      <c r="E285" s="16"/>
      <c r="F285" s="16"/>
    </row>
    <row r="286">
      <c r="D286" s="16"/>
      <c r="E286" s="16"/>
      <c r="F286" s="16"/>
    </row>
    <row r="287">
      <c r="D287" s="16"/>
      <c r="E287" s="16"/>
      <c r="F287" s="16"/>
    </row>
    <row r="288">
      <c r="D288" s="16"/>
      <c r="E288" s="16"/>
      <c r="F288" s="16"/>
    </row>
    <row r="289">
      <c r="D289" s="16"/>
      <c r="E289" s="16"/>
      <c r="F289" s="16"/>
    </row>
    <row r="290">
      <c r="D290" s="16"/>
      <c r="E290" s="16"/>
      <c r="F290" s="16"/>
    </row>
    <row r="291">
      <c r="D291" s="16"/>
      <c r="E291" s="16"/>
      <c r="F291" s="16"/>
    </row>
    <row r="292">
      <c r="D292" s="16"/>
      <c r="E292" s="16"/>
      <c r="F292" s="16"/>
    </row>
    <row r="293">
      <c r="D293" s="16"/>
      <c r="E293" s="16"/>
      <c r="F293" s="16"/>
    </row>
    <row r="294">
      <c r="D294" s="16"/>
      <c r="E294" s="16"/>
      <c r="F294" s="16"/>
    </row>
    <row r="295">
      <c r="D295" s="16"/>
      <c r="E295" s="16"/>
      <c r="F295" s="16"/>
    </row>
    <row r="296">
      <c r="D296" s="16"/>
      <c r="E296" s="16"/>
      <c r="F296" s="16"/>
    </row>
    <row r="297">
      <c r="D297" s="16"/>
      <c r="E297" s="16"/>
      <c r="F297" s="16"/>
    </row>
    <row r="298">
      <c r="D298" s="16"/>
      <c r="E298" s="16"/>
      <c r="F298" s="16"/>
    </row>
    <row r="299">
      <c r="D299" s="16"/>
      <c r="E299" s="16"/>
      <c r="F299" s="16"/>
    </row>
    <row r="300">
      <c r="D300" s="16"/>
      <c r="E300" s="16"/>
      <c r="F300" s="16"/>
    </row>
    <row r="301">
      <c r="D301" s="16"/>
      <c r="E301" s="16"/>
      <c r="F301" s="16"/>
    </row>
    <row r="302">
      <c r="D302" s="16"/>
      <c r="E302" s="16"/>
      <c r="F302" s="16"/>
    </row>
    <row r="303">
      <c r="D303" s="16"/>
      <c r="E303" s="16"/>
      <c r="F303" s="16"/>
    </row>
    <row r="304">
      <c r="D304" s="16"/>
      <c r="E304" s="16"/>
      <c r="F304" s="16"/>
    </row>
    <row r="305">
      <c r="D305" s="16"/>
      <c r="E305" s="16"/>
      <c r="F305" s="16"/>
    </row>
    <row r="306">
      <c r="D306" s="16"/>
      <c r="E306" s="16"/>
      <c r="F306" s="16"/>
    </row>
    <row r="307">
      <c r="D307" s="16"/>
      <c r="E307" s="16"/>
      <c r="F307" s="16"/>
    </row>
    <row r="308">
      <c r="D308" s="16"/>
      <c r="E308" s="16"/>
      <c r="F308" s="16"/>
    </row>
    <row r="309">
      <c r="D309" s="16"/>
      <c r="E309" s="16"/>
      <c r="F309" s="16"/>
    </row>
    <row r="310">
      <c r="D310" s="16"/>
      <c r="E310" s="16"/>
      <c r="F310" s="16"/>
    </row>
    <row r="311">
      <c r="D311" s="16"/>
      <c r="E311" s="16"/>
      <c r="F311" s="16"/>
    </row>
    <row r="312">
      <c r="D312" s="16"/>
      <c r="E312" s="16"/>
      <c r="F312" s="16"/>
    </row>
    <row r="313">
      <c r="D313" s="16"/>
      <c r="E313" s="16"/>
      <c r="F313" s="16"/>
    </row>
    <row r="314">
      <c r="D314" s="16"/>
      <c r="E314" s="16"/>
      <c r="F314" s="16"/>
    </row>
    <row r="315">
      <c r="D315" s="16"/>
      <c r="E315" s="16"/>
      <c r="F315" s="16"/>
    </row>
    <row r="316">
      <c r="D316" s="16"/>
      <c r="E316" s="16"/>
      <c r="F316" s="16"/>
    </row>
    <row r="317">
      <c r="D317" s="16"/>
      <c r="E317" s="16"/>
      <c r="F317" s="16"/>
    </row>
    <row r="318">
      <c r="D318" s="16"/>
      <c r="E318" s="16"/>
      <c r="F318" s="16"/>
    </row>
    <row r="319">
      <c r="D319" s="16"/>
      <c r="E319" s="16"/>
      <c r="F319" s="16"/>
    </row>
    <row r="320">
      <c r="D320" s="16"/>
      <c r="E320" s="16"/>
      <c r="F320" s="16"/>
    </row>
    <row r="321">
      <c r="D321" s="16"/>
      <c r="E321" s="16"/>
      <c r="F321" s="16"/>
    </row>
    <row r="322">
      <c r="D322" s="16"/>
      <c r="E322" s="16"/>
      <c r="F322" s="16"/>
    </row>
    <row r="323">
      <c r="D323" s="16"/>
      <c r="E323" s="16"/>
      <c r="F323" s="16"/>
    </row>
    <row r="324">
      <c r="D324" s="16"/>
      <c r="E324" s="16"/>
      <c r="F324" s="16"/>
    </row>
    <row r="325">
      <c r="D325" s="16"/>
      <c r="E325" s="16"/>
      <c r="F325" s="16"/>
    </row>
    <row r="326">
      <c r="D326" s="16"/>
      <c r="E326" s="16"/>
      <c r="F326" s="16"/>
    </row>
    <row r="327">
      <c r="D327" s="16"/>
      <c r="E327" s="16"/>
      <c r="F327" s="16"/>
    </row>
    <row r="328">
      <c r="D328" s="16"/>
      <c r="E328" s="16"/>
      <c r="F328" s="16"/>
    </row>
    <row r="329">
      <c r="D329" s="16"/>
      <c r="E329" s="16"/>
      <c r="F329" s="16"/>
    </row>
    <row r="330">
      <c r="D330" s="16"/>
      <c r="E330" s="16"/>
      <c r="F330" s="16"/>
    </row>
    <row r="331">
      <c r="D331" s="16"/>
      <c r="E331" s="16"/>
      <c r="F331" s="16"/>
    </row>
    <row r="332">
      <c r="D332" s="16"/>
      <c r="E332" s="16"/>
      <c r="F332" s="16"/>
    </row>
    <row r="333">
      <c r="D333" s="16"/>
      <c r="E333" s="16"/>
      <c r="F333" s="16"/>
    </row>
    <row r="334">
      <c r="D334" s="16"/>
      <c r="E334" s="16"/>
      <c r="F334" s="16"/>
    </row>
    <row r="335">
      <c r="D335" s="16"/>
      <c r="E335" s="16"/>
      <c r="F335" s="16"/>
    </row>
    <row r="336">
      <c r="D336" s="16"/>
      <c r="E336" s="16"/>
      <c r="F336" s="16"/>
    </row>
    <row r="337">
      <c r="D337" s="16"/>
      <c r="E337" s="16"/>
      <c r="F337" s="16"/>
    </row>
    <row r="338">
      <c r="D338" s="16"/>
      <c r="E338" s="16"/>
      <c r="F338" s="16"/>
    </row>
    <row r="339">
      <c r="D339" s="16"/>
      <c r="E339" s="16"/>
      <c r="F339" s="16"/>
    </row>
    <row r="340">
      <c r="D340" s="16"/>
      <c r="E340" s="16"/>
      <c r="F340" s="16"/>
    </row>
    <row r="341">
      <c r="D341" s="16"/>
      <c r="E341" s="16"/>
      <c r="F341" s="16"/>
    </row>
    <row r="342">
      <c r="D342" s="16"/>
      <c r="E342" s="16"/>
      <c r="F342" s="16"/>
    </row>
    <row r="343">
      <c r="D343" s="16"/>
      <c r="E343" s="16"/>
      <c r="F343" s="16"/>
    </row>
    <row r="344">
      <c r="D344" s="16"/>
      <c r="E344" s="16"/>
      <c r="F344" s="16"/>
    </row>
    <row r="345">
      <c r="D345" s="16"/>
      <c r="E345" s="16"/>
      <c r="F345" s="16"/>
    </row>
    <row r="346">
      <c r="D346" s="16"/>
      <c r="E346" s="16"/>
      <c r="F346" s="16"/>
    </row>
    <row r="347">
      <c r="D347" s="16"/>
      <c r="E347" s="16"/>
      <c r="F347" s="16"/>
    </row>
    <row r="348">
      <c r="D348" s="16"/>
      <c r="E348" s="16"/>
      <c r="F348" s="16"/>
    </row>
    <row r="349">
      <c r="D349" s="16"/>
      <c r="E349" s="16"/>
      <c r="F349" s="16"/>
    </row>
    <row r="350">
      <c r="D350" s="16"/>
      <c r="E350" s="16"/>
      <c r="F350" s="16"/>
    </row>
    <row r="351">
      <c r="D351" s="16"/>
      <c r="E351" s="16"/>
      <c r="F351" s="16"/>
    </row>
    <row r="352">
      <c r="D352" s="16"/>
      <c r="E352" s="16"/>
      <c r="F352" s="16"/>
    </row>
    <row r="353">
      <c r="D353" s="16"/>
      <c r="E353" s="16"/>
      <c r="F353" s="16"/>
    </row>
    <row r="354">
      <c r="D354" s="16"/>
      <c r="E354" s="16"/>
      <c r="F354" s="16"/>
    </row>
    <row r="355">
      <c r="D355" s="16"/>
      <c r="E355" s="16"/>
      <c r="F355" s="16"/>
    </row>
    <row r="356">
      <c r="D356" s="16"/>
      <c r="E356" s="16"/>
      <c r="F356" s="16"/>
    </row>
    <row r="357">
      <c r="D357" s="16"/>
      <c r="E357" s="16"/>
      <c r="F357" s="16"/>
    </row>
    <row r="358">
      <c r="D358" s="16"/>
      <c r="E358" s="16"/>
      <c r="F358" s="16"/>
    </row>
    <row r="359">
      <c r="D359" s="16"/>
      <c r="E359" s="16"/>
      <c r="F359" s="16"/>
    </row>
    <row r="360">
      <c r="D360" s="16"/>
      <c r="E360" s="16"/>
      <c r="F360" s="16"/>
    </row>
    <row r="361">
      <c r="D361" s="16"/>
      <c r="E361" s="16"/>
      <c r="F361" s="16"/>
    </row>
    <row r="362">
      <c r="D362" s="16"/>
      <c r="E362" s="16"/>
      <c r="F362" s="16"/>
    </row>
    <row r="363">
      <c r="D363" s="16"/>
      <c r="E363" s="16"/>
      <c r="F363" s="16"/>
    </row>
    <row r="364">
      <c r="D364" s="16"/>
      <c r="E364" s="16"/>
      <c r="F364" s="16"/>
    </row>
    <row r="365">
      <c r="D365" s="16"/>
      <c r="E365" s="16"/>
      <c r="F365" s="16"/>
    </row>
    <row r="366">
      <c r="D366" s="16"/>
      <c r="E366" s="16"/>
      <c r="F366" s="16"/>
    </row>
    <row r="367">
      <c r="D367" s="16"/>
      <c r="E367" s="16"/>
      <c r="F367" s="16"/>
    </row>
    <row r="368">
      <c r="D368" s="16"/>
      <c r="E368" s="16"/>
      <c r="F368" s="16"/>
    </row>
    <row r="369">
      <c r="D369" s="16"/>
      <c r="E369" s="16"/>
      <c r="F369" s="16"/>
    </row>
    <row r="370">
      <c r="D370" s="16"/>
      <c r="E370" s="16"/>
      <c r="F370" s="16"/>
    </row>
    <row r="371">
      <c r="D371" s="16"/>
      <c r="E371" s="16"/>
      <c r="F371" s="16"/>
    </row>
    <row r="372">
      <c r="D372" s="16"/>
      <c r="E372" s="16"/>
      <c r="F372" s="16"/>
    </row>
    <row r="373">
      <c r="D373" s="16"/>
      <c r="E373" s="16"/>
      <c r="F373" s="16"/>
    </row>
    <row r="374">
      <c r="D374" s="16"/>
      <c r="E374" s="16"/>
      <c r="F374" s="16"/>
    </row>
    <row r="375">
      <c r="D375" s="16"/>
      <c r="E375" s="16"/>
      <c r="F375" s="16"/>
    </row>
    <row r="376">
      <c r="D376" s="16"/>
      <c r="E376" s="16"/>
      <c r="F376" s="16"/>
    </row>
    <row r="377">
      <c r="D377" s="16"/>
      <c r="E377" s="16"/>
      <c r="F377" s="16"/>
    </row>
    <row r="378">
      <c r="D378" s="16"/>
      <c r="E378" s="16"/>
      <c r="F378" s="16"/>
    </row>
    <row r="379">
      <c r="D379" s="16"/>
      <c r="E379" s="16"/>
      <c r="F379" s="16"/>
    </row>
    <row r="380">
      <c r="D380" s="16"/>
      <c r="E380" s="16"/>
      <c r="F380" s="16"/>
    </row>
    <row r="381">
      <c r="D381" s="16"/>
      <c r="E381" s="16"/>
      <c r="F381" s="16"/>
    </row>
    <row r="382">
      <c r="D382" s="16"/>
      <c r="E382" s="16"/>
      <c r="F382" s="16"/>
    </row>
    <row r="383">
      <c r="D383" s="16"/>
      <c r="E383" s="16"/>
      <c r="F383" s="16"/>
    </row>
    <row r="384">
      <c r="D384" s="16"/>
      <c r="E384" s="16"/>
      <c r="F384" s="16"/>
    </row>
    <row r="385">
      <c r="D385" s="16"/>
      <c r="E385" s="16"/>
      <c r="F385" s="16"/>
    </row>
    <row r="386">
      <c r="D386" s="16"/>
      <c r="E386" s="16"/>
      <c r="F386" s="16"/>
    </row>
    <row r="387">
      <c r="D387" s="16"/>
      <c r="E387" s="16"/>
      <c r="F387" s="16"/>
    </row>
    <row r="388">
      <c r="D388" s="16"/>
      <c r="E388" s="16"/>
      <c r="F388" s="16"/>
    </row>
    <row r="389">
      <c r="D389" s="16"/>
      <c r="E389" s="16"/>
      <c r="F389" s="16"/>
    </row>
    <row r="390">
      <c r="D390" s="16"/>
      <c r="E390" s="16"/>
      <c r="F390" s="16"/>
    </row>
    <row r="391">
      <c r="D391" s="16"/>
      <c r="E391" s="16"/>
      <c r="F391" s="16"/>
    </row>
    <row r="392">
      <c r="D392" s="16"/>
      <c r="E392" s="16"/>
      <c r="F392" s="16"/>
    </row>
    <row r="393">
      <c r="D393" s="16"/>
      <c r="E393" s="16"/>
      <c r="F393" s="16"/>
    </row>
    <row r="394">
      <c r="D394" s="16"/>
      <c r="E394" s="16"/>
      <c r="F394" s="16"/>
    </row>
    <row r="395">
      <c r="D395" s="16"/>
      <c r="E395" s="16"/>
      <c r="F395" s="16"/>
    </row>
    <row r="396">
      <c r="D396" s="16"/>
      <c r="E396" s="16"/>
      <c r="F396" s="16"/>
    </row>
    <row r="397">
      <c r="D397" s="16"/>
      <c r="E397" s="16"/>
      <c r="F397" s="16"/>
    </row>
    <row r="398">
      <c r="D398" s="16"/>
      <c r="E398" s="16"/>
      <c r="F398" s="16"/>
    </row>
    <row r="399">
      <c r="D399" s="16"/>
      <c r="E399" s="16"/>
      <c r="F399" s="16"/>
    </row>
    <row r="400">
      <c r="D400" s="16"/>
      <c r="E400" s="16"/>
      <c r="F400" s="16"/>
    </row>
    <row r="401">
      <c r="D401" s="16"/>
      <c r="E401" s="16"/>
      <c r="F401" s="16"/>
    </row>
    <row r="402">
      <c r="D402" s="16"/>
      <c r="E402" s="16"/>
      <c r="F402" s="16"/>
    </row>
    <row r="403">
      <c r="D403" s="16"/>
      <c r="E403" s="16"/>
      <c r="F403" s="16"/>
    </row>
    <row r="404">
      <c r="D404" s="16"/>
      <c r="E404" s="16"/>
      <c r="F404" s="16"/>
    </row>
    <row r="405">
      <c r="D405" s="16"/>
      <c r="E405" s="16"/>
      <c r="F405" s="16"/>
    </row>
    <row r="406">
      <c r="D406" s="16"/>
      <c r="E406" s="16"/>
      <c r="F406" s="16"/>
    </row>
    <row r="407">
      <c r="D407" s="16"/>
      <c r="E407" s="16"/>
      <c r="F407" s="16"/>
    </row>
    <row r="408">
      <c r="D408" s="16"/>
      <c r="E408" s="16"/>
      <c r="F408" s="16"/>
    </row>
    <row r="409">
      <c r="D409" s="16"/>
      <c r="E409" s="16"/>
      <c r="F409" s="16"/>
    </row>
    <row r="410">
      <c r="D410" s="16"/>
      <c r="E410" s="16"/>
      <c r="F410" s="16"/>
    </row>
    <row r="411">
      <c r="D411" s="16"/>
      <c r="E411" s="16"/>
      <c r="F411" s="16"/>
    </row>
    <row r="412">
      <c r="D412" s="16"/>
      <c r="E412" s="16"/>
      <c r="F412" s="16"/>
    </row>
    <row r="413">
      <c r="D413" s="16"/>
      <c r="E413" s="16"/>
      <c r="F413" s="16"/>
    </row>
    <row r="414">
      <c r="D414" s="16"/>
      <c r="E414" s="16"/>
      <c r="F414" s="16"/>
    </row>
    <row r="415">
      <c r="D415" s="16"/>
      <c r="E415" s="16"/>
      <c r="F415" s="16"/>
    </row>
    <row r="416">
      <c r="D416" s="16"/>
      <c r="E416" s="16"/>
      <c r="F416" s="16"/>
    </row>
    <row r="417">
      <c r="D417" s="16"/>
      <c r="E417" s="16"/>
      <c r="F417" s="16"/>
    </row>
    <row r="418">
      <c r="D418" s="16"/>
      <c r="E418" s="16"/>
      <c r="F418" s="16"/>
    </row>
    <row r="419">
      <c r="D419" s="16"/>
      <c r="E419" s="16"/>
      <c r="F419" s="16"/>
    </row>
    <row r="420">
      <c r="D420" s="16"/>
      <c r="E420" s="16"/>
      <c r="F420" s="16"/>
    </row>
    <row r="421">
      <c r="D421" s="16"/>
      <c r="E421" s="16"/>
      <c r="F421" s="16"/>
    </row>
    <row r="422">
      <c r="D422" s="16"/>
      <c r="E422" s="16"/>
      <c r="F422" s="16"/>
    </row>
    <row r="423">
      <c r="D423" s="16"/>
      <c r="E423" s="16"/>
      <c r="F423" s="16"/>
    </row>
    <row r="424">
      <c r="D424" s="16"/>
      <c r="E424" s="16"/>
      <c r="F424" s="16"/>
    </row>
    <row r="425">
      <c r="D425" s="16"/>
      <c r="E425" s="16"/>
      <c r="F425" s="16"/>
    </row>
    <row r="426">
      <c r="D426" s="16"/>
      <c r="E426" s="16"/>
      <c r="F426" s="16"/>
    </row>
    <row r="427">
      <c r="D427" s="16"/>
      <c r="E427" s="16"/>
      <c r="F427" s="16"/>
    </row>
    <row r="428">
      <c r="D428" s="16"/>
      <c r="E428" s="16"/>
      <c r="F428" s="16"/>
    </row>
    <row r="429">
      <c r="D429" s="16"/>
      <c r="E429" s="16"/>
      <c r="F429" s="16"/>
    </row>
    <row r="430">
      <c r="D430" s="16"/>
      <c r="E430" s="16"/>
      <c r="F430" s="16"/>
    </row>
    <row r="431">
      <c r="D431" s="16"/>
      <c r="E431" s="16"/>
      <c r="F431" s="16"/>
    </row>
    <row r="432">
      <c r="D432" s="16"/>
      <c r="E432" s="16"/>
      <c r="F432" s="16"/>
    </row>
    <row r="433">
      <c r="D433" s="16"/>
      <c r="E433" s="16"/>
      <c r="F433" s="16"/>
    </row>
    <row r="434">
      <c r="D434" s="16"/>
      <c r="E434" s="16"/>
      <c r="F434" s="16"/>
    </row>
    <row r="435">
      <c r="D435" s="16"/>
      <c r="E435" s="16"/>
      <c r="F435" s="16"/>
    </row>
    <row r="436">
      <c r="D436" s="16"/>
      <c r="E436" s="16"/>
      <c r="F436" s="16"/>
    </row>
    <row r="437">
      <c r="D437" s="16"/>
      <c r="E437" s="16"/>
      <c r="F437" s="16"/>
    </row>
    <row r="438">
      <c r="D438" s="16"/>
      <c r="E438" s="16"/>
      <c r="F438" s="16"/>
    </row>
    <row r="439">
      <c r="D439" s="16"/>
      <c r="E439" s="16"/>
      <c r="F439" s="16"/>
    </row>
    <row r="440">
      <c r="D440" s="16"/>
      <c r="E440" s="16"/>
      <c r="F440" s="16"/>
    </row>
    <row r="441">
      <c r="D441" s="16"/>
      <c r="E441" s="16"/>
      <c r="F441" s="16"/>
    </row>
    <row r="442">
      <c r="D442" s="16"/>
      <c r="E442" s="16"/>
      <c r="F442" s="16"/>
    </row>
    <row r="443">
      <c r="D443" s="16"/>
      <c r="E443" s="16"/>
      <c r="F443" s="16"/>
    </row>
    <row r="444">
      <c r="D444" s="16"/>
      <c r="E444" s="16"/>
      <c r="F444" s="16"/>
    </row>
    <row r="445">
      <c r="D445" s="16"/>
      <c r="E445" s="16"/>
      <c r="F445" s="16"/>
    </row>
    <row r="446">
      <c r="D446" s="16"/>
      <c r="E446" s="16"/>
      <c r="F446" s="16"/>
    </row>
    <row r="447">
      <c r="D447" s="16"/>
      <c r="E447" s="16"/>
      <c r="F447" s="16"/>
    </row>
    <row r="448">
      <c r="D448" s="16"/>
      <c r="E448" s="16"/>
      <c r="F448" s="16"/>
    </row>
    <row r="449">
      <c r="D449" s="16"/>
      <c r="E449" s="16"/>
      <c r="F449" s="16"/>
    </row>
    <row r="450">
      <c r="D450" s="16"/>
      <c r="E450" s="16"/>
      <c r="F450" s="16"/>
    </row>
    <row r="451">
      <c r="D451" s="16"/>
      <c r="E451" s="16"/>
      <c r="F451" s="16"/>
    </row>
    <row r="452">
      <c r="D452" s="16"/>
      <c r="E452" s="16"/>
      <c r="F452" s="16"/>
    </row>
    <row r="453">
      <c r="D453" s="16"/>
      <c r="E453" s="16"/>
      <c r="F453" s="16"/>
    </row>
    <row r="454">
      <c r="D454" s="16"/>
      <c r="E454" s="16"/>
      <c r="F454" s="16"/>
    </row>
    <row r="455">
      <c r="D455" s="16"/>
      <c r="E455" s="16"/>
      <c r="F455" s="16"/>
    </row>
    <row r="456">
      <c r="D456" s="16"/>
      <c r="E456" s="16"/>
      <c r="F456" s="16"/>
    </row>
    <row r="457">
      <c r="D457" s="16"/>
      <c r="E457" s="16"/>
      <c r="F457" s="16"/>
    </row>
    <row r="458">
      <c r="D458" s="16"/>
      <c r="E458" s="16"/>
      <c r="F458" s="16"/>
    </row>
    <row r="459">
      <c r="D459" s="16"/>
      <c r="E459" s="16"/>
      <c r="F459" s="16"/>
    </row>
    <row r="460">
      <c r="D460" s="16"/>
      <c r="E460" s="16"/>
      <c r="F460" s="16"/>
    </row>
    <row r="461">
      <c r="D461" s="16"/>
      <c r="E461" s="16"/>
      <c r="F461" s="16"/>
    </row>
    <row r="462">
      <c r="D462" s="16"/>
      <c r="E462" s="16"/>
      <c r="F462" s="16"/>
    </row>
    <row r="463">
      <c r="D463" s="16"/>
      <c r="E463" s="16"/>
      <c r="F463" s="16"/>
    </row>
    <row r="464">
      <c r="D464" s="16"/>
      <c r="E464" s="16"/>
      <c r="F464" s="16"/>
    </row>
    <row r="465">
      <c r="D465" s="16"/>
      <c r="E465" s="16"/>
      <c r="F465" s="16"/>
    </row>
    <row r="466">
      <c r="D466" s="16"/>
      <c r="E466" s="16"/>
      <c r="F466" s="16"/>
    </row>
    <row r="467">
      <c r="D467" s="16"/>
      <c r="E467" s="16"/>
      <c r="F467" s="16"/>
    </row>
    <row r="468">
      <c r="D468" s="16"/>
      <c r="E468" s="16"/>
      <c r="F468" s="16"/>
    </row>
    <row r="469">
      <c r="D469" s="16"/>
      <c r="E469" s="16"/>
      <c r="F469" s="16"/>
    </row>
    <row r="470">
      <c r="D470" s="16"/>
      <c r="E470" s="16"/>
      <c r="F470" s="16"/>
    </row>
    <row r="471">
      <c r="D471" s="16"/>
      <c r="E471" s="16"/>
      <c r="F471" s="16"/>
    </row>
    <row r="472">
      <c r="D472" s="16"/>
      <c r="E472" s="16"/>
      <c r="F472" s="16"/>
    </row>
    <row r="473">
      <c r="D473" s="16"/>
      <c r="E473" s="16"/>
      <c r="F473" s="16"/>
    </row>
    <row r="474">
      <c r="D474" s="16"/>
      <c r="E474" s="16"/>
      <c r="F474" s="16"/>
    </row>
    <row r="475">
      <c r="D475" s="16"/>
      <c r="E475" s="16"/>
      <c r="F475" s="16"/>
    </row>
    <row r="476">
      <c r="D476" s="16"/>
      <c r="E476" s="16"/>
      <c r="F476" s="16"/>
    </row>
    <row r="477">
      <c r="D477" s="16"/>
      <c r="E477" s="16"/>
      <c r="F477" s="16"/>
    </row>
    <row r="478">
      <c r="D478" s="16"/>
      <c r="E478" s="16"/>
      <c r="F478" s="16"/>
    </row>
    <row r="479">
      <c r="D479" s="16"/>
      <c r="E479" s="16"/>
      <c r="F479" s="16"/>
    </row>
    <row r="480">
      <c r="D480" s="16"/>
      <c r="E480" s="16"/>
      <c r="F480" s="16"/>
    </row>
    <row r="481">
      <c r="D481" s="16"/>
      <c r="E481" s="16"/>
      <c r="F481" s="16"/>
    </row>
    <row r="482">
      <c r="D482" s="16"/>
      <c r="E482" s="16"/>
      <c r="F482" s="16"/>
    </row>
    <row r="483">
      <c r="D483" s="16"/>
      <c r="E483" s="16"/>
      <c r="F483" s="16"/>
    </row>
    <row r="484">
      <c r="D484" s="16"/>
      <c r="E484" s="16"/>
      <c r="F484" s="16"/>
    </row>
    <row r="485">
      <c r="D485" s="16"/>
      <c r="E485" s="16"/>
      <c r="F485" s="16"/>
    </row>
    <row r="486">
      <c r="D486" s="16"/>
      <c r="E486" s="16"/>
      <c r="F486" s="16"/>
    </row>
    <row r="487">
      <c r="D487" s="16"/>
      <c r="E487" s="16"/>
      <c r="F487" s="16"/>
    </row>
    <row r="488">
      <c r="D488" s="16"/>
      <c r="E488" s="16"/>
      <c r="F488" s="16"/>
    </row>
    <row r="489">
      <c r="D489" s="16"/>
      <c r="E489" s="16"/>
      <c r="F489" s="16"/>
    </row>
    <row r="490">
      <c r="D490" s="16"/>
      <c r="E490" s="16"/>
      <c r="F490" s="16"/>
    </row>
    <row r="491">
      <c r="D491" s="16"/>
      <c r="E491" s="16"/>
      <c r="F491" s="16"/>
    </row>
    <row r="492">
      <c r="D492" s="16"/>
      <c r="E492" s="16"/>
      <c r="F492" s="16"/>
    </row>
    <row r="493">
      <c r="D493" s="16"/>
      <c r="E493" s="16"/>
      <c r="F493" s="16"/>
    </row>
    <row r="494">
      <c r="D494" s="16"/>
      <c r="E494" s="16"/>
      <c r="F494" s="16"/>
    </row>
    <row r="495">
      <c r="D495" s="16"/>
      <c r="E495" s="16"/>
      <c r="F495" s="16"/>
    </row>
    <row r="496">
      <c r="D496" s="16"/>
      <c r="E496" s="16"/>
      <c r="F496" s="16"/>
    </row>
    <row r="497">
      <c r="D497" s="16"/>
      <c r="E497" s="16"/>
      <c r="F497" s="16"/>
    </row>
    <row r="498">
      <c r="D498" s="16"/>
      <c r="E498" s="16"/>
      <c r="F498" s="16"/>
    </row>
    <row r="499">
      <c r="D499" s="16"/>
      <c r="E499" s="16"/>
      <c r="F499" s="16"/>
    </row>
    <row r="500">
      <c r="D500" s="16"/>
      <c r="E500" s="16"/>
      <c r="F500" s="16"/>
    </row>
    <row r="501">
      <c r="D501" s="16"/>
      <c r="E501" s="16"/>
      <c r="F501" s="16"/>
    </row>
    <row r="502">
      <c r="D502" s="16"/>
      <c r="E502" s="16"/>
      <c r="F502" s="16"/>
    </row>
    <row r="503">
      <c r="D503" s="16"/>
      <c r="E503" s="16"/>
      <c r="F503" s="16"/>
    </row>
    <row r="504">
      <c r="D504" s="16"/>
      <c r="E504" s="16"/>
      <c r="F504" s="16"/>
    </row>
    <row r="505">
      <c r="D505" s="16"/>
      <c r="E505" s="16"/>
      <c r="F505" s="16"/>
    </row>
    <row r="506">
      <c r="D506" s="16"/>
      <c r="E506" s="16"/>
      <c r="F506" s="16"/>
    </row>
    <row r="507">
      <c r="D507" s="16"/>
      <c r="E507" s="16"/>
      <c r="F507" s="16"/>
    </row>
    <row r="508">
      <c r="D508" s="16"/>
      <c r="E508" s="16"/>
      <c r="F508" s="16"/>
    </row>
    <row r="509">
      <c r="D509" s="16"/>
      <c r="E509" s="16"/>
      <c r="F509" s="16"/>
    </row>
    <row r="510">
      <c r="D510" s="16"/>
      <c r="E510" s="16"/>
      <c r="F510" s="16"/>
    </row>
    <row r="511">
      <c r="D511" s="16"/>
      <c r="E511" s="16"/>
      <c r="F511" s="16"/>
    </row>
    <row r="512">
      <c r="D512" s="16"/>
      <c r="E512" s="16"/>
      <c r="F512" s="16"/>
    </row>
    <row r="513">
      <c r="D513" s="16"/>
      <c r="E513" s="16"/>
      <c r="F513" s="16"/>
    </row>
    <row r="514">
      <c r="D514" s="16"/>
      <c r="E514" s="16"/>
      <c r="F514" s="16"/>
    </row>
    <row r="515">
      <c r="D515" s="16"/>
      <c r="E515" s="16"/>
      <c r="F515" s="16"/>
    </row>
    <row r="516">
      <c r="D516" s="16"/>
      <c r="E516" s="16"/>
      <c r="F516" s="16"/>
    </row>
    <row r="517">
      <c r="D517" s="16"/>
      <c r="E517" s="16"/>
      <c r="F517" s="16"/>
    </row>
    <row r="518">
      <c r="D518" s="16"/>
      <c r="E518" s="16"/>
      <c r="F518" s="16"/>
    </row>
    <row r="519">
      <c r="D519" s="16"/>
      <c r="E519" s="16"/>
      <c r="F519" s="16"/>
    </row>
    <row r="520">
      <c r="D520" s="16"/>
      <c r="E520" s="16"/>
      <c r="F520" s="16"/>
    </row>
    <row r="521">
      <c r="D521" s="16"/>
      <c r="E521" s="16"/>
      <c r="F521" s="16"/>
    </row>
    <row r="522">
      <c r="D522" s="16"/>
      <c r="E522" s="16"/>
      <c r="F522" s="16"/>
    </row>
    <row r="523">
      <c r="D523" s="16"/>
      <c r="E523" s="16"/>
      <c r="F523" s="16"/>
    </row>
    <row r="524">
      <c r="D524" s="16"/>
      <c r="E524" s="16"/>
      <c r="F524" s="16"/>
    </row>
    <row r="525">
      <c r="D525" s="16"/>
      <c r="E525" s="16"/>
      <c r="F525" s="16"/>
    </row>
    <row r="526">
      <c r="D526" s="16"/>
      <c r="E526" s="16"/>
      <c r="F526" s="16"/>
    </row>
    <row r="527">
      <c r="D527" s="16"/>
      <c r="E527" s="16"/>
      <c r="F527" s="16"/>
    </row>
    <row r="528">
      <c r="D528" s="16"/>
      <c r="E528" s="16"/>
      <c r="F528" s="16"/>
    </row>
    <row r="529">
      <c r="D529" s="16"/>
      <c r="E529" s="16"/>
      <c r="F529" s="16"/>
    </row>
    <row r="530">
      <c r="D530" s="16"/>
      <c r="E530" s="16"/>
      <c r="F530" s="16"/>
    </row>
    <row r="531">
      <c r="D531" s="16"/>
      <c r="E531" s="16"/>
      <c r="F531" s="16"/>
    </row>
    <row r="532">
      <c r="D532" s="16"/>
      <c r="E532" s="16"/>
      <c r="F532" s="16"/>
    </row>
    <row r="533">
      <c r="D533" s="16"/>
      <c r="E533" s="16"/>
      <c r="F533" s="16"/>
    </row>
    <row r="534">
      <c r="D534" s="16"/>
      <c r="E534" s="16"/>
      <c r="F534" s="16"/>
    </row>
    <row r="535">
      <c r="D535" s="16"/>
      <c r="E535" s="16"/>
      <c r="F535" s="16"/>
    </row>
    <row r="536">
      <c r="D536" s="16"/>
      <c r="E536" s="16"/>
      <c r="F536" s="16"/>
    </row>
    <row r="537">
      <c r="D537" s="16"/>
      <c r="E537" s="16"/>
      <c r="F537" s="16"/>
    </row>
    <row r="538">
      <c r="D538" s="16"/>
      <c r="E538" s="16"/>
      <c r="F538" s="16"/>
    </row>
    <row r="539">
      <c r="D539" s="16"/>
      <c r="E539" s="16"/>
      <c r="F539" s="16"/>
    </row>
    <row r="540">
      <c r="D540" s="16"/>
      <c r="E540" s="16"/>
      <c r="F540" s="16"/>
    </row>
    <row r="541">
      <c r="D541" s="16"/>
      <c r="E541" s="16"/>
      <c r="F541" s="16"/>
    </row>
    <row r="542">
      <c r="D542" s="16"/>
      <c r="E542" s="16"/>
      <c r="F542" s="16"/>
    </row>
    <row r="543">
      <c r="D543" s="16"/>
      <c r="E543" s="16"/>
      <c r="F543" s="16"/>
    </row>
    <row r="544">
      <c r="D544" s="16"/>
      <c r="E544" s="16"/>
      <c r="F544" s="16"/>
    </row>
    <row r="545">
      <c r="D545" s="16"/>
      <c r="E545" s="16"/>
      <c r="F545" s="16"/>
    </row>
    <row r="546">
      <c r="D546" s="16"/>
      <c r="E546" s="16"/>
      <c r="F546" s="16"/>
    </row>
    <row r="547">
      <c r="D547" s="16"/>
      <c r="E547" s="16"/>
      <c r="F547" s="16"/>
    </row>
    <row r="548">
      <c r="D548" s="16"/>
      <c r="E548" s="16"/>
      <c r="F548" s="16"/>
    </row>
    <row r="549">
      <c r="D549" s="16"/>
      <c r="E549" s="16"/>
      <c r="F549" s="16"/>
    </row>
    <row r="550">
      <c r="D550" s="16"/>
      <c r="E550" s="16"/>
      <c r="F550" s="16"/>
    </row>
    <row r="551">
      <c r="D551" s="16"/>
      <c r="E551" s="16"/>
      <c r="F551" s="16"/>
    </row>
    <row r="552">
      <c r="D552" s="16"/>
      <c r="E552" s="16"/>
      <c r="F552" s="16"/>
    </row>
    <row r="553">
      <c r="D553" s="16"/>
      <c r="E553" s="16"/>
      <c r="F553" s="16"/>
    </row>
    <row r="554">
      <c r="D554" s="16"/>
      <c r="E554" s="16"/>
      <c r="F554" s="16"/>
    </row>
    <row r="555">
      <c r="D555" s="16"/>
      <c r="E555" s="16"/>
      <c r="F555" s="16"/>
    </row>
    <row r="556">
      <c r="D556" s="16"/>
      <c r="E556" s="16"/>
      <c r="F556" s="16"/>
    </row>
    <row r="557">
      <c r="D557" s="16"/>
      <c r="E557" s="16"/>
      <c r="F557" s="16"/>
    </row>
    <row r="558">
      <c r="D558" s="16"/>
      <c r="E558" s="16"/>
      <c r="F558" s="16"/>
    </row>
    <row r="559">
      <c r="D559" s="16"/>
      <c r="E559" s="16"/>
      <c r="F559" s="16"/>
    </row>
    <row r="560">
      <c r="D560" s="16"/>
      <c r="E560" s="16"/>
      <c r="F560" s="16"/>
    </row>
    <row r="561">
      <c r="D561" s="16"/>
      <c r="E561" s="16"/>
      <c r="F561" s="16"/>
    </row>
    <row r="562">
      <c r="D562" s="16"/>
      <c r="E562" s="16"/>
      <c r="F562" s="16"/>
    </row>
    <row r="563">
      <c r="D563" s="16"/>
      <c r="E563" s="16"/>
      <c r="F563" s="16"/>
    </row>
    <row r="564">
      <c r="D564" s="16"/>
      <c r="E564" s="16"/>
      <c r="F564" s="16"/>
    </row>
    <row r="565">
      <c r="D565" s="16"/>
      <c r="E565" s="16"/>
      <c r="F565" s="16"/>
    </row>
    <row r="566">
      <c r="D566" s="16"/>
      <c r="E566" s="16"/>
      <c r="F566" s="16"/>
    </row>
    <row r="567">
      <c r="D567" s="16"/>
      <c r="E567" s="16"/>
      <c r="F567" s="16"/>
    </row>
    <row r="568">
      <c r="D568" s="16"/>
      <c r="E568" s="16"/>
      <c r="F568" s="16"/>
    </row>
    <row r="569">
      <c r="D569" s="16"/>
      <c r="E569" s="16"/>
      <c r="F569" s="16"/>
    </row>
    <row r="570">
      <c r="D570" s="16"/>
      <c r="E570" s="16"/>
      <c r="F570" s="16"/>
    </row>
    <row r="571">
      <c r="D571" s="16"/>
      <c r="E571" s="16"/>
      <c r="F571" s="16"/>
    </row>
    <row r="572">
      <c r="D572" s="16"/>
      <c r="E572" s="16"/>
      <c r="F572" s="16"/>
    </row>
    <row r="573">
      <c r="D573" s="16"/>
      <c r="E573" s="16"/>
      <c r="F573" s="16"/>
    </row>
    <row r="574">
      <c r="D574" s="16"/>
      <c r="E574" s="16"/>
      <c r="F574" s="16"/>
    </row>
    <row r="575">
      <c r="D575" s="16"/>
      <c r="E575" s="16"/>
      <c r="F575" s="16"/>
    </row>
    <row r="576">
      <c r="D576" s="16"/>
      <c r="E576" s="16"/>
      <c r="F576" s="16"/>
    </row>
    <row r="577">
      <c r="D577" s="16"/>
      <c r="E577" s="16"/>
      <c r="F577" s="16"/>
    </row>
    <row r="578">
      <c r="D578" s="16"/>
      <c r="E578" s="16"/>
      <c r="F578" s="16"/>
    </row>
    <row r="579">
      <c r="D579" s="16"/>
      <c r="E579" s="16"/>
      <c r="F579" s="16"/>
    </row>
    <row r="580">
      <c r="D580" s="16"/>
      <c r="E580" s="16"/>
      <c r="F580" s="16"/>
    </row>
    <row r="581">
      <c r="D581" s="16"/>
      <c r="E581" s="16"/>
      <c r="F581" s="16"/>
    </row>
    <row r="582">
      <c r="D582" s="16"/>
      <c r="E582" s="16"/>
      <c r="F582" s="16"/>
    </row>
    <row r="583">
      <c r="D583" s="16"/>
      <c r="E583" s="16"/>
      <c r="F583" s="16"/>
    </row>
    <row r="584">
      <c r="D584" s="16"/>
      <c r="E584" s="16"/>
      <c r="F584" s="16"/>
    </row>
    <row r="585">
      <c r="D585" s="16"/>
      <c r="E585" s="16"/>
      <c r="F585" s="16"/>
    </row>
    <row r="586">
      <c r="D586" s="16"/>
      <c r="E586" s="16"/>
      <c r="F586" s="16"/>
    </row>
    <row r="587">
      <c r="D587" s="16"/>
      <c r="E587" s="16"/>
      <c r="F587" s="16"/>
    </row>
    <row r="588">
      <c r="D588" s="16"/>
      <c r="E588" s="16"/>
      <c r="F588" s="16"/>
    </row>
    <row r="589">
      <c r="D589" s="16"/>
      <c r="E589" s="16"/>
      <c r="F589" s="16"/>
    </row>
    <row r="590">
      <c r="D590" s="16"/>
      <c r="E590" s="16"/>
      <c r="F590" s="16"/>
    </row>
    <row r="591">
      <c r="D591" s="16"/>
      <c r="E591" s="16"/>
      <c r="F591" s="16"/>
    </row>
    <row r="592">
      <c r="D592" s="16"/>
      <c r="E592" s="16"/>
      <c r="F592" s="16"/>
    </row>
    <row r="593">
      <c r="D593" s="16"/>
      <c r="E593" s="16"/>
      <c r="F593" s="16"/>
    </row>
    <row r="594">
      <c r="D594" s="16"/>
      <c r="E594" s="16"/>
      <c r="F594" s="16"/>
    </row>
    <row r="595">
      <c r="D595" s="16"/>
      <c r="E595" s="16"/>
      <c r="F595" s="16"/>
    </row>
    <row r="596">
      <c r="D596" s="16"/>
      <c r="E596" s="16"/>
      <c r="F596" s="16"/>
    </row>
    <row r="597">
      <c r="D597" s="16"/>
      <c r="E597" s="16"/>
      <c r="F597" s="16"/>
    </row>
    <row r="598">
      <c r="D598" s="16"/>
      <c r="E598" s="16"/>
      <c r="F598" s="16"/>
    </row>
    <row r="599">
      <c r="D599" s="16"/>
      <c r="E599" s="16"/>
      <c r="F599" s="16"/>
    </row>
    <row r="600">
      <c r="D600" s="16"/>
      <c r="E600" s="16"/>
      <c r="F600" s="16"/>
    </row>
    <row r="601">
      <c r="D601" s="16"/>
      <c r="E601" s="16"/>
      <c r="F601" s="16"/>
    </row>
    <row r="602">
      <c r="D602" s="16"/>
      <c r="E602" s="16"/>
      <c r="F602" s="16"/>
    </row>
    <row r="603">
      <c r="D603" s="16"/>
      <c r="E603" s="16"/>
      <c r="F603" s="16"/>
    </row>
    <row r="604">
      <c r="D604" s="16"/>
      <c r="E604" s="16"/>
      <c r="F604" s="16"/>
    </row>
    <row r="605">
      <c r="D605" s="16"/>
      <c r="E605" s="16"/>
      <c r="F605" s="16"/>
    </row>
    <row r="606">
      <c r="D606" s="16"/>
      <c r="E606" s="16"/>
      <c r="F606" s="16"/>
    </row>
    <row r="607">
      <c r="D607" s="16"/>
      <c r="E607" s="16"/>
      <c r="F607" s="16"/>
    </row>
    <row r="608">
      <c r="D608" s="16"/>
      <c r="E608" s="16"/>
      <c r="F608" s="16"/>
    </row>
    <row r="609">
      <c r="D609" s="16"/>
      <c r="E609" s="16"/>
      <c r="F609" s="16"/>
    </row>
    <row r="610">
      <c r="D610" s="16"/>
      <c r="E610" s="16"/>
      <c r="F610" s="16"/>
    </row>
    <row r="611">
      <c r="D611" s="16"/>
      <c r="E611" s="16"/>
      <c r="F611" s="16"/>
    </row>
    <row r="612">
      <c r="D612" s="16"/>
      <c r="E612" s="16"/>
      <c r="F612" s="16"/>
    </row>
    <row r="613">
      <c r="D613" s="16"/>
      <c r="E613" s="16"/>
      <c r="F613" s="16"/>
    </row>
    <row r="614">
      <c r="D614" s="16"/>
      <c r="E614" s="16"/>
      <c r="F614" s="16"/>
    </row>
    <row r="615">
      <c r="D615" s="16"/>
      <c r="E615" s="16"/>
      <c r="F615" s="16"/>
    </row>
    <row r="616">
      <c r="D616" s="16"/>
      <c r="E616" s="16"/>
      <c r="F616" s="16"/>
    </row>
    <row r="617">
      <c r="D617" s="16"/>
      <c r="E617" s="16"/>
      <c r="F617" s="16"/>
    </row>
    <row r="618">
      <c r="D618" s="16"/>
      <c r="E618" s="16"/>
      <c r="F618" s="16"/>
    </row>
    <row r="619">
      <c r="D619" s="16"/>
      <c r="E619" s="16"/>
      <c r="F619" s="16"/>
    </row>
    <row r="620">
      <c r="D620" s="16"/>
      <c r="E620" s="16"/>
      <c r="F620" s="16"/>
    </row>
    <row r="621">
      <c r="D621" s="16"/>
      <c r="E621" s="16"/>
      <c r="F621" s="16"/>
    </row>
    <row r="622">
      <c r="D622" s="16"/>
      <c r="E622" s="16"/>
      <c r="F622" s="16"/>
    </row>
    <row r="623">
      <c r="D623" s="16"/>
      <c r="E623" s="16"/>
      <c r="F623" s="16"/>
    </row>
    <row r="624">
      <c r="D624" s="16"/>
      <c r="E624" s="16"/>
      <c r="F624" s="16"/>
    </row>
    <row r="625">
      <c r="D625" s="16"/>
      <c r="E625" s="16"/>
      <c r="F625" s="16"/>
    </row>
    <row r="626">
      <c r="D626" s="16"/>
      <c r="E626" s="16"/>
      <c r="F626" s="16"/>
    </row>
    <row r="627">
      <c r="D627" s="16"/>
      <c r="E627" s="16"/>
      <c r="F627" s="16"/>
    </row>
    <row r="628">
      <c r="D628" s="16"/>
      <c r="E628" s="16"/>
      <c r="F628" s="16"/>
    </row>
    <row r="629">
      <c r="D629" s="16"/>
      <c r="E629" s="16"/>
      <c r="F629" s="16"/>
    </row>
    <row r="630">
      <c r="D630" s="16"/>
      <c r="E630" s="16"/>
      <c r="F630" s="16"/>
    </row>
    <row r="631">
      <c r="D631" s="16"/>
      <c r="E631" s="16"/>
      <c r="F631" s="16"/>
    </row>
    <row r="632">
      <c r="D632" s="16"/>
      <c r="E632" s="16"/>
      <c r="F632" s="16"/>
    </row>
    <row r="633">
      <c r="D633" s="16"/>
      <c r="E633" s="16"/>
      <c r="F633" s="16"/>
    </row>
    <row r="634">
      <c r="D634" s="16"/>
      <c r="E634" s="16"/>
      <c r="F634" s="16"/>
    </row>
    <row r="635">
      <c r="D635" s="16"/>
      <c r="E635" s="16"/>
      <c r="F635" s="16"/>
    </row>
    <row r="636">
      <c r="D636" s="16"/>
      <c r="E636" s="16"/>
      <c r="F636" s="16"/>
    </row>
    <row r="637">
      <c r="D637" s="16"/>
      <c r="E637" s="16"/>
      <c r="F637" s="16"/>
    </row>
    <row r="638">
      <c r="D638" s="16"/>
      <c r="E638" s="16"/>
      <c r="F638" s="16"/>
    </row>
    <row r="639">
      <c r="D639" s="16"/>
      <c r="E639" s="16"/>
      <c r="F639" s="16"/>
    </row>
    <row r="640">
      <c r="D640" s="16"/>
      <c r="E640" s="16"/>
      <c r="F640" s="16"/>
    </row>
    <row r="641">
      <c r="D641" s="16"/>
      <c r="E641" s="16"/>
      <c r="F641" s="16"/>
    </row>
    <row r="642">
      <c r="D642" s="16"/>
      <c r="E642" s="16"/>
      <c r="F642" s="16"/>
    </row>
    <row r="643">
      <c r="D643" s="16"/>
      <c r="E643" s="16"/>
      <c r="F643" s="16"/>
    </row>
    <row r="644">
      <c r="D644" s="16"/>
      <c r="E644" s="16"/>
      <c r="F644" s="16"/>
    </row>
    <row r="645">
      <c r="D645" s="16"/>
      <c r="E645" s="16"/>
      <c r="F645" s="16"/>
    </row>
    <row r="646">
      <c r="D646" s="16"/>
      <c r="E646" s="16"/>
      <c r="F646" s="16"/>
    </row>
    <row r="647">
      <c r="D647" s="16"/>
      <c r="E647" s="16"/>
      <c r="F647" s="16"/>
    </row>
    <row r="648">
      <c r="D648" s="16"/>
      <c r="E648" s="16"/>
      <c r="F648" s="16"/>
    </row>
    <row r="649">
      <c r="D649" s="16"/>
      <c r="E649" s="16"/>
      <c r="F649" s="16"/>
    </row>
    <row r="650">
      <c r="D650" s="16"/>
      <c r="E650" s="16"/>
      <c r="F650" s="16"/>
    </row>
    <row r="651">
      <c r="D651" s="16"/>
      <c r="E651" s="16"/>
      <c r="F651" s="16"/>
    </row>
    <row r="652">
      <c r="D652" s="16"/>
      <c r="E652" s="16"/>
      <c r="F652" s="16"/>
    </row>
    <row r="653">
      <c r="D653" s="16"/>
      <c r="E653" s="16"/>
      <c r="F653" s="16"/>
    </row>
    <row r="654">
      <c r="D654" s="16"/>
      <c r="E654" s="16"/>
      <c r="F654" s="16"/>
    </row>
    <row r="655">
      <c r="D655" s="16"/>
      <c r="E655" s="16"/>
      <c r="F655" s="16"/>
    </row>
    <row r="656">
      <c r="D656" s="16"/>
      <c r="E656" s="16"/>
      <c r="F656" s="16"/>
    </row>
    <row r="657">
      <c r="D657" s="16"/>
      <c r="E657" s="16"/>
      <c r="F657" s="16"/>
    </row>
    <row r="658">
      <c r="D658" s="16"/>
      <c r="E658" s="16"/>
      <c r="F658" s="16"/>
    </row>
    <row r="659">
      <c r="D659" s="16"/>
      <c r="E659" s="16"/>
      <c r="F659" s="16"/>
    </row>
    <row r="660">
      <c r="D660" s="16"/>
      <c r="E660" s="16"/>
      <c r="F660" s="16"/>
    </row>
    <row r="661">
      <c r="D661" s="16"/>
      <c r="E661" s="16"/>
      <c r="F661" s="16"/>
    </row>
    <row r="662">
      <c r="D662" s="16"/>
      <c r="E662" s="16"/>
      <c r="F662" s="16"/>
    </row>
    <row r="663">
      <c r="D663" s="16"/>
      <c r="E663" s="16"/>
      <c r="F663" s="16"/>
    </row>
    <row r="664">
      <c r="D664" s="16"/>
      <c r="E664" s="16"/>
      <c r="F664" s="16"/>
    </row>
    <row r="665">
      <c r="D665" s="16"/>
      <c r="E665" s="16"/>
      <c r="F665" s="16"/>
    </row>
    <row r="666">
      <c r="D666" s="16"/>
      <c r="E666" s="16"/>
      <c r="F666" s="16"/>
    </row>
    <row r="667">
      <c r="D667" s="16"/>
      <c r="E667" s="16"/>
      <c r="F667" s="16"/>
    </row>
    <row r="668">
      <c r="D668" s="16"/>
      <c r="E668" s="16"/>
      <c r="F668" s="16"/>
    </row>
    <row r="669">
      <c r="D669" s="16"/>
      <c r="E669" s="16"/>
      <c r="F669" s="16"/>
    </row>
    <row r="670">
      <c r="D670" s="16"/>
      <c r="E670" s="16"/>
      <c r="F670" s="16"/>
    </row>
    <row r="671">
      <c r="D671" s="16"/>
      <c r="E671" s="16"/>
      <c r="F671" s="16"/>
    </row>
    <row r="672">
      <c r="D672" s="16"/>
      <c r="E672" s="16"/>
      <c r="F672" s="16"/>
    </row>
    <row r="673">
      <c r="D673" s="16"/>
      <c r="E673" s="16"/>
      <c r="F673" s="16"/>
    </row>
    <row r="674">
      <c r="D674" s="16"/>
      <c r="E674" s="16"/>
      <c r="F674" s="16"/>
    </row>
    <row r="675">
      <c r="D675" s="16"/>
      <c r="E675" s="16"/>
      <c r="F675" s="16"/>
    </row>
    <row r="676">
      <c r="D676" s="16"/>
      <c r="E676" s="16"/>
      <c r="F676" s="16"/>
    </row>
    <row r="677">
      <c r="D677" s="16"/>
      <c r="E677" s="16"/>
      <c r="F677" s="16"/>
    </row>
    <row r="678">
      <c r="D678" s="16"/>
      <c r="E678" s="16"/>
      <c r="F678" s="16"/>
    </row>
    <row r="679">
      <c r="D679" s="16"/>
      <c r="E679" s="16"/>
      <c r="F679" s="16"/>
    </row>
    <row r="680">
      <c r="D680" s="16"/>
      <c r="E680" s="16"/>
      <c r="F680" s="16"/>
    </row>
    <row r="681">
      <c r="D681" s="16"/>
      <c r="E681" s="16"/>
      <c r="F681" s="16"/>
    </row>
    <row r="682">
      <c r="D682" s="16"/>
      <c r="E682" s="16"/>
      <c r="F682" s="16"/>
    </row>
    <row r="683">
      <c r="D683" s="16"/>
      <c r="E683" s="16"/>
      <c r="F683" s="16"/>
    </row>
    <row r="684">
      <c r="D684" s="16"/>
      <c r="E684" s="16"/>
      <c r="F684" s="16"/>
    </row>
    <row r="685">
      <c r="D685" s="16"/>
      <c r="E685" s="16"/>
      <c r="F685" s="16"/>
    </row>
    <row r="686">
      <c r="D686" s="16"/>
      <c r="E686" s="16"/>
      <c r="F686" s="16"/>
    </row>
    <row r="687">
      <c r="D687" s="16"/>
      <c r="E687" s="16"/>
      <c r="F687" s="16"/>
    </row>
    <row r="688">
      <c r="D688" s="16"/>
      <c r="E688" s="16"/>
      <c r="F688" s="16"/>
    </row>
    <row r="689">
      <c r="D689" s="16"/>
      <c r="E689" s="16"/>
      <c r="F689" s="16"/>
    </row>
    <row r="690">
      <c r="D690" s="16"/>
      <c r="E690" s="16"/>
      <c r="F690" s="16"/>
    </row>
    <row r="691">
      <c r="D691" s="16"/>
      <c r="E691" s="16"/>
      <c r="F691" s="16"/>
    </row>
    <row r="692">
      <c r="D692" s="16"/>
      <c r="E692" s="16"/>
      <c r="F692" s="16"/>
    </row>
    <row r="693">
      <c r="D693" s="16"/>
      <c r="E693" s="16"/>
      <c r="F693" s="16"/>
    </row>
    <row r="694">
      <c r="D694" s="16"/>
      <c r="E694" s="16"/>
      <c r="F694" s="16"/>
    </row>
    <row r="695">
      <c r="D695" s="16"/>
      <c r="E695" s="16"/>
      <c r="F695" s="16"/>
    </row>
    <row r="696">
      <c r="D696" s="16"/>
      <c r="E696" s="16"/>
      <c r="F696" s="16"/>
    </row>
    <row r="697">
      <c r="D697" s="16"/>
      <c r="E697" s="16"/>
      <c r="F697" s="16"/>
    </row>
    <row r="698">
      <c r="D698" s="16"/>
      <c r="E698" s="16"/>
      <c r="F698" s="16"/>
    </row>
    <row r="699">
      <c r="D699" s="16"/>
      <c r="E699" s="16"/>
      <c r="F699" s="16"/>
    </row>
    <row r="700">
      <c r="D700" s="16"/>
      <c r="E700" s="16"/>
      <c r="F700" s="16"/>
    </row>
    <row r="701">
      <c r="D701" s="16"/>
      <c r="E701" s="16"/>
      <c r="F701" s="16"/>
    </row>
    <row r="702">
      <c r="D702" s="16"/>
      <c r="E702" s="16"/>
      <c r="F702" s="16"/>
    </row>
    <row r="703">
      <c r="D703" s="16"/>
      <c r="E703" s="16"/>
      <c r="F703" s="16"/>
    </row>
    <row r="704">
      <c r="D704" s="16"/>
      <c r="E704" s="16"/>
      <c r="F704" s="16"/>
    </row>
    <row r="705">
      <c r="D705" s="16"/>
      <c r="E705" s="16"/>
      <c r="F705" s="16"/>
    </row>
    <row r="706">
      <c r="D706" s="16"/>
      <c r="E706" s="16"/>
      <c r="F706" s="16"/>
    </row>
    <row r="707">
      <c r="D707" s="16"/>
      <c r="E707" s="16"/>
      <c r="F707" s="16"/>
    </row>
    <row r="708">
      <c r="D708" s="16"/>
      <c r="E708" s="16"/>
      <c r="F708" s="16"/>
    </row>
    <row r="709">
      <c r="D709" s="16"/>
      <c r="E709" s="16"/>
      <c r="F709" s="16"/>
    </row>
    <row r="710">
      <c r="D710" s="16"/>
      <c r="E710" s="16"/>
      <c r="F710" s="16"/>
    </row>
    <row r="711">
      <c r="D711" s="16"/>
      <c r="E711" s="16"/>
      <c r="F711" s="16"/>
    </row>
    <row r="712">
      <c r="D712" s="16"/>
      <c r="E712" s="16"/>
      <c r="F712" s="16"/>
    </row>
    <row r="713">
      <c r="D713" s="16"/>
      <c r="E713" s="16"/>
      <c r="F713" s="16"/>
    </row>
    <row r="714">
      <c r="D714" s="16"/>
      <c r="E714" s="16"/>
      <c r="F714" s="16"/>
    </row>
    <row r="715">
      <c r="D715" s="16"/>
      <c r="E715" s="16"/>
      <c r="F715" s="16"/>
    </row>
    <row r="716">
      <c r="D716" s="16"/>
      <c r="E716" s="16"/>
      <c r="F716" s="16"/>
    </row>
    <row r="717">
      <c r="D717" s="16"/>
      <c r="E717" s="16"/>
      <c r="F717" s="16"/>
    </row>
    <row r="718">
      <c r="D718" s="16"/>
      <c r="E718" s="16"/>
      <c r="F718" s="16"/>
    </row>
    <row r="719">
      <c r="D719" s="16"/>
      <c r="E719" s="16"/>
      <c r="F719" s="16"/>
    </row>
    <row r="720">
      <c r="D720" s="16"/>
      <c r="E720" s="16"/>
      <c r="F720" s="16"/>
    </row>
    <row r="721">
      <c r="D721" s="16"/>
      <c r="E721" s="16"/>
      <c r="F721" s="16"/>
    </row>
    <row r="722">
      <c r="D722" s="16"/>
      <c r="E722" s="16"/>
      <c r="F722" s="16"/>
    </row>
    <row r="723">
      <c r="D723" s="16"/>
      <c r="E723" s="16"/>
      <c r="F723" s="16"/>
    </row>
    <row r="724">
      <c r="D724" s="16"/>
      <c r="E724" s="16"/>
      <c r="F724" s="16"/>
    </row>
    <row r="725">
      <c r="D725" s="16"/>
      <c r="E725" s="16"/>
      <c r="F725" s="16"/>
    </row>
    <row r="726">
      <c r="D726" s="16"/>
      <c r="E726" s="16"/>
      <c r="F726" s="16"/>
    </row>
    <row r="727">
      <c r="D727" s="16"/>
      <c r="E727" s="16"/>
      <c r="F727" s="16"/>
    </row>
    <row r="728">
      <c r="D728" s="16"/>
      <c r="E728" s="16"/>
      <c r="F728" s="16"/>
    </row>
    <row r="729">
      <c r="D729" s="16"/>
      <c r="E729" s="16"/>
      <c r="F729" s="16"/>
    </row>
    <row r="730">
      <c r="D730" s="16"/>
      <c r="E730" s="16"/>
      <c r="F730" s="16"/>
    </row>
    <row r="731">
      <c r="D731" s="16"/>
      <c r="E731" s="16"/>
      <c r="F731" s="16"/>
    </row>
    <row r="732">
      <c r="D732" s="16"/>
      <c r="E732" s="16"/>
      <c r="F732" s="16"/>
    </row>
    <row r="733">
      <c r="D733" s="16"/>
      <c r="E733" s="16"/>
      <c r="F733" s="16"/>
    </row>
    <row r="734">
      <c r="D734" s="16"/>
      <c r="E734" s="16"/>
      <c r="F734" s="16"/>
    </row>
    <row r="735">
      <c r="D735" s="16"/>
      <c r="E735" s="16"/>
      <c r="F735" s="16"/>
    </row>
    <row r="736">
      <c r="D736" s="16"/>
      <c r="E736" s="16"/>
      <c r="F736" s="16"/>
    </row>
    <row r="737">
      <c r="D737" s="16"/>
      <c r="E737" s="16"/>
      <c r="F737" s="16"/>
    </row>
    <row r="738">
      <c r="D738" s="16"/>
      <c r="E738" s="16"/>
      <c r="F738" s="16"/>
    </row>
    <row r="739">
      <c r="D739" s="16"/>
      <c r="E739" s="16"/>
      <c r="F739" s="16"/>
    </row>
    <row r="740">
      <c r="D740" s="16"/>
      <c r="E740" s="16"/>
      <c r="F740" s="16"/>
    </row>
    <row r="741">
      <c r="D741" s="16"/>
      <c r="E741" s="16"/>
      <c r="F741" s="16"/>
    </row>
    <row r="742">
      <c r="D742" s="16"/>
      <c r="E742" s="16"/>
      <c r="F742" s="16"/>
    </row>
    <row r="743">
      <c r="D743" s="16"/>
      <c r="E743" s="16"/>
      <c r="F743" s="16"/>
    </row>
    <row r="744">
      <c r="D744" s="16"/>
      <c r="E744" s="16"/>
      <c r="F744" s="16"/>
    </row>
    <row r="745">
      <c r="D745" s="16"/>
      <c r="E745" s="16"/>
      <c r="F745" s="16"/>
    </row>
    <row r="746">
      <c r="D746" s="16"/>
      <c r="E746" s="16"/>
      <c r="F746" s="16"/>
    </row>
    <row r="747">
      <c r="D747" s="16"/>
      <c r="E747" s="16"/>
      <c r="F747" s="16"/>
    </row>
    <row r="748">
      <c r="D748" s="16"/>
      <c r="E748" s="16"/>
      <c r="F748" s="16"/>
    </row>
    <row r="749">
      <c r="D749" s="16"/>
      <c r="E749" s="16"/>
      <c r="F749" s="16"/>
    </row>
    <row r="750">
      <c r="D750" s="16"/>
      <c r="E750" s="16"/>
      <c r="F750" s="16"/>
    </row>
    <row r="751">
      <c r="D751" s="16"/>
      <c r="E751" s="16"/>
      <c r="F751" s="16"/>
    </row>
    <row r="752">
      <c r="D752" s="16"/>
      <c r="E752" s="16"/>
      <c r="F752" s="16"/>
    </row>
    <row r="753">
      <c r="D753" s="16"/>
      <c r="E753" s="16"/>
      <c r="F753" s="16"/>
    </row>
    <row r="754">
      <c r="D754" s="16"/>
      <c r="E754" s="16"/>
      <c r="F754" s="16"/>
    </row>
    <row r="755">
      <c r="D755" s="16"/>
      <c r="E755" s="16"/>
      <c r="F755" s="16"/>
    </row>
    <row r="756">
      <c r="D756" s="16"/>
      <c r="E756" s="16"/>
      <c r="F756" s="16"/>
    </row>
    <row r="757">
      <c r="D757" s="16"/>
      <c r="E757" s="16"/>
      <c r="F757" s="16"/>
    </row>
    <row r="758">
      <c r="D758" s="16"/>
      <c r="E758" s="16"/>
      <c r="F758" s="16"/>
    </row>
    <row r="759">
      <c r="D759" s="16"/>
      <c r="E759" s="16"/>
      <c r="F759" s="16"/>
    </row>
    <row r="760">
      <c r="D760" s="16"/>
      <c r="E760" s="16"/>
      <c r="F760" s="16"/>
    </row>
    <row r="761">
      <c r="D761" s="16"/>
      <c r="E761" s="16"/>
      <c r="F761" s="16"/>
    </row>
    <row r="762">
      <c r="D762" s="16"/>
      <c r="E762" s="16"/>
      <c r="F762" s="16"/>
    </row>
    <row r="763">
      <c r="D763" s="16"/>
      <c r="E763" s="16"/>
      <c r="F763" s="16"/>
    </row>
    <row r="764">
      <c r="D764" s="16"/>
      <c r="E764" s="16"/>
      <c r="F764" s="16"/>
    </row>
    <row r="765">
      <c r="D765" s="16"/>
      <c r="E765" s="16"/>
      <c r="F765" s="16"/>
    </row>
    <row r="766">
      <c r="D766" s="16"/>
      <c r="E766" s="16"/>
      <c r="F766" s="16"/>
    </row>
    <row r="767">
      <c r="D767" s="16"/>
      <c r="E767" s="16"/>
      <c r="F767" s="16"/>
    </row>
    <row r="768">
      <c r="D768" s="16"/>
      <c r="E768" s="16"/>
      <c r="F768" s="16"/>
    </row>
    <row r="769">
      <c r="D769" s="16"/>
      <c r="E769" s="16"/>
      <c r="F769" s="16"/>
    </row>
    <row r="770">
      <c r="D770" s="16"/>
      <c r="E770" s="16"/>
      <c r="F770" s="16"/>
    </row>
    <row r="771">
      <c r="D771" s="16"/>
      <c r="E771" s="16"/>
      <c r="F771" s="16"/>
    </row>
    <row r="772">
      <c r="D772" s="16"/>
      <c r="E772" s="16"/>
      <c r="F772" s="16"/>
    </row>
    <row r="773">
      <c r="D773" s="16"/>
      <c r="E773" s="16"/>
      <c r="F773" s="16"/>
    </row>
    <row r="774">
      <c r="D774" s="16"/>
      <c r="E774" s="16"/>
      <c r="F774" s="16"/>
    </row>
    <row r="775">
      <c r="D775" s="16"/>
      <c r="E775" s="16"/>
      <c r="F775" s="16"/>
    </row>
    <row r="776">
      <c r="D776" s="16"/>
      <c r="E776" s="16"/>
      <c r="F776" s="16"/>
    </row>
    <row r="777">
      <c r="D777" s="16"/>
      <c r="E777" s="16"/>
      <c r="F777" s="16"/>
    </row>
    <row r="778">
      <c r="D778" s="16"/>
      <c r="E778" s="16"/>
      <c r="F778" s="16"/>
    </row>
    <row r="779">
      <c r="D779" s="16"/>
      <c r="E779" s="16"/>
      <c r="F779" s="16"/>
    </row>
    <row r="780">
      <c r="D780" s="16"/>
      <c r="E780" s="16"/>
      <c r="F780" s="16"/>
    </row>
    <row r="781">
      <c r="D781" s="16"/>
      <c r="E781" s="16"/>
      <c r="F781" s="16"/>
    </row>
    <row r="782">
      <c r="D782" s="16"/>
      <c r="E782" s="16"/>
      <c r="F782" s="16"/>
    </row>
    <row r="783">
      <c r="D783" s="16"/>
      <c r="E783" s="16"/>
      <c r="F783" s="16"/>
    </row>
    <row r="784">
      <c r="D784" s="16"/>
      <c r="E784" s="16"/>
      <c r="F784" s="16"/>
    </row>
    <row r="785">
      <c r="D785" s="16"/>
      <c r="E785" s="16"/>
      <c r="F785" s="16"/>
    </row>
    <row r="786">
      <c r="D786" s="16"/>
      <c r="E786" s="16"/>
      <c r="F786" s="16"/>
    </row>
    <row r="787">
      <c r="D787" s="16"/>
      <c r="E787" s="16"/>
      <c r="F787" s="16"/>
    </row>
    <row r="788">
      <c r="D788" s="16"/>
      <c r="E788" s="16"/>
      <c r="F788" s="16"/>
    </row>
    <row r="789">
      <c r="D789" s="16"/>
      <c r="E789" s="16"/>
      <c r="F789" s="16"/>
    </row>
    <row r="790">
      <c r="D790" s="16"/>
      <c r="E790" s="16"/>
      <c r="F790" s="16"/>
    </row>
    <row r="791">
      <c r="D791" s="16"/>
      <c r="E791" s="16"/>
      <c r="F791" s="16"/>
    </row>
    <row r="792">
      <c r="D792" s="16"/>
      <c r="E792" s="16"/>
      <c r="F792" s="16"/>
    </row>
    <row r="793">
      <c r="D793" s="16"/>
      <c r="E793" s="16"/>
      <c r="F793" s="16"/>
    </row>
    <row r="794">
      <c r="D794" s="16"/>
      <c r="E794" s="16"/>
      <c r="F794" s="16"/>
    </row>
    <row r="795">
      <c r="D795" s="16"/>
      <c r="E795" s="16"/>
      <c r="F795" s="16"/>
    </row>
    <row r="796">
      <c r="D796" s="16"/>
      <c r="E796" s="16"/>
      <c r="F796" s="16"/>
    </row>
    <row r="797">
      <c r="D797" s="16"/>
      <c r="E797" s="16"/>
      <c r="F797" s="16"/>
    </row>
    <row r="798">
      <c r="D798" s="16"/>
      <c r="E798" s="16"/>
      <c r="F798" s="16"/>
    </row>
    <row r="799">
      <c r="D799" s="16"/>
      <c r="E799" s="16"/>
      <c r="F799" s="16"/>
    </row>
    <row r="800">
      <c r="D800" s="16"/>
      <c r="E800" s="16"/>
      <c r="F800" s="16"/>
    </row>
    <row r="801">
      <c r="D801" s="16"/>
      <c r="E801" s="16"/>
      <c r="F801" s="16"/>
    </row>
    <row r="802">
      <c r="D802" s="16"/>
      <c r="E802" s="16"/>
      <c r="F802" s="16"/>
    </row>
    <row r="803">
      <c r="D803" s="16"/>
      <c r="E803" s="16"/>
      <c r="F803" s="16"/>
    </row>
    <row r="804">
      <c r="D804" s="16"/>
      <c r="E804" s="16"/>
      <c r="F804" s="16"/>
    </row>
    <row r="805">
      <c r="D805" s="16"/>
      <c r="E805" s="16"/>
      <c r="F805" s="16"/>
    </row>
    <row r="806">
      <c r="D806" s="16"/>
      <c r="E806" s="16"/>
      <c r="F806" s="16"/>
    </row>
    <row r="807">
      <c r="D807" s="16"/>
      <c r="E807" s="16"/>
      <c r="F807" s="16"/>
    </row>
    <row r="808">
      <c r="D808" s="16"/>
      <c r="E808" s="16"/>
      <c r="F808" s="16"/>
    </row>
    <row r="809">
      <c r="D809" s="16"/>
      <c r="E809" s="16"/>
      <c r="F809" s="16"/>
    </row>
    <row r="810">
      <c r="D810" s="16"/>
      <c r="E810" s="16"/>
      <c r="F810" s="16"/>
    </row>
    <row r="811">
      <c r="D811" s="16"/>
      <c r="E811" s="16"/>
      <c r="F811" s="16"/>
    </row>
    <row r="812">
      <c r="D812" s="16"/>
      <c r="E812" s="16"/>
      <c r="F812" s="16"/>
    </row>
    <row r="813">
      <c r="D813" s="16"/>
      <c r="E813" s="16"/>
      <c r="F813" s="16"/>
    </row>
    <row r="814">
      <c r="D814" s="16"/>
      <c r="E814" s="16"/>
      <c r="F814" s="16"/>
    </row>
    <row r="815">
      <c r="D815" s="16"/>
      <c r="E815" s="16"/>
      <c r="F815" s="16"/>
    </row>
    <row r="816">
      <c r="D816" s="16"/>
      <c r="E816" s="16"/>
      <c r="F816" s="16"/>
    </row>
    <row r="817">
      <c r="D817" s="16"/>
      <c r="E817" s="16"/>
      <c r="F817" s="16"/>
    </row>
    <row r="818">
      <c r="D818" s="16"/>
      <c r="E818" s="16"/>
      <c r="F818" s="16"/>
    </row>
    <row r="819">
      <c r="D819" s="16"/>
      <c r="E819" s="16"/>
      <c r="F819" s="16"/>
    </row>
    <row r="820">
      <c r="D820" s="16"/>
      <c r="E820" s="16"/>
      <c r="F820" s="16"/>
    </row>
    <row r="821">
      <c r="D821" s="16"/>
      <c r="E821" s="16"/>
      <c r="F821" s="16"/>
    </row>
    <row r="822">
      <c r="D822" s="16"/>
      <c r="E822" s="16"/>
      <c r="F822" s="16"/>
    </row>
    <row r="823">
      <c r="D823" s="16"/>
      <c r="E823" s="16"/>
      <c r="F823" s="16"/>
    </row>
    <row r="824">
      <c r="D824" s="16"/>
      <c r="E824" s="16"/>
      <c r="F824" s="16"/>
    </row>
    <row r="825">
      <c r="D825" s="16"/>
      <c r="E825" s="16"/>
      <c r="F825" s="16"/>
    </row>
    <row r="826">
      <c r="D826" s="16"/>
      <c r="E826" s="16"/>
      <c r="F826" s="16"/>
    </row>
    <row r="827">
      <c r="D827" s="16"/>
      <c r="E827" s="16"/>
      <c r="F827" s="16"/>
    </row>
    <row r="828">
      <c r="D828" s="16"/>
      <c r="E828" s="16"/>
      <c r="F828" s="16"/>
    </row>
    <row r="829">
      <c r="D829" s="16"/>
      <c r="E829" s="16"/>
      <c r="F829" s="16"/>
    </row>
    <row r="830">
      <c r="D830" s="16"/>
      <c r="E830" s="16"/>
      <c r="F830" s="16"/>
    </row>
    <row r="831">
      <c r="D831" s="16"/>
      <c r="E831" s="16"/>
      <c r="F831" s="16"/>
    </row>
    <row r="832">
      <c r="D832" s="16"/>
      <c r="E832" s="16"/>
      <c r="F832" s="16"/>
    </row>
    <row r="833">
      <c r="D833" s="16"/>
      <c r="E833" s="16"/>
      <c r="F833" s="16"/>
    </row>
    <row r="834">
      <c r="D834" s="16"/>
      <c r="E834" s="16"/>
      <c r="F834" s="16"/>
    </row>
    <row r="835">
      <c r="D835" s="16"/>
      <c r="E835" s="16"/>
      <c r="F835" s="16"/>
    </row>
    <row r="836">
      <c r="D836" s="16"/>
      <c r="E836" s="16"/>
      <c r="F836" s="16"/>
    </row>
    <row r="837">
      <c r="D837" s="16"/>
      <c r="E837" s="16"/>
      <c r="F837" s="16"/>
    </row>
    <row r="838">
      <c r="D838" s="16"/>
      <c r="E838" s="16"/>
      <c r="F838" s="16"/>
    </row>
    <row r="839">
      <c r="D839" s="16"/>
      <c r="E839" s="16"/>
      <c r="F839" s="16"/>
    </row>
    <row r="840">
      <c r="D840" s="16"/>
      <c r="E840" s="16"/>
      <c r="F840" s="16"/>
    </row>
    <row r="841">
      <c r="D841" s="16"/>
      <c r="E841" s="16"/>
      <c r="F841" s="16"/>
    </row>
    <row r="842">
      <c r="D842" s="16"/>
      <c r="E842" s="16"/>
      <c r="F842" s="16"/>
    </row>
    <row r="843">
      <c r="D843" s="16"/>
      <c r="E843" s="16"/>
      <c r="F843" s="16"/>
    </row>
    <row r="844">
      <c r="D844" s="16"/>
      <c r="E844" s="16"/>
      <c r="F844" s="16"/>
    </row>
    <row r="845">
      <c r="D845" s="16"/>
      <c r="E845" s="16"/>
      <c r="F845" s="16"/>
    </row>
    <row r="846">
      <c r="D846" s="16"/>
      <c r="E846" s="16"/>
      <c r="F846" s="16"/>
    </row>
    <row r="847">
      <c r="D847" s="16"/>
      <c r="E847" s="16"/>
      <c r="F847" s="16"/>
    </row>
    <row r="848">
      <c r="D848" s="16"/>
      <c r="E848" s="16"/>
      <c r="F848" s="16"/>
    </row>
    <row r="849">
      <c r="D849" s="16"/>
      <c r="E849" s="16"/>
      <c r="F849" s="16"/>
    </row>
    <row r="850">
      <c r="D850" s="16"/>
      <c r="E850" s="16"/>
      <c r="F850" s="16"/>
    </row>
    <row r="851">
      <c r="D851" s="16"/>
      <c r="E851" s="16"/>
      <c r="F851" s="16"/>
    </row>
    <row r="852">
      <c r="D852" s="16"/>
      <c r="E852" s="16"/>
      <c r="F852" s="16"/>
    </row>
    <row r="853">
      <c r="D853" s="16"/>
      <c r="E853" s="16"/>
      <c r="F853" s="16"/>
    </row>
    <row r="854">
      <c r="D854" s="16"/>
      <c r="E854" s="16"/>
      <c r="F854" s="16"/>
    </row>
    <row r="855">
      <c r="D855" s="16"/>
      <c r="E855" s="16"/>
      <c r="F855" s="16"/>
    </row>
    <row r="856">
      <c r="D856" s="16"/>
      <c r="E856" s="16"/>
      <c r="F856" s="16"/>
    </row>
    <row r="857">
      <c r="D857" s="16"/>
      <c r="E857" s="16"/>
      <c r="F857" s="16"/>
    </row>
    <row r="858">
      <c r="D858" s="16"/>
      <c r="E858" s="16"/>
      <c r="F858" s="16"/>
    </row>
    <row r="859">
      <c r="D859" s="16"/>
      <c r="E859" s="16"/>
      <c r="F859" s="16"/>
    </row>
    <row r="860">
      <c r="D860" s="16"/>
      <c r="E860" s="16"/>
      <c r="F860" s="16"/>
    </row>
    <row r="861">
      <c r="D861" s="16"/>
      <c r="E861" s="16"/>
      <c r="F861" s="16"/>
    </row>
    <row r="862">
      <c r="D862" s="16"/>
      <c r="E862" s="16"/>
      <c r="F862" s="16"/>
    </row>
    <row r="863">
      <c r="D863" s="16"/>
      <c r="E863" s="16"/>
      <c r="F863" s="16"/>
    </row>
    <row r="864">
      <c r="D864" s="16"/>
      <c r="E864" s="16"/>
      <c r="F864" s="16"/>
    </row>
    <row r="865">
      <c r="D865" s="16"/>
      <c r="E865" s="16"/>
      <c r="F865" s="16"/>
    </row>
    <row r="866">
      <c r="D866" s="16"/>
      <c r="E866" s="16"/>
      <c r="F866" s="16"/>
    </row>
    <row r="867">
      <c r="D867" s="16"/>
      <c r="E867" s="16"/>
      <c r="F867" s="16"/>
    </row>
    <row r="868">
      <c r="D868" s="16"/>
      <c r="E868" s="16"/>
      <c r="F868" s="16"/>
    </row>
    <row r="869">
      <c r="D869" s="16"/>
      <c r="E869" s="16"/>
      <c r="F869" s="16"/>
    </row>
    <row r="870">
      <c r="D870" s="16"/>
      <c r="E870" s="16"/>
      <c r="F870" s="16"/>
    </row>
    <row r="871">
      <c r="D871" s="16"/>
      <c r="E871" s="16"/>
      <c r="F871" s="16"/>
    </row>
    <row r="872">
      <c r="D872" s="16"/>
      <c r="E872" s="16"/>
      <c r="F872" s="16"/>
    </row>
    <row r="873">
      <c r="D873" s="16"/>
      <c r="E873" s="16"/>
      <c r="F873" s="16"/>
    </row>
    <row r="874">
      <c r="D874" s="16"/>
      <c r="E874" s="16"/>
      <c r="F874" s="16"/>
    </row>
    <row r="875">
      <c r="D875" s="16"/>
      <c r="E875" s="16"/>
      <c r="F875" s="16"/>
    </row>
    <row r="876">
      <c r="D876" s="16"/>
      <c r="E876" s="16"/>
      <c r="F876" s="16"/>
    </row>
    <row r="877">
      <c r="D877" s="16"/>
      <c r="E877" s="16"/>
      <c r="F877" s="16"/>
    </row>
    <row r="878">
      <c r="D878" s="16"/>
      <c r="E878" s="16"/>
      <c r="F878" s="16"/>
    </row>
    <row r="879">
      <c r="D879" s="16"/>
      <c r="E879" s="16"/>
      <c r="F879" s="16"/>
    </row>
    <row r="880">
      <c r="D880" s="16"/>
      <c r="E880" s="16"/>
      <c r="F880" s="16"/>
    </row>
    <row r="881">
      <c r="D881" s="16"/>
      <c r="E881" s="16"/>
      <c r="F881" s="16"/>
    </row>
    <row r="882">
      <c r="D882" s="16"/>
      <c r="E882" s="16"/>
      <c r="F882" s="16"/>
    </row>
    <row r="883">
      <c r="D883" s="16"/>
      <c r="E883" s="16"/>
      <c r="F883" s="16"/>
    </row>
    <row r="884">
      <c r="D884" s="16"/>
      <c r="E884" s="16"/>
      <c r="F884" s="16"/>
    </row>
    <row r="885">
      <c r="D885" s="16"/>
      <c r="E885" s="16"/>
      <c r="F885" s="16"/>
    </row>
    <row r="886">
      <c r="D886" s="16"/>
      <c r="E886" s="16"/>
      <c r="F886" s="16"/>
    </row>
    <row r="887">
      <c r="D887" s="16"/>
      <c r="E887" s="16"/>
      <c r="F887" s="16"/>
    </row>
    <row r="888">
      <c r="D888" s="16"/>
      <c r="E888" s="16"/>
      <c r="F888" s="16"/>
    </row>
    <row r="889">
      <c r="D889" s="16"/>
      <c r="E889" s="16"/>
      <c r="F889" s="16"/>
    </row>
    <row r="890">
      <c r="D890" s="16"/>
      <c r="E890" s="16"/>
      <c r="F890" s="16"/>
    </row>
    <row r="891">
      <c r="D891" s="16"/>
      <c r="E891" s="16"/>
      <c r="F891" s="16"/>
    </row>
    <row r="892">
      <c r="D892" s="16"/>
      <c r="E892" s="16"/>
      <c r="F892" s="16"/>
    </row>
    <row r="893">
      <c r="D893" s="16"/>
      <c r="E893" s="16"/>
      <c r="F893" s="16"/>
    </row>
    <row r="894">
      <c r="D894" s="16"/>
      <c r="E894" s="16"/>
      <c r="F894" s="16"/>
    </row>
    <row r="895">
      <c r="D895" s="16"/>
      <c r="E895" s="16"/>
      <c r="F895" s="16"/>
    </row>
    <row r="896">
      <c r="D896" s="16"/>
      <c r="E896" s="16"/>
      <c r="F896" s="16"/>
    </row>
    <row r="897">
      <c r="D897" s="16"/>
      <c r="E897" s="16"/>
      <c r="F897" s="16"/>
    </row>
    <row r="898">
      <c r="D898" s="16"/>
      <c r="E898" s="16"/>
      <c r="F898" s="16"/>
    </row>
    <row r="899">
      <c r="D899" s="16"/>
      <c r="E899" s="16"/>
      <c r="F899" s="16"/>
    </row>
    <row r="900">
      <c r="D900" s="16"/>
      <c r="E900" s="16"/>
      <c r="F900" s="16"/>
    </row>
    <row r="901">
      <c r="D901" s="16"/>
      <c r="E901" s="16"/>
      <c r="F901" s="16"/>
    </row>
    <row r="902">
      <c r="D902" s="16"/>
      <c r="E902" s="16"/>
      <c r="F902" s="16"/>
    </row>
    <row r="903">
      <c r="D903" s="16"/>
      <c r="E903" s="16"/>
      <c r="F903" s="16"/>
    </row>
    <row r="904">
      <c r="D904" s="16"/>
      <c r="E904" s="16"/>
      <c r="F904" s="16"/>
    </row>
    <row r="905">
      <c r="D905" s="16"/>
      <c r="E905" s="16"/>
      <c r="F905" s="16"/>
    </row>
    <row r="906">
      <c r="D906" s="16"/>
      <c r="E906" s="16"/>
      <c r="F906" s="16"/>
    </row>
    <row r="907">
      <c r="D907" s="16"/>
      <c r="E907" s="16"/>
      <c r="F907" s="16"/>
    </row>
    <row r="908">
      <c r="D908" s="16"/>
      <c r="E908" s="16"/>
      <c r="F908" s="16"/>
    </row>
    <row r="909">
      <c r="D909" s="16"/>
      <c r="E909" s="16"/>
      <c r="F909" s="16"/>
    </row>
    <row r="910">
      <c r="D910" s="16"/>
      <c r="E910" s="16"/>
      <c r="F910" s="16"/>
    </row>
    <row r="911">
      <c r="D911" s="16"/>
      <c r="E911" s="16"/>
      <c r="F911" s="16"/>
    </row>
    <row r="912">
      <c r="D912" s="16"/>
      <c r="E912" s="16"/>
      <c r="F912" s="16"/>
    </row>
    <row r="913">
      <c r="D913" s="16"/>
      <c r="E913" s="16"/>
      <c r="F913" s="16"/>
    </row>
    <row r="914">
      <c r="D914" s="16"/>
      <c r="E914" s="16"/>
      <c r="F914" s="16"/>
    </row>
    <row r="915">
      <c r="D915" s="16"/>
      <c r="E915" s="16"/>
      <c r="F915" s="16"/>
    </row>
    <row r="916">
      <c r="D916" s="16"/>
      <c r="E916" s="16"/>
      <c r="F916" s="16"/>
    </row>
    <row r="917">
      <c r="D917" s="16"/>
      <c r="E917" s="16"/>
      <c r="F917" s="16"/>
    </row>
    <row r="918">
      <c r="D918" s="16"/>
      <c r="E918" s="16"/>
      <c r="F918" s="16"/>
    </row>
    <row r="919">
      <c r="D919" s="16"/>
      <c r="E919" s="16"/>
      <c r="F919" s="16"/>
    </row>
    <row r="920">
      <c r="D920" s="16"/>
      <c r="E920" s="16"/>
      <c r="F920" s="16"/>
    </row>
    <row r="921">
      <c r="D921" s="16"/>
      <c r="E921" s="16"/>
      <c r="F921" s="16"/>
    </row>
    <row r="922">
      <c r="D922" s="16"/>
      <c r="E922" s="16"/>
      <c r="F922" s="16"/>
    </row>
    <row r="923">
      <c r="D923" s="16"/>
      <c r="E923" s="16"/>
      <c r="F923" s="16"/>
    </row>
    <row r="924">
      <c r="D924" s="16"/>
      <c r="E924" s="16"/>
      <c r="F924" s="16"/>
    </row>
    <row r="925">
      <c r="D925" s="16"/>
      <c r="E925" s="16"/>
      <c r="F925" s="16"/>
    </row>
    <row r="926">
      <c r="D926" s="16"/>
      <c r="E926" s="16"/>
      <c r="F926" s="16"/>
    </row>
    <row r="927">
      <c r="D927" s="16"/>
      <c r="E927" s="16"/>
      <c r="F927" s="16"/>
    </row>
    <row r="928">
      <c r="D928" s="16"/>
      <c r="E928" s="16"/>
      <c r="F928" s="16"/>
    </row>
    <row r="929">
      <c r="D929" s="16"/>
      <c r="E929" s="16"/>
      <c r="F929" s="16"/>
    </row>
    <row r="930">
      <c r="D930" s="16"/>
      <c r="E930" s="16"/>
      <c r="F930" s="16"/>
    </row>
    <row r="931">
      <c r="D931" s="16"/>
      <c r="E931" s="16"/>
      <c r="F931" s="16"/>
    </row>
    <row r="932">
      <c r="D932" s="16"/>
      <c r="E932" s="16"/>
      <c r="F932" s="16"/>
    </row>
    <row r="933">
      <c r="D933" s="16"/>
      <c r="E933" s="16"/>
      <c r="F933" s="16"/>
    </row>
    <row r="934">
      <c r="D934" s="16"/>
      <c r="E934" s="16"/>
      <c r="F934" s="16"/>
    </row>
    <row r="935">
      <c r="D935" s="16"/>
      <c r="E935" s="16"/>
      <c r="F935" s="16"/>
    </row>
    <row r="936">
      <c r="D936" s="16"/>
      <c r="E936" s="16"/>
      <c r="F936" s="16"/>
    </row>
    <row r="937">
      <c r="D937" s="16"/>
      <c r="E937" s="16"/>
      <c r="F937" s="16"/>
    </row>
    <row r="938">
      <c r="D938" s="16"/>
      <c r="E938" s="16"/>
      <c r="F938" s="16"/>
    </row>
    <row r="939">
      <c r="D939" s="16"/>
      <c r="E939" s="16"/>
      <c r="F939" s="16"/>
    </row>
    <row r="940">
      <c r="D940" s="16"/>
      <c r="E940" s="16"/>
      <c r="F940" s="16"/>
    </row>
    <row r="941">
      <c r="D941" s="16"/>
      <c r="E941" s="16"/>
      <c r="F941" s="16"/>
    </row>
    <row r="942">
      <c r="D942" s="16"/>
      <c r="E942" s="16"/>
      <c r="F942" s="16"/>
    </row>
    <row r="943">
      <c r="D943" s="16"/>
      <c r="E943" s="16"/>
      <c r="F943" s="16"/>
    </row>
    <row r="944">
      <c r="D944" s="16"/>
      <c r="E944" s="16"/>
      <c r="F944" s="16"/>
    </row>
    <row r="945">
      <c r="D945" s="16"/>
      <c r="E945" s="16"/>
      <c r="F945" s="16"/>
    </row>
    <row r="946">
      <c r="D946" s="16"/>
      <c r="E946" s="16"/>
      <c r="F946" s="16"/>
    </row>
    <row r="947">
      <c r="D947" s="16"/>
      <c r="E947" s="16"/>
      <c r="F947" s="16"/>
    </row>
    <row r="948">
      <c r="D948" s="16"/>
      <c r="E948" s="16"/>
      <c r="F948" s="16"/>
    </row>
    <row r="949">
      <c r="D949" s="16"/>
      <c r="E949" s="16"/>
      <c r="F949" s="16"/>
    </row>
    <row r="950">
      <c r="D950" s="16"/>
      <c r="E950" s="16"/>
      <c r="F950" s="16"/>
    </row>
    <row r="951">
      <c r="D951" s="16"/>
      <c r="E951" s="16"/>
      <c r="F951" s="16"/>
    </row>
    <row r="952">
      <c r="D952" s="16"/>
      <c r="E952" s="16"/>
      <c r="F952" s="16"/>
    </row>
    <row r="953">
      <c r="D953" s="16"/>
      <c r="E953" s="16"/>
      <c r="F953" s="16"/>
    </row>
    <row r="954">
      <c r="D954" s="16"/>
      <c r="E954" s="16"/>
      <c r="F954" s="16"/>
    </row>
    <row r="955">
      <c r="D955" s="16"/>
      <c r="E955" s="16"/>
      <c r="F955" s="16"/>
    </row>
    <row r="956">
      <c r="D956" s="16"/>
      <c r="E956" s="16"/>
      <c r="F956" s="16"/>
    </row>
    <row r="957">
      <c r="D957" s="16"/>
      <c r="E957" s="16"/>
      <c r="F957" s="16"/>
    </row>
    <row r="958">
      <c r="D958" s="16"/>
      <c r="E958" s="16"/>
      <c r="F958" s="16"/>
    </row>
    <row r="959">
      <c r="D959" s="16"/>
      <c r="E959" s="16"/>
      <c r="F959" s="16"/>
    </row>
    <row r="960">
      <c r="D960" s="16"/>
      <c r="E960" s="16"/>
      <c r="F960" s="16"/>
    </row>
    <row r="961">
      <c r="D961" s="16"/>
      <c r="E961" s="16"/>
      <c r="F961" s="16"/>
    </row>
    <row r="962">
      <c r="D962" s="16"/>
      <c r="E962" s="16"/>
      <c r="F962" s="16"/>
    </row>
    <row r="963">
      <c r="D963" s="16"/>
      <c r="E963" s="16"/>
      <c r="F963" s="16"/>
    </row>
    <row r="964">
      <c r="D964" s="16"/>
      <c r="E964" s="16"/>
      <c r="F964" s="16"/>
    </row>
    <row r="965">
      <c r="D965" s="16"/>
      <c r="E965" s="16"/>
      <c r="F965" s="16"/>
    </row>
    <row r="966">
      <c r="D966" s="16"/>
      <c r="E966" s="16"/>
      <c r="F966" s="16"/>
    </row>
    <row r="967">
      <c r="D967" s="16"/>
      <c r="E967" s="16"/>
      <c r="F967" s="16"/>
    </row>
    <row r="968">
      <c r="D968" s="16"/>
      <c r="E968" s="16"/>
      <c r="F968" s="16"/>
    </row>
    <row r="969">
      <c r="D969" s="16"/>
      <c r="E969" s="16"/>
      <c r="F969" s="16"/>
    </row>
    <row r="970">
      <c r="D970" s="16"/>
      <c r="E970" s="16"/>
      <c r="F970" s="16"/>
    </row>
    <row r="971">
      <c r="D971" s="16"/>
      <c r="E971" s="16"/>
      <c r="F971" s="16"/>
    </row>
    <row r="972">
      <c r="D972" s="16"/>
      <c r="E972" s="16"/>
      <c r="F972" s="16"/>
    </row>
    <row r="973">
      <c r="D973" s="16"/>
      <c r="E973" s="16"/>
      <c r="F973" s="16"/>
    </row>
    <row r="974">
      <c r="D974" s="16"/>
      <c r="E974" s="16"/>
      <c r="F974" s="16"/>
    </row>
    <row r="975">
      <c r="D975" s="16"/>
      <c r="E975" s="16"/>
      <c r="F975" s="16"/>
    </row>
    <row r="976">
      <c r="D976" s="16"/>
      <c r="E976" s="16"/>
      <c r="F976" s="16"/>
    </row>
    <row r="977">
      <c r="D977" s="16"/>
      <c r="E977" s="16"/>
      <c r="F977" s="16"/>
    </row>
    <row r="978">
      <c r="D978" s="16"/>
      <c r="E978" s="16"/>
      <c r="F978" s="16"/>
    </row>
    <row r="979">
      <c r="D979" s="16"/>
      <c r="E979" s="16"/>
      <c r="F979" s="16"/>
    </row>
    <row r="980">
      <c r="D980" s="16"/>
      <c r="E980" s="16"/>
      <c r="F980" s="16"/>
    </row>
    <row r="981">
      <c r="D981" s="16"/>
      <c r="E981" s="16"/>
      <c r="F981" s="16"/>
    </row>
    <row r="982">
      <c r="D982" s="16"/>
      <c r="E982" s="16"/>
      <c r="F982" s="16"/>
    </row>
    <row r="983">
      <c r="D983" s="16"/>
      <c r="E983" s="16"/>
      <c r="F983" s="16"/>
    </row>
    <row r="984">
      <c r="D984" s="16"/>
      <c r="E984" s="16"/>
      <c r="F984" s="16"/>
    </row>
    <row r="985">
      <c r="D985" s="16"/>
      <c r="E985" s="16"/>
      <c r="F985" s="16"/>
    </row>
    <row r="986">
      <c r="D986" s="16"/>
      <c r="E986" s="16"/>
      <c r="F986" s="16"/>
    </row>
    <row r="987">
      <c r="D987" s="16"/>
      <c r="E987" s="16"/>
      <c r="F987" s="16"/>
    </row>
    <row r="988">
      <c r="D988" s="16"/>
      <c r="E988" s="16"/>
      <c r="F988" s="16"/>
    </row>
    <row r="989">
      <c r="D989" s="16"/>
      <c r="E989" s="16"/>
      <c r="F989" s="16"/>
    </row>
    <row r="990">
      <c r="D990" s="16"/>
      <c r="E990" s="16"/>
      <c r="F990" s="16"/>
    </row>
    <row r="991">
      <c r="D991" s="16"/>
      <c r="E991" s="16"/>
      <c r="F991" s="16"/>
    </row>
    <row r="992">
      <c r="D992" s="16"/>
      <c r="E992" s="16"/>
      <c r="F992" s="16"/>
    </row>
    <row r="993">
      <c r="D993" s="16"/>
      <c r="E993" s="16"/>
      <c r="F993" s="16"/>
    </row>
    <row r="994">
      <c r="D994" s="16"/>
      <c r="E994" s="16"/>
      <c r="F994" s="16"/>
    </row>
    <row r="995">
      <c r="D995" s="16"/>
      <c r="E995" s="16"/>
      <c r="F995" s="16"/>
    </row>
    <row r="996">
      <c r="D996" s="16"/>
      <c r="E996" s="16"/>
      <c r="F996" s="16"/>
    </row>
    <row r="997">
      <c r="D997" s="16"/>
      <c r="E997" s="16"/>
      <c r="F997" s="16"/>
    </row>
    <row r="998">
      <c r="D998" s="16"/>
      <c r="E998" s="16"/>
      <c r="F998" s="16"/>
    </row>
    <row r="999">
      <c r="D999" s="16"/>
      <c r="E999" s="16"/>
      <c r="F999" s="16"/>
    </row>
    <row r="1000">
      <c r="D1000" s="16"/>
      <c r="E1000" s="16"/>
      <c r="F1000" s="16"/>
    </row>
  </sheetData>
  <mergeCells count="6">
    <mergeCell ref="A1:U2"/>
    <mergeCell ref="B4:F4"/>
    <mergeCell ref="I4:M4"/>
    <mergeCell ref="O4:S4"/>
    <mergeCell ref="I8:L8"/>
    <mergeCell ref="I12:K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15.25"/>
    <col customWidth="1" min="10" max="10" width="13.38"/>
    <col customWidth="1" min="11" max="11" width="11.63"/>
    <col customWidth="1" min="12" max="12" width="14.0"/>
  </cols>
  <sheetData>
    <row r="1">
      <c r="A1" s="1" t="s">
        <v>24</v>
      </c>
    </row>
    <row r="3">
      <c r="A3" s="2" t="s">
        <v>1</v>
      </c>
      <c r="B3" s="3"/>
      <c r="C3" s="3"/>
      <c r="D3" s="4"/>
      <c r="E3" s="4"/>
      <c r="F3" s="4"/>
      <c r="G3" s="3"/>
      <c r="H3" s="3"/>
      <c r="I3" s="3"/>
      <c r="J3" s="3"/>
      <c r="K3" s="3"/>
      <c r="L3" s="3"/>
    </row>
    <row r="4">
      <c r="B4" s="5" t="s">
        <v>25</v>
      </c>
      <c r="G4" s="6"/>
      <c r="H4" s="7"/>
      <c r="I4" s="8" t="s">
        <v>3</v>
      </c>
      <c r="N4" s="7"/>
      <c r="O4" s="5" t="s">
        <v>4</v>
      </c>
    </row>
    <row r="5">
      <c r="B5" s="9" t="s">
        <v>5</v>
      </c>
      <c r="C5" s="9" t="s">
        <v>6</v>
      </c>
      <c r="D5" s="9" t="s">
        <v>7</v>
      </c>
      <c r="E5" s="9" t="s">
        <v>8</v>
      </c>
      <c r="F5" s="9" t="s">
        <v>9</v>
      </c>
      <c r="G5" s="10"/>
      <c r="H5" s="11"/>
      <c r="I5" s="12" t="s">
        <v>10</v>
      </c>
      <c r="J5" s="12" t="s">
        <v>11</v>
      </c>
      <c r="K5" s="12" t="s">
        <v>12</v>
      </c>
      <c r="L5" s="12" t="s">
        <v>13</v>
      </c>
      <c r="M5" s="12" t="s">
        <v>14</v>
      </c>
      <c r="N5" s="11"/>
      <c r="O5" s="9" t="s">
        <v>5</v>
      </c>
      <c r="P5" s="9" t="s">
        <v>15</v>
      </c>
      <c r="Q5" s="9" t="s">
        <v>16</v>
      </c>
      <c r="R5" s="9" t="s">
        <v>17</v>
      </c>
      <c r="S5" s="9" t="s">
        <v>26</v>
      </c>
      <c r="T5" s="9" t="s">
        <v>18</v>
      </c>
    </row>
    <row r="6">
      <c r="B6" s="13">
        <v>0.0</v>
      </c>
      <c r="C6" s="13" t="s">
        <v>15</v>
      </c>
      <c r="D6" s="14">
        <v>13014.0</v>
      </c>
      <c r="E6" s="14">
        <v>31.16</v>
      </c>
      <c r="F6" s="14">
        <v>2909.0</v>
      </c>
      <c r="I6" s="15">
        <f>AVERAGE(D6:D55)</f>
        <v>15836.78</v>
      </c>
      <c r="J6" s="15">
        <f>MEDIAN(D6:D55)</f>
        <v>10688</v>
      </c>
      <c r="K6" s="15">
        <f>AVERAGE(E6:E55)</f>
        <v>40.5752</v>
      </c>
      <c r="L6" s="15">
        <f>MEDIAN(E6:E55)</f>
        <v>24.07</v>
      </c>
      <c r="M6" s="15">
        <f>M10/50</f>
        <v>14.72</v>
      </c>
      <c r="O6" s="14">
        <v>0.0</v>
      </c>
      <c r="P6" s="14">
        <v>3.0</v>
      </c>
      <c r="Q6" s="14">
        <v>13.0</v>
      </c>
      <c r="R6" s="14">
        <v>2.0</v>
      </c>
      <c r="S6" s="14">
        <v>0.0</v>
      </c>
      <c r="T6" s="16">
        <f t="shared" ref="T6:T55" si="1">SUM(P6:S6)</f>
        <v>18</v>
      </c>
    </row>
    <row r="7">
      <c r="B7" s="13">
        <v>1.0</v>
      </c>
      <c r="C7" s="13" t="s">
        <v>15</v>
      </c>
      <c r="D7" s="14">
        <v>28543.0</v>
      </c>
      <c r="E7" s="14">
        <v>85.63</v>
      </c>
      <c r="F7" s="14">
        <v>1487.0</v>
      </c>
      <c r="O7" s="14">
        <v>1.0</v>
      </c>
      <c r="P7" s="14">
        <v>2.0</v>
      </c>
      <c r="Q7" s="14">
        <v>10.0</v>
      </c>
      <c r="R7" s="14">
        <v>5.0</v>
      </c>
      <c r="S7" s="14">
        <v>0.0</v>
      </c>
      <c r="T7" s="16">
        <f t="shared" si="1"/>
        <v>17</v>
      </c>
    </row>
    <row r="8">
      <c r="B8" s="13">
        <v>2.0</v>
      </c>
      <c r="C8" s="13" t="s">
        <v>15</v>
      </c>
      <c r="D8" s="14">
        <v>10171.0</v>
      </c>
      <c r="E8" s="14">
        <v>24.79</v>
      </c>
      <c r="F8" s="14">
        <v>1390.0</v>
      </c>
      <c r="I8" s="8" t="s">
        <v>20</v>
      </c>
      <c r="O8" s="14">
        <v>2.0</v>
      </c>
      <c r="P8" s="14">
        <v>1.0</v>
      </c>
      <c r="Q8" s="14">
        <v>9.0</v>
      </c>
      <c r="R8" s="14">
        <v>4.0</v>
      </c>
      <c r="S8" s="14">
        <v>0.0</v>
      </c>
      <c r="T8" s="16">
        <f t="shared" si="1"/>
        <v>14</v>
      </c>
    </row>
    <row r="9">
      <c r="B9" s="13">
        <v>3.0</v>
      </c>
      <c r="C9" s="13" t="s">
        <v>15</v>
      </c>
      <c r="D9" s="14">
        <v>7179.0</v>
      </c>
      <c r="E9" s="14">
        <v>11.98</v>
      </c>
      <c r="F9" s="14">
        <v>5370.0</v>
      </c>
      <c r="I9" s="12" t="s">
        <v>15</v>
      </c>
      <c r="J9" s="12" t="s">
        <v>16</v>
      </c>
      <c r="K9" s="12" t="s">
        <v>17</v>
      </c>
      <c r="L9" s="12" t="s">
        <v>26</v>
      </c>
      <c r="M9" s="12" t="s">
        <v>21</v>
      </c>
      <c r="O9" s="14">
        <v>3.0</v>
      </c>
      <c r="P9" s="14">
        <v>2.0</v>
      </c>
      <c r="Q9" s="14">
        <v>7.0</v>
      </c>
      <c r="R9" s="14">
        <v>4.0</v>
      </c>
      <c r="S9" s="14">
        <v>0.0</v>
      </c>
      <c r="T9" s="16">
        <f t="shared" si="1"/>
        <v>13</v>
      </c>
    </row>
    <row r="10">
      <c r="B10" s="13">
        <v>4.0</v>
      </c>
      <c r="C10" s="13" t="s">
        <v>15</v>
      </c>
      <c r="D10" s="14">
        <v>10098.0</v>
      </c>
      <c r="E10" s="14">
        <v>20.59</v>
      </c>
      <c r="F10" s="14">
        <v>5107.0</v>
      </c>
      <c r="I10" s="17">
        <f t="shared" ref="I10:L10" si="2">(P56/$M10)</f>
        <v>0.2595108696</v>
      </c>
      <c r="J10" s="17">
        <f t="shared" si="2"/>
        <v>0.535326087</v>
      </c>
      <c r="K10" s="17">
        <f t="shared" si="2"/>
        <v>0.2038043478</v>
      </c>
      <c r="L10" s="17">
        <f t="shared" si="2"/>
        <v>0.001358695652</v>
      </c>
      <c r="M10" s="13">
        <f>SUM(P56:S56)</f>
        <v>736</v>
      </c>
      <c r="O10" s="14">
        <v>4.0</v>
      </c>
      <c r="P10" s="14">
        <v>5.0</v>
      </c>
      <c r="Q10" s="14">
        <v>5.0</v>
      </c>
      <c r="R10" s="14">
        <v>2.0</v>
      </c>
      <c r="S10" s="14">
        <v>0.0</v>
      </c>
      <c r="T10" s="16">
        <f t="shared" si="1"/>
        <v>12</v>
      </c>
    </row>
    <row r="11">
      <c r="B11" s="13">
        <v>5.0</v>
      </c>
      <c r="C11" s="13" t="s">
        <v>15</v>
      </c>
      <c r="D11" s="14">
        <v>28674.0</v>
      </c>
      <c r="E11" s="14">
        <v>86.08</v>
      </c>
      <c r="F11" s="14">
        <v>4891.0</v>
      </c>
      <c r="O11" s="14">
        <v>5.0</v>
      </c>
      <c r="P11" s="14">
        <v>7.0</v>
      </c>
      <c r="Q11" s="14">
        <v>9.0</v>
      </c>
      <c r="R11" s="14">
        <v>2.0</v>
      </c>
      <c r="S11" s="14">
        <v>0.0</v>
      </c>
      <c r="T11" s="16">
        <f t="shared" si="1"/>
        <v>18</v>
      </c>
    </row>
    <row r="12">
      <c r="B12" s="13">
        <v>6.0</v>
      </c>
      <c r="C12" s="13" t="s">
        <v>15</v>
      </c>
      <c r="D12" s="14">
        <v>10373.0</v>
      </c>
      <c r="E12" s="14">
        <v>23.11</v>
      </c>
      <c r="F12" s="14">
        <v>4515.0</v>
      </c>
      <c r="I12" s="8" t="s">
        <v>22</v>
      </c>
      <c r="O12" s="14">
        <v>6.0</v>
      </c>
      <c r="P12" s="14">
        <v>7.0</v>
      </c>
      <c r="Q12" s="14">
        <v>6.0</v>
      </c>
      <c r="R12" s="14">
        <v>2.0</v>
      </c>
      <c r="S12" s="14">
        <v>0.0</v>
      </c>
      <c r="T12" s="16">
        <f t="shared" si="1"/>
        <v>15</v>
      </c>
    </row>
    <row r="13">
      <c r="B13" s="13">
        <v>7.0</v>
      </c>
      <c r="C13" s="13" t="s">
        <v>15</v>
      </c>
      <c r="D13" s="14">
        <v>37052.0</v>
      </c>
      <c r="E13" s="14">
        <v>103.45</v>
      </c>
      <c r="F13" s="14">
        <v>8177.0</v>
      </c>
      <c r="I13" s="12" t="s">
        <v>15</v>
      </c>
      <c r="J13" s="12" t="s">
        <v>16</v>
      </c>
      <c r="K13" s="12" t="s">
        <v>17</v>
      </c>
      <c r="L13" s="21" t="s">
        <v>26</v>
      </c>
      <c r="O13" s="14">
        <v>7.0</v>
      </c>
      <c r="P13" s="14">
        <v>3.0</v>
      </c>
      <c r="Q13" s="14">
        <v>10.0</v>
      </c>
      <c r="R13" s="14">
        <v>3.0</v>
      </c>
      <c r="S13" s="14">
        <v>0.0</v>
      </c>
      <c r="T13" s="16">
        <f t="shared" si="1"/>
        <v>16</v>
      </c>
    </row>
    <row r="14">
      <c r="B14" s="13">
        <v>8.0</v>
      </c>
      <c r="C14" s="13" t="s">
        <v>15</v>
      </c>
      <c r="D14" s="14">
        <v>5583.0</v>
      </c>
      <c r="E14" s="14">
        <v>11.3</v>
      </c>
      <c r="F14" s="14">
        <v>6900.0</v>
      </c>
      <c r="I14" s="13">
        <f>COUNTIF(C6:C55, "Explorer")</f>
        <v>49</v>
      </c>
      <c r="J14" s="13">
        <f>COUNTIF(C6:C55, "Chaser")</f>
        <v>0</v>
      </c>
      <c r="K14" s="13">
        <f>COUNTIF(C6:C55, "Farmer")</f>
        <v>0</v>
      </c>
      <c r="L14" s="13">
        <f>COUNTIF(C6:C55, "DummyExplorer")</f>
        <v>1</v>
      </c>
      <c r="O14" s="14">
        <v>8.0</v>
      </c>
      <c r="P14" s="14">
        <v>3.0</v>
      </c>
      <c r="Q14" s="14">
        <v>6.0</v>
      </c>
      <c r="R14" s="14">
        <v>3.0</v>
      </c>
      <c r="S14" s="14">
        <v>0.0</v>
      </c>
      <c r="T14" s="16">
        <f t="shared" si="1"/>
        <v>12</v>
      </c>
    </row>
    <row r="15">
      <c r="B15" s="13">
        <v>9.0</v>
      </c>
      <c r="C15" s="13" t="s">
        <v>15</v>
      </c>
      <c r="D15" s="14">
        <v>11099.0</v>
      </c>
      <c r="E15" s="14">
        <v>27.47</v>
      </c>
      <c r="F15" s="14">
        <v>8579.0</v>
      </c>
      <c r="O15" s="14">
        <v>9.0</v>
      </c>
      <c r="P15" s="14">
        <v>3.0</v>
      </c>
      <c r="Q15" s="14">
        <v>9.0</v>
      </c>
      <c r="R15" s="14">
        <v>2.0</v>
      </c>
      <c r="S15" s="14">
        <v>0.0</v>
      </c>
      <c r="T15" s="16">
        <f t="shared" si="1"/>
        <v>14</v>
      </c>
    </row>
    <row r="16">
      <c r="B16" s="13">
        <v>10.0</v>
      </c>
      <c r="C16" s="13" t="s">
        <v>15</v>
      </c>
      <c r="D16" s="14">
        <v>7934.0</v>
      </c>
      <c r="E16" s="14">
        <v>15.17</v>
      </c>
      <c r="F16" s="14">
        <v>7476.0</v>
      </c>
      <c r="O16" s="14">
        <v>10.0</v>
      </c>
      <c r="P16" s="14">
        <v>4.0</v>
      </c>
      <c r="Q16" s="14">
        <v>6.0</v>
      </c>
      <c r="R16" s="14">
        <v>1.0</v>
      </c>
      <c r="S16" s="14">
        <v>0.0</v>
      </c>
      <c r="T16" s="16">
        <f t="shared" si="1"/>
        <v>11</v>
      </c>
    </row>
    <row r="17">
      <c r="B17" s="13">
        <v>11.0</v>
      </c>
      <c r="C17" s="13" t="s">
        <v>15</v>
      </c>
      <c r="D17" s="14">
        <v>12732.0</v>
      </c>
      <c r="E17" s="14">
        <v>29.41</v>
      </c>
      <c r="F17" s="14">
        <v>7916.0</v>
      </c>
      <c r="O17" s="14">
        <v>11.0</v>
      </c>
      <c r="P17" s="14">
        <v>2.0</v>
      </c>
      <c r="Q17" s="14">
        <v>8.0</v>
      </c>
      <c r="R17" s="14">
        <v>4.0</v>
      </c>
      <c r="S17" s="14">
        <v>0.0</v>
      </c>
      <c r="T17" s="16">
        <f t="shared" si="1"/>
        <v>14</v>
      </c>
    </row>
    <row r="18">
      <c r="B18" s="13">
        <v>12.0</v>
      </c>
      <c r="C18" s="13" t="s">
        <v>15</v>
      </c>
      <c r="D18" s="14">
        <v>10478.0</v>
      </c>
      <c r="E18" s="14">
        <v>24.0</v>
      </c>
      <c r="F18" s="14">
        <v>826.0</v>
      </c>
      <c r="O18" s="14">
        <v>12.0</v>
      </c>
      <c r="P18" s="14">
        <v>6.0</v>
      </c>
      <c r="Q18" s="14">
        <v>7.0</v>
      </c>
      <c r="R18" s="14">
        <v>2.0</v>
      </c>
      <c r="S18" s="14">
        <v>0.0</v>
      </c>
      <c r="T18" s="16">
        <f t="shared" si="1"/>
        <v>15</v>
      </c>
    </row>
    <row r="19">
      <c r="B19" s="13">
        <v>13.0</v>
      </c>
      <c r="C19" s="13" t="s">
        <v>15</v>
      </c>
      <c r="D19" s="14">
        <v>9596.0</v>
      </c>
      <c r="E19" s="14">
        <v>21.19</v>
      </c>
      <c r="F19" s="14">
        <v>5253.0</v>
      </c>
      <c r="O19" s="14">
        <v>13.0</v>
      </c>
      <c r="P19" s="14">
        <v>4.0</v>
      </c>
      <c r="Q19" s="14">
        <v>8.0</v>
      </c>
      <c r="R19" s="14">
        <v>3.0</v>
      </c>
      <c r="S19" s="14">
        <v>0.0</v>
      </c>
      <c r="T19" s="16">
        <f t="shared" si="1"/>
        <v>15</v>
      </c>
    </row>
    <row r="20">
      <c r="B20" s="13">
        <v>14.0</v>
      </c>
      <c r="C20" s="13" t="s">
        <v>15</v>
      </c>
      <c r="D20" s="14">
        <v>10979.0</v>
      </c>
      <c r="E20" s="14">
        <v>24.14</v>
      </c>
      <c r="F20" s="14">
        <v>1847.0</v>
      </c>
      <c r="O20" s="14">
        <v>14.0</v>
      </c>
      <c r="P20" s="14">
        <v>7.0</v>
      </c>
      <c r="Q20" s="14">
        <v>7.0</v>
      </c>
      <c r="R20" s="14">
        <v>0.0</v>
      </c>
      <c r="S20" s="14">
        <v>0.0</v>
      </c>
      <c r="T20" s="16">
        <f t="shared" si="1"/>
        <v>14</v>
      </c>
    </row>
    <row r="21">
      <c r="B21" s="13">
        <v>15.0</v>
      </c>
      <c r="C21" s="13" t="s">
        <v>15</v>
      </c>
      <c r="D21" s="14">
        <v>9515.0</v>
      </c>
      <c r="E21" s="14">
        <v>17.93</v>
      </c>
      <c r="F21" s="14">
        <v>4847.0</v>
      </c>
      <c r="O21" s="14">
        <v>15.0</v>
      </c>
      <c r="P21" s="14">
        <v>3.0</v>
      </c>
      <c r="Q21" s="14">
        <v>6.0</v>
      </c>
      <c r="R21" s="14">
        <v>3.0</v>
      </c>
      <c r="S21" s="14">
        <v>0.0</v>
      </c>
      <c r="T21" s="16">
        <f t="shared" si="1"/>
        <v>12</v>
      </c>
    </row>
    <row r="22">
      <c r="B22" s="13">
        <v>16.0</v>
      </c>
      <c r="C22" s="13" t="s">
        <v>15</v>
      </c>
      <c r="D22" s="14">
        <v>10898.0</v>
      </c>
      <c r="E22" s="14">
        <v>27.46</v>
      </c>
      <c r="F22" s="14">
        <v>3459.0</v>
      </c>
      <c r="O22" s="14">
        <v>16.0</v>
      </c>
      <c r="P22" s="14">
        <v>6.0</v>
      </c>
      <c r="Q22" s="14">
        <v>8.0</v>
      </c>
      <c r="R22" s="14">
        <v>2.0</v>
      </c>
      <c r="S22" s="14">
        <v>0.0</v>
      </c>
      <c r="T22" s="16">
        <f t="shared" si="1"/>
        <v>16</v>
      </c>
    </row>
    <row r="23">
      <c r="B23" s="13">
        <v>17.0</v>
      </c>
      <c r="C23" s="13" t="s">
        <v>15</v>
      </c>
      <c r="D23" s="14">
        <v>24384.0</v>
      </c>
      <c r="E23" s="14">
        <v>70.39</v>
      </c>
      <c r="F23" s="14">
        <v>683.0</v>
      </c>
      <c r="O23" s="14">
        <v>17.0</v>
      </c>
      <c r="P23" s="14">
        <v>6.0</v>
      </c>
      <c r="Q23" s="14">
        <v>8.0</v>
      </c>
      <c r="R23" s="14">
        <v>3.0</v>
      </c>
      <c r="S23" s="14">
        <v>0.0</v>
      </c>
      <c r="T23" s="16">
        <f t="shared" si="1"/>
        <v>17</v>
      </c>
    </row>
    <row r="24">
      <c r="B24" s="13">
        <v>18.0</v>
      </c>
      <c r="C24" s="13" t="s">
        <v>15</v>
      </c>
      <c r="D24" s="14">
        <v>90780.0</v>
      </c>
      <c r="E24" s="14">
        <v>289.99</v>
      </c>
      <c r="F24" s="14">
        <v>5656.0</v>
      </c>
      <c r="O24" s="14">
        <v>18.0</v>
      </c>
      <c r="P24" s="14">
        <v>3.0</v>
      </c>
      <c r="Q24" s="14">
        <v>10.0</v>
      </c>
      <c r="R24" s="14">
        <v>5.0</v>
      </c>
      <c r="S24" s="14">
        <v>0.0</v>
      </c>
      <c r="T24" s="16">
        <f t="shared" si="1"/>
        <v>18</v>
      </c>
    </row>
    <row r="25">
      <c r="B25" s="13">
        <v>19.0</v>
      </c>
      <c r="C25" s="13" t="s">
        <v>15</v>
      </c>
      <c r="D25" s="14">
        <v>12408.0</v>
      </c>
      <c r="E25" s="14">
        <v>30.79</v>
      </c>
      <c r="F25" s="14">
        <v>848.0</v>
      </c>
      <c r="O25" s="14">
        <v>19.0</v>
      </c>
      <c r="P25" s="14">
        <v>5.0</v>
      </c>
      <c r="Q25" s="14">
        <v>7.0</v>
      </c>
      <c r="R25" s="14">
        <v>2.0</v>
      </c>
      <c r="S25" s="14">
        <v>0.0</v>
      </c>
      <c r="T25" s="16">
        <f t="shared" si="1"/>
        <v>14</v>
      </c>
    </row>
    <row r="26">
      <c r="B26" s="13">
        <v>20.0</v>
      </c>
      <c r="C26" s="13" t="s">
        <v>15</v>
      </c>
      <c r="D26" s="14">
        <v>17330.0</v>
      </c>
      <c r="E26" s="14">
        <v>45.75</v>
      </c>
      <c r="F26" s="14">
        <v>4539.0</v>
      </c>
      <c r="O26" s="14">
        <v>20.0</v>
      </c>
      <c r="P26" s="14">
        <v>3.0</v>
      </c>
      <c r="Q26" s="14">
        <v>9.0</v>
      </c>
      <c r="R26" s="14">
        <v>2.0</v>
      </c>
      <c r="S26" s="14">
        <v>0.0</v>
      </c>
      <c r="T26" s="16">
        <f t="shared" si="1"/>
        <v>14</v>
      </c>
    </row>
    <row r="27">
      <c r="B27" s="13">
        <v>21.0</v>
      </c>
      <c r="C27" s="13" t="s">
        <v>15</v>
      </c>
      <c r="D27" s="14">
        <v>6167.0</v>
      </c>
      <c r="E27" s="14">
        <v>12.98</v>
      </c>
      <c r="F27" s="14">
        <v>3529.0</v>
      </c>
      <c r="O27" s="14">
        <v>21.0</v>
      </c>
      <c r="P27" s="14">
        <v>2.0</v>
      </c>
      <c r="Q27" s="14">
        <v>7.0</v>
      </c>
      <c r="R27" s="14">
        <v>4.0</v>
      </c>
      <c r="S27" s="14">
        <v>0.0</v>
      </c>
      <c r="T27" s="16">
        <f t="shared" si="1"/>
        <v>13</v>
      </c>
    </row>
    <row r="28">
      <c r="B28" s="13">
        <v>22.0</v>
      </c>
      <c r="C28" s="13" t="s">
        <v>15</v>
      </c>
      <c r="D28" s="14">
        <v>6750.0</v>
      </c>
      <c r="E28" s="14">
        <v>13.77</v>
      </c>
      <c r="F28" s="14">
        <v>7223.0</v>
      </c>
      <c r="O28" s="14">
        <v>22.0</v>
      </c>
      <c r="P28" s="14">
        <v>1.0</v>
      </c>
      <c r="Q28" s="14">
        <v>4.0</v>
      </c>
      <c r="R28" s="14">
        <v>8.0</v>
      </c>
      <c r="S28" s="14">
        <v>0.0</v>
      </c>
      <c r="T28" s="16">
        <f t="shared" si="1"/>
        <v>13</v>
      </c>
    </row>
    <row r="29">
      <c r="B29" s="13">
        <v>23.0</v>
      </c>
      <c r="C29" s="13" t="s">
        <v>15</v>
      </c>
      <c r="D29" s="14">
        <v>6250.0</v>
      </c>
      <c r="E29" s="14">
        <v>12.86</v>
      </c>
      <c r="F29" s="14">
        <v>6528.0</v>
      </c>
      <c r="O29" s="14">
        <v>23.0</v>
      </c>
      <c r="P29" s="14">
        <v>5.0</v>
      </c>
      <c r="Q29" s="14">
        <v>10.0</v>
      </c>
      <c r="R29" s="14">
        <v>1.0</v>
      </c>
      <c r="S29" s="14">
        <v>0.0</v>
      </c>
      <c r="T29" s="16">
        <f t="shared" si="1"/>
        <v>16</v>
      </c>
    </row>
    <row r="30">
      <c r="B30" s="13">
        <v>24.0</v>
      </c>
      <c r="C30" s="13" t="s">
        <v>15</v>
      </c>
      <c r="D30" s="14">
        <v>11996.0</v>
      </c>
      <c r="E30" s="14">
        <v>24.65</v>
      </c>
      <c r="F30" s="14">
        <v>713.0</v>
      </c>
      <c r="O30" s="14">
        <v>24.0</v>
      </c>
      <c r="P30" s="14">
        <v>3.0</v>
      </c>
      <c r="Q30" s="14">
        <v>6.0</v>
      </c>
      <c r="R30" s="14">
        <v>3.0</v>
      </c>
      <c r="S30" s="14">
        <v>0.0</v>
      </c>
      <c r="T30" s="16">
        <f t="shared" si="1"/>
        <v>12</v>
      </c>
    </row>
    <row r="31">
      <c r="B31" s="13">
        <v>25.0</v>
      </c>
      <c r="C31" s="13" t="s">
        <v>15</v>
      </c>
      <c r="D31" s="14">
        <v>13191.0</v>
      </c>
      <c r="E31" s="14">
        <v>35.07</v>
      </c>
      <c r="F31" s="14">
        <v>2262.0</v>
      </c>
      <c r="O31" s="14">
        <v>25.0</v>
      </c>
      <c r="P31" s="14">
        <v>3.0</v>
      </c>
      <c r="Q31" s="14">
        <v>9.0</v>
      </c>
      <c r="R31" s="14">
        <v>5.0</v>
      </c>
      <c r="S31" s="14">
        <v>0.0</v>
      </c>
      <c r="T31" s="16">
        <f t="shared" si="1"/>
        <v>17</v>
      </c>
    </row>
    <row r="32">
      <c r="B32" s="13">
        <v>26.0</v>
      </c>
      <c r="C32" s="13" t="s">
        <v>15</v>
      </c>
      <c r="D32" s="14">
        <v>39393.0</v>
      </c>
      <c r="E32" s="14">
        <v>122.05</v>
      </c>
      <c r="F32" s="14">
        <v>7967.0</v>
      </c>
      <c r="O32" s="14">
        <v>26.0</v>
      </c>
      <c r="P32" s="14">
        <v>5.0</v>
      </c>
      <c r="Q32" s="14">
        <v>12.0</v>
      </c>
      <c r="R32" s="14">
        <v>2.0</v>
      </c>
      <c r="S32" s="14">
        <v>0.0</v>
      </c>
      <c r="T32" s="16">
        <f t="shared" si="1"/>
        <v>19</v>
      </c>
    </row>
    <row r="33">
      <c r="B33" s="13">
        <v>27.0</v>
      </c>
      <c r="C33" s="13" t="s">
        <v>15</v>
      </c>
      <c r="D33" s="14">
        <v>18335.0</v>
      </c>
      <c r="E33" s="14">
        <v>46.58</v>
      </c>
      <c r="F33" s="14">
        <v>8210.0</v>
      </c>
      <c r="O33" s="14">
        <v>27.0</v>
      </c>
      <c r="P33" s="14">
        <v>3.0</v>
      </c>
      <c r="Q33" s="14">
        <v>8.0</v>
      </c>
      <c r="R33" s="14">
        <v>4.0</v>
      </c>
      <c r="S33" s="14">
        <v>0.0</v>
      </c>
      <c r="T33" s="16">
        <f t="shared" si="1"/>
        <v>15</v>
      </c>
    </row>
    <row r="34">
      <c r="B34" s="13">
        <v>28.0</v>
      </c>
      <c r="C34" s="13" t="s">
        <v>15</v>
      </c>
      <c r="D34" s="14">
        <v>7923.0</v>
      </c>
      <c r="E34" s="14">
        <v>16.1</v>
      </c>
      <c r="F34" s="14">
        <v>5555.0</v>
      </c>
      <c r="O34" s="14">
        <v>28.0</v>
      </c>
      <c r="P34" s="14">
        <v>2.0</v>
      </c>
      <c r="Q34" s="14">
        <v>8.0</v>
      </c>
      <c r="R34" s="14">
        <v>2.0</v>
      </c>
      <c r="S34" s="14">
        <v>0.0</v>
      </c>
      <c r="T34" s="16">
        <f t="shared" si="1"/>
        <v>12</v>
      </c>
    </row>
    <row r="35">
      <c r="B35" s="13">
        <v>29.0</v>
      </c>
      <c r="C35" s="13" t="s">
        <v>15</v>
      </c>
      <c r="D35" s="14">
        <v>4939.0</v>
      </c>
      <c r="E35" s="14">
        <v>7.95</v>
      </c>
      <c r="F35" s="14">
        <v>4660.0</v>
      </c>
      <c r="O35" s="14">
        <v>29.0</v>
      </c>
      <c r="P35" s="14">
        <v>2.0</v>
      </c>
      <c r="Q35" s="14">
        <v>8.0</v>
      </c>
      <c r="R35" s="14">
        <v>1.0</v>
      </c>
      <c r="S35" s="14">
        <v>0.0</v>
      </c>
      <c r="T35" s="16">
        <f t="shared" si="1"/>
        <v>11</v>
      </c>
    </row>
    <row r="36">
      <c r="B36" s="13">
        <v>30.0</v>
      </c>
      <c r="C36" s="13" t="s">
        <v>15</v>
      </c>
      <c r="D36" s="14">
        <v>77992.0</v>
      </c>
      <c r="E36" s="14">
        <v>213.39</v>
      </c>
      <c r="F36" s="14">
        <v>5680.0</v>
      </c>
      <c r="O36" s="14">
        <v>30.0</v>
      </c>
      <c r="P36" s="14">
        <v>2.0</v>
      </c>
      <c r="Q36" s="14">
        <v>10.0</v>
      </c>
      <c r="R36" s="14">
        <v>6.0</v>
      </c>
      <c r="S36" s="14">
        <v>0.0</v>
      </c>
      <c r="T36" s="16">
        <f t="shared" si="1"/>
        <v>18</v>
      </c>
    </row>
    <row r="37">
      <c r="B37" s="13">
        <v>31.0</v>
      </c>
      <c r="C37" s="13" t="s">
        <v>15</v>
      </c>
      <c r="D37" s="14">
        <v>7802.0</v>
      </c>
      <c r="E37" s="14">
        <v>14.8</v>
      </c>
      <c r="F37" s="14">
        <v>7997.0</v>
      </c>
      <c r="O37" s="14">
        <v>31.0</v>
      </c>
      <c r="P37" s="14">
        <v>3.0</v>
      </c>
      <c r="Q37" s="14">
        <v>7.0</v>
      </c>
      <c r="R37" s="14">
        <v>4.0</v>
      </c>
      <c r="S37" s="14">
        <v>0.0</v>
      </c>
      <c r="T37" s="16">
        <f t="shared" si="1"/>
        <v>14</v>
      </c>
    </row>
    <row r="38">
      <c r="B38" s="13">
        <v>32.0</v>
      </c>
      <c r="C38" s="13" t="s">
        <v>15</v>
      </c>
      <c r="D38" s="14">
        <v>9136.0</v>
      </c>
      <c r="E38" s="14">
        <v>17.76</v>
      </c>
      <c r="F38" s="14">
        <v>8276.0</v>
      </c>
      <c r="O38" s="14">
        <v>32.0</v>
      </c>
      <c r="P38" s="14">
        <v>3.0</v>
      </c>
      <c r="Q38" s="14">
        <v>7.0</v>
      </c>
      <c r="R38" s="14">
        <v>4.0</v>
      </c>
      <c r="S38" s="14">
        <v>0.0</v>
      </c>
      <c r="T38" s="16">
        <f t="shared" si="1"/>
        <v>14</v>
      </c>
    </row>
    <row r="39">
      <c r="B39" s="13">
        <v>33.0</v>
      </c>
      <c r="C39" s="13" t="s">
        <v>15</v>
      </c>
      <c r="D39" s="14">
        <v>6153.0</v>
      </c>
      <c r="E39" s="14">
        <v>11.66</v>
      </c>
      <c r="F39" s="14">
        <v>4230.0</v>
      </c>
      <c r="O39" s="14">
        <v>33.0</v>
      </c>
      <c r="P39" s="14">
        <v>3.0</v>
      </c>
      <c r="Q39" s="14">
        <v>6.0</v>
      </c>
      <c r="R39" s="14">
        <v>5.0</v>
      </c>
      <c r="S39" s="14">
        <v>0.0</v>
      </c>
      <c r="T39" s="16">
        <f t="shared" si="1"/>
        <v>14</v>
      </c>
    </row>
    <row r="40">
      <c r="B40" s="13">
        <v>34.0</v>
      </c>
      <c r="C40" s="13" t="s">
        <v>15</v>
      </c>
      <c r="D40" s="14">
        <v>8526.0</v>
      </c>
      <c r="E40" s="14">
        <v>16.41</v>
      </c>
      <c r="F40" s="14">
        <v>6147.0</v>
      </c>
      <c r="O40" s="14">
        <v>34.0</v>
      </c>
      <c r="P40" s="14">
        <v>2.0</v>
      </c>
      <c r="Q40" s="14">
        <v>7.0</v>
      </c>
      <c r="R40" s="14">
        <v>3.0</v>
      </c>
      <c r="S40" s="14">
        <v>0.0</v>
      </c>
      <c r="T40" s="16">
        <f t="shared" si="1"/>
        <v>12</v>
      </c>
    </row>
    <row r="41">
      <c r="B41" s="13">
        <v>35.0</v>
      </c>
      <c r="C41" s="13" t="s">
        <v>15</v>
      </c>
      <c r="D41" s="14">
        <v>9718.0</v>
      </c>
      <c r="E41" s="14">
        <v>21.8</v>
      </c>
      <c r="F41" s="14">
        <v>1411.0</v>
      </c>
      <c r="O41" s="14">
        <v>35.0</v>
      </c>
      <c r="P41" s="14">
        <v>2.0</v>
      </c>
      <c r="Q41" s="14">
        <v>9.0</v>
      </c>
      <c r="R41" s="14">
        <v>5.0</v>
      </c>
      <c r="S41" s="14">
        <v>0.0</v>
      </c>
      <c r="T41" s="16">
        <f t="shared" si="1"/>
        <v>16</v>
      </c>
    </row>
    <row r="42">
      <c r="B42" s="13">
        <v>36.0</v>
      </c>
      <c r="C42" s="13" t="s">
        <v>15</v>
      </c>
      <c r="D42" s="14">
        <v>7488.0</v>
      </c>
      <c r="E42" s="14">
        <v>15.29</v>
      </c>
      <c r="F42" s="14">
        <v>6561.0</v>
      </c>
      <c r="O42" s="14">
        <v>36.0</v>
      </c>
      <c r="P42" s="14">
        <v>5.0</v>
      </c>
      <c r="Q42" s="14">
        <v>4.0</v>
      </c>
      <c r="R42" s="14">
        <v>4.0</v>
      </c>
      <c r="S42" s="14">
        <v>0.0</v>
      </c>
      <c r="T42" s="16">
        <f t="shared" si="1"/>
        <v>13</v>
      </c>
    </row>
    <row r="43">
      <c r="B43" s="13">
        <v>37.0</v>
      </c>
      <c r="C43" s="13" t="s">
        <v>15</v>
      </c>
      <c r="D43" s="14">
        <v>15389.0</v>
      </c>
      <c r="E43" s="14">
        <v>33.54</v>
      </c>
      <c r="F43" s="14">
        <v>5487.0</v>
      </c>
      <c r="O43" s="14">
        <v>37.0</v>
      </c>
      <c r="P43" s="14">
        <v>6.0</v>
      </c>
      <c r="Q43" s="14">
        <v>7.0</v>
      </c>
      <c r="R43" s="14">
        <v>2.0</v>
      </c>
      <c r="S43" s="14">
        <v>0.0</v>
      </c>
      <c r="T43" s="16">
        <f t="shared" si="1"/>
        <v>15</v>
      </c>
    </row>
    <row r="44">
      <c r="B44" s="13">
        <v>38.0</v>
      </c>
      <c r="C44" s="13" t="s">
        <v>15</v>
      </c>
      <c r="D44" s="14">
        <v>14855.0</v>
      </c>
      <c r="E44" s="14">
        <v>34.25</v>
      </c>
      <c r="F44" s="14">
        <v>9536.0</v>
      </c>
      <c r="O44" s="14">
        <v>38.0</v>
      </c>
      <c r="P44" s="14">
        <v>7.0</v>
      </c>
      <c r="Q44" s="14">
        <v>6.0</v>
      </c>
      <c r="R44" s="14">
        <v>3.0</v>
      </c>
      <c r="S44" s="14">
        <v>0.0</v>
      </c>
      <c r="T44" s="16">
        <f t="shared" si="1"/>
        <v>16</v>
      </c>
    </row>
    <row r="45">
      <c r="B45" s="13">
        <v>39.0</v>
      </c>
      <c r="C45" s="13" t="s">
        <v>15</v>
      </c>
      <c r="D45" s="14">
        <v>11084.0</v>
      </c>
      <c r="E45" s="14">
        <v>22.29</v>
      </c>
      <c r="F45" s="14">
        <v>1539.0</v>
      </c>
      <c r="O45" s="14">
        <v>39.0</v>
      </c>
      <c r="P45" s="14">
        <v>5.0</v>
      </c>
      <c r="Q45" s="14">
        <v>9.0</v>
      </c>
      <c r="R45" s="14">
        <v>1.0</v>
      </c>
      <c r="S45" s="14">
        <v>0.0</v>
      </c>
      <c r="T45" s="16">
        <f t="shared" si="1"/>
        <v>15</v>
      </c>
    </row>
    <row r="46">
      <c r="B46" s="13">
        <v>40.0</v>
      </c>
      <c r="C46" s="13" t="s">
        <v>15</v>
      </c>
      <c r="D46" s="14">
        <v>14067.0</v>
      </c>
      <c r="E46" s="14">
        <v>33.02</v>
      </c>
      <c r="F46" s="14">
        <v>4264.0</v>
      </c>
      <c r="O46" s="14">
        <v>40.0</v>
      </c>
      <c r="P46" s="14">
        <v>4.0</v>
      </c>
      <c r="Q46" s="14">
        <v>11.0</v>
      </c>
      <c r="R46" s="14">
        <v>1.0</v>
      </c>
      <c r="S46" s="14">
        <v>0.0</v>
      </c>
      <c r="T46" s="16">
        <f t="shared" si="1"/>
        <v>16</v>
      </c>
    </row>
    <row r="47">
      <c r="B47" s="13">
        <v>41.0</v>
      </c>
      <c r="C47" s="13" t="s">
        <v>15</v>
      </c>
      <c r="D47" s="14">
        <v>36900.0</v>
      </c>
      <c r="E47" s="14">
        <v>97.86</v>
      </c>
      <c r="F47" s="14">
        <v>359.0</v>
      </c>
      <c r="O47" s="14">
        <v>41.0</v>
      </c>
      <c r="P47" s="14">
        <v>5.0</v>
      </c>
      <c r="Q47" s="14">
        <v>9.0</v>
      </c>
      <c r="R47" s="14">
        <v>3.0</v>
      </c>
      <c r="S47" s="14">
        <v>0.0</v>
      </c>
      <c r="T47" s="16">
        <f t="shared" si="1"/>
        <v>17</v>
      </c>
    </row>
    <row r="48">
      <c r="B48" s="13">
        <v>42.0</v>
      </c>
      <c r="C48" s="13" t="s">
        <v>15</v>
      </c>
      <c r="D48" s="14">
        <v>11523.0</v>
      </c>
      <c r="E48" s="14">
        <v>28.08</v>
      </c>
      <c r="F48" s="14">
        <v>9448.0</v>
      </c>
      <c r="O48" s="14">
        <v>42.0</v>
      </c>
      <c r="P48" s="14">
        <v>3.0</v>
      </c>
      <c r="Q48" s="14">
        <v>10.0</v>
      </c>
      <c r="R48" s="14">
        <v>2.0</v>
      </c>
      <c r="S48" s="14">
        <v>0.0</v>
      </c>
      <c r="T48" s="16">
        <f t="shared" si="1"/>
        <v>15</v>
      </c>
    </row>
    <row r="49">
      <c r="B49" s="13">
        <v>43.0</v>
      </c>
      <c r="C49" s="13" t="s">
        <v>15</v>
      </c>
      <c r="D49" s="14">
        <v>13327.0</v>
      </c>
      <c r="E49" s="14">
        <v>34.11</v>
      </c>
      <c r="F49" s="14">
        <v>9787.0</v>
      </c>
      <c r="O49" s="14">
        <v>43.0</v>
      </c>
      <c r="P49" s="14">
        <v>7.0</v>
      </c>
      <c r="Q49" s="14">
        <v>4.0</v>
      </c>
      <c r="R49" s="14">
        <v>5.0</v>
      </c>
      <c r="S49" s="14">
        <v>0.0</v>
      </c>
      <c r="T49" s="16">
        <f t="shared" si="1"/>
        <v>16</v>
      </c>
    </row>
    <row r="50">
      <c r="B50" s="13">
        <v>44.0</v>
      </c>
      <c r="C50" s="13" t="s">
        <v>15</v>
      </c>
      <c r="D50" s="14">
        <v>12259.0</v>
      </c>
      <c r="E50" s="14">
        <v>29.47</v>
      </c>
      <c r="F50" s="14">
        <v>4472.0</v>
      </c>
      <c r="O50" s="14">
        <v>44.0</v>
      </c>
      <c r="P50" s="14">
        <v>7.0</v>
      </c>
      <c r="Q50" s="14">
        <v>7.0</v>
      </c>
      <c r="R50" s="14">
        <v>1.0</v>
      </c>
      <c r="S50" s="14">
        <v>0.0</v>
      </c>
      <c r="T50" s="16">
        <f t="shared" si="1"/>
        <v>15</v>
      </c>
    </row>
    <row r="51">
      <c r="B51" s="18">
        <v>45.0</v>
      </c>
      <c r="C51" s="18" t="s">
        <v>26</v>
      </c>
      <c r="D51" s="19">
        <v>8215.0</v>
      </c>
      <c r="E51" s="19">
        <v>19.91</v>
      </c>
      <c r="F51" s="19">
        <v>5293.0</v>
      </c>
      <c r="O51" s="14">
        <v>45.0</v>
      </c>
      <c r="P51" s="14">
        <v>5.0</v>
      </c>
      <c r="Q51" s="14">
        <v>8.0</v>
      </c>
      <c r="R51" s="14">
        <v>2.0</v>
      </c>
      <c r="S51" s="14">
        <v>1.0</v>
      </c>
      <c r="T51" s="16">
        <f t="shared" si="1"/>
        <v>16</v>
      </c>
    </row>
    <row r="52">
      <c r="B52" s="13">
        <v>46.0</v>
      </c>
      <c r="C52" s="13" t="s">
        <v>15</v>
      </c>
      <c r="D52" s="14">
        <v>9632.0</v>
      </c>
      <c r="E52" s="14">
        <v>22.07</v>
      </c>
      <c r="F52" s="14">
        <v>2870.0</v>
      </c>
      <c r="O52" s="14">
        <v>46.0</v>
      </c>
      <c r="P52" s="14">
        <v>2.0</v>
      </c>
      <c r="Q52" s="14">
        <v>10.0</v>
      </c>
      <c r="R52" s="14">
        <v>3.0</v>
      </c>
      <c r="S52" s="14">
        <v>0.0</v>
      </c>
      <c r="T52" s="16">
        <f t="shared" si="1"/>
        <v>15</v>
      </c>
    </row>
    <row r="53">
      <c r="B53" s="13">
        <v>47.0</v>
      </c>
      <c r="C53" s="13" t="s">
        <v>15</v>
      </c>
      <c r="D53" s="14">
        <v>7713.0</v>
      </c>
      <c r="E53" s="14">
        <v>16.54</v>
      </c>
      <c r="F53" s="14">
        <v>6557.0</v>
      </c>
      <c r="O53" s="14">
        <v>47.0</v>
      </c>
      <c r="P53" s="14">
        <v>2.0</v>
      </c>
      <c r="Q53" s="14">
        <v>11.0</v>
      </c>
      <c r="R53" s="14">
        <v>4.0</v>
      </c>
      <c r="S53" s="14">
        <v>0.0</v>
      </c>
      <c r="T53" s="16">
        <f t="shared" si="1"/>
        <v>17</v>
      </c>
    </row>
    <row r="54">
      <c r="B54" s="13">
        <v>48.0</v>
      </c>
      <c r="C54" s="13" t="s">
        <v>15</v>
      </c>
      <c r="D54" s="14">
        <v>9598.0</v>
      </c>
      <c r="E54" s="14">
        <v>19.26</v>
      </c>
      <c r="F54" s="14">
        <v>4551.0</v>
      </c>
      <c r="O54" s="14">
        <v>48.0</v>
      </c>
      <c r="P54" s="14">
        <v>3.0</v>
      </c>
      <c r="Q54" s="14">
        <v>5.0</v>
      </c>
      <c r="R54" s="14">
        <v>4.0</v>
      </c>
      <c r="S54" s="14">
        <v>0.0</v>
      </c>
      <c r="T54" s="16">
        <f t="shared" si="1"/>
        <v>12</v>
      </c>
    </row>
    <row r="55">
      <c r="B55" s="13">
        <v>49.0</v>
      </c>
      <c r="C55" s="13" t="s">
        <v>15</v>
      </c>
      <c r="D55" s="14">
        <v>6698.0</v>
      </c>
      <c r="E55" s="14">
        <v>13.46</v>
      </c>
      <c r="F55" s="14">
        <v>7616.0</v>
      </c>
      <c r="O55" s="14">
        <v>49.0</v>
      </c>
      <c r="P55" s="14">
        <v>4.0</v>
      </c>
      <c r="Q55" s="14">
        <v>7.0</v>
      </c>
      <c r="R55" s="14">
        <v>2.0</v>
      </c>
      <c r="S55" s="14">
        <v>0.0</v>
      </c>
      <c r="T55" s="16">
        <f t="shared" si="1"/>
        <v>13</v>
      </c>
    </row>
    <row r="56">
      <c r="D56" s="16"/>
      <c r="E56" s="16"/>
      <c r="F56" s="16"/>
      <c r="O56" s="22"/>
      <c r="P56" s="22">
        <f t="shared" ref="P56:T56" si="3">SUM(P6:P55)</f>
        <v>191</v>
      </c>
      <c r="Q56" s="22">
        <f t="shared" si="3"/>
        <v>394</v>
      </c>
      <c r="R56" s="22">
        <f t="shared" si="3"/>
        <v>150</v>
      </c>
      <c r="S56" s="22">
        <f t="shared" si="3"/>
        <v>1</v>
      </c>
      <c r="T56" s="22">
        <f t="shared" si="3"/>
        <v>736</v>
      </c>
    </row>
    <row r="57">
      <c r="D57" s="16"/>
      <c r="E57" s="16"/>
      <c r="F57" s="16"/>
    </row>
    <row r="58">
      <c r="D58" s="16"/>
      <c r="E58" s="16"/>
      <c r="F58" s="16"/>
    </row>
    <row r="59">
      <c r="A59" s="1" t="s">
        <v>27</v>
      </c>
    </row>
    <row r="61">
      <c r="A61" s="2" t="s">
        <v>1</v>
      </c>
      <c r="B61" s="3"/>
      <c r="C61" s="3"/>
      <c r="D61" s="4"/>
      <c r="E61" s="4"/>
      <c r="F61" s="4"/>
      <c r="G61" s="3"/>
      <c r="H61" s="3"/>
      <c r="I61" s="3"/>
      <c r="J61" s="3"/>
      <c r="K61" s="3"/>
      <c r="L61" s="3"/>
    </row>
    <row r="62">
      <c r="B62" s="5" t="s">
        <v>28</v>
      </c>
      <c r="G62" s="6"/>
      <c r="H62" s="7"/>
      <c r="I62" s="8" t="s">
        <v>3</v>
      </c>
      <c r="N62" s="7"/>
      <c r="O62" s="5" t="s">
        <v>4</v>
      </c>
    </row>
    <row r="63">
      <c r="B63" s="9" t="s">
        <v>5</v>
      </c>
      <c r="C63" s="9" t="s">
        <v>6</v>
      </c>
      <c r="D63" s="9" t="s">
        <v>7</v>
      </c>
      <c r="E63" s="9" t="s">
        <v>8</v>
      </c>
      <c r="F63" s="9" t="s">
        <v>9</v>
      </c>
      <c r="G63" s="10"/>
      <c r="H63" s="11"/>
      <c r="I63" s="12" t="s">
        <v>10</v>
      </c>
      <c r="J63" s="12" t="s">
        <v>11</v>
      </c>
      <c r="K63" s="12" t="s">
        <v>12</v>
      </c>
      <c r="L63" s="12" t="s">
        <v>13</v>
      </c>
      <c r="M63" s="12" t="s">
        <v>14</v>
      </c>
      <c r="N63" s="11"/>
      <c r="O63" s="9" t="s">
        <v>5</v>
      </c>
      <c r="P63" s="9" t="s">
        <v>15</v>
      </c>
      <c r="Q63" s="9" t="s">
        <v>16</v>
      </c>
      <c r="R63" s="9" t="s">
        <v>17</v>
      </c>
      <c r="S63" s="9" t="s">
        <v>29</v>
      </c>
      <c r="T63" s="9" t="s">
        <v>18</v>
      </c>
    </row>
    <row r="64">
      <c r="B64" s="13">
        <v>0.0</v>
      </c>
      <c r="C64" s="13" t="s">
        <v>15</v>
      </c>
      <c r="D64" s="14">
        <v>70022.0</v>
      </c>
      <c r="E64" s="14">
        <v>233.62</v>
      </c>
      <c r="F64" s="14">
        <v>2909.0</v>
      </c>
      <c r="I64" s="15">
        <f>AVERAGE(D64:D113)</f>
        <v>29540.38</v>
      </c>
      <c r="J64" s="15">
        <f>MEDIAN(D64:D113)</f>
        <v>17933</v>
      </c>
      <c r="K64" s="15">
        <f>AVERAGE(E64:E113)</f>
        <v>90.4126</v>
      </c>
      <c r="L64" s="15">
        <f>MEDIAN(E64:E113)</f>
        <v>48.64</v>
      </c>
      <c r="M64" s="15">
        <f>M68/50</f>
        <v>16.46</v>
      </c>
      <c r="O64" s="14">
        <v>0.0</v>
      </c>
      <c r="P64" s="14">
        <v>5.0</v>
      </c>
      <c r="Q64" s="14">
        <v>10.0</v>
      </c>
      <c r="R64" s="14">
        <v>5.0</v>
      </c>
      <c r="S64" s="14">
        <v>0.0</v>
      </c>
      <c r="T64" s="16">
        <f t="shared" ref="T64:T113" si="4">SUM(P64:S64)</f>
        <v>20</v>
      </c>
    </row>
    <row r="65">
      <c r="B65" s="13">
        <v>1.0</v>
      </c>
      <c r="C65" s="13" t="s">
        <v>15</v>
      </c>
      <c r="D65" s="14">
        <v>11992.0</v>
      </c>
      <c r="E65" s="14">
        <v>30.22</v>
      </c>
      <c r="F65" s="14">
        <v>1487.0</v>
      </c>
      <c r="O65" s="14">
        <v>1.0</v>
      </c>
      <c r="P65" s="14">
        <v>4.0</v>
      </c>
      <c r="Q65" s="14">
        <v>9.0</v>
      </c>
      <c r="R65" s="14">
        <v>2.0</v>
      </c>
      <c r="S65" s="14">
        <v>0.0</v>
      </c>
      <c r="T65" s="16">
        <f t="shared" si="4"/>
        <v>15</v>
      </c>
    </row>
    <row r="66">
      <c r="B66" s="13">
        <v>2.0</v>
      </c>
      <c r="C66" s="13" t="s">
        <v>15</v>
      </c>
      <c r="D66" s="14">
        <v>13234.0</v>
      </c>
      <c r="E66" s="14">
        <v>35.49</v>
      </c>
      <c r="F66" s="14">
        <v>1390.0</v>
      </c>
      <c r="I66" s="8" t="s">
        <v>20</v>
      </c>
      <c r="O66" s="14">
        <v>2.0</v>
      </c>
      <c r="P66" s="14">
        <v>5.0</v>
      </c>
      <c r="Q66" s="14">
        <v>10.0</v>
      </c>
      <c r="R66" s="14">
        <v>3.0</v>
      </c>
      <c r="S66" s="14">
        <v>0.0</v>
      </c>
      <c r="T66" s="16">
        <f t="shared" si="4"/>
        <v>18</v>
      </c>
    </row>
    <row r="67">
      <c r="B67" s="13">
        <v>3.0</v>
      </c>
      <c r="C67" s="13" t="s">
        <v>15</v>
      </c>
      <c r="D67" s="14">
        <v>15028.0</v>
      </c>
      <c r="E67" s="14">
        <v>39.22</v>
      </c>
      <c r="F67" s="14">
        <v>5370.0</v>
      </c>
      <c r="I67" s="12" t="s">
        <v>15</v>
      </c>
      <c r="J67" s="12" t="s">
        <v>16</v>
      </c>
      <c r="K67" s="12" t="s">
        <v>17</v>
      </c>
      <c r="L67" s="12" t="s">
        <v>29</v>
      </c>
      <c r="M67" s="12" t="s">
        <v>21</v>
      </c>
      <c r="O67" s="14">
        <v>3.0</v>
      </c>
      <c r="P67" s="14">
        <v>2.0</v>
      </c>
      <c r="Q67" s="14">
        <v>11.0</v>
      </c>
      <c r="R67" s="14">
        <v>3.0</v>
      </c>
      <c r="S67" s="14">
        <v>0.0</v>
      </c>
      <c r="T67" s="16">
        <f t="shared" si="4"/>
        <v>16</v>
      </c>
    </row>
    <row r="68">
      <c r="B68" s="13">
        <v>4.0</v>
      </c>
      <c r="C68" s="13" t="s">
        <v>15</v>
      </c>
      <c r="D68" s="14">
        <v>41170.0</v>
      </c>
      <c r="E68" s="14">
        <v>118.42</v>
      </c>
      <c r="F68" s="14">
        <v>5107.0</v>
      </c>
      <c r="I68" s="17">
        <f t="shared" ref="I68:L68" si="5">(P114/$M68)</f>
        <v>0.2612393682</v>
      </c>
      <c r="J68" s="17">
        <f t="shared" si="5"/>
        <v>0.5261239368</v>
      </c>
      <c r="K68" s="17">
        <f t="shared" si="5"/>
        <v>0.212636695</v>
      </c>
      <c r="L68" s="17">
        <f t="shared" si="5"/>
        <v>0</v>
      </c>
      <c r="M68" s="13">
        <f>SUM(P114:S114)</f>
        <v>823</v>
      </c>
      <c r="O68" s="14">
        <v>4.0</v>
      </c>
      <c r="P68" s="14">
        <v>4.0</v>
      </c>
      <c r="Q68" s="14">
        <v>10.0</v>
      </c>
      <c r="R68" s="14">
        <v>3.0</v>
      </c>
      <c r="S68" s="14">
        <v>0.0</v>
      </c>
      <c r="T68" s="16">
        <f t="shared" si="4"/>
        <v>17</v>
      </c>
    </row>
    <row r="69">
      <c r="B69" s="13">
        <v>5.0</v>
      </c>
      <c r="C69" s="13" t="s">
        <v>15</v>
      </c>
      <c r="D69" s="14">
        <v>16761.0</v>
      </c>
      <c r="E69" s="14">
        <v>41.12</v>
      </c>
      <c r="F69" s="14">
        <v>4891.0</v>
      </c>
      <c r="O69" s="14">
        <v>5.0</v>
      </c>
      <c r="P69" s="14">
        <v>5.0</v>
      </c>
      <c r="Q69" s="14">
        <v>5.0</v>
      </c>
      <c r="R69" s="14">
        <v>4.0</v>
      </c>
      <c r="S69" s="14">
        <v>0.0</v>
      </c>
      <c r="T69" s="16">
        <f t="shared" si="4"/>
        <v>14</v>
      </c>
    </row>
    <row r="70">
      <c r="B70" s="13">
        <v>6.0</v>
      </c>
      <c r="C70" s="13" t="s">
        <v>15</v>
      </c>
      <c r="D70" s="14">
        <v>37606.0</v>
      </c>
      <c r="E70" s="14">
        <v>109.39</v>
      </c>
      <c r="F70" s="14">
        <v>4515.0</v>
      </c>
      <c r="I70" s="8" t="s">
        <v>22</v>
      </c>
      <c r="O70" s="14">
        <v>6.0</v>
      </c>
      <c r="P70" s="14">
        <v>3.0</v>
      </c>
      <c r="Q70" s="14">
        <v>10.0</v>
      </c>
      <c r="R70" s="14">
        <v>3.0</v>
      </c>
      <c r="S70" s="14">
        <v>0.0</v>
      </c>
      <c r="T70" s="16">
        <f t="shared" si="4"/>
        <v>16</v>
      </c>
    </row>
    <row r="71">
      <c r="B71" s="13">
        <v>7.0</v>
      </c>
      <c r="C71" s="13" t="s">
        <v>15</v>
      </c>
      <c r="D71" s="14">
        <v>17462.0</v>
      </c>
      <c r="E71" s="14">
        <v>45.92</v>
      </c>
      <c r="F71" s="14">
        <v>8177.0</v>
      </c>
      <c r="I71" s="12" t="s">
        <v>15</v>
      </c>
      <c r="J71" s="12" t="s">
        <v>16</v>
      </c>
      <c r="K71" s="12" t="s">
        <v>17</v>
      </c>
      <c r="L71" s="12" t="s">
        <v>29</v>
      </c>
      <c r="O71" s="14">
        <v>7.0</v>
      </c>
      <c r="P71" s="14">
        <v>5.0</v>
      </c>
      <c r="Q71" s="14">
        <v>7.0</v>
      </c>
      <c r="R71" s="14">
        <v>3.0</v>
      </c>
      <c r="S71" s="14">
        <v>0.0</v>
      </c>
      <c r="T71" s="16">
        <f t="shared" si="4"/>
        <v>15</v>
      </c>
    </row>
    <row r="72">
      <c r="B72" s="13">
        <v>8.0</v>
      </c>
      <c r="C72" s="13" t="s">
        <v>15</v>
      </c>
      <c r="D72" s="14">
        <v>31841.0</v>
      </c>
      <c r="E72" s="14">
        <v>90.23</v>
      </c>
      <c r="F72" s="14">
        <v>6900.0</v>
      </c>
      <c r="I72" s="13">
        <f>COUNTIF(C64:C113, "Explorer")</f>
        <v>46</v>
      </c>
      <c r="J72" s="13">
        <f>COUNTIF(C64:C113, "Chaser")</f>
        <v>4</v>
      </c>
      <c r="K72" s="13">
        <f>COUNTIF($C64:$C113, "Farmer")</f>
        <v>0</v>
      </c>
      <c r="L72" s="13">
        <f>COUNTIF($C64:$C113, "Agressive")</f>
        <v>0</v>
      </c>
      <c r="O72" s="14">
        <v>8.0</v>
      </c>
      <c r="P72" s="14">
        <v>7.0</v>
      </c>
      <c r="Q72" s="14">
        <v>8.0</v>
      </c>
      <c r="R72" s="14">
        <v>1.0</v>
      </c>
      <c r="S72" s="14">
        <v>0.0</v>
      </c>
      <c r="T72" s="16">
        <f t="shared" si="4"/>
        <v>16</v>
      </c>
    </row>
    <row r="73">
      <c r="B73" s="13">
        <v>9.0</v>
      </c>
      <c r="C73" s="13" t="s">
        <v>15</v>
      </c>
      <c r="D73" s="14">
        <v>9732.0</v>
      </c>
      <c r="E73" s="14">
        <v>20.62</v>
      </c>
      <c r="F73" s="14">
        <v>8579.0</v>
      </c>
      <c r="O73" s="14">
        <v>9.0</v>
      </c>
      <c r="P73" s="14">
        <v>3.0</v>
      </c>
      <c r="Q73" s="14">
        <v>7.0</v>
      </c>
      <c r="R73" s="14">
        <v>4.0</v>
      </c>
      <c r="S73" s="14">
        <v>0.0</v>
      </c>
      <c r="T73" s="16">
        <f t="shared" si="4"/>
        <v>14</v>
      </c>
    </row>
    <row r="74">
      <c r="B74" s="13">
        <v>10.0</v>
      </c>
      <c r="C74" s="13" t="s">
        <v>15</v>
      </c>
      <c r="D74" s="14">
        <v>31578.0</v>
      </c>
      <c r="E74" s="14">
        <v>104.76</v>
      </c>
      <c r="F74" s="14">
        <v>7476.0</v>
      </c>
      <c r="O74" s="14">
        <v>10.0</v>
      </c>
      <c r="P74" s="14">
        <v>5.0</v>
      </c>
      <c r="Q74" s="14">
        <v>10.0</v>
      </c>
      <c r="R74" s="14">
        <v>4.0</v>
      </c>
      <c r="S74" s="14">
        <v>0.0</v>
      </c>
      <c r="T74" s="16">
        <f t="shared" si="4"/>
        <v>19</v>
      </c>
    </row>
    <row r="75">
      <c r="B75" s="13">
        <v>11.0</v>
      </c>
      <c r="C75" s="13" t="s">
        <v>15</v>
      </c>
      <c r="D75" s="14">
        <v>16323.0</v>
      </c>
      <c r="E75" s="14">
        <v>51.49</v>
      </c>
      <c r="F75" s="14">
        <v>7916.0</v>
      </c>
      <c r="O75" s="14">
        <v>11.0</v>
      </c>
      <c r="P75" s="14">
        <v>2.0</v>
      </c>
      <c r="Q75" s="14">
        <v>7.0</v>
      </c>
      <c r="R75" s="14">
        <v>9.0</v>
      </c>
      <c r="S75" s="14">
        <v>0.0</v>
      </c>
      <c r="T75" s="16">
        <f t="shared" si="4"/>
        <v>18</v>
      </c>
    </row>
    <row r="76">
      <c r="A76" s="13" t="s">
        <v>30</v>
      </c>
      <c r="B76" s="2">
        <v>12.0</v>
      </c>
      <c r="C76" s="2" t="s">
        <v>16</v>
      </c>
      <c r="D76" s="23">
        <v>100000.0</v>
      </c>
      <c r="E76" s="23">
        <v>344.67</v>
      </c>
      <c r="F76" s="23">
        <v>826.0</v>
      </c>
      <c r="O76" s="14">
        <v>12.0</v>
      </c>
      <c r="P76" s="14">
        <v>3.0</v>
      </c>
      <c r="Q76" s="14">
        <v>14.0</v>
      </c>
      <c r="R76" s="14">
        <v>3.0</v>
      </c>
      <c r="S76" s="14">
        <v>0.0</v>
      </c>
      <c r="T76" s="16">
        <f t="shared" si="4"/>
        <v>20</v>
      </c>
    </row>
    <row r="77">
      <c r="B77" s="13">
        <v>13.0</v>
      </c>
      <c r="C77" s="13" t="s">
        <v>15</v>
      </c>
      <c r="D77" s="14">
        <v>15911.0</v>
      </c>
      <c r="E77" s="14">
        <v>42.71</v>
      </c>
      <c r="F77" s="14">
        <v>5253.0</v>
      </c>
      <c r="O77" s="14">
        <v>13.0</v>
      </c>
      <c r="P77" s="14">
        <v>4.0</v>
      </c>
      <c r="Q77" s="14">
        <v>6.0</v>
      </c>
      <c r="R77" s="14">
        <v>5.0</v>
      </c>
      <c r="S77" s="14">
        <v>0.0</v>
      </c>
      <c r="T77" s="16">
        <f t="shared" si="4"/>
        <v>15</v>
      </c>
    </row>
    <row r="78">
      <c r="B78" s="13">
        <v>14.0</v>
      </c>
      <c r="C78" s="13" t="s">
        <v>15</v>
      </c>
      <c r="D78" s="14">
        <v>39997.0</v>
      </c>
      <c r="E78" s="14">
        <v>120.91</v>
      </c>
      <c r="F78" s="14">
        <v>1847.0</v>
      </c>
      <c r="O78" s="14">
        <v>14.0</v>
      </c>
      <c r="P78" s="14">
        <v>4.0</v>
      </c>
      <c r="Q78" s="14">
        <v>8.0</v>
      </c>
      <c r="R78" s="14">
        <v>6.0</v>
      </c>
      <c r="S78" s="14">
        <v>0.0</v>
      </c>
      <c r="T78" s="16">
        <f t="shared" si="4"/>
        <v>18</v>
      </c>
    </row>
    <row r="79">
      <c r="B79" s="13">
        <v>15.0</v>
      </c>
      <c r="C79" s="13" t="s">
        <v>15</v>
      </c>
      <c r="D79" s="14">
        <v>25308.0</v>
      </c>
      <c r="E79" s="14">
        <v>74.75</v>
      </c>
      <c r="F79" s="14">
        <v>4847.0</v>
      </c>
      <c r="O79" s="14">
        <v>15.0</v>
      </c>
      <c r="P79" s="14">
        <v>5.0</v>
      </c>
      <c r="Q79" s="14">
        <v>9.0</v>
      </c>
      <c r="R79" s="14">
        <v>2.0</v>
      </c>
      <c r="S79" s="14">
        <v>0.0</v>
      </c>
      <c r="T79" s="16">
        <f t="shared" si="4"/>
        <v>16</v>
      </c>
    </row>
    <row r="80">
      <c r="B80" s="13">
        <v>16.0</v>
      </c>
      <c r="C80" s="13" t="s">
        <v>15</v>
      </c>
      <c r="D80" s="14">
        <v>10593.0</v>
      </c>
      <c r="E80" s="14">
        <v>26.9</v>
      </c>
      <c r="F80" s="14">
        <v>3459.0</v>
      </c>
      <c r="O80" s="14">
        <v>16.0</v>
      </c>
      <c r="P80" s="14">
        <v>7.0</v>
      </c>
      <c r="Q80" s="14">
        <v>8.0</v>
      </c>
      <c r="R80" s="14">
        <v>1.0</v>
      </c>
      <c r="S80" s="14">
        <v>0.0</v>
      </c>
      <c r="T80" s="16">
        <f t="shared" si="4"/>
        <v>16</v>
      </c>
    </row>
    <row r="81">
      <c r="B81" s="13">
        <v>17.0</v>
      </c>
      <c r="C81" s="13" t="s">
        <v>15</v>
      </c>
      <c r="D81" s="14">
        <v>29651.0</v>
      </c>
      <c r="E81" s="14">
        <v>87.69</v>
      </c>
      <c r="F81" s="14">
        <v>683.0</v>
      </c>
      <c r="O81" s="14">
        <v>17.0</v>
      </c>
      <c r="P81" s="14">
        <v>3.0</v>
      </c>
      <c r="Q81" s="14">
        <v>10.0</v>
      </c>
      <c r="R81" s="14">
        <v>5.0</v>
      </c>
      <c r="S81" s="14">
        <v>0.0</v>
      </c>
      <c r="T81" s="16">
        <f t="shared" si="4"/>
        <v>18</v>
      </c>
    </row>
    <row r="82">
      <c r="B82" s="13">
        <v>18.0</v>
      </c>
      <c r="C82" s="13" t="s">
        <v>15</v>
      </c>
      <c r="D82" s="14">
        <v>9972.0</v>
      </c>
      <c r="E82" s="14">
        <v>20.55</v>
      </c>
      <c r="F82" s="14">
        <v>5656.0</v>
      </c>
      <c r="O82" s="14">
        <v>18.0</v>
      </c>
      <c r="P82" s="14">
        <v>4.0</v>
      </c>
      <c r="Q82" s="14">
        <v>8.0</v>
      </c>
      <c r="R82" s="14">
        <v>1.0</v>
      </c>
      <c r="S82" s="14">
        <v>0.0</v>
      </c>
      <c r="T82" s="16">
        <f t="shared" si="4"/>
        <v>13</v>
      </c>
    </row>
    <row r="83">
      <c r="B83" s="13">
        <v>19.0</v>
      </c>
      <c r="C83" s="13" t="s">
        <v>15</v>
      </c>
      <c r="D83" s="14">
        <v>10649.0</v>
      </c>
      <c r="E83" s="14">
        <v>27.32</v>
      </c>
      <c r="F83" s="14">
        <v>848.0</v>
      </c>
      <c r="O83" s="14">
        <v>19.0</v>
      </c>
      <c r="P83" s="14">
        <v>4.0</v>
      </c>
      <c r="Q83" s="14">
        <v>10.0</v>
      </c>
      <c r="R83" s="14">
        <v>1.0</v>
      </c>
      <c r="S83" s="14">
        <v>0.0</v>
      </c>
      <c r="T83" s="16">
        <f t="shared" si="4"/>
        <v>15</v>
      </c>
    </row>
    <row r="84">
      <c r="B84" s="13">
        <v>20.0</v>
      </c>
      <c r="C84" s="13" t="s">
        <v>15</v>
      </c>
      <c r="D84" s="14">
        <v>11175.0</v>
      </c>
      <c r="E84" s="14">
        <v>27.94</v>
      </c>
      <c r="F84" s="14">
        <v>4539.0</v>
      </c>
      <c r="O84" s="14">
        <v>20.0</v>
      </c>
      <c r="P84" s="14">
        <v>4.0</v>
      </c>
      <c r="Q84" s="14">
        <v>7.0</v>
      </c>
      <c r="R84" s="14">
        <v>3.0</v>
      </c>
      <c r="S84" s="14">
        <v>0.0</v>
      </c>
      <c r="T84" s="16">
        <f t="shared" si="4"/>
        <v>14</v>
      </c>
    </row>
    <row r="85">
      <c r="B85" s="13">
        <v>21.0</v>
      </c>
      <c r="C85" s="13" t="s">
        <v>15</v>
      </c>
      <c r="D85" s="14">
        <v>10515.0</v>
      </c>
      <c r="E85" s="14">
        <v>22.82</v>
      </c>
      <c r="F85" s="14">
        <v>3529.0</v>
      </c>
      <c r="O85" s="14">
        <v>21.0</v>
      </c>
      <c r="P85" s="14">
        <v>7.0</v>
      </c>
      <c r="Q85" s="14">
        <v>6.0</v>
      </c>
      <c r="R85" s="14">
        <v>0.0</v>
      </c>
      <c r="S85" s="14">
        <v>0.0</v>
      </c>
      <c r="T85" s="16">
        <f t="shared" si="4"/>
        <v>13</v>
      </c>
    </row>
    <row r="86">
      <c r="B86" s="13">
        <v>22.0</v>
      </c>
      <c r="C86" s="13" t="s">
        <v>15</v>
      </c>
      <c r="D86" s="14">
        <v>13074.0</v>
      </c>
      <c r="E86" s="14">
        <v>33.89</v>
      </c>
      <c r="F86" s="14">
        <v>7223.0</v>
      </c>
      <c r="O86" s="14">
        <v>22.0</v>
      </c>
      <c r="P86" s="14">
        <v>6.0</v>
      </c>
      <c r="Q86" s="14">
        <v>6.0</v>
      </c>
      <c r="R86" s="14">
        <v>2.0</v>
      </c>
      <c r="S86" s="14">
        <v>0.0</v>
      </c>
      <c r="T86" s="16">
        <f t="shared" si="4"/>
        <v>14</v>
      </c>
    </row>
    <row r="87">
      <c r="B87" s="13">
        <v>23.0</v>
      </c>
      <c r="C87" s="13" t="s">
        <v>15</v>
      </c>
      <c r="D87" s="14">
        <v>99352.0</v>
      </c>
      <c r="E87" s="14">
        <v>350.19</v>
      </c>
      <c r="F87" s="14">
        <v>6528.0</v>
      </c>
      <c r="O87" s="14">
        <v>23.0</v>
      </c>
      <c r="P87" s="14">
        <v>5.0</v>
      </c>
      <c r="Q87" s="14">
        <v>11.0</v>
      </c>
      <c r="R87" s="14">
        <v>4.0</v>
      </c>
      <c r="S87" s="14">
        <v>0.0</v>
      </c>
      <c r="T87" s="16">
        <f t="shared" si="4"/>
        <v>20</v>
      </c>
    </row>
    <row r="88">
      <c r="B88" s="13">
        <v>24.0</v>
      </c>
      <c r="C88" s="13" t="s">
        <v>15</v>
      </c>
      <c r="D88" s="14">
        <v>20276.0</v>
      </c>
      <c r="E88" s="14">
        <v>51.36</v>
      </c>
      <c r="F88" s="14">
        <v>713.0</v>
      </c>
      <c r="O88" s="14">
        <v>24.0</v>
      </c>
      <c r="P88" s="14">
        <v>5.0</v>
      </c>
      <c r="Q88" s="14">
        <v>8.0</v>
      </c>
      <c r="R88" s="14">
        <v>2.0</v>
      </c>
      <c r="S88" s="14">
        <v>0.0</v>
      </c>
      <c r="T88" s="16">
        <f t="shared" si="4"/>
        <v>15</v>
      </c>
    </row>
    <row r="89">
      <c r="B89" s="13">
        <v>25.0</v>
      </c>
      <c r="C89" s="13" t="s">
        <v>15</v>
      </c>
      <c r="D89" s="14">
        <v>24824.0</v>
      </c>
      <c r="E89" s="14">
        <v>75.61</v>
      </c>
      <c r="F89" s="14">
        <v>2262.0</v>
      </c>
      <c r="O89" s="14">
        <v>25.0</v>
      </c>
      <c r="P89" s="14">
        <v>3.0</v>
      </c>
      <c r="Q89" s="14">
        <v>10.0</v>
      </c>
      <c r="R89" s="14">
        <v>6.0</v>
      </c>
      <c r="S89" s="14">
        <v>0.0</v>
      </c>
      <c r="T89" s="16">
        <f t="shared" si="4"/>
        <v>19</v>
      </c>
    </row>
    <row r="90">
      <c r="A90" s="13" t="s">
        <v>19</v>
      </c>
      <c r="B90" s="13">
        <v>26.0</v>
      </c>
      <c r="C90" s="13" t="s">
        <v>15</v>
      </c>
      <c r="D90" s="14">
        <v>12699.0</v>
      </c>
      <c r="E90" s="14">
        <v>34.63</v>
      </c>
      <c r="F90" s="14">
        <v>7967.0</v>
      </c>
      <c r="O90" s="14">
        <v>26.0</v>
      </c>
      <c r="P90" s="14">
        <v>4.0</v>
      </c>
      <c r="Q90" s="14">
        <v>6.0</v>
      </c>
      <c r="R90" s="14">
        <v>5.0</v>
      </c>
      <c r="S90" s="14">
        <v>0.0</v>
      </c>
      <c r="T90" s="16">
        <f t="shared" si="4"/>
        <v>15</v>
      </c>
    </row>
    <row r="91">
      <c r="A91" s="13" t="s">
        <v>30</v>
      </c>
      <c r="B91" s="2">
        <v>27.0</v>
      </c>
      <c r="C91" s="2" t="s">
        <v>16</v>
      </c>
      <c r="D91" s="23">
        <v>100000.0</v>
      </c>
      <c r="E91" s="23">
        <v>337.41</v>
      </c>
      <c r="F91" s="23">
        <v>8210.0</v>
      </c>
      <c r="O91" s="14">
        <v>27.0</v>
      </c>
      <c r="P91" s="14">
        <v>6.0</v>
      </c>
      <c r="Q91" s="14">
        <v>9.0</v>
      </c>
      <c r="R91" s="14">
        <v>4.0</v>
      </c>
      <c r="S91" s="14">
        <v>0.0</v>
      </c>
      <c r="T91" s="16">
        <f t="shared" si="4"/>
        <v>19</v>
      </c>
    </row>
    <row r="92">
      <c r="A92" s="13" t="s">
        <v>19</v>
      </c>
      <c r="B92" s="13">
        <v>28.0</v>
      </c>
      <c r="C92" s="13" t="s">
        <v>15</v>
      </c>
      <c r="D92" s="14">
        <v>9671.0</v>
      </c>
      <c r="E92" s="14">
        <v>21.5</v>
      </c>
      <c r="F92" s="14">
        <v>5555.0</v>
      </c>
      <c r="O92" s="14">
        <v>28.0</v>
      </c>
      <c r="P92" s="14">
        <v>2.0</v>
      </c>
      <c r="Q92" s="14">
        <v>8.0</v>
      </c>
      <c r="R92" s="14">
        <v>2.0</v>
      </c>
      <c r="S92" s="14">
        <v>0.0</v>
      </c>
      <c r="T92" s="16">
        <f t="shared" si="4"/>
        <v>12</v>
      </c>
    </row>
    <row r="93">
      <c r="B93" s="13">
        <v>29.0</v>
      </c>
      <c r="C93" s="13" t="s">
        <v>15</v>
      </c>
      <c r="D93" s="14">
        <v>41792.0</v>
      </c>
      <c r="E93" s="14">
        <v>142.03</v>
      </c>
      <c r="F93" s="14">
        <v>4660.0</v>
      </c>
      <c r="O93" s="14">
        <v>29.0</v>
      </c>
      <c r="P93" s="14">
        <v>2.0</v>
      </c>
      <c r="Q93" s="14">
        <v>11.0</v>
      </c>
      <c r="R93" s="14">
        <v>5.0</v>
      </c>
      <c r="S93" s="14">
        <v>0.0</v>
      </c>
      <c r="T93" s="16">
        <f t="shared" si="4"/>
        <v>18</v>
      </c>
    </row>
    <row r="94">
      <c r="B94" s="13">
        <v>30.0</v>
      </c>
      <c r="C94" s="13" t="s">
        <v>15</v>
      </c>
      <c r="D94" s="14">
        <v>27115.0</v>
      </c>
      <c r="E94" s="14">
        <v>72.74</v>
      </c>
      <c r="F94" s="14">
        <v>5680.0</v>
      </c>
      <c r="O94" s="14">
        <v>30.0</v>
      </c>
      <c r="P94" s="14">
        <v>3.0</v>
      </c>
      <c r="Q94" s="14">
        <v>8.0</v>
      </c>
      <c r="R94" s="14">
        <v>4.0</v>
      </c>
      <c r="S94" s="14">
        <v>0.0</v>
      </c>
      <c r="T94" s="16">
        <f t="shared" si="4"/>
        <v>15</v>
      </c>
    </row>
    <row r="95">
      <c r="B95" s="13">
        <v>31.0</v>
      </c>
      <c r="C95" s="13" t="s">
        <v>15</v>
      </c>
      <c r="D95" s="14">
        <v>14280.0</v>
      </c>
      <c r="E95" s="14">
        <v>38.6</v>
      </c>
      <c r="F95" s="14">
        <v>7997.0</v>
      </c>
      <c r="O95" s="14">
        <v>31.0</v>
      </c>
      <c r="P95" s="14">
        <v>4.0</v>
      </c>
      <c r="Q95" s="14">
        <v>9.0</v>
      </c>
      <c r="R95" s="14">
        <v>3.0</v>
      </c>
      <c r="S95" s="14">
        <v>0.0</v>
      </c>
      <c r="T95" s="16">
        <f t="shared" si="4"/>
        <v>16</v>
      </c>
    </row>
    <row r="96">
      <c r="B96" s="13">
        <v>32.0</v>
      </c>
      <c r="C96" s="13" t="s">
        <v>15</v>
      </c>
      <c r="D96" s="14">
        <v>24254.0</v>
      </c>
      <c r="E96" s="14">
        <v>68.27</v>
      </c>
      <c r="F96" s="14">
        <v>8276.0</v>
      </c>
      <c r="O96" s="14">
        <v>32.0</v>
      </c>
      <c r="P96" s="14">
        <v>4.0</v>
      </c>
      <c r="Q96" s="14">
        <v>7.0</v>
      </c>
      <c r="R96" s="14">
        <v>5.0</v>
      </c>
      <c r="S96" s="14">
        <v>0.0</v>
      </c>
      <c r="T96" s="16">
        <f t="shared" si="4"/>
        <v>16</v>
      </c>
    </row>
    <row r="97">
      <c r="B97" s="13">
        <v>33.0</v>
      </c>
      <c r="C97" s="13" t="s">
        <v>15</v>
      </c>
      <c r="D97" s="14">
        <v>12426.0</v>
      </c>
      <c r="E97" s="14">
        <v>28.22</v>
      </c>
      <c r="F97" s="14">
        <v>4230.0</v>
      </c>
      <c r="O97" s="14">
        <v>33.0</v>
      </c>
      <c r="P97" s="14">
        <v>4.0</v>
      </c>
      <c r="Q97" s="14">
        <v>7.0</v>
      </c>
      <c r="R97" s="14">
        <v>2.0</v>
      </c>
      <c r="S97" s="14">
        <v>0.0</v>
      </c>
      <c r="T97" s="16">
        <f t="shared" si="4"/>
        <v>13</v>
      </c>
    </row>
    <row r="98">
      <c r="A98" s="13" t="s">
        <v>30</v>
      </c>
      <c r="B98" s="2">
        <v>34.0</v>
      </c>
      <c r="C98" s="2" t="s">
        <v>16</v>
      </c>
      <c r="D98" s="23">
        <v>100000.0</v>
      </c>
      <c r="E98" s="23">
        <v>399.99</v>
      </c>
      <c r="F98" s="23">
        <v>6147.0</v>
      </c>
      <c r="O98" s="14">
        <v>34.0</v>
      </c>
      <c r="P98" s="14">
        <v>9.0</v>
      </c>
      <c r="Q98" s="14">
        <v>9.0</v>
      </c>
      <c r="R98" s="14">
        <v>4.0</v>
      </c>
      <c r="S98" s="14">
        <v>0.0</v>
      </c>
      <c r="T98" s="16">
        <f t="shared" si="4"/>
        <v>22</v>
      </c>
    </row>
    <row r="99">
      <c r="B99" s="13">
        <v>35.0</v>
      </c>
      <c r="C99" s="13" t="s">
        <v>15</v>
      </c>
      <c r="D99" s="14">
        <v>22508.0</v>
      </c>
      <c r="E99" s="14">
        <v>66.41</v>
      </c>
      <c r="F99" s="14">
        <v>1411.0</v>
      </c>
      <c r="O99" s="14">
        <v>35.0</v>
      </c>
      <c r="P99" s="14">
        <v>2.0</v>
      </c>
      <c r="Q99" s="14">
        <v>9.0</v>
      </c>
      <c r="R99" s="14">
        <v>7.0</v>
      </c>
      <c r="S99" s="14">
        <v>0.0</v>
      </c>
      <c r="T99" s="16">
        <f t="shared" si="4"/>
        <v>18</v>
      </c>
    </row>
    <row r="100">
      <c r="B100" s="13">
        <v>36.0</v>
      </c>
      <c r="C100" s="13" t="s">
        <v>15</v>
      </c>
      <c r="D100" s="14">
        <v>45768.0</v>
      </c>
      <c r="E100" s="14">
        <v>138.5</v>
      </c>
      <c r="F100" s="14">
        <v>6561.0</v>
      </c>
      <c r="O100" s="14">
        <v>36.0</v>
      </c>
      <c r="P100" s="14">
        <v>4.0</v>
      </c>
      <c r="Q100" s="14">
        <v>9.0</v>
      </c>
      <c r="R100" s="14">
        <v>4.0</v>
      </c>
      <c r="S100" s="14">
        <v>0.0</v>
      </c>
      <c r="T100" s="16">
        <f t="shared" si="4"/>
        <v>17</v>
      </c>
    </row>
    <row r="101">
      <c r="B101" s="2">
        <v>37.0</v>
      </c>
      <c r="C101" s="2" t="s">
        <v>16</v>
      </c>
      <c r="D101" s="23">
        <v>100000.0</v>
      </c>
      <c r="E101" s="23">
        <v>342.18</v>
      </c>
      <c r="F101" s="23">
        <v>5487.0</v>
      </c>
      <c r="O101" s="14">
        <v>37.0</v>
      </c>
      <c r="P101" s="14">
        <v>2.0</v>
      </c>
      <c r="Q101" s="14">
        <v>12.0</v>
      </c>
      <c r="R101" s="14">
        <v>6.0</v>
      </c>
      <c r="S101" s="14">
        <v>0.0</v>
      </c>
      <c r="T101" s="16">
        <f t="shared" si="4"/>
        <v>20</v>
      </c>
    </row>
    <row r="102">
      <c r="B102" s="13">
        <v>38.0</v>
      </c>
      <c r="C102" s="13" t="s">
        <v>15</v>
      </c>
      <c r="D102" s="14">
        <v>24694.0</v>
      </c>
      <c r="E102" s="14">
        <v>68.0</v>
      </c>
      <c r="F102" s="14">
        <v>9536.0</v>
      </c>
      <c r="O102" s="14">
        <v>38.0</v>
      </c>
      <c r="P102" s="14">
        <v>5.0</v>
      </c>
      <c r="Q102" s="14">
        <v>8.0</v>
      </c>
      <c r="R102" s="14">
        <v>4.0</v>
      </c>
      <c r="S102" s="14">
        <v>0.0</v>
      </c>
      <c r="T102" s="16">
        <f t="shared" si="4"/>
        <v>17</v>
      </c>
    </row>
    <row r="103">
      <c r="B103" s="13">
        <v>39.0</v>
      </c>
      <c r="C103" s="13" t="s">
        <v>15</v>
      </c>
      <c r="D103" s="14">
        <v>14726.0</v>
      </c>
      <c r="E103" s="14">
        <v>36.45</v>
      </c>
      <c r="F103" s="14">
        <v>1539.0</v>
      </c>
      <c r="O103" s="14">
        <v>39.0</v>
      </c>
      <c r="P103" s="14">
        <v>5.0</v>
      </c>
      <c r="Q103" s="14">
        <v>9.0</v>
      </c>
      <c r="R103" s="14">
        <v>3.0</v>
      </c>
      <c r="S103" s="14">
        <v>0.0</v>
      </c>
      <c r="T103" s="16">
        <f t="shared" si="4"/>
        <v>17</v>
      </c>
    </row>
    <row r="104">
      <c r="B104" s="13">
        <v>40.0</v>
      </c>
      <c r="C104" s="13" t="s">
        <v>15</v>
      </c>
      <c r="D104" s="14">
        <v>17130.0</v>
      </c>
      <c r="E104" s="14">
        <v>45.71</v>
      </c>
      <c r="F104" s="14">
        <v>4264.0</v>
      </c>
      <c r="O104" s="14">
        <v>40.0</v>
      </c>
      <c r="P104" s="14">
        <v>5.0</v>
      </c>
      <c r="Q104" s="14">
        <v>10.0</v>
      </c>
      <c r="R104" s="14">
        <v>3.0</v>
      </c>
      <c r="S104" s="14">
        <v>0.0</v>
      </c>
      <c r="T104" s="16">
        <f t="shared" si="4"/>
        <v>18</v>
      </c>
    </row>
    <row r="105">
      <c r="B105" s="13">
        <v>41.0</v>
      </c>
      <c r="C105" s="13" t="s">
        <v>15</v>
      </c>
      <c r="D105" s="14">
        <v>39799.0</v>
      </c>
      <c r="E105" s="14">
        <v>108.96</v>
      </c>
      <c r="F105" s="14">
        <v>359.0</v>
      </c>
      <c r="O105" s="14">
        <v>41.0</v>
      </c>
      <c r="P105" s="14">
        <v>8.0</v>
      </c>
      <c r="Q105" s="14">
        <v>8.0</v>
      </c>
      <c r="R105" s="14">
        <v>1.0</v>
      </c>
      <c r="S105" s="14">
        <v>0.0</v>
      </c>
      <c r="T105" s="16">
        <f t="shared" si="4"/>
        <v>17</v>
      </c>
    </row>
    <row r="106">
      <c r="B106" s="13">
        <v>42.0</v>
      </c>
      <c r="C106" s="13" t="s">
        <v>15</v>
      </c>
      <c r="D106" s="14">
        <v>18317.0</v>
      </c>
      <c r="E106" s="14">
        <v>42.43</v>
      </c>
      <c r="F106" s="14">
        <v>9448.0</v>
      </c>
      <c r="O106" s="14">
        <v>42.0</v>
      </c>
      <c r="P106" s="14">
        <v>4.0</v>
      </c>
      <c r="Q106" s="14">
        <v>6.0</v>
      </c>
      <c r="R106" s="14">
        <v>5.0</v>
      </c>
      <c r="S106" s="14">
        <v>0.0</v>
      </c>
      <c r="T106" s="16">
        <f t="shared" si="4"/>
        <v>15</v>
      </c>
    </row>
    <row r="107">
      <c r="B107" s="13">
        <v>43.0</v>
      </c>
      <c r="C107" s="13" t="s">
        <v>15</v>
      </c>
      <c r="D107" s="14">
        <v>13804.0</v>
      </c>
      <c r="E107" s="14">
        <v>35.1</v>
      </c>
      <c r="F107" s="14">
        <v>9787.0</v>
      </c>
      <c r="O107" s="14">
        <v>43.0</v>
      </c>
      <c r="P107" s="14">
        <v>2.0</v>
      </c>
      <c r="Q107" s="14">
        <v>11.0</v>
      </c>
      <c r="R107" s="14">
        <v>4.0</v>
      </c>
      <c r="S107" s="14">
        <v>0.0</v>
      </c>
      <c r="T107" s="16">
        <f t="shared" si="4"/>
        <v>17</v>
      </c>
    </row>
    <row r="108">
      <c r="B108" s="13">
        <v>44.0</v>
      </c>
      <c r="C108" s="13" t="s">
        <v>15</v>
      </c>
      <c r="D108" s="14">
        <v>30832.0</v>
      </c>
      <c r="E108" s="14">
        <v>81.1</v>
      </c>
      <c r="F108" s="14">
        <v>4472.0</v>
      </c>
      <c r="O108" s="14">
        <v>44.0</v>
      </c>
      <c r="P108" s="14">
        <v>5.0</v>
      </c>
      <c r="Q108" s="14">
        <v>8.0</v>
      </c>
      <c r="R108" s="14">
        <v>4.0</v>
      </c>
      <c r="S108" s="14">
        <v>0.0</v>
      </c>
      <c r="T108" s="16">
        <f t="shared" si="4"/>
        <v>17</v>
      </c>
    </row>
    <row r="109">
      <c r="B109" s="13">
        <v>45.0</v>
      </c>
      <c r="C109" s="13" t="s">
        <v>15</v>
      </c>
      <c r="D109" s="14">
        <v>14628.0</v>
      </c>
      <c r="E109" s="14">
        <v>35.64</v>
      </c>
      <c r="F109" s="14">
        <v>5293.0</v>
      </c>
      <c r="O109" s="14">
        <v>45.0</v>
      </c>
      <c r="P109" s="14">
        <v>4.0</v>
      </c>
      <c r="Q109" s="14">
        <v>10.0</v>
      </c>
      <c r="R109" s="14">
        <v>2.0</v>
      </c>
      <c r="S109" s="14">
        <v>0.0</v>
      </c>
      <c r="T109" s="16">
        <f t="shared" si="4"/>
        <v>16</v>
      </c>
    </row>
    <row r="110">
      <c r="B110" s="13">
        <v>46.0</v>
      </c>
      <c r="C110" s="13" t="s">
        <v>15</v>
      </c>
      <c r="D110" s="14">
        <v>17549.0</v>
      </c>
      <c r="E110" s="14">
        <v>43.79</v>
      </c>
      <c r="F110" s="14">
        <v>2870.0</v>
      </c>
      <c r="O110" s="14">
        <v>46.0</v>
      </c>
      <c r="P110" s="14">
        <v>4.0</v>
      </c>
      <c r="Q110" s="14">
        <v>8.0</v>
      </c>
      <c r="R110" s="14">
        <v>4.0</v>
      </c>
      <c r="S110" s="14">
        <v>0.0</v>
      </c>
      <c r="T110" s="16">
        <f t="shared" si="4"/>
        <v>16</v>
      </c>
    </row>
    <row r="111">
      <c r="A111" s="13" t="s">
        <v>19</v>
      </c>
      <c r="B111" s="13">
        <v>47.0</v>
      </c>
      <c r="C111" s="13" t="s">
        <v>15</v>
      </c>
      <c r="D111" s="14">
        <v>9576.0</v>
      </c>
      <c r="E111" s="14">
        <v>22.05</v>
      </c>
      <c r="F111" s="14">
        <v>6557.0</v>
      </c>
      <c r="O111" s="14">
        <v>47.0</v>
      </c>
      <c r="P111" s="14">
        <v>5.0</v>
      </c>
      <c r="Q111" s="14">
        <v>9.0</v>
      </c>
      <c r="R111" s="14">
        <v>1.0</v>
      </c>
      <c r="S111" s="14">
        <v>0.0</v>
      </c>
      <c r="T111" s="16">
        <f t="shared" si="4"/>
        <v>15</v>
      </c>
    </row>
    <row r="112">
      <c r="B112" s="13">
        <v>48.0</v>
      </c>
      <c r="C112" s="13" t="s">
        <v>15</v>
      </c>
      <c r="D112" s="14">
        <v>21121.0</v>
      </c>
      <c r="E112" s="14">
        <v>57.16</v>
      </c>
      <c r="F112" s="14">
        <v>4551.0</v>
      </c>
      <c r="O112" s="14">
        <v>48.0</v>
      </c>
      <c r="P112" s="14">
        <v>4.0</v>
      </c>
      <c r="Q112" s="14">
        <v>7.0</v>
      </c>
      <c r="R112" s="14">
        <v>6.0</v>
      </c>
      <c r="S112" s="14">
        <v>0.0</v>
      </c>
      <c r="T112" s="16">
        <f t="shared" si="4"/>
        <v>17</v>
      </c>
    </row>
    <row r="113">
      <c r="A113" s="13" t="s">
        <v>19</v>
      </c>
      <c r="B113" s="13">
        <v>49.0</v>
      </c>
      <c r="C113" s="13" t="s">
        <v>15</v>
      </c>
      <c r="D113" s="14">
        <v>10284.0</v>
      </c>
      <c r="E113" s="14">
        <v>25.95</v>
      </c>
      <c r="F113" s="14">
        <v>7616.0</v>
      </c>
      <c r="O113" s="14">
        <v>49.0</v>
      </c>
      <c r="P113" s="14">
        <v>4.0</v>
      </c>
      <c r="Q113" s="14">
        <v>10.0</v>
      </c>
      <c r="R113" s="14">
        <v>2.0</v>
      </c>
      <c r="S113" s="14">
        <v>0.0</v>
      </c>
      <c r="T113" s="16">
        <f t="shared" si="4"/>
        <v>16</v>
      </c>
    </row>
    <row r="114">
      <c r="D114" s="16"/>
      <c r="E114" s="16"/>
      <c r="F114" s="16"/>
      <c r="O114" s="22"/>
      <c r="P114" s="22">
        <f t="shared" ref="P114:T114" si="6">SUM(P64:P113)</f>
        <v>215</v>
      </c>
      <c r="Q114" s="22">
        <f t="shared" si="6"/>
        <v>433</v>
      </c>
      <c r="R114" s="22">
        <f t="shared" si="6"/>
        <v>175</v>
      </c>
      <c r="S114" s="22">
        <f t="shared" si="6"/>
        <v>0</v>
      </c>
      <c r="T114" s="22">
        <f t="shared" si="6"/>
        <v>823</v>
      </c>
    </row>
    <row r="115">
      <c r="D115" s="16"/>
      <c r="E115" s="16"/>
      <c r="F115" s="16"/>
    </row>
    <row r="116">
      <c r="D116" s="16"/>
      <c r="E116" s="16"/>
      <c r="F116" s="16"/>
    </row>
    <row r="117">
      <c r="A117" s="1" t="s">
        <v>31</v>
      </c>
    </row>
    <row r="119">
      <c r="A119" s="2" t="s">
        <v>1</v>
      </c>
      <c r="B119" s="3"/>
      <c r="C119" s="3"/>
      <c r="D119" s="4"/>
      <c r="E119" s="4"/>
      <c r="F119" s="4"/>
      <c r="G119" s="3"/>
      <c r="H119" s="3"/>
      <c r="I119" s="3"/>
      <c r="J119" s="3"/>
      <c r="K119" s="3"/>
      <c r="L119" s="3"/>
    </row>
    <row r="120">
      <c r="B120" s="5" t="s">
        <v>32</v>
      </c>
      <c r="G120" s="6"/>
      <c r="H120" s="7"/>
      <c r="I120" s="8" t="s">
        <v>3</v>
      </c>
      <c r="N120" s="7"/>
      <c r="O120" s="5" t="s">
        <v>4</v>
      </c>
    </row>
    <row r="121">
      <c r="B121" s="9" t="s">
        <v>5</v>
      </c>
      <c r="C121" s="9" t="s">
        <v>6</v>
      </c>
      <c r="D121" s="9" t="s">
        <v>7</v>
      </c>
      <c r="E121" s="9" t="s">
        <v>8</v>
      </c>
      <c r="F121" s="9" t="s">
        <v>9</v>
      </c>
      <c r="G121" s="10"/>
      <c r="H121" s="11"/>
      <c r="I121" s="12" t="s">
        <v>10</v>
      </c>
      <c r="J121" s="12" t="s">
        <v>11</v>
      </c>
      <c r="K121" s="12" t="s">
        <v>12</v>
      </c>
      <c r="L121" s="12" t="s">
        <v>13</v>
      </c>
      <c r="M121" s="12" t="s">
        <v>14</v>
      </c>
      <c r="N121" s="11"/>
      <c r="O121" s="9" t="s">
        <v>5</v>
      </c>
      <c r="P121" s="9" t="s">
        <v>15</v>
      </c>
      <c r="Q121" s="9" t="s">
        <v>16</v>
      </c>
      <c r="R121" s="9" t="s">
        <v>17</v>
      </c>
      <c r="S121" s="9" t="s">
        <v>33</v>
      </c>
      <c r="T121" s="9" t="s">
        <v>18</v>
      </c>
    </row>
    <row r="122">
      <c r="B122" s="13">
        <v>0.0</v>
      </c>
      <c r="C122" s="13" t="s">
        <v>15</v>
      </c>
      <c r="D122" s="14">
        <v>11995.0</v>
      </c>
      <c r="E122" s="14">
        <v>28.21</v>
      </c>
      <c r="F122" s="14">
        <v>2909.0</v>
      </c>
      <c r="I122" s="15">
        <f>AVERAGE(D122:D171)</f>
        <v>16855.4</v>
      </c>
      <c r="J122" s="15">
        <f>MEDIAN(D122:D171)</f>
        <v>10928</v>
      </c>
      <c r="K122" s="15">
        <f>AVERAGE(E122:E171)</f>
        <v>46.195</v>
      </c>
      <c r="L122" s="15">
        <f>MEDIAN(E122:E171)</f>
        <v>25.585</v>
      </c>
      <c r="M122" s="15">
        <f>M126/50</f>
        <v>15.88</v>
      </c>
      <c r="O122" s="14">
        <v>0.0</v>
      </c>
      <c r="P122" s="14">
        <v>5.0</v>
      </c>
      <c r="Q122" s="14">
        <v>11.0</v>
      </c>
      <c r="R122" s="14">
        <v>1.0</v>
      </c>
      <c r="S122" s="14">
        <v>0.0</v>
      </c>
      <c r="T122" s="16">
        <f t="shared" ref="T122:T171" si="7">SUM(P122:S122)</f>
        <v>17</v>
      </c>
    </row>
    <row r="123">
      <c r="A123" s="13" t="s">
        <v>34</v>
      </c>
      <c r="B123" s="13">
        <v>1.0</v>
      </c>
      <c r="C123" s="13" t="s">
        <v>33</v>
      </c>
      <c r="D123" s="14">
        <v>18241.0</v>
      </c>
      <c r="E123" s="14">
        <v>41.3</v>
      </c>
      <c r="F123" s="14">
        <v>1487.0</v>
      </c>
      <c r="O123" s="14">
        <v>1.0</v>
      </c>
      <c r="P123" s="14">
        <v>2.0</v>
      </c>
      <c r="Q123" s="14">
        <v>8.0</v>
      </c>
      <c r="R123" s="14">
        <v>4.0</v>
      </c>
      <c r="S123" s="14">
        <v>1.0</v>
      </c>
      <c r="T123" s="16">
        <f t="shared" si="7"/>
        <v>15</v>
      </c>
    </row>
    <row r="124">
      <c r="A124" s="13" t="s">
        <v>34</v>
      </c>
      <c r="B124" s="13">
        <v>2.0</v>
      </c>
      <c r="C124" s="13" t="s">
        <v>33</v>
      </c>
      <c r="D124" s="14">
        <v>10471.0</v>
      </c>
      <c r="E124" s="14">
        <v>24.59</v>
      </c>
      <c r="F124" s="14">
        <v>1390.0</v>
      </c>
      <c r="I124" s="8" t="s">
        <v>20</v>
      </c>
      <c r="O124" s="14">
        <v>2.0</v>
      </c>
      <c r="P124" s="14">
        <v>5.0</v>
      </c>
      <c r="Q124" s="14">
        <v>7.0</v>
      </c>
      <c r="R124" s="14">
        <v>3.0</v>
      </c>
      <c r="S124" s="14">
        <v>1.0</v>
      </c>
      <c r="T124" s="16">
        <f t="shared" si="7"/>
        <v>16</v>
      </c>
    </row>
    <row r="125">
      <c r="A125" s="13" t="s">
        <v>34</v>
      </c>
      <c r="B125" s="13">
        <v>3.0</v>
      </c>
      <c r="C125" s="13" t="s">
        <v>33</v>
      </c>
      <c r="D125" s="14">
        <v>9296.0</v>
      </c>
      <c r="E125" s="14">
        <v>21.11</v>
      </c>
      <c r="F125" s="14">
        <v>5370.0</v>
      </c>
      <c r="I125" s="12" t="s">
        <v>15</v>
      </c>
      <c r="J125" s="12" t="s">
        <v>16</v>
      </c>
      <c r="K125" s="12" t="s">
        <v>17</v>
      </c>
      <c r="L125" s="12" t="s">
        <v>33</v>
      </c>
      <c r="M125" s="12" t="s">
        <v>21</v>
      </c>
      <c r="O125" s="14">
        <v>3.0</v>
      </c>
      <c r="P125" s="14">
        <v>3.0</v>
      </c>
      <c r="Q125" s="14">
        <v>11.0</v>
      </c>
      <c r="R125" s="14">
        <v>3.0</v>
      </c>
      <c r="S125" s="14">
        <v>1.0</v>
      </c>
      <c r="T125" s="16">
        <f t="shared" si="7"/>
        <v>18</v>
      </c>
    </row>
    <row r="126">
      <c r="B126" s="13">
        <v>4.0</v>
      </c>
      <c r="C126" s="13" t="s">
        <v>15</v>
      </c>
      <c r="D126" s="14">
        <v>10756.0</v>
      </c>
      <c r="E126" s="14">
        <v>22.92</v>
      </c>
      <c r="F126" s="14">
        <v>5107.0</v>
      </c>
      <c r="I126" s="17">
        <f t="shared" ref="I126:L126" si="8">(P172/$M126)</f>
        <v>0.2141057935</v>
      </c>
      <c r="J126" s="17">
        <f t="shared" si="8"/>
        <v>0.5251889169</v>
      </c>
      <c r="K126" s="17">
        <f t="shared" si="8"/>
        <v>0.2191435768</v>
      </c>
      <c r="L126" s="17">
        <f t="shared" si="8"/>
        <v>0.04156171285</v>
      </c>
      <c r="M126" s="13">
        <f>SUM(P172:S172)</f>
        <v>794</v>
      </c>
      <c r="O126" s="14">
        <v>4.0</v>
      </c>
      <c r="P126" s="14">
        <v>1.0</v>
      </c>
      <c r="Q126" s="14">
        <v>8.0</v>
      </c>
      <c r="R126" s="14">
        <v>5.0</v>
      </c>
      <c r="S126" s="14">
        <v>0.0</v>
      </c>
      <c r="T126" s="16">
        <f t="shared" si="7"/>
        <v>14</v>
      </c>
    </row>
    <row r="127">
      <c r="B127" s="13">
        <v>5.0</v>
      </c>
      <c r="C127" s="13" t="s">
        <v>15</v>
      </c>
      <c r="D127" s="14">
        <v>11737.0</v>
      </c>
      <c r="E127" s="14">
        <v>23.84</v>
      </c>
      <c r="F127" s="14">
        <v>4891.0</v>
      </c>
      <c r="O127" s="14">
        <v>5.0</v>
      </c>
      <c r="P127" s="14">
        <v>1.0</v>
      </c>
      <c r="Q127" s="14">
        <v>8.0</v>
      </c>
      <c r="R127" s="14">
        <v>5.0</v>
      </c>
      <c r="S127" s="14">
        <v>0.0</v>
      </c>
      <c r="T127" s="16">
        <f t="shared" si="7"/>
        <v>14</v>
      </c>
    </row>
    <row r="128">
      <c r="A128" s="13" t="s">
        <v>34</v>
      </c>
      <c r="B128" s="13">
        <v>6.0</v>
      </c>
      <c r="C128" s="13" t="s">
        <v>33</v>
      </c>
      <c r="D128" s="14">
        <v>9299.0</v>
      </c>
      <c r="E128" s="14">
        <v>18.96</v>
      </c>
      <c r="F128" s="14">
        <v>4515.0</v>
      </c>
      <c r="I128" s="8" t="s">
        <v>22</v>
      </c>
      <c r="O128" s="14">
        <v>6.0</v>
      </c>
      <c r="P128" s="14">
        <v>1.0</v>
      </c>
      <c r="Q128" s="14">
        <v>7.0</v>
      </c>
      <c r="R128" s="14">
        <v>6.0</v>
      </c>
      <c r="S128" s="14">
        <v>1.0</v>
      </c>
      <c r="T128" s="16">
        <f t="shared" si="7"/>
        <v>15</v>
      </c>
    </row>
    <row r="129">
      <c r="B129" s="13">
        <v>7.0</v>
      </c>
      <c r="C129" s="13" t="s">
        <v>15</v>
      </c>
      <c r="D129" s="14">
        <v>10790.0</v>
      </c>
      <c r="E129" s="14">
        <v>26.22</v>
      </c>
      <c r="F129" s="14">
        <v>8177.0</v>
      </c>
      <c r="I129" s="12" t="s">
        <v>15</v>
      </c>
      <c r="J129" s="12" t="s">
        <v>16</v>
      </c>
      <c r="K129" s="12" t="s">
        <v>17</v>
      </c>
      <c r="L129" s="12" t="s">
        <v>33</v>
      </c>
      <c r="O129" s="14">
        <v>7.0</v>
      </c>
      <c r="P129" s="14">
        <v>3.0</v>
      </c>
      <c r="Q129" s="14">
        <v>10.0</v>
      </c>
      <c r="R129" s="14">
        <v>4.0</v>
      </c>
      <c r="S129" s="14">
        <v>0.0</v>
      </c>
      <c r="T129" s="16">
        <f t="shared" si="7"/>
        <v>17</v>
      </c>
    </row>
    <row r="130">
      <c r="A130" s="13" t="s">
        <v>34</v>
      </c>
      <c r="B130" s="13">
        <v>8.0</v>
      </c>
      <c r="C130" s="13" t="s">
        <v>33</v>
      </c>
      <c r="D130" s="14">
        <v>8146.0</v>
      </c>
      <c r="E130" s="14">
        <v>16.0</v>
      </c>
      <c r="F130" s="14">
        <v>6900.0</v>
      </c>
      <c r="I130" s="13">
        <f>COUNTIF(C122:C171, "Explorer")</f>
        <v>24</v>
      </c>
      <c r="J130" s="13">
        <f>COUNTIF(C122:C171, "Chaser")</f>
        <v>2</v>
      </c>
      <c r="K130" s="13">
        <f>COUNTIF($C122:$C171, "Farmer")</f>
        <v>0</v>
      </c>
      <c r="L130" s="13">
        <f>COUNTIF($C122:$C171, "OptimalFarmer")</f>
        <v>24</v>
      </c>
      <c r="O130" s="14">
        <v>8.0</v>
      </c>
      <c r="P130" s="14">
        <v>3.0</v>
      </c>
      <c r="Q130" s="14">
        <v>8.0</v>
      </c>
      <c r="R130" s="14">
        <v>2.0</v>
      </c>
      <c r="S130" s="14">
        <v>1.0</v>
      </c>
      <c r="T130" s="16">
        <f t="shared" si="7"/>
        <v>14</v>
      </c>
    </row>
    <row r="131">
      <c r="A131" s="13" t="s">
        <v>34</v>
      </c>
      <c r="B131" s="13">
        <v>9.0</v>
      </c>
      <c r="C131" s="13" t="s">
        <v>33</v>
      </c>
      <c r="D131" s="14">
        <v>14136.0</v>
      </c>
      <c r="E131" s="14">
        <v>32.1</v>
      </c>
      <c r="F131" s="14">
        <v>8579.0</v>
      </c>
      <c r="O131" s="14">
        <v>9.0</v>
      </c>
      <c r="P131" s="14">
        <v>3.0</v>
      </c>
      <c r="Q131" s="14">
        <v>8.0</v>
      </c>
      <c r="R131" s="14">
        <v>4.0</v>
      </c>
      <c r="S131" s="14">
        <v>1.0</v>
      </c>
      <c r="T131" s="16">
        <f t="shared" si="7"/>
        <v>16</v>
      </c>
    </row>
    <row r="132">
      <c r="A132" s="13" t="s">
        <v>34</v>
      </c>
      <c r="B132" s="13">
        <v>10.0</v>
      </c>
      <c r="C132" s="13" t="s">
        <v>33</v>
      </c>
      <c r="D132" s="14">
        <v>10180.0</v>
      </c>
      <c r="E132" s="14">
        <v>21.24</v>
      </c>
      <c r="F132" s="14">
        <v>7476.0</v>
      </c>
      <c r="O132" s="14">
        <v>10.0</v>
      </c>
      <c r="P132" s="14">
        <v>3.0</v>
      </c>
      <c r="Q132" s="14">
        <v>8.0</v>
      </c>
      <c r="R132" s="14">
        <v>3.0</v>
      </c>
      <c r="S132" s="14">
        <v>1.0</v>
      </c>
      <c r="T132" s="16">
        <f t="shared" si="7"/>
        <v>15</v>
      </c>
    </row>
    <row r="133">
      <c r="A133" s="13" t="s">
        <v>34</v>
      </c>
      <c r="B133" s="13">
        <v>11.0</v>
      </c>
      <c r="C133" s="13" t="s">
        <v>33</v>
      </c>
      <c r="D133" s="14">
        <v>10270.0</v>
      </c>
      <c r="E133" s="14">
        <v>21.57</v>
      </c>
      <c r="F133" s="14">
        <v>7916.0</v>
      </c>
      <c r="O133" s="14">
        <v>11.0</v>
      </c>
      <c r="P133" s="14">
        <v>1.0</v>
      </c>
      <c r="Q133" s="14">
        <v>9.0</v>
      </c>
      <c r="R133" s="14">
        <v>6.0</v>
      </c>
      <c r="S133" s="14">
        <v>1.0</v>
      </c>
      <c r="T133" s="16">
        <f t="shared" si="7"/>
        <v>17</v>
      </c>
    </row>
    <row r="134">
      <c r="B134" s="13">
        <v>12.0</v>
      </c>
      <c r="C134" s="13" t="s">
        <v>15</v>
      </c>
      <c r="D134" s="14">
        <v>9731.0</v>
      </c>
      <c r="E134" s="14">
        <v>20.66</v>
      </c>
      <c r="F134" s="14">
        <v>826.0</v>
      </c>
      <c r="O134" s="14">
        <v>12.0</v>
      </c>
      <c r="P134" s="14">
        <v>5.0</v>
      </c>
      <c r="Q134" s="14">
        <v>8.0</v>
      </c>
      <c r="R134" s="14">
        <v>1.0</v>
      </c>
      <c r="S134" s="14">
        <v>1.0</v>
      </c>
      <c r="T134" s="16">
        <f t="shared" si="7"/>
        <v>15</v>
      </c>
    </row>
    <row r="135">
      <c r="B135" s="13">
        <v>13.0</v>
      </c>
      <c r="C135" s="13" t="s">
        <v>15</v>
      </c>
      <c r="D135" s="14">
        <v>38062.0</v>
      </c>
      <c r="E135" s="14">
        <v>101.4</v>
      </c>
      <c r="F135" s="14">
        <v>5253.0</v>
      </c>
      <c r="O135" s="14">
        <v>13.0</v>
      </c>
      <c r="P135" s="14">
        <v>6.0</v>
      </c>
      <c r="Q135" s="14">
        <v>10.0</v>
      </c>
      <c r="R135" s="14">
        <v>2.0</v>
      </c>
      <c r="S135" s="14">
        <v>0.0</v>
      </c>
      <c r="T135" s="16">
        <f t="shared" si="7"/>
        <v>18</v>
      </c>
    </row>
    <row r="136">
      <c r="B136" s="13">
        <v>14.0</v>
      </c>
      <c r="C136" s="13" t="s">
        <v>15</v>
      </c>
      <c r="D136" s="14">
        <v>10157.0</v>
      </c>
      <c r="E136" s="14">
        <v>20.63</v>
      </c>
      <c r="F136" s="14">
        <v>1847.0</v>
      </c>
      <c r="O136" s="14">
        <v>14.0</v>
      </c>
      <c r="P136" s="14">
        <v>4.0</v>
      </c>
      <c r="Q136" s="14">
        <v>6.0</v>
      </c>
      <c r="R136" s="14">
        <v>3.0</v>
      </c>
      <c r="S136" s="14">
        <v>1.0</v>
      </c>
      <c r="T136" s="16">
        <f t="shared" si="7"/>
        <v>14</v>
      </c>
    </row>
    <row r="137">
      <c r="A137" s="13" t="s">
        <v>34</v>
      </c>
      <c r="B137" s="13">
        <v>15.0</v>
      </c>
      <c r="C137" s="13" t="s">
        <v>33</v>
      </c>
      <c r="D137" s="14">
        <v>11511.0</v>
      </c>
      <c r="E137" s="14">
        <v>26.94</v>
      </c>
      <c r="F137" s="14">
        <v>4847.0</v>
      </c>
      <c r="O137" s="14">
        <v>15.0</v>
      </c>
      <c r="P137" s="14">
        <v>2.0</v>
      </c>
      <c r="Q137" s="14">
        <v>10.0</v>
      </c>
      <c r="R137" s="14">
        <v>3.0</v>
      </c>
      <c r="S137" s="14">
        <v>1.0</v>
      </c>
      <c r="T137" s="16">
        <f t="shared" si="7"/>
        <v>16</v>
      </c>
    </row>
    <row r="138">
      <c r="B138" s="13">
        <v>16.0</v>
      </c>
      <c r="C138" s="13" t="s">
        <v>15</v>
      </c>
      <c r="D138" s="14">
        <v>10399.0</v>
      </c>
      <c r="E138" s="14">
        <v>24.99</v>
      </c>
      <c r="F138" s="14">
        <v>3459.0</v>
      </c>
      <c r="O138" s="14">
        <v>16.0</v>
      </c>
      <c r="P138" s="14">
        <v>2.0</v>
      </c>
      <c r="Q138" s="14">
        <v>10.0</v>
      </c>
      <c r="R138" s="14">
        <v>3.0</v>
      </c>
      <c r="S138" s="14">
        <v>1.0</v>
      </c>
      <c r="T138" s="16">
        <f t="shared" si="7"/>
        <v>16</v>
      </c>
    </row>
    <row r="139">
      <c r="B139" s="13">
        <v>17.0</v>
      </c>
      <c r="C139" s="13" t="s">
        <v>15</v>
      </c>
      <c r="D139" s="14">
        <v>9302.0</v>
      </c>
      <c r="E139" s="14">
        <v>17.39</v>
      </c>
      <c r="F139" s="14">
        <v>683.0</v>
      </c>
      <c r="O139" s="14">
        <v>17.0</v>
      </c>
      <c r="P139" s="14">
        <v>3.0</v>
      </c>
      <c r="Q139" s="14">
        <v>6.0</v>
      </c>
      <c r="R139" s="14">
        <v>4.0</v>
      </c>
      <c r="S139" s="14">
        <v>1.0</v>
      </c>
      <c r="T139" s="16">
        <f t="shared" si="7"/>
        <v>14</v>
      </c>
    </row>
    <row r="140">
      <c r="B140" s="13">
        <v>18.0</v>
      </c>
      <c r="C140" s="13" t="s">
        <v>15</v>
      </c>
      <c r="D140" s="14">
        <v>8064.0</v>
      </c>
      <c r="E140" s="14">
        <v>15.45</v>
      </c>
      <c r="F140" s="14">
        <v>5656.0</v>
      </c>
      <c r="O140" s="14">
        <v>18.0</v>
      </c>
      <c r="P140" s="14">
        <v>1.0</v>
      </c>
      <c r="Q140" s="14">
        <v>8.0</v>
      </c>
      <c r="R140" s="14">
        <v>5.0</v>
      </c>
      <c r="S140" s="14">
        <v>1.0</v>
      </c>
      <c r="T140" s="16">
        <f t="shared" si="7"/>
        <v>15</v>
      </c>
    </row>
    <row r="141">
      <c r="A141" s="13" t="s">
        <v>34</v>
      </c>
      <c r="B141" s="13">
        <v>19.0</v>
      </c>
      <c r="C141" s="13" t="s">
        <v>33</v>
      </c>
      <c r="D141" s="14">
        <v>14757.0</v>
      </c>
      <c r="E141" s="14">
        <v>37.37</v>
      </c>
      <c r="F141" s="14">
        <v>848.0</v>
      </c>
      <c r="O141" s="14">
        <v>19.0</v>
      </c>
      <c r="P141" s="14">
        <v>4.0</v>
      </c>
      <c r="Q141" s="14">
        <v>10.0</v>
      </c>
      <c r="R141" s="14">
        <v>1.0</v>
      </c>
      <c r="S141" s="14">
        <v>1.0</v>
      </c>
      <c r="T141" s="16">
        <f t="shared" si="7"/>
        <v>16</v>
      </c>
    </row>
    <row r="142">
      <c r="B142" s="13">
        <v>20.0</v>
      </c>
      <c r="C142" s="13" t="s">
        <v>15</v>
      </c>
      <c r="D142" s="14">
        <v>76722.0</v>
      </c>
      <c r="E142" s="14">
        <v>261.43</v>
      </c>
      <c r="F142" s="14">
        <v>4539.0</v>
      </c>
      <c r="O142" s="14">
        <v>20.0</v>
      </c>
      <c r="P142" s="14">
        <v>8.0</v>
      </c>
      <c r="Q142" s="14">
        <v>9.0</v>
      </c>
      <c r="R142" s="14">
        <v>3.0</v>
      </c>
      <c r="S142" s="14">
        <v>0.0</v>
      </c>
      <c r="T142" s="16">
        <f t="shared" si="7"/>
        <v>20</v>
      </c>
    </row>
    <row r="143">
      <c r="B143" s="13">
        <v>21.0</v>
      </c>
      <c r="C143" s="13" t="s">
        <v>15</v>
      </c>
      <c r="D143" s="14">
        <v>15656.0</v>
      </c>
      <c r="E143" s="14">
        <v>34.68</v>
      </c>
      <c r="F143" s="14">
        <v>3529.0</v>
      </c>
      <c r="O143" s="14">
        <v>21.0</v>
      </c>
      <c r="P143" s="14">
        <v>4.0</v>
      </c>
      <c r="Q143" s="14">
        <v>9.0</v>
      </c>
      <c r="R143" s="14">
        <v>2.0</v>
      </c>
      <c r="S143" s="14">
        <v>0.0</v>
      </c>
      <c r="T143" s="16">
        <f t="shared" si="7"/>
        <v>15</v>
      </c>
    </row>
    <row r="144">
      <c r="A144" s="13" t="s">
        <v>34</v>
      </c>
      <c r="B144" s="13">
        <v>22.0</v>
      </c>
      <c r="C144" s="13" t="s">
        <v>33</v>
      </c>
      <c r="D144" s="14">
        <v>8010.0</v>
      </c>
      <c r="E144" s="14">
        <v>16.96</v>
      </c>
      <c r="F144" s="14">
        <v>7223.0</v>
      </c>
      <c r="O144" s="14">
        <v>22.0</v>
      </c>
      <c r="P144" s="14">
        <v>0.0</v>
      </c>
      <c r="Q144" s="14">
        <v>8.0</v>
      </c>
      <c r="R144" s="14">
        <v>4.0</v>
      </c>
      <c r="S144" s="14">
        <v>1.0</v>
      </c>
      <c r="T144" s="16">
        <f t="shared" si="7"/>
        <v>13</v>
      </c>
    </row>
    <row r="145">
      <c r="A145" s="13" t="s">
        <v>34</v>
      </c>
      <c r="B145" s="13">
        <v>23.0</v>
      </c>
      <c r="C145" s="13" t="s">
        <v>33</v>
      </c>
      <c r="D145" s="14">
        <v>11066.0</v>
      </c>
      <c r="E145" s="14">
        <v>28.58</v>
      </c>
      <c r="F145" s="14">
        <v>6528.0</v>
      </c>
      <c r="O145" s="14">
        <v>23.0</v>
      </c>
      <c r="P145" s="14">
        <v>1.0</v>
      </c>
      <c r="Q145" s="14">
        <v>10.0</v>
      </c>
      <c r="R145" s="14">
        <v>4.0</v>
      </c>
      <c r="S145" s="14">
        <v>1.0</v>
      </c>
      <c r="T145" s="16">
        <f t="shared" si="7"/>
        <v>16</v>
      </c>
    </row>
    <row r="146">
      <c r="A146" s="13" t="s">
        <v>34</v>
      </c>
      <c r="B146" s="13">
        <v>24.0</v>
      </c>
      <c r="C146" s="13" t="s">
        <v>33</v>
      </c>
      <c r="D146" s="14">
        <v>12843.0</v>
      </c>
      <c r="E146" s="14">
        <v>26.5</v>
      </c>
      <c r="F146" s="14">
        <v>713.0</v>
      </c>
      <c r="O146" s="14">
        <v>24.0</v>
      </c>
      <c r="P146" s="14">
        <v>2.0</v>
      </c>
      <c r="Q146" s="14">
        <v>9.0</v>
      </c>
      <c r="R146" s="14">
        <v>3.0</v>
      </c>
      <c r="S146" s="14">
        <v>1.0</v>
      </c>
      <c r="T146" s="16">
        <f t="shared" si="7"/>
        <v>15</v>
      </c>
    </row>
    <row r="147">
      <c r="A147" s="13" t="s">
        <v>34</v>
      </c>
      <c r="B147" s="13">
        <v>25.0</v>
      </c>
      <c r="C147" s="13" t="s">
        <v>33</v>
      </c>
      <c r="D147" s="14">
        <v>11766.0</v>
      </c>
      <c r="E147" s="14">
        <v>26.29</v>
      </c>
      <c r="F147" s="14">
        <v>2262.0</v>
      </c>
      <c r="O147" s="14">
        <v>25.0</v>
      </c>
      <c r="P147" s="14">
        <v>3.0</v>
      </c>
      <c r="Q147" s="14">
        <v>7.0</v>
      </c>
      <c r="R147" s="14">
        <v>5.0</v>
      </c>
      <c r="S147" s="14">
        <v>1.0</v>
      </c>
      <c r="T147" s="16">
        <f t="shared" si="7"/>
        <v>16</v>
      </c>
    </row>
    <row r="148">
      <c r="B148" s="13">
        <v>26.0</v>
      </c>
      <c r="C148" s="13" t="s">
        <v>15</v>
      </c>
      <c r="D148" s="14">
        <v>11587.0</v>
      </c>
      <c r="E148" s="14">
        <v>25.68</v>
      </c>
      <c r="F148" s="14">
        <v>7967.0</v>
      </c>
      <c r="O148" s="14">
        <v>26.0</v>
      </c>
      <c r="P148" s="14">
        <v>3.0</v>
      </c>
      <c r="Q148" s="14">
        <v>9.0</v>
      </c>
      <c r="R148" s="14">
        <v>2.0</v>
      </c>
      <c r="S148" s="14">
        <v>0.0</v>
      </c>
      <c r="T148" s="16">
        <f t="shared" si="7"/>
        <v>14</v>
      </c>
    </row>
    <row r="149">
      <c r="B149" s="13">
        <v>27.0</v>
      </c>
      <c r="C149" s="13" t="s">
        <v>15</v>
      </c>
      <c r="D149" s="14">
        <v>14254.0</v>
      </c>
      <c r="E149" s="14">
        <v>32.17</v>
      </c>
      <c r="F149" s="14">
        <v>8210.0</v>
      </c>
      <c r="O149" s="14">
        <v>27.0</v>
      </c>
      <c r="P149" s="14">
        <v>4.0</v>
      </c>
      <c r="Q149" s="14">
        <v>7.0</v>
      </c>
      <c r="R149" s="14">
        <v>4.0</v>
      </c>
      <c r="S149" s="14">
        <v>0.0</v>
      </c>
      <c r="T149" s="16">
        <f t="shared" si="7"/>
        <v>15</v>
      </c>
    </row>
    <row r="150">
      <c r="B150" s="13">
        <v>28.0</v>
      </c>
      <c r="C150" s="13" t="s">
        <v>15</v>
      </c>
      <c r="D150" s="14">
        <v>8029.0</v>
      </c>
      <c r="E150" s="14">
        <v>18.96</v>
      </c>
      <c r="F150" s="14">
        <v>5555.0</v>
      </c>
      <c r="O150" s="14">
        <v>28.0</v>
      </c>
      <c r="P150" s="14">
        <v>4.0</v>
      </c>
      <c r="Q150" s="14">
        <v>8.0</v>
      </c>
      <c r="R150" s="14">
        <v>4.0</v>
      </c>
      <c r="S150" s="14">
        <v>0.0</v>
      </c>
      <c r="T150" s="16">
        <f t="shared" si="7"/>
        <v>16</v>
      </c>
    </row>
    <row r="151">
      <c r="A151" s="13" t="s">
        <v>34</v>
      </c>
      <c r="B151" s="13">
        <v>29.0</v>
      </c>
      <c r="C151" s="13" t="s">
        <v>33</v>
      </c>
      <c r="D151" s="14">
        <v>15327.0</v>
      </c>
      <c r="E151" s="14">
        <v>38.63</v>
      </c>
      <c r="F151" s="14">
        <v>4660.0</v>
      </c>
      <c r="O151" s="14">
        <v>29.0</v>
      </c>
      <c r="P151" s="14">
        <v>5.0</v>
      </c>
      <c r="Q151" s="14">
        <v>7.0</v>
      </c>
      <c r="R151" s="14">
        <v>3.0</v>
      </c>
      <c r="S151" s="14">
        <v>1.0</v>
      </c>
      <c r="T151" s="16">
        <f t="shared" si="7"/>
        <v>16</v>
      </c>
    </row>
    <row r="152">
      <c r="A152" s="13" t="s">
        <v>34</v>
      </c>
      <c r="B152" s="13">
        <v>30.0</v>
      </c>
      <c r="C152" s="13" t="s">
        <v>33</v>
      </c>
      <c r="D152" s="14">
        <v>11090.0</v>
      </c>
      <c r="E152" s="14">
        <v>25.49</v>
      </c>
      <c r="F152" s="14">
        <v>5680.0</v>
      </c>
      <c r="O152" s="14">
        <v>30.0</v>
      </c>
      <c r="P152" s="14">
        <v>2.0</v>
      </c>
      <c r="Q152" s="14">
        <v>9.0</v>
      </c>
      <c r="R152" s="14">
        <v>4.0</v>
      </c>
      <c r="S152" s="14">
        <v>1.0</v>
      </c>
      <c r="T152" s="16">
        <f t="shared" si="7"/>
        <v>16</v>
      </c>
    </row>
    <row r="153">
      <c r="B153" s="13">
        <v>31.0</v>
      </c>
      <c r="C153" s="13" t="s">
        <v>15</v>
      </c>
      <c r="D153" s="14">
        <v>14475.0</v>
      </c>
      <c r="E153" s="14">
        <v>34.49</v>
      </c>
      <c r="F153" s="14">
        <v>7997.0</v>
      </c>
      <c r="O153" s="14">
        <v>31.0</v>
      </c>
      <c r="P153" s="14">
        <v>4.0</v>
      </c>
      <c r="Q153" s="14">
        <v>8.0</v>
      </c>
      <c r="R153" s="14">
        <v>4.0</v>
      </c>
      <c r="S153" s="14">
        <v>1.0</v>
      </c>
      <c r="T153" s="16">
        <f t="shared" si="7"/>
        <v>17</v>
      </c>
    </row>
    <row r="154">
      <c r="B154" s="13">
        <v>32.0</v>
      </c>
      <c r="C154" s="13" t="s">
        <v>15</v>
      </c>
      <c r="D154" s="14">
        <v>10185.0</v>
      </c>
      <c r="E154" s="14">
        <v>22.96</v>
      </c>
      <c r="F154" s="14">
        <v>8276.0</v>
      </c>
      <c r="O154" s="14">
        <v>32.0</v>
      </c>
      <c r="P154" s="14">
        <v>4.0</v>
      </c>
      <c r="Q154" s="14">
        <v>10.0</v>
      </c>
      <c r="R154" s="14">
        <v>1.0</v>
      </c>
      <c r="S154" s="14">
        <v>0.0</v>
      </c>
      <c r="T154" s="16">
        <f t="shared" si="7"/>
        <v>15</v>
      </c>
    </row>
    <row r="155">
      <c r="A155" s="13" t="s">
        <v>34</v>
      </c>
      <c r="B155" s="13">
        <v>33.0</v>
      </c>
      <c r="C155" s="13" t="s">
        <v>33</v>
      </c>
      <c r="D155" s="14">
        <v>8430.0</v>
      </c>
      <c r="E155" s="14">
        <v>17.83</v>
      </c>
      <c r="F155" s="14">
        <v>4230.0</v>
      </c>
      <c r="O155" s="14">
        <v>33.0</v>
      </c>
      <c r="P155" s="14">
        <v>2.0</v>
      </c>
      <c r="Q155" s="14">
        <v>3.0</v>
      </c>
      <c r="R155" s="14">
        <v>7.0</v>
      </c>
      <c r="S155" s="14">
        <v>1.0</v>
      </c>
      <c r="T155" s="16">
        <f t="shared" si="7"/>
        <v>13</v>
      </c>
    </row>
    <row r="156">
      <c r="A156" s="13" t="s">
        <v>34</v>
      </c>
      <c r="B156" s="13">
        <v>34.0</v>
      </c>
      <c r="C156" s="13" t="s">
        <v>33</v>
      </c>
      <c r="D156" s="14">
        <v>16735.0</v>
      </c>
      <c r="E156" s="14">
        <v>42.06</v>
      </c>
      <c r="F156" s="14">
        <v>6147.0</v>
      </c>
      <c r="O156" s="14">
        <v>34.0</v>
      </c>
      <c r="P156" s="14">
        <v>2.0</v>
      </c>
      <c r="Q156" s="14">
        <v>8.0</v>
      </c>
      <c r="R156" s="14">
        <v>6.0</v>
      </c>
      <c r="S156" s="14">
        <v>1.0</v>
      </c>
      <c r="T156" s="16">
        <f t="shared" si="7"/>
        <v>17</v>
      </c>
    </row>
    <row r="157">
      <c r="A157" s="13" t="s">
        <v>34</v>
      </c>
      <c r="B157" s="13">
        <v>35.0</v>
      </c>
      <c r="C157" s="13" t="s">
        <v>33</v>
      </c>
      <c r="D157" s="14">
        <v>12252.0</v>
      </c>
      <c r="E157" s="14">
        <v>26.11</v>
      </c>
      <c r="F157" s="14">
        <v>1411.0</v>
      </c>
      <c r="O157" s="14">
        <v>35.0</v>
      </c>
      <c r="P157" s="14">
        <v>2.0</v>
      </c>
      <c r="Q157" s="14">
        <v>10.0</v>
      </c>
      <c r="R157" s="14">
        <v>4.0</v>
      </c>
      <c r="S157" s="14">
        <v>1.0</v>
      </c>
      <c r="T157" s="16">
        <f t="shared" si="7"/>
        <v>17</v>
      </c>
    </row>
    <row r="158">
      <c r="B158" s="13">
        <v>36.0</v>
      </c>
      <c r="C158" s="13" t="s">
        <v>15</v>
      </c>
      <c r="D158" s="14">
        <v>9807.0</v>
      </c>
      <c r="E158" s="14">
        <v>20.95</v>
      </c>
      <c r="F158" s="14">
        <v>6561.0</v>
      </c>
      <c r="O158" s="14">
        <v>36.0</v>
      </c>
      <c r="P158" s="14">
        <v>3.0</v>
      </c>
      <c r="Q158" s="14">
        <v>8.0</v>
      </c>
      <c r="R158" s="14">
        <v>4.0</v>
      </c>
      <c r="S158" s="14">
        <v>0.0</v>
      </c>
      <c r="T158" s="16">
        <f t="shared" si="7"/>
        <v>15</v>
      </c>
    </row>
    <row r="159">
      <c r="B159" s="13">
        <v>37.0</v>
      </c>
      <c r="C159" s="13" t="s">
        <v>15</v>
      </c>
      <c r="D159" s="14">
        <v>10477.0</v>
      </c>
      <c r="E159" s="14">
        <v>23.53</v>
      </c>
      <c r="F159" s="14">
        <v>5487.0</v>
      </c>
      <c r="O159" s="14">
        <v>37.0</v>
      </c>
      <c r="P159" s="14">
        <v>4.0</v>
      </c>
      <c r="Q159" s="14">
        <v>7.0</v>
      </c>
      <c r="R159" s="14">
        <v>3.0</v>
      </c>
      <c r="S159" s="14">
        <v>0.0</v>
      </c>
      <c r="T159" s="16">
        <f t="shared" si="7"/>
        <v>14</v>
      </c>
    </row>
    <row r="160">
      <c r="B160" s="13">
        <v>38.0</v>
      </c>
      <c r="C160" s="13" t="s">
        <v>15</v>
      </c>
      <c r="D160" s="14">
        <v>10042.0</v>
      </c>
      <c r="E160" s="14">
        <v>23.56</v>
      </c>
      <c r="F160" s="14">
        <v>9536.0</v>
      </c>
      <c r="O160" s="14">
        <v>38.0</v>
      </c>
      <c r="P160" s="14">
        <v>4.0</v>
      </c>
      <c r="Q160" s="14">
        <v>8.0</v>
      </c>
      <c r="R160" s="14">
        <v>3.0</v>
      </c>
      <c r="S160" s="14">
        <v>1.0</v>
      </c>
      <c r="T160" s="16">
        <f t="shared" si="7"/>
        <v>16</v>
      </c>
    </row>
    <row r="161">
      <c r="A161" s="13" t="s">
        <v>19</v>
      </c>
      <c r="B161" s="13">
        <v>39.0</v>
      </c>
      <c r="C161" s="13" t="s">
        <v>15</v>
      </c>
      <c r="D161" s="14">
        <v>9524.0</v>
      </c>
      <c r="E161" s="14">
        <v>21.17</v>
      </c>
      <c r="F161" s="14">
        <v>1539.0</v>
      </c>
      <c r="O161" s="14">
        <v>39.0</v>
      </c>
      <c r="P161" s="14">
        <v>1.0</v>
      </c>
      <c r="Q161" s="14">
        <v>11.0</v>
      </c>
      <c r="R161" s="14">
        <v>4.0</v>
      </c>
      <c r="S161" s="14">
        <v>1.0</v>
      </c>
      <c r="T161" s="16">
        <f t="shared" si="7"/>
        <v>17</v>
      </c>
    </row>
    <row r="162">
      <c r="B162" s="13">
        <v>40.0</v>
      </c>
      <c r="C162" s="13" t="s">
        <v>15</v>
      </c>
      <c r="D162" s="14">
        <v>10159.0</v>
      </c>
      <c r="E162" s="14">
        <v>23.98</v>
      </c>
      <c r="F162" s="14">
        <v>4264.0</v>
      </c>
      <c r="O162" s="14">
        <v>40.0</v>
      </c>
      <c r="P162" s="14">
        <v>5.0</v>
      </c>
      <c r="Q162" s="14">
        <v>8.0</v>
      </c>
      <c r="R162" s="14">
        <v>2.0</v>
      </c>
      <c r="S162" s="14">
        <v>0.0</v>
      </c>
      <c r="T162" s="16">
        <f t="shared" si="7"/>
        <v>15</v>
      </c>
    </row>
    <row r="163">
      <c r="A163" s="13" t="s">
        <v>34</v>
      </c>
      <c r="B163" s="13">
        <v>41.0</v>
      </c>
      <c r="C163" s="13" t="s">
        <v>33</v>
      </c>
      <c r="D163" s="14">
        <v>14785.0</v>
      </c>
      <c r="E163" s="14">
        <v>34.84</v>
      </c>
      <c r="F163" s="14">
        <v>359.0</v>
      </c>
      <c r="O163" s="14">
        <v>41.0</v>
      </c>
      <c r="P163" s="14">
        <v>4.0</v>
      </c>
      <c r="Q163" s="14">
        <v>7.0</v>
      </c>
      <c r="R163" s="14">
        <v>4.0</v>
      </c>
      <c r="S163" s="14">
        <v>1.0</v>
      </c>
      <c r="T163" s="16">
        <f t="shared" si="7"/>
        <v>16</v>
      </c>
    </row>
    <row r="164">
      <c r="B164" s="13">
        <v>42.0</v>
      </c>
      <c r="C164" s="13" t="s">
        <v>16</v>
      </c>
      <c r="D164" s="14">
        <v>100000.0</v>
      </c>
      <c r="E164" s="14">
        <v>360.45</v>
      </c>
      <c r="F164" s="14">
        <v>9448.0</v>
      </c>
      <c r="O164" s="14">
        <v>42.0</v>
      </c>
      <c r="P164" s="14">
        <v>7.0</v>
      </c>
      <c r="Q164" s="14">
        <v>12.0</v>
      </c>
      <c r="R164" s="14">
        <v>2.0</v>
      </c>
      <c r="S164" s="14">
        <v>0.0</v>
      </c>
      <c r="T164" s="16">
        <f t="shared" si="7"/>
        <v>21</v>
      </c>
    </row>
    <row r="165">
      <c r="B165" s="13">
        <v>43.0</v>
      </c>
      <c r="C165" s="13" t="s">
        <v>15</v>
      </c>
      <c r="D165" s="14">
        <v>10123.0</v>
      </c>
      <c r="E165" s="14">
        <v>20.81</v>
      </c>
      <c r="F165" s="14">
        <v>9787.0</v>
      </c>
      <c r="O165" s="14">
        <v>43.0</v>
      </c>
      <c r="P165" s="14">
        <v>6.0</v>
      </c>
      <c r="Q165" s="14">
        <v>5.0</v>
      </c>
      <c r="R165" s="14">
        <v>3.0</v>
      </c>
      <c r="S165" s="14">
        <v>1.0</v>
      </c>
      <c r="T165" s="16">
        <f t="shared" si="7"/>
        <v>15</v>
      </c>
    </row>
    <row r="166">
      <c r="A166" s="13" t="s">
        <v>34</v>
      </c>
      <c r="B166" s="13">
        <v>44.0</v>
      </c>
      <c r="C166" s="13" t="s">
        <v>33</v>
      </c>
      <c r="D166" s="14">
        <v>11892.0</v>
      </c>
      <c r="E166" s="14">
        <v>27.92</v>
      </c>
      <c r="F166" s="14">
        <v>4472.0</v>
      </c>
      <c r="O166" s="14">
        <v>44.0</v>
      </c>
      <c r="P166" s="14">
        <v>2.0</v>
      </c>
      <c r="Q166" s="14">
        <v>9.0</v>
      </c>
      <c r="R166" s="14">
        <v>3.0</v>
      </c>
      <c r="S166" s="14">
        <v>1.0</v>
      </c>
      <c r="T166" s="16">
        <f t="shared" si="7"/>
        <v>15</v>
      </c>
    </row>
    <row r="167">
      <c r="B167" s="13">
        <v>45.0</v>
      </c>
      <c r="C167" s="13" t="s">
        <v>15</v>
      </c>
      <c r="D167" s="14">
        <v>8816.0</v>
      </c>
      <c r="E167" s="14">
        <v>18.3</v>
      </c>
      <c r="F167" s="14">
        <v>5293.0</v>
      </c>
      <c r="O167" s="14">
        <v>45.0</v>
      </c>
      <c r="P167" s="14">
        <v>4.0</v>
      </c>
      <c r="Q167" s="14">
        <v>5.0</v>
      </c>
      <c r="R167" s="14">
        <v>5.0</v>
      </c>
      <c r="S167" s="14">
        <v>0.0</v>
      </c>
      <c r="T167" s="16">
        <f t="shared" si="7"/>
        <v>14</v>
      </c>
    </row>
    <row r="168">
      <c r="A168" s="13" t="s">
        <v>34</v>
      </c>
      <c r="B168" s="13">
        <v>46.0</v>
      </c>
      <c r="C168" s="13" t="s">
        <v>33</v>
      </c>
      <c r="D168" s="14">
        <v>15720.0</v>
      </c>
      <c r="E168" s="14">
        <v>38.95</v>
      </c>
      <c r="F168" s="14">
        <v>2870.0</v>
      </c>
      <c r="O168" s="14">
        <v>46.0</v>
      </c>
      <c r="P168" s="14">
        <v>3.0</v>
      </c>
      <c r="Q168" s="14">
        <v>9.0</v>
      </c>
      <c r="R168" s="14">
        <v>2.0</v>
      </c>
      <c r="S168" s="14">
        <v>1.0</v>
      </c>
      <c r="T168" s="16">
        <f t="shared" si="7"/>
        <v>15</v>
      </c>
    </row>
    <row r="169">
      <c r="A169" s="13" t="s">
        <v>34</v>
      </c>
      <c r="B169" s="13">
        <v>47.0</v>
      </c>
      <c r="C169" s="13" t="s">
        <v>33</v>
      </c>
      <c r="D169" s="14">
        <v>10425.0</v>
      </c>
      <c r="E169" s="14">
        <v>26.91</v>
      </c>
      <c r="F169" s="14">
        <v>6557.0</v>
      </c>
      <c r="O169" s="14">
        <v>47.0</v>
      </c>
      <c r="P169" s="14">
        <v>5.0</v>
      </c>
      <c r="Q169" s="14">
        <v>7.0</v>
      </c>
      <c r="R169" s="14">
        <v>4.0</v>
      </c>
      <c r="S169" s="14">
        <v>1.0</v>
      </c>
      <c r="T169" s="16">
        <f t="shared" si="7"/>
        <v>17</v>
      </c>
    </row>
    <row r="170">
      <c r="B170" s="13">
        <v>48.0</v>
      </c>
      <c r="C170" s="13" t="s">
        <v>16</v>
      </c>
      <c r="D170" s="14">
        <v>100000.0</v>
      </c>
      <c r="E170" s="14">
        <v>383.69</v>
      </c>
      <c r="F170" s="14">
        <v>4551.0</v>
      </c>
      <c r="O170" s="14">
        <v>48.0</v>
      </c>
      <c r="P170" s="14">
        <v>7.0</v>
      </c>
      <c r="Q170" s="14">
        <v>10.0</v>
      </c>
      <c r="R170" s="14">
        <v>5.0</v>
      </c>
      <c r="S170" s="14">
        <v>0.0</v>
      </c>
      <c r="T170" s="16">
        <f t="shared" si="7"/>
        <v>22</v>
      </c>
    </row>
    <row r="171">
      <c r="A171" s="13" t="s">
        <v>34</v>
      </c>
      <c r="B171" s="13">
        <v>49.0</v>
      </c>
      <c r="C171" s="13" t="s">
        <v>33</v>
      </c>
      <c r="D171" s="14">
        <v>15273.0</v>
      </c>
      <c r="E171" s="14">
        <v>42.98</v>
      </c>
      <c r="F171" s="14">
        <v>7616.0</v>
      </c>
      <c r="O171" s="14">
        <v>49.0</v>
      </c>
      <c r="P171" s="14">
        <v>7.0</v>
      </c>
      <c r="Q171" s="14">
        <v>9.0</v>
      </c>
      <c r="R171" s="14">
        <v>2.0</v>
      </c>
      <c r="S171" s="14">
        <v>1.0</v>
      </c>
      <c r="T171" s="16">
        <f t="shared" si="7"/>
        <v>19</v>
      </c>
    </row>
    <row r="172">
      <c r="D172" s="16"/>
      <c r="E172" s="16"/>
      <c r="F172" s="16"/>
      <c r="O172" s="22"/>
      <c r="P172" s="22">
        <f t="shared" ref="P172:T172" si="9">SUM(P122:P171)</f>
        <v>170</v>
      </c>
      <c r="Q172" s="22">
        <f t="shared" si="9"/>
        <v>417</v>
      </c>
      <c r="R172" s="22">
        <f t="shared" si="9"/>
        <v>174</v>
      </c>
      <c r="S172" s="22">
        <f t="shared" si="9"/>
        <v>33</v>
      </c>
      <c r="T172" s="22">
        <f t="shared" si="9"/>
        <v>794</v>
      </c>
    </row>
    <row r="173">
      <c r="D173" s="16"/>
      <c r="E173" s="16"/>
      <c r="F173" s="16"/>
    </row>
    <row r="174">
      <c r="D174" s="16"/>
      <c r="E174" s="16"/>
      <c r="F174" s="16"/>
    </row>
    <row r="175">
      <c r="D175" s="16"/>
      <c r="E175" s="16"/>
      <c r="F175" s="16"/>
    </row>
    <row r="176">
      <c r="D176" s="16"/>
      <c r="E176" s="16"/>
      <c r="F176" s="16"/>
    </row>
    <row r="177">
      <c r="D177" s="16"/>
      <c r="E177" s="16"/>
      <c r="F177" s="16"/>
    </row>
    <row r="178">
      <c r="D178" s="16"/>
      <c r="E178" s="16"/>
      <c r="F178" s="16"/>
    </row>
    <row r="179">
      <c r="D179" s="16"/>
      <c r="E179" s="16"/>
      <c r="F179" s="16"/>
    </row>
    <row r="180">
      <c r="A180" s="1" t="s">
        <v>35</v>
      </c>
    </row>
    <row r="182">
      <c r="A182" s="2" t="s">
        <v>1</v>
      </c>
      <c r="B182" s="3"/>
      <c r="C182" s="3"/>
      <c r="D182" s="4"/>
      <c r="E182" s="4"/>
      <c r="F182" s="4"/>
      <c r="G182" s="3"/>
      <c r="H182" s="3"/>
      <c r="I182" s="3"/>
      <c r="J182" s="3"/>
      <c r="K182" s="3"/>
      <c r="L182" s="3"/>
    </row>
    <row r="183">
      <c r="B183" s="5" t="s">
        <v>36</v>
      </c>
      <c r="I183" s="8" t="s">
        <v>3</v>
      </c>
      <c r="N183" s="7"/>
      <c r="O183" s="5" t="s">
        <v>4</v>
      </c>
    </row>
    <row r="184">
      <c r="B184" s="9" t="s">
        <v>5</v>
      </c>
      <c r="C184" s="9" t="s">
        <v>6</v>
      </c>
      <c r="D184" s="9" t="s">
        <v>7</v>
      </c>
      <c r="E184" s="9" t="s">
        <v>8</v>
      </c>
      <c r="F184" s="9" t="s">
        <v>9</v>
      </c>
      <c r="I184" s="12" t="s">
        <v>10</v>
      </c>
      <c r="J184" s="12" t="s">
        <v>11</v>
      </c>
      <c r="K184" s="12" t="s">
        <v>12</v>
      </c>
      <c r="L184" s="12" t="s">
        <v>13</v>
      </c>
      <c r="M184" s="12" t="s">
        <v>14</v>
      </c>
      <c r="N184" s="11"/>
      <c r="O184" s="9" t="s">
        <v>5</v>
      </c>
      <c r="P184" s="9" t="s">
        <v>15</v>
      </c>
      <c r="Q184" s="9" t="s">
        <v>16</v>
      </c>
      <c r="R184" s="9" t="s">
        <v>17</v>
      </c>
      <c r="S184" s="9" t="s">
        <v>18</v>
      </c>
    </row>
    <row r="185">
      <c r="B185" s="13">
        <v>0.0</v>
      </c>
      <c r="C185" s="15" t="str">
        <f t="shared" ref="C185:C193" si="10">IF(P185=MAX(P185:R185), "Explorer", IF(Q185=MAX(P185:R185), "Chaser", "Farmer"))</f>
        <v>Chaser</v>
      </c>
      <c r="D185" s="14">
        <v>100000.0</v>
      </c>
      <c r="E185" s="14">
        <v>302.53</v>
      </c>
      <c r="F185" s="14">
        <v>2909.0</v>
      </c>
      <c r="I185" s="15">
        <f>AVERAGE(D185:D234)</f>
        <v>87413.28</v>
      </c>
      <c r="J185" s="15">
        <f>MEDIAN(D185:D234)</f>
        <v>100000</v>
      </c>
      <c r="K185" s="15">
        <f>AVERAGE(E185:E234)</f>
        <v>243.4896</v>
      </c>
      <c r="L185" s="15">
        <f>MEDIAN(E185:E234)</f>
        <v>270.42</v>
      </c>
      <c r="M185" s="15">
        <f>L189/50</f>
        <v>17.22</v>
      </c>
      <c r="O185" s="14">
        <v>0.0</v>
      </c>
      <c r="P185" s="14">
        <v>1.0</v>
      </c>
      <c r="Q185" s="14">
        <v>12.0</v>
      </c>
      <c r="R185" s="14">
        <v>5.0</v>
      </c>
      <c r="S185" s="16">
        <f t="shared" ref="S185:S234" si="11">SUM(P185:R185)</f>
        <v>18</v>
      </c>
    </row>
    <row r="186">
      <c r="B186" s="13">
        <v>1.0</v>
      </c>
      <c r="C186" s="15" t="str">
        <f t="shared" si="10"/>
        <v>Chaser</v>
      </c>
      <c r="D186" s="14">
        <v>100000.0</v>
      </c>
      <c r="E186" s="14">
        <v>273.41</v>
      </c>
      <c r="F186" s="14">
        <v>1487.0</v>
      </c>
      <c r="O186" s="14">
        <v>1.0</v>
      </c>
      <c r="P186" s="14">
        <v>3.0</v>
      </c>
      <c r="Q186" s="14">
        <v>8.0</v>
      </c>
      <c r="R186" s="14">
        <v>6.0</v>
      </c>
      <c r="S186" s="16">
        <f t="shared" si="11"/>
        <v>17</v>
      </c>
    </row>
    <row r="187">
      <c r="B187" s="13">
        <v>2.0</v>
      </c>
      <c r="C187" s="15" t="str">
        <f t="shared" si="10"/>
        <v>Explorer</v>
      </c>
      <c r="D187" s="14">
        <v>100000.0</v>
      </c>
      <c r="E187" s="14">
        <v>277.28</v>
      </c>
      <c r="F187" s="14">
        <v>1390.0</v>
      </c>
      <c r="I187" s="8" t="s">
        <v>20</v>
      </c>
      <c r="O187" s="14">
        <v>2.0</v>
      </c>
      <c r="P187" s="14">
        <v>6.0</v>
      </c>
      <c r="Q187" s="14">
        <v>5.0</v>
      </c>
      <c r="R187" s="14">
        <v>5.0</v>
      </c>
      <c r="S187" s="16">
        <f t="shared" si="11"/>
        <v>16</v>
      </c>
    </row>
    <row r="188">
      <c r="B188" s="13">
        <v>3.0</v>
      </c>
      <c r="C188" s="15" t="str">
        <f t="shared" si="10"/>
        <v>Chaser</v>
      </c>
      <c r="D188" s="14">
        <v>100000.0</v>
      </c>
      <c r="E188" s="14">
        <v>280.73</v>
      </c>
      <c r="F188" s="14">
        <v>5370.0</v>
      </c>
      <c r="I188" s="12" t="s">
        <v>15</v>
      </c>
      <c r="J188" s="12" t="s">
        <v>16</v>
      </c>
      <c r="K188" s="12" t="s">
        <v>17</v>
      </c>
      <c r="L188" s="12" t="s">
        <v>21</v>
      </c>
      <c r="O188" s="14">
        <v>3.0</v>
      </c>
      <c r="P188" s="14">
        <v>3.0</v>
      </c>
      <c r="Q188" s="14">
        <v>8.0</v>
      </c>
      <c r="R188" s="14">
        <v>5.0</v>
      </c>
      <c r="S188" s="16">
        <f t="shared" si="11"/>
        <v>16</v>
      </c>
    </row>
    <row r="189">
      <c r="B189" s="13">
        <v>4.0</v>
      </c>
      <c r="C189" s="15" t="str">
        <f t="shared" si="10"/>
        <v>Chaser</v>
      </c>
      <c r="D189" s="14">
        <v>100000.0</v>
      </c>
      <c r="E189" s="14">
        <v>296.77</v>
      </c>
      <c r="F189" s="14">
        <v>5107.0</v>
      </c>
      <c r="I189" s="17">
        <f t="shared" ref="I189:K189" si="12">(P235/$L189)</f>
        <v>0.2253193961</v>
      </c>
      <c r="J189" s="17">
        <f t="shared" si="12"/>
        <v>0.574912892</v>
      </c>
      <c r="K189" s="17">
        <f t="shared" si="12"/>
        <v>0.199767712</v>
      </c>
      <c r="L189" s="13">
        <f>SUM(P235:R235)</f>
        <v>861</v>
      </c>
      <c r="O189" s="14">
        <v>4.0</v>
      </c>
      <c r="P189" s="14">
        <v>3.0</v>
      </c>
      <c r="Q189" s="14">
        <v>12.0</v>
      </c>
      <c r="R189" s="14">
        <v>2.0</v>
      </c>
      <c r="S189" s="16">
        <f t="shared" si="11"/>
        <v>17</v>
      </c>
    </row>
    <row r="190">
      <c r="B190" s="13">
        <v>5.0</v>
      </c>
      <c r="C190" s="15" t="str">
        <f t="shared" si="10"/>
        <v>Explorer</v>
      </c>
      <c r="D190" s="14">
        <v>100000.0</v>
      </c>
      <c r="E190" s="14">
        <v>305.96</v>
      </c>
      <c r="F190" s="14">
        <v>4891.0</v>
      </c>
      <c r="O190" s="14">
        <v>5.0</v>
      </c>
      <c r="P190" s="14">
        <v>9.0</v>
      </c>
      <c r="Q190" s="14">
        <v>7.0</v>
      </c>
      <c r="R190" s="14">
        <v>2.0</v>
      </c>
      <c r="S190" s="16">
        <f t="shared" si="11"/>
        <v>18</v>
      </c>
    </row>
    <row r="191">
      <c r="B191" s="13">
        <v>6.0</v>
      </c>
      <c r="C191" s="15" t="str">
        <f t="shared" si="10"/>
        <v>Chaser</v>
      </c>
      <c r="D191" s="14">
        <v>100000.0</v>
      </c>
      <c r="E191" s="14">
        <v>238.93</v>
      </c>
      <c r="F191" s="14">
        <v>4515.0</v>
      </c>
      <c r="I191" s="8" t="s">
        <v>22</v>
      </c>
      <c r="O191" s="14">
        <v>6.0</v>
      </c>
      <c r="P191" s="14">
        <v>4.0</v>
      </c>
      <c r="Q191" s="14">
        <v>9.0</v>
      </c>
      <c r="R191" s="14">
        <v>2.0</v>
      </c>
      <c r="S191" s="16">
        <f t="shared" si="11"/>
        <v>15</v>
      </c>
    </row>
    <row r="192">
      <c r="B192" s="13">
        <v>7.0</v>
      </c>
      <c r="C192" s="15" t="str">
        <f t="shared" si="10"/>
        <v>Chaser</v>
      </c>
      <c r="D192" s="14">
        <v>100000.0</v>
      </c>
      <c r="E192" s="14">
        <v>305.58</v>
      </c>
      <c r="F192" s="14">
        <v>8177.0</v>
      </c>
      <c r="I192" s="12" t="s">
        <v>15</v>
      </c>
      <c r="J192" s="12" t="s">
        <v>16</v>
      </c>
      <c r="K192" s="12" t="s">
        <v>17</v>
      </c>
      <c r="O192" s="14">
        <v>7.0</v>
      </c>
      <c r="P192" s="14">
        <v>6.0</v>
      </c>
      <c r="Q192" s="14">
        <v>9.0</v>
      </c>
      <c r="R192" s="14">
        <v>3.0</v>
      </c>
      <c r="S192" s="16">
        <f t="shared" si="11"/>
        <v>18</v>
      </c>
    </row>
    <row r="193">
      <c r="B193" s="13">
        <v>8.0</v>
      </c>
      <c r="C193" s="15" t="str">
        <f t="shared" si="10"/>
        <v>Explorer</v>
      </c>
      <c r="D193" s="14">
        <v>100000.0</v>
      </c>
      <c r="E193" s="14">
        <v>312.98</v>
      </c>
      <c r="F193" s="14">
        <v>6900.0</v>
      </c>
      <c r="I193" s="13">
        <f>COUNTIF(C185:C234, "Explorer")</f>
        <v>13</v>
      </c>
      <c r="J193" s="13">
        <f>COUNTIF(C185:C234, "Chaser")</f>
        <v>36</v>
      </c>
      <c r="K193" s="13">
        <f>COUNTIF(C185:C234, "Farmer")</f>
        <v>1</v>
      </c>
      <c r="O193" s="14">
        <v>8.0</v>
      </c>
      <c r="P193" s="14">
        <v>8.0</v>
      </c>
      <c r="Q193" s="14">
        <v>8.0</v>
      </c>
      <c r="R193" s="14">
        <v>2.0</v>
      </c>
      <c r="S193" s="16">
        <f t="shared" si="11"/>
        <v>18</v>
      </c>
    </row>
    <row r="194">
      <c r="B194" s="13">
        <v>9.0</v>
      </c>
      <c r="C194" s="13" t="s">
        <v>16</v>
      </c>
      <c r="D194" s="14">
        <v>100000.0</v>
      </c>
      <c r="E194" s="14">
        <v>262.37</v>
      </c>
      <c r="F194" s="14">
        <v>8579.0</v>
      </c>
      <c r="O194" s="14">
        <v>9.0</v>
      </c>
      <c r="P194" s="14">
        <v>7.0</v>
      </c>
      <c r="Q194" s="14">
        <v>7.0</v>
      </c>
      <c r="R194" s="14">
        <v>3.0</v>
      </c>
      <c r="S194" s="16">
        <f t="shared" si="11"/>
        <v>17</v>
      </c>
    </row>
    <row r="195">
      <c r="B195" s="13">
        <v>10.0</v>
      </c>
      <c r="C195" s="15" t="str">
        <f t="shared" ref="C195:C214" si="13">IF(P195=MAX(P195:R195), "Explorer", IF(Q195=MAX(P195:R195), "Chaser", "Farmer"))</f>
        <v>Chaser</v>
      </c>
      <c r="D195" s="14">
        <v>100000.0</v>
      </c>
      <c r="E195" s="14">
        <v>237.88</v>
      </c>
      <c r="F195" s="14">
        <v>7476.0</v>
      </c>
      <c r="O195" s="14">
        <v>10.0</v>
      </c>
      <c r="P195" s="14">
        <v>0.0</v>
      </c>
      <c r="Q195" s="14">
        <v>11.0</v>
      </c>
      <c r="R195" s="14">
        <v>6.0</v>
      </c>
      <c r="S195" s="16">
        <f t="shared" si="11"/>
        <v>17</v>
      </c>
    </row>
    <row r="196">
      <c r="B196" s="13">
        <v>11.0</v>
      </c>
      <c r="C196" s="15" t="str">
        <f t="shared" si="13"/>
        <v>Chaser</v>
      </c>
      <c r="D196" s="14">
        <v>100000.0</v>
      </c>
      <c r="E196" s="14">
        <v>275.32</v>
      </c>
      <c r="F196" s="14">
        <v>7916.0</v>
      </c>
      <c r="O196" s="14">
        <v>11.0</v>
      </c>
      <c r="P196" s="14">
        <v>3.0</v>
      </c>
      <c r="Q196" s="14">
        <v>13.0</v>
      </c>
      <c r="R196" s="14">
        <v>2.0</v>
      </c>
      <c r="S196" s="16">
        <f t="shared" si="11"/>
        <v>18</v>
      </c>
    </row>
    <row r="197">
      <c r="B197" s="13">
        <v>12.0</v>
      </c>
      <c r="C197" s="15" t="str">
        <f t="shared" si="13"/>
        <v>Chaser</v>
      </c>
      <c r="D197" s="14">
        <v>100000.0</v>
      </c>
      <c r="E197" s="14">
        <v>288.61</v>
      </c>
      <c r="F197" s="14">
        <v>826.0</v>
      </c>
      <c r="O197" s="14">
        <v>12.0</v>
      </c>
      <c r="P197" s="14">
        <v>5.0</v>
      </c>
      <c r="Q197" s="14">
        <v>10.0</v>
      </c>
      <c r="R197" s="14">
        <v>4.0</v>
      </c>
      <c r="S197" s="16">
        <f t="shared" si="11"/>
        <v>19</v>
      </c>
    </row>
    <row r="198">
      <c r="B198" s="13">
        <v>13.0</v>
      </c>
      <c r="C198" s="15" t="str">
        <f t="shared" si="13"/>
        <v>Chaser</v>
      </c>
      <c r="D198" s="14">
        <v>100000.0</v>
      </c>
      <c r="E198" s="14">
        <v>286.41</v>
      </c>
      <c r="F198" s="14">
        <v>5253.0</v>
      </c>
      <c r="O198" s="14">
        <v>13.0</v>
      </c>
      <c r="P198" s="14">
        <v>2.0</v>
      </c>
      <c r="Q198" s="14">
        <v>10.0</v>
      </c>
      <c r="R198" s="14">
        <v>5.0</v>
      </c>
      <c r="S198" s="16">
        <f t="shared" si="11"/>
        <v>17</v>
      </c>
    </row>
    <row r="199">
      <c r="B199" s="13">
        <v>14.0</v>
      </c>
      <c r="C199" s="15" t="str">
        <f t="shared" si="13"/>
        <v>Chaser</v>
      </c>
      <c r="D199" s="14">
        <v>100000.0</v>
      </c>
      <c r="E199" s="14">
        <v>286.94</v>
      </c>
      <c r="F199" s="14">
        <v>1847.0</v>
      </c>
      <c r="O199" s="14">
        <v>14.0</v>
      </c>
      <c r="P199" s="14">
        <v>4.0</v>
      </c>
      <c r="Q199" s="14">
        <v>9.0</v>
      </c>
      <c r="R199" s="14">
        <v>4.0</v>
      </c>
      <c r="S199" s="16">
        <f t="shared" si="11"/>
        <v>17</v>
      </c>
    </row>
    <row r="200">
      <c r="B200" s="13">
        <v>15.0</v>
      </c>
      <c r="C200" s="15" t="str">
        <f t="shared" si="13"/>
        <v>Chaser</v>
      </c>
      <c r="D200" s="14">
        <v>100000.0</v>
      </c>
      <c r="E200" s="14">
        <v>283.97</v>
      </c>
      <c r="F200" s="14">
        <v>4847.0</v>
      </c>
      <c r="O200" s="14">
        <v>15.0</v>
      </c>
      <c r="P200" s="14">
        <v>2.0</v>
      </c>
      <c r="Q200" s="14">
        <v>14.0</v>
      </c>
      <c r="R200" s="14">
        <v>1.0</v>
      </c>
      <c r="S200" s="16">
        <f t="shared" si="11"/>
        <v>17</v>
      </c>
    </row>
    <row r="201">
      <c r="B201" s="13">
        <v>16.0</v>
      </c>
      <c r="C201" s="15" t="str">
        <f t="shared" si="13"/>
        <v>Chaser</v>
      </c>
      <c r="D201" s="14">
        <v>100000.0</v>
      </c>
      <c r="E201" s="14">
        <v>289.9</v>
      </c>
      <c r="F201" s="14">
        <v>3459.0</v>
      </c>
      <c r="O201" s="14">
        <v>16.0</v>
      </c>
      <c r="P201" s="14">
        <v>3.0</v>
      </c>
      <c r="Q201" s="14">
        <v>11.0</v>
      </c>
      <c r="R201" s="14">
        <v>4.0</v>
      </c>
      <c r="S201" s="16">
        <f t="shared" si="11"/>
        <v>18</v>
      </c>
    </row>
    <row r="202">
      <c r="B202" s="13">
        <v>17.0</v>
      </c>
      <c r="C202" s="15" t="str">
        <f t="shared" si="13"/>
        <v>Chaser</v>
      </c>
      <c r="D202" s="14">
        <v>100000.0</v>
      </c>
      <c r="E202" s="14">
        <v>336.88</v>
      </c>
      <c r="F202" s="14">
        <v>683.0</v>
      </c>
      <c r="O202" s="14">
        <v>17.0</v>
      </c>
      <c r="P202" s="14">
        <v>6.0</v>
      </c>
      <c r="Q202" s="14">
        <v>13.0</v>
      </c>
      <c r="R202" s="14">
        <v>2.0</v>
      </c>
      <c r="S202" s="16">
        <f t="shared" si="11"/>
        <v>21</v>
      </c>
    </row>
    <row r="203">
      <c r="B203" s="13">
        <v>18.0</v>
      </c>
      <c r="C203" s="15" t="str">
        <f t="shared" si="13"/>
        <v>Chaser</v>
      </c>
      <c r="D203" s="14">
        <v>100000.0</v>
      </c>
      <c r="E203" s="14">
        <v>293.17</v>
      </c>
      <c r="F203" s="14">
        <v>5656.0</v>
      </c>
      <c r="O203" s="14">
        <v>18.0</v>
      </c>
      <c r="P203" s="14">
        <v>4.0</v>
      </c>
      <c r="Q203" s="14">
        <v>12.0</v>
      </c>
      <c r="R203" s="14">
        <v>2.0</v>
      </c>
      <c r="S203" s="16">
        <f t="shared" si="11"/>
        <v>18</v>
      </c>
    </row>
    <row r="204">
      <c r="B204" s="13">
        <v>19.0</v>
      </c>
      <c r="C204" s="15" t="str">
        <f t="shared" si="13"/>
        <v>Farmer</v>
      </c>
      <c r="D204" s="14">
        <v>100000.0</v>
      </c>
      <c r="E204" s="14">
        <v>264.69</v>
      </c>
      <c r="F204" s="14">
        <v>848.0</v>
      </c>
      <c r="O204" s="14">
        <v>19.0</v>
      </c>
      <c r="P204" s="14">
        <v>4.0</v>
      </c>
      <c r="Q204" s="14">
        <v>5.0</v>
      </c>
      <c r="R204" s="14">
        <v>7.0</v>
      </c>
      <c r="S204" s="16">
        <f t="shared" si="11"/>
        <v>16</v>
      </c>
    </row>
    <row r="205">
      <c r="B205" s="13">
        <v>20.0</v>
      </c>
      <c r="C205" s="15" t="str">
        <f t="shared" si="13"/>
        <v>Chaser</v>
      </c>
      <c r="D205" s="14">
        <v>100000.0</v>
      </c>
      <c r="E205" s="14">
        <v>278.15</v>
      </c>
      <c r="F205" s="14">
        <v>4539.0</v>
      </c>
      <c r="O205" s="14">
        <v>20.0</v>
      </c>
      <c r="P205" s="14">
        <v>6.0</v>
      </c>
      <c r="Q205" s="14">
        <v>9.0</v>
      </c>
      <c r="R205" s="14">
        <v>2.0</v>
      </c>
      <c r="S205" s="16">
        <f t="shared" si="11"/>
        <v>17</v>
      </c>
    </row>
    <row r="206">
      <c r="B206" s="13">
        <v>21.0</v>
      </c>
      <c r="C206" s="15" t="str">
        <f t="shared" si="13"/>
        <v>Chaser</v>
      </c>
      <c r="D206" s="14">
        <v>100000.0</v>
      </c>
      <c r="E206" s="14">
        <v>254.95</v>
      </c>
      <c r="F206" s="14">
        <v>3529.0</v>
      </c>
      <c r="O206" s="14">
        <v>21.0</v>
      </c>
      <c r="P206" s="14">
        <v>3.0</v>
      </c>
      <c r="Q206" s="14">
        <v>10.0</v>
      </c>
      <c r="R206" s="14">
        <v>4.0</v>
      </c>
      <c r="S206" s="16">
        <f t="shared" si="11"/>
        <v>17</v>
      </c>
    </row>
    <row r="207">
      <c r="B207" s="13">
        <v>22.0</v>
      </c>
      <c r="C207" s="15" t="str">
        <f t="shared" si="13"/>
        <v>Chaser</v>
      </c>
      <c r="D207" s="14">
        <v>100000.0</v>
      </c>
      <c r="E207" s="14">
        <v>270.92</v>
      </c>
      <c r="F207" s="14">
        <v>7223.0</v>
      </c>
      <c r="O207" s="14">
        <v>22.0</v>
      </c>
      <c r="P207" s="14">
        <v>7.0</v>
      </c>
      <c r="Q207" s="14">
        <v>8.0</v>
      </c>
      <c r="R207" s="14">
        <v>2.0</v>
      </c>
      <c r="S207" s="16">
        <f t="shared" si="11"/>
        <v>17</v>
      </c>
    </row>
    <row r="208">
      <c r="B208" s="13">
        <v>23.0</v>
      </c>
      <c r="C208" s="15" t="str">
        <f t="shared" si="13"/>
        <v>Chaser</v>
      </c>
      <c r="D208" s="14">
        <v>100000.0</v>
      </c>
      <c r="E208" s="14">
        <v>291.73</v>
      </c>
      <c r="F208" s="14">
        <v>6528.0</v>
      </c>
      <c r="O208" s="14">
        <v>23.0</v>
      </c>
      <c r="P208" s="14">
        <v>3.0</v>
      </c>
      <c r="Q208" s="14">
        <v>11.0</v>
      </c>
      <c r="R208" s="14">
        <v>3.0</v>
      </c>
      <c r="S208" s="16">
        <f t="shared" si="11"/>
        <v>17</v>
      </c>
    </row>
    <row r="209">
      <c r="B209" s="13">
        <v>24.0</v>
      </c>
      <c r="C209" s="15" t="str">
        <f t="shared" si="13"/>
        <v>Chaser</v>
      </c>
      <c r="D209" s="14">
        <v>100000.0</v>
      </c>
      <c r="E209" s="14">
        <v>273.06</v>
      </c>
      <c r="F209" s="14">
        <v>713.0</v>
      </c>
      <c r="O209" s="14">
        <v>24.0</v>
      </c>
      <c r="P209" s="14">
        <v>0.0</v>
      </c>
      <c r="Q209" s="14">
        <v>12.0</v>
      </c>
      <c r="R209" s="14">
        <v>4.0</v>
      </c>
      <c r="S209" s="16">
        <f t="shared" si="11"/>
        <v>16</v>
      </c>
    </row>
    <row r="210">
      <c r="B210" s="13">
        <v>25.0</v>
      </c>
      <c r="C210" s="15" t="str">
        <f t="shared" si="13"/>
        <v>Chaser</v>
      </c>
      <c r="D210" s="14">
        <v>100000.0</v>
      </c>
      <c r="E210" s="14">
        <v>263.26</v>
      </c>
      <c r="F210" s="14">
        <v>2262.0</v>
      </c>
      <c r="O210" s="14">
        <v>25.0</v>
      </c>
      <c r="P210" s="14">
        <v>3.0</v>
      </c>
      <c r="Q210" s="14">
        <v>8.0</v>
      </c>
      <c r="R210" s="14">
        <v>5.0</v>
      </c>
      <c r="S210" s="16">
        <f t="shared" si="11"/>
        <v>16</v>
      </c>
    </row>
    <row r="211">
      <c r="B211" s="13">
        <v>26.0</v>
      </c>
      <c r="C211" s="15" t="str">
        <f t="shared" si="13"/>
        <v>Chaser</v>
      </c>
      <c r="D211" s="14">
        <v>100000.0</v>
      </c>
      <c r="E211" s="14">
        <v>266.23</v>
      </c>
      <c r="F211" s="14">
        <v>7967.0</v>
      </c>
      <c r="O211" s="14">
        <v>26.0</v>
      </c>
      <c r="P211" s="14">
        <v>1.0</v>
      </c>
      <c r="Q211" s="14">
        <v>11.0</v>
      </c>
      <c r="R211" s="14">
        <v>4.0</v>
      </c>
      <c r="S211" s="16">
        <f t="shared" si="11"/>
        <v>16</v>
      </c>
    </row>
    <row r="212">
      <c r="B212" s="13">
        <v>27.0</v>
      </c>
      <c r="C212" s="15" t="str">
        <f t="shared" si="13"/>
        <v>Chaser</v>
      </c>
      <c r="D212" s="14">
        <v>100000.0</v>
      </c>
      <c r="E212" s="14">
        <v>255.69</v>
      </c>
      <c r="F212" s="14">
        <v>8210.0</v>
      </c>
      <c r="O212" s="14">
        <v>27.0</v>
      </c>
      <c r="P212" s="14">
        <v>2.0</v>
      </c>
      <c r="Q212" s="14">
        <v>9.0</v>
      </c>
      <c r="R212" s="14">
        <v>5.0</v>
      </c>
      <c r="S212" s="16">
        <f t="shared" si="11"/>
        <v>16</v>
      </c>
    </row>
    <row r="213">
      <c r="B213" s="13">
        <v>28.0</v>
      </c>
      <c r="C213" s="15" t="str">
        <f t="shared" si="13"/>
        <v>Explorer</v>
      </c>
      <c r="D213" s="14">
        <v>100000.0</v>
      </c>
      <c r="E213" s="14">
        <v>311.55</v>
      </c>
      <c r="F213" s="14">
        <v>5555.0</v>
      </c>
      <c r="O213" s="14">
        <v>28.0</v>
      </c>
      <c r="P213" s="14">
        <v>10.0</v>
      </c>
      <c r="Q213" s="14">
        <v>6.0</v>
      </c>
      <c r="R213" s="14">
        <v>2.0</v>
      </c>
      <c r="S213" s="16">
        <f t="shared" si="11"/>
        <v>18</v>
      </c>
    </row>
    <row r="214">
      <c r="B214" s="13">
        <v>29.0</v>
      </c>
      <c r="C214" s="15" t="str">
        <f t="shared" si="13"/>
        <v>Chaser</v>
      </c>
      <c r="D214" s="14">
        <v>100000.0</v>
      </c>
      <c r="E214" s="14">
        <v>307.62</v>
      </c>
      <c r="F214" s="14">
        <v>4660.0</v>
      </c>
      <c r="O214" s="14">
        <v>29.0</v>
      </c>
      <c r="P214" s="14">
        <v>4.0</v>
      </c>
      <c r="Q214" s="14">
        <v>10.0</v>
      </c>
      <c r="R214" s="14">
        <v>4.0</v>
      </c>
      <c r="S214" s="16">
        <f t="shared" si="11"/>
        <v>18</v>
      </c>
    </row>
    <row r="215">
      <c r="B215" s="13">
        <v>30.0</v>
      </c>
      <c r="C215" s="13" t="s">
        <v>16</v>
      </c>
      <c r="D215" s="14">
        <v>100000.0</v>
      </c>
      <c r="E215" s="14">
        <v>265.98</v>
      </c>
      <c r="F215" s="14">
        <v>5680.0</v>
      </c>
      <c r="O215" s="14">
        <v>30.0</v>
      </c>
      <c r="P215" s="14">
        <v>6.0</v>
      </c>
      <c r="Q215" s="14">
        <v>6.0</v>
      </c>
      <c r="R215" s="14">
        <v>4.0</v>
      </c>
      <c r="S215" s="16">
        <f t="shared" si="11"/>
        <v>16</v>
      </c>
    </row>
    <row r="216">
      <c r="B216" s="13">
        <v>31.0</v>
      </c>
      <c r="C216" s="15" t="str">
        <f t="shared" ref="C216:C225" si="14">IF(P216=MAX(P216:R216), "Explorer", IF(Q216=MAX(P216:R216), "Chaser", "Farmer"))</f>
        <v>Chaser</v>
      </c>
      <c r="D216" s="14">
        <v>100000.0</v>
      </c>
      <c r="E216" s="14">
        <v>260.53</v>
      </c>
      <c r="F216" s="14">
        <v>7997.0</v>
      </c>
      <c r="O216" s="14">
        <v>31.0</v>
      </c>
      <c r="P216" s="14">
        <v>0.0</v>
      </c>
      <c r="Q216" s="14">
        <v>12.0</v>
      </c>
      <c r="R216" s="14">
        <v>4.0</v>
      </c>
      <c r="S216" s="16">
        <f t="shared" si="11"/>
        <v>16</v>
      </c>
    </row>
    <row r="217">
      <c r="B217" s="13">
        <v>32.0</v>
      </c>
      <c r="C217" s="15" t="str">
        <f t="shared" si="14"/>
        <v>Chaser</v>
      </c>
      <c r="D217" s="14">
        <v>100000.0</v>
      </c>
      <c r="E217" s="14">
        <v>259.61</v>
      </c>
      <c r="F217" s="14">
        <v>8276.0</v>
      </c>
      <c r="O217" s="14">
        <v>32.0</v>
      </c>
      <c r="P217" s="14">
        <v>6.0</v>
      </c>
      <c r="Q217" s="14">
        <v>8.0</v>
      </c>
      <c r="R217" s="14">
        <v>2.0</v>
      </c>
      <c r="S217" s="16">
        <f t="shared" si="11"/>
        <v>16</v>
      </c>
    </row>
    <row r="218">
      <c r="B218" s="13">
        <v>33.0</v>
      </c>
      <c r="C218" s="15" t="str">
        <f t="shared" si="14"/>
        <v>Chaser</v>
      </c>
      <c r="D218" s="14">
        <v>100000.0</v>
      </c>
      <c r="E218" s="14">
        <v>263.06</v>
      </c>
      <c r="F218" s="14">
        <v>4230.0</v>
      </c>
      <c r="O218" s="14">
        <v>33.0</v>
      </c>
      <c r="P218" s="14">
        <v>5.0</v>
      </c>
      <c r="Q218" s="14">
        <v>9.0</v>
      </c>
      <c r="R218" s="14">
        <v>3.0</v>
      </c>
      <c r="S218" s="16">
        <f t="shared" si="11"/>
        <v>17</v>
      </c>
    </row>
    <row r="219">
      <c r="B219" s="13">
        <v>34.0</v>
      </c>
      <c r="C219" s="15" t="str">
        <f t="shared" si="14"/>
        <v>Chaser</v>
      </c>
      <c r="D219" s="14">
        <v>100000.0</v>
      </c>
      <c r="E219" s="14">
        <v>254.75</v>
      </c>
      <c r="F219" s="14">
        <v>6147.0</v>
      </c>
      <c r="O219" s="14">
        <v>34.0</v>
      </c>
      <c r="P219" s="14">
        <v>4.0</v>
      </c>
      <c r="Q219" s="14">
        <v>9.0</v>
      </c>
      <c r="R219" s="14">
        <v>2.0</v>
      </c>
      <c r="S219" s="16">
        <f t="shared" si="11"/>
        <v>15</v>
      </c>
    </row>
    <row r="220">
      <c r="B220" s="13">
        <v>35.0</v>
      </c>
      <c r="C220" s="15" t="str">
        <f t="shared" si="14"/>
        <v>Chaser</v>
      </c>
      <c r="D220" s="14">
        <v>100000.0</v>
      </c>
      <c r="E220" s="14">
        <v>286.08</v>
      </c>
      <c r="F220" s="14">
        <v>1411.0</v>
      </c>
      <c r="O220" s="14">
        <v>35.0</v>
      </c>
      <c r="P220" s="14">
        <v>2.0</v>
      </c>
      <c r="Q220" s="14">
        <v>9.0</v>
      </c>
      <c r="R220" s="14">
        <v>6.0</v>
      </c>
      <c r="S220" s="16">
        <f t="shared" si="11"/>
        <v>17</v>
      </c>
    </row>
    <row r="221">
      <c r="B221" s="13">
        <v>36.0</v>
      </c>
      <c r="C221" s="15" t="str">
        <f t="shared" si="14"/>
        <v>Chaser</v>
      </c>
      <c r="D221" s="14">
        <v>100000.0</v>
      </c>
      <c r="E221" s="14">
        <v>255.76</v>
      </c>
      <c r="F221" s="14">
        <v>6561.0</v>
      </c>
      <c r="O221" s="14">
        <v>36.0</v>
      </c>
      <c r="P221" s="14">
        <v>5.0</v>
      </c>
      <c r="Q221" s="14">
        <v>7.0</v>
      </c>
      <c r="R221" s="14">
        <v>4.0</v>
      </c>
      <c r="S221" s="16">
        <f t="shared" si="11"/>
        <v>16</v>
      </c>
    </row>
    <row r="222">
      <c r="B222" s="13">
        <v>37.0</v>
      </c>
      <c r="C222" s="15" t="str">
        <f t="shared" si="14"/>
        <v>Chaser</v>
      </c>
      <c r="D222" s="14">
        <v>100000.0</v>
      </c>
      <c r="E222" s="14">
        <v>260.27</v>
      </c>
      <c r="F222" s="14">
        <v>5487.0</v>
      </c>
      <c r="O222" s="14">
        <v>37.0</v>
      </c>
      <c r="P222" s="14">
        <v>3.0</v>
      </c>
      <c r="Q222" s="14">
        <v>8.0</v>
      </c>
      <c r="R222" s="14">
        <v>4.0</v>
      </c>
      <c r="S222" s="16">
        <f t="shared" si="11"/>
        <v>15</v>
      </c>
    </row>
    <row r="223">
      <c r="B223" s="13">
        <v>38.0</v>
      </c>
      <c r="C223" s="15" t="str">
        <f t="shared" si="14"/>
        <v>Chaser</v>
      </c>
      <c r="D223" s="14">
        <v>100000.0</v>
      </c>
      <c r="E223" s="14">
        <v>283.39</v>
      </c>
      <c r="F223" s="14">
        <v>9536.0</v>
      </c>
      <c r="O223" s="14">
        <v>38.0</v>
      </c>
      <c r="P223" s="14">
        <v>1.0</v>
      </c>
      <c r="Q223" s="14">
        <v>9.0</v>
      </c>
      <c r="R223" s="14">
        <v>6.0</v>
      </c>
      <c r="S223" s="16">
        <f t="shared" si="11"/>
        <v>16</v>
      </c>
    </row>
    <row r="224">
      <c r="B224" s="13">
        <v>39.0</v>
      </c>
      <c r="C224" s="15" t="str">
        <f t="shared" si="14"/>
        <v>Chaser</v>
      </c>
      <c r="D224" s="14">
        <v>100000.0</v>
      </c>
      <c r="E224" s="14">
        <v>292.93</v>
      </c>
      <c r="F224" s="14">
        <v>1539.0</v>
      </c>
      <c r="O224" s="14">
        <v>39.0</v>
      </c>
      <c r="P224" s="14">
        <v>4.0</v>
      </c>
      <c r="Q224" s="14">
        <v>12.0</v>
      </c>
      <c r="R224" s="14">
        <v>2.0</v>
      </c>
      <c r="S224" s="16">
        <f t="shared" si="11"/>
        <v>18</v>
      </c>
    </row>
    <row r="225">
      <c r="B225" s="13">
        <v>40.0</v>
      </c>
      <c r="C225" s="15" t="str">
        <f t="shared" si="14"/>
        <v>Chaser</v>
      </c>
      <c r="D225" s="14">
        <v>100000.0</v>
      </c>
      <c r="E225" s="14">
        <v>269.92</v>
      </c>
      <c r="F225" s="14">
        <v>4264.0</v>
      </c>
      <c r="O225" s="14">
        <v>40.0</v>
      </c>
      <c r="P225" s="14">
        <v>5.0</v>
      </c>
      <c r="Q225" s="14">
        <v>10.0</v>
      </c>
      <c r="R225" s="14">
        <v>2.0</v>
      </c>
      <c r="S225" s="16">
        <f t="shared" si="11"/>
        <v>17</v>
      </c>
    </row>
    <row r="226">
      <c r="B226" s="13">
        <v>41.0</v>
      </c>
      <c r="C226" s="13" t="s">
        <v>15</v>
      </c>
      <c r="D226" s="14">
        <v>27106.0</v>
      </c>
      <c r="E226" s="14">
        <v>64.48</v>
      </c>
      <c r="F226" s="14">
        <v>359.0</v>
      </c>
      <c r="O226" s="14">
        <v>41.0</v>
      </c>
      <c r="P226" s="14">
        <v>3.0</v>
      </c>
      <c r="Q226" s="14">
        <v>12.0</v>
      </c>
      <c r="R226" s="14">
        <v>2.0</v>
      </c>
      <c r="S226" s="16">
        <f t="shared" si="11"/>
        <v>17</v>
      </c>
    </row>
    <row r="227">
      <c r="B227" s="13">
        <v>42.0</v>
      </c>
      <c r="C227" s="13" t="s">
        <v>15</v>
      </c>
      <c r="D227" s="14">
        <v>33261.0</v>
      </c>
      <c r="E227" s="14">
        <v>91.11</v>
      </c>
      <c r="F227" s="14">
        <v>9448.0</v>
      </c>
      <c r="O227" s="14">
        <v>42.0</v>
      </c>
      <c r="P227" s="14">
        <v>4.0</v>
      </c>
      <c r="Q227" s="14">
        <v>12.0</v>
      </c>
      <c r="R227" s="14">
        <v>2.0</v>
      </c>
      <c r="S227" s="16">
        <f t="shared" si="11"/>
        <v>18</v>
      </c>
    </row>
    <row r="228">
      <c r="B228" s="13">
        <v>43.0</v>
      </c>
      <c r="C228" s="13" t="s">
        <v>15</v>
      </c>
      <c r="D228" s="14">
        <v>22896.0</v>
      </c>
      <c r="E228" s="14">
        <v>61.24</v>
      </c>
      <c r="F228" s="14">
        <v>9787.0</v>
      </c>
      <c r="O228" s="14">
        <v>43.0</v>
      </c>
      <c r="P228" s="14">
        <v>5.0</v>
      </c>
      <c r="Q228" s="14">
        <v>14.0</v>
      </c>
      <c r="R228" s="14">
        <v>1.0</v>
      </c>
      <c r="S228" s="16">
        <f t="shared" si="11"/>
        <v>20</v>
      </c>
    </row>
    <row r="229">
      <c r="B229" s="13">
        <v>44.0</v>
      </c>
      <c r="C229" s="13" t="s">
        <v>15</v>
      </c>
      <c r="D229" s="14">
        <v>18084.0</v>
      </c>
      <c r="E229" s="14">
        <v>45.44</v>
      </c>
      <c r="F229" s="14">
        <v>4472.0</v>
      </c>
      <c r="O229" s="14">
        <v>44.0</v>
      </c>
      <c r="P229" s="14">
        <v>3.0</v>
      </c>
      <c r="Q229" s="14">
        <v>11.0</v>
      </c>
      <c r="R229" s="14">
        <v>2.0</v>
      </c>
      <c r="S229" s="16">
        <f t="shared" si="11"/>
        <v>16</v>
      </c>
    </row>
    <row r="230">
      <c r="B230" s="13">
        <v>45.0</v>
      </c>
      <c r="C230" s="13" t="s">
        <v>15</v>
      </c>
      <c r="D230" s="14">
        <v>59802.0</v>
      </c>
      <c r="E230" s="14">
        <v>183.99</v>
      </c>
      <c r="F230" s="14">
        <v>5293.0</v>
      </c>
      <c r="O230" s="14">
        <v>45.0</v>
      </c>
      <c r="P230" s="14">
        <v>6.0</v>
      </c>
      <c r="Q230" s="14">
        <v>11.0</v>
      </c>
      <c r="R230" s="14">
        <v>3.0</v>
      </c>
      <c r="S230" s="16">
        <f t="shared" si="11"/>
        <v>20</v>
      </c>
    </row>
    <row r="231">
      <c r="B231" s="13">
        <v>46.0</v>
      </c>
      <c r="C231" s="13" t="s">
        <v>15</v>
      </c>
      <c r="D231" s="14">
        <v>28122.0</v>
      </c>
      <c r="E231" s="14">
        <v>80.7</v>
      </c>
      <c r="F231" s="14">
        <v>2870.0</v>
      </c>
      <c r="O231" s="14">
        <v>46.0</v>
      </c>
      <c r="P231" s="14">
        <v>1.0</v>
      </c>
      <c r="Q231" s="14">
        <v>13.0</v>
      </c>
      <c r="R231" s="14">
        <v>5.0</v>
      </c>
      <c r="S231" s="16">
        <f t="shared" si="11"/>
        <v>19</v>
      </c>
    </row>
    <row r="232">
      <c r="B232" s="13">
        <v>47.0</v>
      </c>
      <c r="C232" s="13" t="s">
        <v>15</v>
      </c>
      <c r="D232" s="14">
        <v>22380.0</v>
      </c>
      <c r="E232" s="14">
        <v>55.97</v>
      </c>
      <c r="F232" s="14">
        <v>6557.0</v>
      </c>
      <c r="O232" s="14">
        <v>47.0</v>
      </c>
      <c r="P232" s="14">
        <v>3.0</v>
      </c>
      <c r="Q232" s="14">
        <v>11.0</v>
      </c>
      <c r="R232" s="14">
        <v>3.0</v>
      </c>
      <c r="S232" s="16">
        <f t="shared" si="11"/>
        <v>17</v>
      </c>
    </row>
    <row r="233">
      <c r="B233" s="13">
        <v>48.0</v>
      </c>
      <c r="C233" s="13" t="s">
        <v>15</v>
      </c>
      <c r="D233" s="14">
        <v>35424.0</v>
      </c>
      <c r="E233" s="14">
        <v>108.49</v>
      </c>
      <c r="F233" s="14">
        <v>4551.0</v>
      </c>
      <c r="O233" s="14">
        <v>48.0</v>
      </c>
      <c r="P233" s="14">
        <v>3.0</v>
      </c>
      <c r="Q233" s="14">
        <v>15.0</v>
      </c>
      <c r="R233" s="14">
        <v>3.0</v>
      </c>
      <c r="S233" s="16">
        <f t="shared" si="11"/>
        <v>21</v>
      </c>
    </row>
    <row r="234">
      <c r="B234" s="13">
        <v>49.0</v>
      </c>
      <c r="C234" s="13" t="s">
        <v>15</v>
      </c>
      <c r="D234" s="14">
        <v>23589.0</v>
      </c>
      <c r="E234" s="14">
        <v>57.31</v>
      </c>
      <c r="F234" s="14">
        <v>7616.0</v>
      </c>
      <c r="O234" s="14">
        <v>49.0</v>
      </c>
      <c r="P234" s="14">
        <v>3.0</v>
      </c>
      <c r="Q234" s="14">
        <v>10.0</v>
      </c>
      <c r="R234" s="14">
        <v>5.0</v>
      </c>
      <c r="S234" s="16">
        <f t="shared" si="11"/>
        <v>18</v>
      </c>
    </row>
    <row r="235">
      <c r="D235" s="16"/>
      <c r="E235" s="16"/>
      <c r="F235" s="16"/>
      <c r="O235" s="24"/>
      <c r="P235" s="22">
        <f t="shared" ref="P235:S235" si="15">SUM(P185:P234)</f>
        <v>194</v>
      </c>
      <c r="Q235" s="22">
        <f t="shared" si="15"/>
        <v>495</v>
      </c>
      <c r="R235" s="22">
        <f t="shared" si="15"/>
        <v>172</v>
      </c>
      <c r="S235" s="22">
        <f t="shared" si="15"/>
        <v>861</v>
      </c>
    </row>
    <row r="236">
      <c r="D236" s="16"/>
      <c r="E236" s="16"/>
      <c r="F236" s="16"/>
    </row>
    <row r="237">
      <c r="D237" s="16"/>
      <c r="E237" s="16"/>
      <c r="F237" s="16"/>
    </row>
    <row r="238">
      <c r="D238" s="16"/>
      <c r="E238" s="16"/>
      <c r="F238" s="16"/>
    </row>
    <row r="239">
      <c r="D239" s="16"/>
      <c r="E239" s="16"/>
      <c r="F239" s="16"/>
    </row>
    <row r="240">
      <c r="D240" s="16"/>
      <c r="E240" s="16"/>
      <c r="F240" s="16"/>
    </row>
    <row r="241">
      <c r="D241" s="16"/>
      <c r="E241" s="16"/>
      <c r="F241" s="16"/>
    </row>
    <row r="242">
      <c r="A242" s="25" t="s">
        <v>37</v>
      </c>
    </row>
    <row r="244">
      <c r="A244" s="2" t="s">
        <v>1</v>
      </c>
      <c r="B244" s="3"/>
      <c r="C244" s="3"/>
      <c r="D244" s="4"/>
      <c r="E244" s="4"/>
      <c r="F244" s="4"/>
      <c r="G244" s="3"/>
      <c r="H244" s="3"/>
      <c r="I244" s="3"/>
      <c r="J244" s="3"/>
      <c r="K244" s="3"/>
      <c r="L244" s="3"/>
      <c r="M244" s="26"/>
      <c r="N244" s="26"/>
      <c r="O244" s="26"/>
      <c r="P244" s="26"/>
      <c r="Q244" s="26"/>
      <c r="R244" s="26"/>
      <c r="S244" s="26"/>
      <c r="T244" s="26"/>
      <c r="U244" s="26"/>
    </row>
    <row r="245">
      <c r="A245" s="26"/>
      <c r="B245" s="27" t="s">
        <v>38</v>
      </c>
      <c r="G245" s="26"/>
      <c r="H245" s="26"/>
      <c r="I245" s="28" t="s">
        <v>3</v>
      </c>
      <c r="N245" s="26"/>
      <c r="O245" s="28" t="s">
        <v>4</v>
      </c>
      <c r="T245" s="26"/>
      <c r="U245" s="26"/>
    </row>
    <row r="246">
      <c r="A246" s="26"/>
      <c r="B246" s="29" t="s">
        <v>5</v>
      </c>
      <c r="C246" s="29" t="s">
        <v>6</v>
      </c>
      <c r="D246" s="29" t="s">
        <v>7</v>
      </c>
      <c r="E246" s="29" t="s">
        <v>8</v>
      </c>
      <c r="F246" s="29" t="s">
        <v>9</v>
      </c>
      <c r="G246" s="26"/>
      <c r="H246" s="26"/>
      <c r="I246" s="29" t="s">
        <v>10</v>
      </c>
      <c r="J246" s="29" t="s">
        <v>11</v>
      </c>
      <c r="K246" s="29" t="s">
        <v>12</v>
      </c>
      <c r="L246" s="29" t="s">
        <v>13</v>
      </c>
      <c r="M246" s="12" t="s">
        <v>14</v>
      </c>
      <c r="N246" s="26"/>
      <c r="O246" s="29" t="s">
        <v>5</v>
      </c>
      <c r="P246" s="29" t="s">
        <v>15</v>
      </c>
      <c r="Q246" s="29" t="s">
        <v>16</v>
      </c>
      <c r="R246" s="29" t="s">
        <v>17</v>
      </c>
      <c r="S246" s="29" t="s">
        <v>18</v>
      </c>
      <c r="T246" s="26"/>
      <c r="U246" s="26"/>
    </row>
    <row r="247">
      <c r="A247" s="26"/>
      <c r="B247" s="30">
        <v>0.0</v>
      </c>
      <c r="C247" s="15" t="str">
        <f t="shared" ref="C247:C287" si="16">IF(P247=MAX(P247:R247), "Explorer", IF(Q247=MAX(P247:R247), "Chaser", "Farmer"))</f>
        <v>Farmer</v>
      </c>
      <c r="D247" s="31">
        <v>100000.0</v>
      </c>
      <c r="E247" s="31">
        <v>396.42</v>
      </c>
      <c r="F247" s="32">
        <v>2909.0</v>
      </c>
      <c r="G247" s="26"/>
      <c r="H247" s="26"/>
      <c r="I247" s="30">
        <f>AVERAGE(D247:D296)</f>
        <v>100000</v>
      </c>
      <c r="J247" s="30">
        <f>MEDIAN(D247:D296)</f>
        <v>100000</v>
      </c>
      <c r="K247" s="30">
        <f>AVERAGE(E247:E296)</f>
        <v>375.4086</v>
      </c>
      <c r="L247" s="30">
        <f>MEDIAN(E247:E296)</f>
        <v>368.56</v>
      </c>
      <c r="M247" s="15">
        <f>L251/50</f>
        <v>23.42</v>
      </c>
      <c r="N247" s="26"/>
      <c r="O247" s="32">
        <v>0.0</v>
      </c>
      <c r="P247" s="31">
        <v>9.0</v>
      </c>
      <c r="Q247" s="31">
        <v>7.0</v>
      </c>
      <c r="R247" s="31">
        <v>15.0</v>
      </c>
      <c r="S247" s="32">
        <f t="shared" ref="S247:S296" si="17">SUM(P247:R247)</f>
        <v>31</v>
      </c>
      <c r="T247" s="26"/>
      <c r="U247" s="26"/>
    </row>
    <row r="248">
      <c r="A248" s="26"/>
      <c r="B248" s="30">
        <v>1.0</v>
      </c>
      <c r="C248" s="15" t="str">
        <f t="shared" si="16"/>
        <v>Farmer</v>
      </c>
      <c r="D248" s="31">
        <v>100000.0</v>
      </c>
      <c r="E248" s="31">
        <v>356.77</v>
      </c>
      <c r="F248" s="32">
        <v>1487.0</v>
      </c>
      <c r="G248" s="26"/>
      <c r="H248" s="26"/>
      <c r="I248" s="26"/>
      <c r="J248" s="26"/>
      <c r="K248" s="26"/>
      <c r="L248" s="26"/>
      <c r="M248" s="26"/>
      <c r="N248" s="26"/>
      <c r="O248" s="32">
        <v>1.0</v>
      </c>
      <c r="P248" s="31">
        <v>5.0</v>
      </c>
      <c r="Q248" s="31">
        <v>6.0</v>
      </c>
      <c r="R248" s="31">
        <v>16.0</v>
      </c>
      <c r="S248" s="32">
        <f t="shared" si="17"/>
        <v>27</v>
      </c>
      <c r="T248" s="26"/>
      <c r="U248" s="26"/>
    </row>
    <row r="249">
      <c r="A249" s="26"/>
      <c r="B249" s="30">
        <v>2.0</v>
      </c>
      <c r="C249" s="15" t="str">
        <f t="shared" si="16"/>
        <v>Explorer</v>
      </c>
      <c r="D249" s="31">
        <v>100000.0</v>
      </c>
      <c r="E249" s="31">
        <v>347.72</v>
      </c>
      <c r="F249" s="32">
        <v>1390.0</v>
      </c>
      <c r="G249" s="26"/>
      <c r="H249" s="26"/>
      <c r="I249" s="28" t="s">
        <v>20</v>
      </c>
      <c r="M249" s="26"/>
      <c r="N249" s="26"/>
      <c r="O249" s="32">
        <v>2.0</v>
      </c>
      <c r="P249" s="31">
        <v>13.0</v>
      </c>
      <c r="Q249" s="31">
        <v>5.0</v>
      </c>
      <c r="R249" s="31">
        <v>6.0</v>
      </c>
      <c r="S249" s="32">
        <f t="shared" si="17"/>
        <v>24</v>
      </c>
      <c r="T249" s="26"/>
      <c r="U249" s="26"/>
    </row>
    <row r="250">
      <c r="A250" s="26"/>
      <c r="B250" s="30">
        <v>3.0</v>
      </c>
      <c r="C250" s="15" t="str">
        <f t="shared" si="16"/>
        <v>Farmer</v>
      </c>
      <c r="D250" s="31">
        <v>100000.0</v>
      </c>
      <c r="E250" s="31">
        <v>331.66</v>
      </c>
      <c r="F250" s="32">
        <v>5370.0</v>
      </c>
      <c r="G250" s="26"/>
      <c r="H250" s="26"/>
      <c r="I250" s="29" t="s">
        <v>15</v>
      </c>
      <c r="J250" s="29" t="s">
        <v>16</v>
      </c>
      <c r="K250" s="29" t="s">
        <v>17</v>
      </c>
      <c r="L250" s="29" t="s">
        <v>21</v>
      </c>
      <c r="M250" s="26"/>
      <c r="N250" s="26"/>
      <c r="O250" s="32">
        <v>3.0</v>
      </c>
      <c r="P250" s="31">
        <v>4.0</v>
      </c>
      <c r="Q250" s="31">
        <v>7.0</v>
      </c>
      <c r="R250" s="31">
        <v>10.0</v>
      </c>
      <c r="S250" s="32">
        <f t="shared" si="17"/>
        <v>21</v>
      </c>
      <c r="T250" s="26"/>
      <c r="U250" s="26"/>
    </row>
    <row r="251">
      <c r="A251" s="26"/>
      <c r="B251" s="30">
        <v>4.0</v>
      </c>
      <c r="C251" s="15" t="str">
        <f t="shared" si="16"/>
        <v>Explorer</v>
      </c>
      <c r="D251" s="31">
        <v>100000.0</v>
      </c>
      <c r="E251" s="31">
        <v>328.49</v>
      </c>
      <c r="F251" s="32">
        <v>5107.0</v>
      </c>
      <c r="G251" s="26"/>
      <c r="H251" s="26"/>
      <c r="I251" s="33">
        <f t="shared" ref="I251:K251" si="18">(P297/$L251)</f>
        <v>0.3245089667</v>
      </c>
      <c r="J251" s="33">
        <f t="shared" si="18"/>
        <v>0.2869342442</v>
      </c>
      <c r="K251" s="33">
        <f t="shared" si="18"/>
        <v>0.3885567891</v>
      </c>
      <c r="L251" s="30">
        <f>SUM(P297:R297)</f>
        <v>1171</v>
      </c>
      <c r="M251" s="26"/>
      <c r="N251" s="26"/>
      <c r="O251" s="32">
        <v>4.0</v>
      </c>
      <c r="P251" s="31">
        <v>8.0</v>
      </c>
      <c r="Q251" s="31">
        <v>8.0</v>
      </c>
      <c r="R251" s="31">
        <v>7.0</v>
      </c>
      <c r="S251" s="32">
        <f t="shared" si="17"/>
        <v>23</v>
      </c>
      <c r="T251" s="26"/>
      <c r="U251" s="26"/>
    </row>
    <row r="252">
      <c r="A252" s="26"/>
      <c r="B252" s="30">
        <v>5.0</v>
      </c>
      <c r="C252" s="15" t="str">
        <f t="shared" si="16"/>
        <v>Explorer</v>
      </c>
      <c r="D252" s="31">
        <v>100000.0</v>
      </c>
      <c r="E252" s="31">
        <v>364.47</v>
      </c>
      <c r="F252" s="32">
        <v>4891.0</v>
      </c>
      <c r="G252" s="26"/>
      <c r="H252" s="26"/>
      <c r="I252" s="26"/>
      <c r="J252" s="26"/>
      <c r="K252" s="26"/>
      <c r="L252" s="26"/>
      <c r="M252" s="26"/>
      <c r="N252" s="26"/>
      <c r="O252" s="32">
        <v>5.0</v>
      </c>
      <c r="P252" s="31">
        <v>11.0</v>
      </c>
      <c r="Q252" s="31">
        <v>7.0</v>
      </c>
      <c r="R252" s="31">
        <v>4.0</v>
      </c>
      <c r="S252" s="32">
        <f t="shared" si="17"/>
        <v>22</v>
      </c>
      <c r="T252" s="26"/>
      <c r="U252" s="26"/>
    </row>
    <row r="253">
      <c r="A253" s="26"/>
      <c r="B253" s="30">
        <v>6.0</v>
      </c>
      <c r="C253" s="15" t="str">
        <f t="shared" si="16"/>
        <v>Farmer</v>
      </c>
      <c r="D253" s="31">
        <v>100000.0</v>
      </c>
      <c r="E253" s="31">
        <v>361.64</v>
      </c>
      <c r="F253" s="32">
        <v>4515.0</v>
      </c>
      <c r="G253" s="26"/>
      <c r="H253" s="26"/>
      <c r="I253" s="28" t="s">
        <v>22</v>
      </c>
      <c r="L253" s="26"/>
      <c r="M253" s="26"/>
      <c r="N253" s="26"/>
      <c r="O253" s="32">
        <v>6.0</v>
      </c>
      <c r="P253" s="31">
        <v>7.0</v>
      </c>
      <c r="Q253" s="31">
        <v>5.0</v>
      </c>
      <c r="R253" s="31">
        <v>9.0</v>
      </c>
      <c r="S253" s="32">
        <f t="shared" si="17"/>
        <v>21</v>
      </c>
      <c r="T253" s="26"/>
      <c r="U253" s="26"/>
    </row>
    <row r="254">
      <c r="A254" s="26"/>
      <c r="B254" s="30">
        <v>7.0</v>
      </c>
      <c r="C254" s="15" t="str">
        <f t="shared" si="16"/>
        <v>Farmer</v>
      </c>
      <c r="D254" s="31">
        <v>100000.0</v>
      </c>
      <c r="E254" s="31">
        <v>412.2</v>
      </c>
      <c r="F254" s="32">
        <v>8177.0</v>
      </c>
      <c r="G254" s="26"/>
      <c r="H254" s="26"/>
      <c r="I254" s="29" t="s">
        <v>15</v>
      </c>
      <c r="J254" s="29" t="s">
        <v>16</v>
      </c>
      <c r="K254" s="29" t="s">
        <v>17</v>
      </c>
      <c r="L254" s="26"/>
      <c r="M254" s="26"/>
      <c r="N254" s="26"/>
      <c r="O254" s="32">
        <v>7.0</v>
      </c>
      <c r="P254" s="31">
        <v>10.0</v>
      </c>
      <c r="Q254" s="31">
        <v>4.0</v>
      </c>
      <c r="R254" s="31">
        <v>11.0</v>
      </c>
      <c r="S254" s="32">
        <f t="shared" si="17"/>
        <v>25</v>
      </c>
      <c r="T254" s="26"/>
      <c r="U254" s="26"/>
    </row>
    <row r="255">
      <c r="A255" s="26"/>
      <c r="B255" s="30">
        <v>8.0</v>
      </c>
      <c r="C255" s="15" t="str">
        <f t="shared" si="16"/>
        <v>Farmer</v>
      </c>
      <c r="D255" s="31">
        <v>100000.0</v>
      </c>
      <c r="E255" s="31">
        <v>365.21</v>
      </c>
      <c r="F255" s="32">
        <v>6900.0</v>
      </c>
      <c r="G255" s="26"/>
      <c r="H255" s="26"/>
      <c r="I255" s="30">
        <f>COUNTIF(C247:C296, "Explorer")</f>
        <v>17</v>
      </c>
      <c r="J255" s="30">
        <f>COUNTIF(C247:C296, "Chaser")</f>
        <v>7</v>
      </c>
      <c r="K255" s="30">
        <f>COUNTIF(C247:C296, "Farmer")</f>
        <v>26</v>
      </c>
      <c r="L255" s="26"/>
      <c r="M255" s="26"/>
      <c r="N255" s="26"/>
      <c r="O255" s="32">
        <v>8.0</v>
      </c>
      <c r="P255" s="31">
        <v>8.0</v>
      </c>
      <c r="Q255" s="31">
        <v>6.0</v>
      </c>
      <c r="R255" s="31">
        <v>9.0</v>
      </c>
      <c r="S255" s="32">
        <f t="shared" si="17"/>
        <v>23</v>
      </c>
      <c r="T255" s="26"/>
      <c r="U255" s="26"/>
    </row>
    <row r="256">
      <c r="A256" s="26"/>
      <c r="B256" s="30">
        <v>9.0</v>
      </c>
      <c r="C256" s="15" t="str">
        <f t="shared" si="16"/>
        <v>Explorer</v>
      </c>
      <c r="D256" s="31">
        <v>100000.0</v>
      </c>
      <c r="E256" s="31">
        <v>413.53</v>
      </c>
      <c r="F256" s="32">
        <v>8579.0</v>
      </c>
      <c r="G256" s="26"/>
      <c r="H256" s="26"/>
      <c r="I256" s="26"/>
      <c r="J256" s="26"/>
      <c r="K256" s="26"/>
      <c r="L256" s="26"/>
      <c r="M256" s="26"/>
      <c r="N256" s="26"/>
      <c r="O256" s="32">
        <v>9.0</v>
      </c>
      <c r="P256" s="31">
        <v>10.0</v>
      </c>
      <c r="Q256" s="31">
        <v>6.0</v>
      </c>
      <c r="R256" s="31">
        <v>9.0</v>
      </c>
      <c r="S256" s="32">
        <f t="shared" si="17"/>
        <v>25</v>
      </c>
      <c r="T256" s="26"/>
      <c r="U256" s="26"/>
    </row>
    <row r="257">
      <c r="A257" s="26"/>
      <c r="B257" s="30">
        <v>10.0</v>
      </c>
      <c r="C257" s="15" t="str">
        <f t="shared" si="16"/>
        <v>Farmer</v>
      </c>
      <c r="D257" s="31">
        <v>100000.0</v>
      </c>
      <c r="E257" s="31">
        <v>367.64</v>
      </c>
      <c r="F257" s="32">
        <v>7476.0</v>
      </c>
      <c r="G257" s="26"/>
      <c r="H257" s="26"/>
      <c r="I257" s="26"/>
      <c r="J257" s="26"/>
      <c r="K257" s="26"/>
      <c r="L257" s="26"/>
      <c r="M257" s="26"/>
      <c r="N257" s="26"/>
      <c r="O257" s="32">
        <v>10.0</v>
      </c>
      <c r="P257" s="31">
        <v>5.0</v>
      </c>
      <c r="Q257" s="31">
        <v>6.0</v>
      </c>
      <c r="R257" s="31">
        <v>11.0</v>
      </c>
      <c r="S257" s="32">
        <f t="shared" si="17"/>
        <v>22</v>
      </c>
      <c r="T257" s="26"/>
      <c r="U257" s="26"/>
    </row>
    <row r="258">
      <c r="A258" s="26"/>
      <c r="B258" s="30">
        <v>11.0</v>
      </c>
      <c r="C258" s="15" t="str">
        <f t="shared" si="16"/>
        <v>Farmer</v>
      </c>
      <c r="D258" s="31">
        <v>100000.0</v>
      </c>
      <c r="E258" s="31">
        <v>394.39</v>
      </c>
      <c r="F258" s="32">
        <v>7916.0</v>
      </c>
      <c r="G258" s="26"/>
      <c r="H258" s="26"/>
      <c r="I258" s="26"/>
      <c r="J258" s="26"/>
      <c r="K258" s="26"/>
      <c r="L258" s="26"/>
      <c r="M258" s="26"/>
      <c r="N258" s="26"/>
      <c r="O258" s="32">
        <v>11.0</v>
      </c>
      <c r="P258" s="31">
        <v>6.0</v>
      </c>
      <c r="Q258" s="31">
        <v>7.0</v>
      </c>
      <c r="R258" s="31">
        <v>11.0</v>
      </c>
      <c r="S258" s="32">
        <f t="shared" si="17"/>
        <v>24</v>
      </c>
      <c r="T258" s="26"/>
      <c r="U258" s="26"/>
    </row>
    <row r="259">
      <c r="A259" s="26"/>
      <c r="B259" s="30">
        <v>12.0</v>
      </c>
      <c r="C259" s="15" t="str">
        <f t="shared" si="16"/>
        <v>Chaser</v>
      </c>
      <c r="D259" s="31">
        <v>100000.0</v>
      </c>
      <c r="E259" s="31">
        <v>390.1</v>
      </c>
      <c r="F259" s="32">
        <v>826.0</v>
      </c>
      <c r="G259" s="26"/>
      <c r="H259" s="26"/>
      <c r="I259" s="26"/>
      <c r="J259" s="26"/>
      <c r="K259" s="26"/>
      <c r="L259" s="26"/>
      <c r="M259" s="26"/>
      <c r="N259" s="26"/>
      <c r="O259" s="32">
        <v>12.0</v>
      </c>
      <c r="P259" s="31">
        <v>6.0</v>
      </c>
      <c r="Q259" s="31">
        <v>14.0</v>
      </c>
      <c r="R259" s="31">
        <v>4.0</v>
      </c>
      <c r="S259" s="32">
        <f t="shared" si="17"/>
        <v>24</v>
      </c>
      <c r="T259" s="26"/>
      <c r="U259" s="26"/>
    </row>
    <row r="260">
      <c r="A260" s="26"/>
      <c r="B260" s="30">
        <v>13.0</v>
      </c>
      <c r="C260" s="15" t="str">
        <f t="shared" si="16"/>
        <v>Explorer</v>
      </c>
      <c r="D260" s="31">
        <v>100000.0</v>
      </c>
      <c r="E260" s="31">
        <v>410.68</v>
      </c>
      <c r="F260" s="32">
        <v>5253.0</v>
      </c>
      <c r="G260" s="26"/>
      <c r="H260" s="26"/>
      <c r="I260" s="26"/>
      <c r="J260" s="26"/>
      <c r="K260" s="26"/>
      <c r="L260" s="26"/>
      <c r="M260" s="26"/>
      <c r="N260" s="26"/>
      <c r="O260" s="32">
        <v>13.0</v>
      </c>
      <c r="P260" s="31">
        <v>11.0</v>
      </c>
      <c r="Q260" s="31">
        <v>5.0</v>
      </c>
      <c r="R260" s="31">
        <v>8.0</v>
      </c>
      <c r="S260" s="32">
        <f t="shared" si="17"/>
        <v>24</v>
      </c>
      <c r="T260" s="26"/>
      <c r="U260" s="26"/>
    </row>
    <row r="261">
      <c r="A261" s="26"/>
      <c r="B261" s="30">
        <v>14.0</v>
      </c>
      <c r="C261" s="15" t="str">
        <f t="shared" si="16"/>
        <v>Chaser</v>
      </c>
      <c r="D261" s="31">
        <v>100000.0</v>
      </c>
      <c r="E261" s="31">
        <v>400.77</v>
      </c>
      <c r="F261" s="32">
        <v>1847.0</v>
      </c>
      <c r="G261" s="26"/>
      <c r="H261" s="26"/>
      <c r="I261" s="26"/>
      <c r="J261" s="26"/>
      <c r="K261" s="26"/>
      <c r="L261" s="26"/>
      <c r="M261" s="26"/>
      <c r="N261" s="26"/>
      <c r="O261" s="32">
        <v>14.0</v>
      </c>
      <c r="P261" s="31">
        <v>3.0</v>
      </c>
      <c r="Q261" s="31">
        <v>12.0</v>
      </c>
      <c r="R261" s="31">
        <v>10.0</v>
      </c>
      <c r="S261" s="32">
        <f t="shared" si="17"/>
        <v>25</v>
      </c>
      <c r="T261" s="26"/>
      <c r="U261" s="26"/>
    </row>
    <row r="262">
      <c r="A262" s="26"/>
      <c r="B262" s="30">
        <v>15.0</v>
      </c>
      <c r="C262" s="15" t="str">
        <f t="shared" si="16"/>
        <v>Farmer</v>
      </c>
      <c r="D262" s="31">
        <v>100000.0</v>
      </c>
      <c r="E262" s="31">
        <v>351.82</v>
      </c>
      <c r="F262" s="32">
        <v>4847.0</v>
      </c>
      <c r="G262" s="26"/>
      <c r="H262" s="26"/>
      <c r="I262" s="26"/>
      <c r="J262" s="26"/>
      <c r="K262" s="26"/>
      <c r="L262" s="26"/>
      <c r="M262" s="26"/>
      <c r="N262" s="26"/>
      <c r="O262" s="32">
        <v>15.0</v>
      </c>
      <c r="P262" s="31">
        <v>5.0</v>
      </c>
      <c r="Q262" s="31">
        <v>5.0</v>
      </c>
      <c r="R262" s="31">
        <v>11.0</v>
      </c>
      <c r="S262" s="32">
        <f t="shared" si="17"/>
        <v>21</v>
      </c>
      <c r="T262" s="26"/>
      <c r="U262" s="26"/>
    </row>
    <row r="263">
      <c r="A263" s="26"/>
      <c r="B263" s="30">
        <v>16.0</v>
      </c>
      <c r="C263" s="15" t="str">
        <f t="shared" si="16"/>
        <v>Farmer</v>
      </c>
      <c r="D263" s="31">
        <v>100000.0</v>
      </c>
      <c r="E263" s="31">
        <v>368.14</v>
      </c>
      <c r="F263" s="32">
        <v>3459.0</v>
      </c>
      <c r="G263" s="26"/>
      <c r="H263" s="26"/>
      <c r="I263" s="26"/>
      <c r="J263" s="26"/>
      <c r="K263" s="26"/>
      <c r="L263" s="26"/>
      <c r="M263" s="26"/>
      <c r="N263" s="26"/>
      <c r="O263" s="32">
        <v>16.0</v>
      </c>
      <c r="P263" s="31">
        <v>7.0</v>
      </c>
      <c r="Q263" s="31">
        <v>7.0</v>
      </c>
      <c r="R263" s="31">
        <v>9.0</v>
      </c>
      <c r="S263" s="32">
        <f t="shared" si="17"/>
        <v>23</v>
      </c>
      <c r="T263" s="26"/>
      <c r="U263" s="26"/>
    </row>
    <row r="264">
      <c r="A264" s="26"/>
      <c r="B264" s="30">
        <v>17.0</v>
      </c>
      <c r="C264" s="15" t="str">
        <f t="shared" si="16"/>
        <v>Explorer</v>
      </c>
      <c r="D264" s="31">
        <v>100000.0</v>
      </c>
      <c r="E264" s="31">
        <v>352.72</v>
      </c>
      <c r="F264" s="32">
        <v>683.0</v>
      </c>
      <c r="G264" s="26"/>
      <c r="H264" s="26"/>
      <c r="I264" s="26"/>
      <c r="J264" s="26"/>
      <c r="K264" s="26"/>
      <c r="L264" s="26"/>
      <c r="M264" s="26"/>
      <c r="N264" s="26"/>
      <c r="O264" s="32">
        <v>17.0</v>
      </c>
      <c r="P264" s="31">
        <v>9.0</v>
      </c>
      <c r="Q264" s="31">
        <v>7.0</v>
      </c>
      <c r="R264" s="31">
        <v>8.0</v>
      </c>
      <c r="S264" s="32">
        <f t="shared" si="17"/>
        <v>24</v>
      </c>
      <c r="T264" s="26"/>
      <c r="U264" s="26"/>
    </row>
    <row r="265">
      <c r="A265" s="26"/>
      <c r="B265" s="30">
        <v>18.0</v>
      </c>
      <c r="C265" s="15" t="str">
        <f t="shared" si="16"/>
        <v>Farmer</v>
      </c>
      <c r="D265" s="31">
        <v>100000.0</v>
      </c>
      <c r="E265" s="31">
        <v>329.0</v>
      </c>
      <c r="F265" s="32">
        <v>5656.0</v>
      </c>
      <c r="G265" s="26"/>
      <c r="H265" s="26"/>
      <c r="I265" s="26"/>
      <c r="J265" s="26"/>
      <c r="K265" s="26"/>
      <c r="L265" s="26"/>
      <c r="M265" s="26"/>
      <c r="N265" s="26"/>
      <c r="O265" s="32">
        <v>18.0</v>
      </c>
      <c r="P265" s="31">
        <v>7.0</v>
      </c>
      <c r="Q265" s="31">
        <v>6.0</v>
      </c>
      <c r="R265" s="31">
        <v>9.0</v>
      </c>
      <c r="S265" s="32">
        <f t="shared" si="17"/>
        <v>22</v>
      </c>
      <c r="T265" s="26"/>
      <c r="U265" s="26"/>
    </row>
    <row r="266">
      <c r="A266" s="26"/>
      <c r="B266" s="30">
        <v>19.0</v>
      </c>
      <c r="C266" s="15" t="str">
        <f t="shared" si="16"/>
        <v>Chaser</v>
      </c>
      <c r="D266" s="31">
        <v>100000.0</v>
      </c>
      <c r="E266" s="31">
        <v>392.02</v>
      </c>
      <c r="F266" s="32">
        <v>848.0</v>
      </c>
      <c r="G266" s="26"/>
      <c r="H266" s="26"/>
      <c r="I266" s="26"/>
      <c r="J266" s="26"/>
      <c r="K266" s="26"/>
      <c r="L266" s="26"/>
      <c r="M266" s="26"/>
      <c r="N266" s="26"/>
      <c r="O266" s="32">
        <v>19.0</v>
      </c>
      <c r="P266" s="31">
        <v>8.0</v>
      </c>
      <c r="Q266" s="31">
        <v>9.0</v>
      </c>
      <c r="R266" s="31">
        <v>8.0</v>
      </c>
      <c r="S266" s="32">
        <f t="shared" si="17"/>
        <v>25</v>
      </c>
      <c r="T266" s="26"/>
      <c r="U266" s="26"/>
    </row>
    <row r="267">
      <c r="A267" s="26"/>
      <c r="B267" s="30">
        <v>20.0</v>
      </c>
      <c r="C267" s="15" t="str">
        <f t="shared" si="16"/>
        <v>Farmer</v>
      </c>
      <c r="D267" s="31">
        <v>100000.0</v>
      </c>
      <c r="E267" s="31">
        <v>350.14</v>
      </c>
      <c r="F267" s="32">
        <v>4539.0</v>
      </c>
      <c r="G267" s="26"/>
      <c r="H267" s="26"/>
      <c r="I267" s="26"/>
      <c r="J267" s="26"/>
      <c r="K267" s="26"/>
      <c r="L267" s="26"/>
      <c r="M267" s="26"/>
      <c r="N267" s="26"/>
      <c r="O267" s="32">
        <v>20.0</v>
      </c>
      <c r="P267" s="31">
        <v>4.0</v>
      </c>
      <c r="Q267" s="31">
        <v>5.0</v>
      </c>
      <c r="R267" s="31">
        <v>14.0</v>
      </c>
      <c r="S267" s="32">
        <f t="shared" si="17"/>
        <v>23</v>
      </c>
      <c r="T267" s="26"/>
      <c r="U267" s="26"/>
    </row>
    <row r="268">
      <c r="A268" s="26"/>
      <c r="B268" s="30">
        <v>21.0</v>
      </c>
      <c r="C268" s="15" t="str">
        <f t="shared" si="16"/>
        <v>Explorer</v>
      </c>
      <c r="D268" s="31">
        <v>100000.0</v>
      </c>
      <c r="E268" s="31">
        <v>333.71</v>
      </c>
      <c r="F268" s="32">
        <v>3529.0</v>
      </c>
      <c r="G268" s="26"/>
      <c r="H268" s="26"/>
      <c r="I268" s="26"/>
      <c r="J268" s="26"/>
      <c r="K268" s="26"/>
      <c r="L268" s="26"/>
      <c r="M268" s="26"/>
      <c r="N268" s="26"/>
      <c r="O268" s="32">
        <v>21.0</v>
      </c>
      <c r="P268" s="31">
        <v>9.0</v>
      </c>
      <c r="Q268" s="31">
        <v>5.0</v>
      </c>
      <c r="R268" s="31">
        <v>8.0</v>
      </c>
      <c r="S268" s="32">
        <f t="shared" si="17"/>
        <v>22</v>
      </c>
      <c r="T268" s="26"/>
      <c r="U268" s="26"/>
    </row>
    <row r="269">
      <c r="A269" s="26"/>
      <c r="B269" s="30">
        <v>22.0</v>
      </c>
      <c r="C269" s="15" t="str">
        <f t="shared" si="16"/>
        <v>Explorer</v>
      </c>
      <c r="D269" s="31">
        <v>100000.0</v>
      </c>
      <c r="E269" s="31">
        <v>360.49</v>
      </c>
      <c r="F269" s="32">
        <v>7223.0</v>
      </c>
      <c r="G269" s="26"/>
      <c r="H269" s="26"/>
      <c r="I269" s="26"/>
      <c r="J269" s="26"/>
      <c r="K269" s="26"/>
      <c r="L269" s="26"/>
      <c r="M269" s="26"/>
      <c r="N269" s="26"/>
      <c r="O269" s="32">
        <v>22.0</v>
      </c>
      <c r="P269" s="31">
        <v>9.0</v>
      </c>
      <c r="Q269" s="31">
        <v>5.0</v>
      </c>
      <c r="R269" s="31">
        <v>9.0</v>
      </c>
      <c r="S269" s="32">
        <f t="shared" si="17"/>
        <v>23</v>
      </c>
      <c r="T269" s="26"/>
      <c r="U269" s="26"/>
    </row>
    <row r="270">
      <c r="A270" s="26"/>
      <c r="B270" s="30">
        <v>23.0</v>
      </c>
      <c r="C270" s="15" t="str">
        <f t="shared" si="16"/>
        <v>Farmer</v>
      </c>
      <c r="D270" s="31">
        <v>100000.0</v>
      </c>
      <c r="E270" s="31">
        <v>368.04</v>
      </c>
      <c r="F270" s="32">
        <v>6528.0</v>
      </c>
      <c r="G270" s="26"/>
      <c r="H270" s="26"/>
      <c r="I270" s="26"/>
      <c r="J270" s="26"/>
      <c r="K270" s="26"/>
      <c r="L270" s="26"/>
      <c r="M270" s="26"/>
      <c r="N270" s="26"/>
      <c r="O270" s="32">
        <v>23.0</v>
      </c>
      <c r="P270" s="31">
        <v>4.0</v>
      </c>
      <c r="Q270" s="31">
        <v>8.0</v>
      </c>
      <c r="R270" s="31">
        <v>11.0</v>
      </c>
      <c r="S270" s="32">
        <f t="shared" si="17"/>
        <v>23</v>
      </c>
      <c r="T270" s="26"/>
      <c r="U270" s="26"/>
    </row>
    <row r="271">
      <c r="A271" s="26"/>
      <c r="B271" s="30">
        <v>24.0</v>
      </c>
      <c r="C271" s="15" t="str">
        <f t="shared" si="16"/>
        <v>Farmer</v>
      </c>
      <c r="D271" s="31">
        <v>100000.0</v>
      </c>
      <c r="E271" s="31">
        <v>362.4</v>
      </c>
      <c r="F271" s="32">
        <v>713.0</v>
      </c>
      <c r="G271" s="26"/>
      <c r="H271" s="26"/>
      <c r="I271" s="26"/>
      <c r="J271" s="26"/>
      <c r="K271" s="26"/>
      <c r="L271" s="26"/>
      <c r="M271" s="26"/>
      <c r="N271" s="26"/>
      <c r="O271" s="32">
        <v>24.0</v>
      </c>
      <c r="P271" s="31">
        <v>7.0</v>
      </c>
      <c r="Q271" s="31">
        <v>5.0</v>
      </c>
      <c r="R271" s="31">
        <v>12.0</v>
      </c>
      <c r="S271" s="32">
        <f t="shared" si="17"/>
        <v>24</v>
      </c>
      <c r="T271" s="26"/>
      <c r="U271" s="26"/>
    </row>
    <row r="272">
      <c r="A272" s="26"/>
      <c r="B272" s="30">
        <v>25.0</v>
      </c>
      <c r="C272" s="15" t="str">
        <f t="shared" si="16"/>
        <v>Explorer</v>
      </c>
      <c r="D272" s="31">
        <v>100000.0</v>
      </c>
      <c r="E272" s="31">
        <v>369.47</v>
      </c>
      <c r="F272" s="32">
        <v>2262.0</v>
      </c>
      <c r="G272" s="26"/>
      <c r="H272" s="26"/>
      <c r="I272" s="26"/>
      <c r="J272" s="26"/>
      <c r="K272" s="26"/>
      <c r="L272" s="26"/>
      <c r="M272" s="26"/>
      <c r="N272" s="26"/>
      <c r="O272" s="32">
        <v>25.0</v>
      </c>
      <c r="P272" s="31">
        <v>10.0</v>
      </c>
      <c r="Q272" s="31">
        <v>5.0</v>
      </c>
      <c r="R272" s="31">
        <v>8.0</v>
      </c>
      <c r="S272" s="32">
        <f t="shared" si="17"/>
        <v>23</v>
      </c>
      <c r="T272" s="26"/>
      <c r="U272" s="26"/>
    </row>
    <row r="273">
      <c r="A273" s="26"/>
      <c r="B273" s="30">
        <v>26.0</v>
      </c>
      <c r="C273" s="15" t="str">
        <f t="shared" si="16"/>
        <v>Explorer</v>
      </c>
      <c r="D273" s="31">
        <v>100000.0</v>
      </c>
      <c r="E273" s="31">
        <v>364.23</v>
      </c>
      <c r="F273" s="32">
        <v>7967.0</v>
      </c>
      <c r="G273" s="26"/>
      <c r="H273" s="26"/>
      <c r="I273" s="26"/>
      <c r="J273" s="26"/>
      <c r="K273" s="26"/>
      <c r="L273" s="26"/>
      <c r="M273" s="26"/>
      <c r="N273" s="26"/>
      <c r="O273" s="32">
        <v>26.0</v>
      </c>
      <c r="P273" s="31">
        <v>8.0</v>
      </c>
      <c r="Q273" s="31">
        <v>7.0</v>
      </c>
      <c r="R273" s="31">
        <v>7.0</v>
      </c>
      <c r="S273" s="32">
        <f t="shared" si="17"/>
        <v>22</v>
      </c>
      <c r="T273" s="26"/>
      <c r="U273" s="26"/>
    </row>
    <row r="274">
      <c r="A274" s="26"/>
      <c r="B274" s="30">
        <v>27.0</v>
      </c>
      <c r="C274" s="15" t="str">
        <f t="shared" si="16"/>
        <v>Farmer</v>
      </c>
      <c r="D274" s="31">
        <v>100000.0</v>
      </c>
      <c r="E274" s="31">
        <v>426.67</v>
      </c>
      <c r="F274" s="32">
        <v>8210.0</v>
      </c>
      <c r="G274" s="26"/>
      <c r="H274" s="26"/>
      <c r="I274" s="26"/>
      <c r="J274" s="26"/>
      <c r="K274" s="26"/>
      <c r="L274" s="26"/>
      <c r="M274" s="26"/>
      <c r="N274" s="26"/>
      <c r="O274" s="32">
        <v>27.0</v>
      </c>
      <c r="P274" s="31">
        <v>6.0</v>
      </c>
      <c r="Q274" s="31">
        <v>8.0</v>
      </c>
      <c r="R274" s="31">
        <v>10.0</v>
      </c>
      <c r="S274" s="32">
        <f t="shared" si="17"/>
        <v>24</v>
      </c>
      <c r="T274" s="26"/>
      <c r="U274" s="26"/>
    </row>
    <row r="275">
      <c r="A275" s="26"/>
      <c r="B275" s="30">
        <v>28.0</v>
      </c>
      <c r="C275" s="15" t="str">
        <f t="shared" si="16"/>
        <v>Farmer</v>
      </c>
      <c r="D275" s="31">
        <v>100000.0</v>
      </c>
      <c r="E275" s="31">
        <v>386.1</v>
      </c>
      <c r="F275" s="32">
        <v>5555.0</v>
      </c>
      <c r="G275" s="26"/>
      <c r="H275" s="26"/>
      <c r="I275" s="26"/>
      <c r="J275" s="26"/>
      <c r="K275" s="26"/>
      <c r="L275" s="26"/>
      <c r="M275" s="26"/>
      <c r="N275" s="26"/>
      <c r="O275" s="32">
        <v>28.0</v>
      </c>
      <c r="P275" s="31">
        <v>8.0</v>
      </c>
      <c r="Q275" s="31">
        <v>4.0</v>
      </c>
      <c r="R275" s="31">
        <v>10.0</v>
      </c>
      <c r="S275" s="32">
        <f t="shared" si="17"/>
        <v>22</v>
      </c>
      <c r="T275" s="26"/>
      <c r="U275" s="26"/>
    </row>
    <row r="276">
      <c r="A276" s="26"/>
      <c r="B276" s="30">
        <v>29.0</v>
      </c>
      <c r="C276" s="15" t="str">
        <f t="shared" si="16"/>
        <v>Farmer</v>
      </c>
      <c r="D276" s="31">
        <v>100000.0</v>
      </c>
      <c r="E276" s="31">
        <v>417.57</v>
      </c>
      <c r="F276" s="32">
        <v>4660.0</v>
      </c>
      <c r="G276" s="26"/>
      <c r="H276" s="26"/>
      <c r="I276" s="26"/>
      <c r="J276" s="26"/>
      <c r="K276" s="26"/>
      <c r="L276" s="26"/>
      <c r="M276" s="26"/>
      <c r="N276" s="26"/>
      <c r="O276" s="32">
        <v>29.0</v>
      </c>
      <c r="P276" s="31">
        <v>6.0</v>
      </c>
      <c r="Q276" s="31">
        <v>7.0</v>
      </c>
      <c r="R276" s="31">
        <v>9.0</v>
      </c>
      <c r="S276" s="32">
        <f t="shared" si="17"/>
        <v>22</v>
      </c>
      <c r="T276" s="26"/>
      <c r="U276" s="26"/>
    </row>
    <row r="277">
      <c r="A277" s="26"/>
      <c r="B277" s="30">
        <v>30.0</v>
      </c>
      <c r="C277" s="15" t="str">
        <f t="shared" si="16"/>
        <v>Explorer</v>
      </c>
      <c r="D277" s="31">
        <v>100000.0</v>
      </c>
      <c r="E277" s="31">
        <v>354.78</v>
      </c>
      <c r="F277" s="32">
        <v>5680.0</v>
      </c>
      <c r="G277" s="26"/>
      <c r="H277" s="26"/>
      <c r="I277" s="26"/>
      <c r="J277" s="26"/>
      <c r="K277" s="26"/>
      <c r="L277" s="26"/>
      <c r="M277" s="26"/>
      <c r="N277" s="26"/>
      <c r="O277" s="32">
        <v>30.0</v>
      </c>
      <c r="P277" s="31">
        <v>11.0</v>
      </c>
      <c r="Q277" s="31">
        <v>6.0</v>
      </c>
      <c r="R277" s="31">
        <v>7.0</v>
      </c>
      <c r="S277" s="32">
        <f t="shared" si="17"/>
        <v>24</v>
      </c>
      <c r="T277" s="26"/>
      <c r="U277" s="26"/>
    </row>
    <row r="278">
      <c r="A278" s="26"/>
      <c r="B278" s="30">
        <v>31.0</v>
      </c>
      <c r="C278" s="15" t="str">
        <f t="shared" si="16"/>
        <v>Farmer</v>
      </c>
      <c r="D278" s="31">
        <v>100000.0</v>
      </c>
      <c r="E278" s="31">
        <v>405.97</v>
      </c>
      <c r="F278" s="32">
        <v>7997.0</v>
      </c>
      <c r="G278" s="26"/>
      <c r="H278" s="26"/>
      <c r="I278" s="26"/>
      <c r="J278" s="26"/>
      <c r="K278" s="26"/>
      <c r="L278" s="26"/>
      <c r="M278" s="26"/>
      <c r="N278" s="26"/>
      <c r="O278" s="32">
        <v>31.0</v>
      </c>
      <c r="P278" s="31">
        <v>10.0</v>
      </c>
      <c r="Q278" s="31">
        <v>3.0</v>
      </c>
      <c r="R278" s="31">
        <v>11.0</v>
      </c>
      <c r="S278" s="32">
        <f t="shared" si="17"/>
        <v>24</v>
      </c>
      <c r="T278" s="26"/>
      <c r="U278" s="26"/>
    </row>
    <row r="279">
      <c r="A279" s="26"/>
      <c r="B279" s="30">
        <v>32.0</v>
      </c>
      <c r="C279" s="15" t="str">
        <f t="shared" si="16"/>
        <v>Explorer</v>
      </c>
      <c r="D279" s="31">
        <v>100000.0</v>
      </c>
      <c r="E279" s="31">
        <v>373.16</v>
      </c>
      <c r="F279" s="32">
        <v>8276.0</v>
      </c>
      <c r="G279" s="26"/>
      <c r="H279" s="26"/>
      <c r="I279" s="26"/>
      <c r="J279" s="26"/>
      <c r="K279" s="26"/>
      <c r="L279" s="26"/>
      <c r="M279" s="26"/>
      <c r="N279" s="26"/>
      <c r="O279" s="32">
        <v>32.0</v>
      </c>
      <c r="P279" s="31">
        <v>9.0</v>
      </c>
      <c r="Q279" s="31">
        <v>6.0</v>
      </c>
      <c r="R279" s="31">
        <v>8.0</v>
      </c>
      <c r="S279" s="32">
        <f t="shared" si="17"/>
        <v>23</v>
      </c>
      <c r="T279" s="26"/>
      <c r="U279" s="26"/>
    </row>
    <row r="280">
      <c r="A280" s="26"/>
      <c r="B280" s="30">
        <v>33.0</v>
      </c>
      <c r="C280" s="15" t="str">
        <f t="shared" si="16"/>
        <v>Explorer</v>
      </c>
      <c r="D280" s="31">
        <v>100000.0</v>
      </c>
      <c r="E280" s="31">
        <v>400.06</v>
      </c>
      <c r="F280" s="32">
        <v>4230.0</v>
      </c>
      <c r="G280" s="26"/>
      <c r="H280" s="26"/>
      <c r="I280" s="26"/>
      <c r="J280" s="26"/>
      <c r="K280" s="26"/>
      <c r="L280" s="26"/>
      <c r="M280" s="26"/>
      <c r="N280" s="26"/>
      <c r="O280" s="32">
        <v>33.0</v>
      </c>
      <c r="P280" s="31">
        <v>8.0</v>
      </c>
      <c r="Q280" s="31">
        <v>7.0</v>
      </c>
      <c r="R280" s="31">
        <v>7.0</v>
      </c>
      <c r="S280" s="32">
        <f t="shared" si="17"/>
        <v>22</v>
      </c>
      <c r="T280" s="26"/>
      <c r="U280" s="26"/>
    </row>
    <row r="281">
      <c r="A281" s="26"/>
      <c r="B281" s="30">
        <v>34.0</v>
      </c>
      <c r="C281" s="15" t="str">
        <f t="shared" si="16"/>
        <v>Chaser</v>
      </c>
      <c r="D281" s="31">
        <v>100000.0</v>
      </c>
      <c r="E281" s="31">
        <v>375.96</v>
      </c>
      <c r="F281" s="32">
        <v>6147.0</v>
      </c>
      <c r="G281" s="26"/>
      <c r="H281" s="26"/>
      <c r="I281" s="26"/>
      <c r="J281" s="26"/>
      <c r="K281" s="26"/>
      <c r="L281" s="26"/>
      <c r="M281" s="26"/>
      <c r="N281" s="26"/>
      <c r="O281" s="32">
        <v>34.0</v>
      </c>
      <c r="P281" s="31">
        <v>5.0</v>
      </c>
      <c r="Q281" s="31">
        <v>12.0</v>
      </c>
      <c r="R281" s="31">
        <v>5.0</v>
      </c>
      <c r="S281" s="32">
        <f t="shared" si="17"/>
        <v>22</v>
      </c>
      <c r="T281" s="26"/>
      <c r="U281" s="26"/>
    </row>
    <row r="282">
      <c r="A282" s="26"/>
      <c r="B282" s="30">
        <v>35.0</v>
      </c>
      <c r="C282" s="15" t="str">
        <f t="shared" si="16"/>
        <v>Farmer</v>
      </c>
      <c r="D282" s="31">
        <v>100000.0</v>
      </c>
      <c r="E282" s="31">
        <v>452.03</v>
      </c>
      <c r="F282" s="32">
        <v>1411.0</v>
      </c>
      <c r="G282" s="26"/>
      <c r="H282" s="26"/>
      <c r="I282" s="26"/>
      <c r="J282" s="26"/>
      <c r="K282" s="26"/>
      <c r="L282" s="26"/>
      <c r="M282" s="26"/>
      <c r="N282" s="26"/>
      <c r="O282" s="32">
        <v>35.0</v>
      </c>
      <c r="P282" s="31">
        <v>6.0</v>
      </c>
      <c r="Q282" s="31">
        <v>8.0</v>
      </c>
      <c r="R282" s="31">
        <v>12.0</v>
      </c>
      <c r="S282" s="32">
        <f t="shared" si="17"/>
        <v>26</v>
      </c>
      <c r="T282" s="26"/>
      <c r="U282" s="26"/>
    </row>
    <row r="283">
      <c r="A283" s="26"/>
      <c r="B283" s="30">
        <v>36.0</v>
      </c>
      <c r="C283" s="15" t="str">
        <f t="shared" si="16"/>
        <v>Farmer</v>
      </c>
      <c r="D283" s="31">
        <v>100000.0</v>
      </c>
      <c r="E283" s="31">
        <v>375.56</v>
      </c>
      <c r="F283" s="32">
        <v>6561.0</v>
      </c>
      <c r="G283" s="26"/>
      <c r="H283" s="26"/>
      <c r="I283" s="26"/>
      <c r="J283" s="26"/>
      <c r="K283" s="26"/>
      <c r="L283" s="26"/>
      <c r="M283" s="26"/>
      <c r="N283" s="26"/>
      <c r="O283" s="32">
        <v>36.0</v>
      </c>
      <c r="P283" s="31">
        <v>7.0</v>
      </c>
      <c r="Q283" s="31">
        <v>5.0</v>
      </c>
      <c r="R283" s="31">
        <v>10.0</v>
      </c>
      <c r="S283" s="32">
        <f t="shared" si="17"/>
        <v>22</v>
      </c>
      <c r="T283" s="26"/>
      <c r="U283" s="26"/>
    </row>
    <row r="284">
      <c r="A284" s="26"/>
      <c r="B284" s="30">
        <v>37.0</v>
      </c>
      <c r="C284" s="15" t="str">
        <f t="shared" si="16"/>
        <v>Explorer</v>
      </c>
      <c r="D284" s="31">
        <v>100000.0</v>
      </c>
      <c r="E284" s="31">
        <v>378.56</v>
      </c>
      <c r="F284" s="32">
        <v>5487.0</v>
      </c>
      <c r="G284" s="26"/>
      <c r="H284" s="26"/>
      <c r="I284" s="26"/>
      <c r="J284" s="26"/>
      <c r="K284" s="26"/>
      <c r="L284" s="26"/>
      <c r="M284" s="26"/>
      <c r="N284" s="26"/>
      <c r="O284" s="32">
        <v>37.0</v>
      </c>
      <c r="P284" s="31">
        <v>8.0</v>
      </c>
      <c r="Q284" s="31">
        <v>6.0</v>
      </c>
      <c r="R284" s="31">
        <v>8.0</v>
      </c>
      <c r="S284" s="32">
        <f t="shared" si="17"/>
        <v>22</v>
      </c>
      <c r="T284" s="26"/>
      <c r="U284" s="26"/>
    </row>
    <row r="285">
      <c r="A285" s="26"/>
      <c r="B285" s="30">
        <v>38.0</v>
      </c>
      <c r="C285" s="15" t="str">
        <f t="shared" si="16"/>
        <v>Explorer</v>
      </c>
      <c r="D285" s="31">
        <v>100000.0</v>
      </c>
      <c r="E285" s="31">
        <v>416.59</v>
      </c>
      <c r="F285" s="32">
        <v>9536.0</v>
      </c>
      <c r="G285" s="26"/>
      <c r="H285" s="26"/>
      <c r="I285" s="26"/>
      <c r="J285" s="26"/>
      <c r="K285" s="26"/>
      <c r="L285" s="26"/>
      <c r="M285" s="26"/>
      <c r="N285" s="26"/>
      <c r="O285" s="32">
        <v>38.0</v>
      </c>
      <c r="P285" s="31">
        <v>8.0</v>
      </c>
      <c r="Q285" s="31">
        <v>8.0</v>
      </c>
      <c r="R285" s="31">
        <v>7.0</v>
      </c>
      <c r="S285" s="32">
        <f t="shared" si="17"/>
        <v>23</v>
      </c>
      <c r="T285" s="26"/>
      <c r="U285" s="26"/>
    </row>
    <row r="286">
      <c r="A286" s="26"/>
      <c r="B286" s="30">
        <v>39.0</v>
      </c>
      <c r="C286" s="15" t="str">
        <f t="shared" si="16"/>
        <v>Explorer</v>
      </c>
      <c r="D286" s="31">
        <v>100000.0</v>
      </c>
      <c r="E286" s="31">
        <v>402.07</v>
      </c>
      <c r="F286" s="32">
        <v>1539.0</v>
      </c>
      <c r="G286" s="26"/>
      <c r="H286" s="26"/>
      <c r="I286" s="26"/>
      <c r="J286" s="26"/>
      <c r="K286" s="26"/>
      <c r="L286" s="26"/>
      <c r="M286" s="26"/>
      <c r="N286" s="26"/>
      <c r="O286" s="32">
        <v>39.0</v>
      </c>
      <c r="P286" s="31">
        <v>10.0</v>
      </c>
      <c r="Q286" s="31">
        <v>9.0</v>
      </c>
      <c r="R286" s="31">
        <v>7.0</v>
      </c>
      <c r="S286" s="32">
        <f t="shared" si="17"/>
        <v>26</v>
      </c>
      <c r="T286" s="26"/>
      <c r="U286" s="26"/>
    </row>
    <row r="287">
      <c r="A287" s="26"/>
      <c r="B287" s="30">
        <v>40.0</v>
      </c>
      <c r="C287" s="15" t="str">
        <f t="shared" si="16"/>
        <v>Farmer</v>
      </c>
      <c r="D287" s="31">
        <v>100000.0</v>
      </c>
      <c r="E287" s="31">
        <v>378.09</v>
      </c>
      <c r="F287" s="32">
        <v>4264.0</v>
      </c>
      <c r="G287" s="26"/>
      <c r="H287" s="26"/>
      <c r="I287" s="26"/>
      <c r="J287" s="26"/>
      <c r="K287" s="26"/>
      <c r="L287" s="26"/>
      <c r="M287" s="26"/>
      <c r="N287" s="26"/>
      <c r="O287" s="32">
        <v>40.0</v>
      </c>
      <c r="P287" s="31">
        <v>4.0</v>
      </c>
      <c r="Q287" s="31">
        <v>7.0</v>
      </c>
      <c r="R287" s="31">
        <v>13.0</v>
      </c>
      <c r="S287" s="32">
        <f t="shared" si="17"/>
        <v>24</v>
      </c>
      <c r="T287" s="26"/>
      <c r="U287" s="26"/>
    </row>
    <row r="288">
      <c r="A288" s="26"/>
      <c r="B288" s="30">
        <v>41.0</v>
      </c>
      <c r="C288" s="13" t="s">
        <v>17</v>
      </c>
      <c r="D288" s="31">
        <v>100000.0</v>
      </c>
      <c r="E288" s="31">
        <v>352.26</v>
      </c>
      <c r="F288" s="32">
        <v>359.0</v>
      </c>
      <c r="G288" s="26"/>
      <c r="H288" s="26"/>
      <c r="I288" s="26"/>
      <c r="J288" s="26"/>
      <c r="K288" s="26"/>
      <c r="L288" s="26"/>
      <c r="M288" s="26"/>
      <c r="N288" s="26"/>
      <c r="O288" s="32">
        <v>41.0</v>
      </c>
      <c r="P288" s="31">
        <v>7.0</v>
      </c>
      <c r="Q288" s="31">
        <v>8.0</v>
      </c>
      <c r="R288" s="31">
        <v>8.0</v>
      </c>
      <c r="S288" s="32">
        <f t="shared" si="17"/>
        <v>23</v>
      </c>
      <c r="T288" s="26"/>
      <c r="U288" s="26"/>
    </row>
    <row r="289">
      <c r="A289" s="26"/>
      <c r="B289" s="30">
        <v>42.0</v>
      </c>
      <c r="C289" s="15" t="str">
        <f t="shared" ref="C289:C296" si="19">IF(P289=MAX(P289:R289), "Explorer", IF(Q289=MAX(P289:R289), "Chaser", "Farmer"))</f>
        <v>Chaser</v>
      </c>
      <c r="D289" s="31">
        <v>100000.0</v>
      </c>
      <c r="E289" s="31">
        <v>344.09</v>
      </c>
      <c r="F289" s="32">
        <v>9448.0</v>
      </c>
      <c r="G289" s="26"/>
      <c r="H289" s="26"/>
      <c r="I289" s="26"/>
      <c r="J289" s="26"/>
      <c r="K289" s="26"/>
      <c r="L289" s="26"/>
      <c r="M289" s="26"/>
      <c r="N289" s="26"/>
      <c r="O289" s="32">
        <v>42.0</v>
      </c>
      <c r="P289" s="31">
        <v>7.0</v>
      </c>
      <c r="Q289" s="31">
        <v>8.0</v>
      </c>
      <c r="R289" s="31">
        <v>7.0</v>
      </c>
      <c r="S289" s="32">
        <f t="shared" si="17"/>
        <v>22</v>
      </c>
      <c r="T289" s="26"/>
      <c r="U289" s="26"/>
    </row>
    <row r="290">
      <c r="A290" s="26"/>
      <c r="B290" s="30">
        <v>43.0</v>
      </c>
      <c r="C290" s="15" t="str">
        <f t="shared" si="19"/>
        <v>Farmer</v>
      </c>
      <c r="D290" s="31">
        <v>100000.0</v>
      </c>
      <c r="E290" s="31">
        <v>351.23</v>
      </c>
      <c r="F290" s="32">
        <v>9787.0</v>
      </c>
      <c r="G290" s="26"/>
      <c r="H290" s="26"/>
      <c r="I290" s="26"/>
      <c r="J290" s="26"/>
      <c r="K290" s="26"/>
      <c r="L290" s="26"/>
      <c r="M290" s="26"/>
      <c r="N290" s="26"/>
      <c r="O290" s="32">
        <v>43.0</v>
      </c>
      <c r="P290" s="31">
        <v>8.0</v>
      </c>
      <c r="Q290" s="31">
        <v>6.0</v>
      </c>
      <c r="R290" s="31">
        <v>10.0</v>
      </c>
      <c r="S290" s="32">
        <f t="shared" si="17"/>
        <v>24</v>
      </c>
      <c r="T290" s="26"/>
      <c r="U290" s="26"/>
    </row>
    <row r="291">
      <c r="A291" s="26"/>
      <c r="B291" s="30">
        <v>44.0</v>
      </c>
      <c r="C291" s="15" t="str">
        <f t="shared" si="19"/>
        <v>Explorer</v>
      </c>
      <c r="D291" s="31">
        <v>100000.0</v>
      </c>
      <c r="E291" s="31">
        <v>368.98</v>
      </c>
      <c r="F291" s="32">
        <v>4472.0</v>
      </c>
      <c r="G291" s="26"/>
      <c r="H291" s="26"/>
      <c r="I291" s="26"/>
      <c r="J291" s="26"/>
      <c r="K291" s="26"/>
      <c r="L291" s="26"/>
      <c r="M291" s="26"/>
      <c r="N291" s="26"/>
      <c r="O291" s="32">
        <v>44.0</v>
      </c>
      <c r="P291" s="31">
        <v>12.0</v>
      </c>
      <c r="Q291" s="31">
        <v>6.0</v>
      </c>
      <c r="R291" s="31">
        <v>6.0</v>
      </c>
      <c r="S291" s="32">
        <f t="shared" si="17"/>
        <v>24</v>
      </c>
      <c r="T291" s="26"/>
      <c r="U291" s="26"/>
    </row>
    <row r="292">
      <c r="A292" s="26"/>
      <c r="B292" s="30">
        <v>45.0</v>
      </c>
      <c r="C292" s="15" t="str">
        <f t="shared" si="19"/>
        <v>Chaser</v>
      </c>
      <c r="D292" s="31">
        <v>100000.0</v>
      </c>
      <c r="E292" s="31">
        <v>345.24</v>
      </c>
      <c r="F292" s="32">
        <v>5293.0</v>
      </c>
      <c r="G292" s="26"/>
      <c r="H292" s="26"/>
      <c r="I292" s="26"/>
      <c r="J292" s="26"/>
      <c r="K292" s="26"/>
      <c r="L292" s="26"/>
      <c r="M292" s="26"/>
      <c r="N292" s="26"/>
      <c r="O292" s="32">
        <v>45.0</v>
      </c>
      <c r="P292" s="31">
        <v>5.0</v>
      </c>
      <c r="Q292" s="31">
        <v>10.0</v>
      </c>
      <c r="R292" s="31">
        <v>6.0</v>
      </c>
      <c r="S292" s="32">
        <f t="shared" si="17"/>
        <v>21</v>
      </c>
      <c r="T292" s="26"/>
      <c r="U292" s="26"/>
    </row>
    <row r="293">
      <c r="A293" s="26"/>
      <c r="B293" s="30">
        <v>46.0</v>
      </c>
      <c r="C293" s="15" t="str">
        <f t="shared" si="19"/>
        <v>Farmer</v>
      </c>
      <c r="D293" s="31">
        <v>100000.0</v>
      </c>
      <c r="E293" s="31">
        <v>400.32</v>
      </c>
      <c r="F293" s="32">
        <v>2870.0</v>
      </c>
      <c r="G293" s="26"/>
      <c r="H293" s="26"/>
      <c r="I293" s="26"/>
      <c r="J293" s="26"/>
      <c r="K293" s="26"/>
      <c r="L293" s="26"/>
      <c r="M293" s="26"/>
      <c r="N293" s="26"/>
      <c r="O293" s="32">
        <v>46.0</v>
      </c>
      <c r="P293" s="31">
        <v>10.0</v>
      </c>
      <c r="Q293" s="31">
        <v>2.0</v>
      </c>
      <c r="R293" s="31">
        <v>13.0</v>
      </c>
      <c r="S293" s="32">
        <f t="shared" si="17"/>
        <v>25</v>
      </c>
      <c r="T293" s="26"/>
      <c r="U293" s="26"/>
    </row>
    <row r="294">
      <c r="A294" s="26"/>
      <c r="B294" s="30">
        <v>47.0</v>
      </c>
      <c r="C294" s="15" t="str">
        <f t="shared" si="19"/>
        <v>Farmer</v>
      </c>
      <c r="D294" s="31">
        <v>100000.0</v>
      </c>
      <c r="E294" s="31">
        <v>361.6</v>
      </c>
      <c r="F294" s="32">
        <v>6557.0</v>
      </c>
      <c r="G294" s="26"/>
      <c r="H294" s="26"/>
      <c r="I294" s="26"/>
      <c r="J294" s="26"/>
      <c r="K294" s="26"/>
      <c r="L294" s="26"/>
      <c r="M294" s="26"/>
      <c r="N294" s="26"/>
      <c r="O294" s="32">
        <v>47.0</v>
      </c>
      <c r="P294" s="31">
        <v>7.0</v>
      </c>
      <c r="Q294" s="31">
        <v>4.0</v>
      </c>
      <c r="R294" s="31">
        <v>11.0</v>
      </c>
      <c r="S294" s="32">
        <f t="shared" si="17"/>
        <v>22</v>
      </c>
      <c r="T294" s="26"/>
      <c r="U294" s="26"/>
    </row>
    <row r="295">
      <c r="A295" s="26"/>
      <c r="B295" s="30">
        <v>48.0</v>
      </c>
      <c r="C295" s="15" t="str">
        <f t="shared" si="19"/>
        <v>Chaser</v>
      </c>
      <c r="D295" s="31">
        <v>100000.0</v>
      </c>
      <c r="E295" s="31">
        <v>362.1</v>
      </c>
      <c r="F295" s="32">
        <v>4551.0</v>
      </c>
      <c r="G295" s="26"/>
      <c r="H295" s="26"/>
      <c r="I295" s="26"/>
      <c r="J295" s="26"/>
      <c r="K295" s="26"/>
      <c r="L295" s="26"/>
      <c r="M295" s="26"/>
      <c r="N295" s="26"/>
      <c r="O295" s="32">
        <v>48.0</v>
      </c>
      <c r="P295" s="31">
        <v>7.0</v>
      </c>
      <c r="Q295" s="31">
        <v>9.0</v>
      </c>
      <c r="R295" s="31">
        <v>7.0</v>
      </c>
      <c r="S295" s="32">
        <f t="shared" si="17"/>
        <v>23</v>
      </c>
      <c r="T295" s="26"/>
      <c r="U295" s="26"/>
    </row>
    <row r="296">
      <c r="A296" s="26"/>
      <c r="B296" s="30">
        <v>49.0</v>
      </c>
      <c r="C296" s="15" t="str">
        <f t="shared" si="19"/>
        <v>Farmer</v>
      </c>
      <c r="D296" s="31">
        <v>100000.0</v>
      </c>
      <c r="E296" s="31">
        <v>397.57</v>
      </c>
      <c r="F296" s="32">
        <v>7616.0</v>
      </c>
      <c r="G296" s="26"/>
      <c r="H296" s="26"/>
      <c r="I296" s="26"/>
      <c r="J296" s="26"/>
      <c r="K296" s="26"/>
      <c r="L296" s="26"/>
      <c r="M296" s="26"/>
      <c r="N296" s="26"/>
      <c r="O296" s="32">
        <v>49.0</v>
      </c>
      <c r="P296" s="31">
        <v>8.0</v>
      </c>
      <c r="Q296" s="31">
        <v>8.0</v>
      </c>
      <c r="R296" s="31">
        <v>9.0</v>
      </c>
      <c r="S296" s="32">
        <f t="shared" si="17"/>
        <v>25</v>
      </c>
      <c r="T296" s="26"/>
      <c r="U296" s="26"/>
    </row>
    <row r="297">
      <c r="A297" s="26"/>
      <c r="B297" s="26"/>
      <c r="C297" s="26"/>
      <c r="D297" s="26"/>
      <c r="E297" s="26"/>
      <c r="F297" s="26"/>
      <c r="G297" s="26"/>
      <c r="H297" s="26"/>
      <c r="I297" s="26"/>
      <c r="J297" s="26"/>
      <c r="K297" s="26"/>
      <c r="L297" s="26"/>
      <c r="M297" s="26"/>
      <c r="N297" s="26"/>
      <c r="O297" s="34"/>
      <c r="P297" s="35">
        <f t="shared" ref="P297:S297" si="20">SUM(P247:P296)</f>
        <v>380</v>
      </c>
      <c r="Q297" s="35">
        <f t="shared" si="20"/>
        <v>336</v>
      </c>
      <c r="R297" s="35">
        <f t="shared" si="20"/>
        <v>455</v>
      </c>
      <c r="S297" s="35">
        <f t="shared" si="20"/>
        <v>1171</v>
      </c>
      <c r="T297" s="26"/>
      <c r="U297" s="26"/>
    </row>
    <row r="298">
      <c r="D298" s="16"/>
      <c r="E298" s="16"/>
      <c r="F298" s="16"/>
    </row>
    <row r="299">
      <c r="D299" s="16"/>
      <c r="E299" s="16"/>
      <c r="F299" s="16"/>
    </row>
    <row r="300">
      <c r="D300" s="16"/>
      <c r="E300" s="16"/>
      <c r="F300" s="16"/>
    </row>
    <row r="301">
      <c r="D301" s="16"/>
      <c r="E301" s="16"/>
      <c r="F301" s="16"/>
    </row>
    <row r="302">
      <c r="D302" s="16"/>
      <c r="E302" s="16"/>
      <c r="F302" s="16"/>
    </row>
    <row r="303">
      <c r="D303" s="16"/>
      <c r="E303" s="16"/>
      <c r="F303" s="16"/>
    </row>
    <row r="304">
      <c r="A304" s="25" t="s">
        <v>39</v>
      </c>
    </row>
    <row r="306">
      <c r="A306" s="2" t="s">
        <v>1</v>
      </c>
      <c r="B306" s="3"/>
      <c r="C306" s="3"/>
      <c r="D306" s="4"/>
      <c r="E306" s="4"/>
      <c r="F306" s="4"/>
      <c r="G306" s="3"/>
      <c r="H306" s="3"/>
      <c r="I306" s="3"/>
      <c r="J306" s="3"/>
      <c r="K306" s="3"/>
      <c r="L306" s="3"/>
      <c r="M306" s="26"/>
      <c r="N306" s="26"/>
      <c r="O306" s="26"/>
      <c r="P306" s="26"/>
      <c r="Q306" s="26"/>
      <c r="R306" s="26"/>
      <c r="S306" s="26"/>
      <c r="T306" s="26"/>
      <c r="U306" s="26"/>
    </row>
    <row r="307">
      <c r="A307" s="26"/>
      <c r="B307" s="28" t="s">
        <v>40</v>
      </c>
      <c r="G307" s="26"/>
      <c r="H307" s="26"/>
      <c r="I307" s="28" t="s">
        <v>3</v>
      </c>
      <c r="N307" s="26"/>
      <c r="O307" s="28" t="s">
        <v>4</v>
      </c>
      <c r="T307" s="26"/>
      <c r="U307" s="26"/>
    </row>
    <row r="308">
      <c r="A308" s="26"/>
      <c r="B308" s="29" t="s">
        <v>5</v>
      </c>
      <c r="C308" s="29" t="s">
        <v>6</v>
      </c>
      <c r="D308" s="29" t="s">
        <v>7</v>
      </c>
      <c r="E308" s="29" t="s">
        <v>8</v>
      </c>
      <c r="F308" s="29" t="s">
        <v>9</v>
      </c>
      <c r="G308" s="26"/>
      <c r="H308" s="26"/>
      <c r="I308" s="29" t="s">
        <v>10</v>
      </c>
      <c r="J308" s="29" t="s">
        <v>11</v>
      </c>
      <c r="K308" s="29" t="s">
        <v>12</v>
      </c>
      <c r="L308" s="29" t="s">
        <v>13</v>
      </c>
      <c r="M308" s="12" t="s">
        <v>14</v>
      </c>
      <c r="N308" s="26"/>
      <c r="O308" s="29" t="s">
        <v>5</v>
      </c>
      <c r="P308" s="29" t="s">
        <v>15</v>
      </c>
      <c r="Q308" s="29" t="s">
        <v>16</v>
      </c>
      <c r="R308" s="29" t="s">
        <v>17</v>
      </c>
      <c r="S308" s="29" t="s">
        <v>18</v>
      </c>
      <c r="T308" s="26"/>
      <c r="U308" s="26"/>
    </row>
    <row r="309">
      <c r="A309" s="26"/>
      <c r="B309" s="30">
        <v>0.0</v>
      </c>
      <c r="C309" s="26" t="s">
        <v>15</v>
      </c>
      <c r="D309" s="32">
        <v>8797.0</v>
      </c>
      <c r="E309" s="32">
        <v>25.04</v>
      </c>
      <c r="F309" s="32">
        <v>2909.0</v>
      </c>
      <c r="G309" s="26"/>
      <c r="H309" s="26"/>
      <c r="I309" s="30">
        <f>AVERAGE(D309:D358)</f>
        <v>44431.18</v>
      </c>
      <c r="J309" s="30">
        <f>MEDIAN(D309:D358)</f>
        <v>30503</v>
      </c>
      <c r="K309" s="30">
        <f>AVERAGE(E309:E358)</f>
        <v>169.3326</v>
      </c>
      <c r="L309" s="30">
        <f>MEDIAN(E309:E358)</f>
        <v>106.01</v>
      </c>
      <c r="M309" s="15">
        <f>L313/50</f>
        <v>22.12</v>
      </c>
      <c r="N309" s="26"/>
      <c r="O309" s="32">
        <v>0.0</v>
      </c>
      <c r="P309" s="32">
        <v>3.0</v>
      </c>
      <c r="Q309" s="32">
        <v>7.0</v>
      </c>
      <c r="R309" s="32">
        <v>10.0</v>
      </c>
      <c r="S309" s="32">
        <f t="shared" ref="S309:S358" si="21">SUM(P309:R309)</f>
        <v>20</v>
      </c>
      <c r="T309" s="26"/>
      <c r="U309" s="26"/>
    </row>
    <row r="310">
      <c r="A310" s="26"/>
      <c r="B310" s="30">
        <v>1.0</v>
      </c>
      <c r="C310" s="26" t="s">
        <v>17</v>
      </c>
      <c r="D310" s="32">
        <v>100000.0</v>
      </c>
      <c r="E310" s="32">
        <v>453.59</v>
      </c>
      <c r="F310" s="32">
        <v>1487.0</v>
      </c>
      <c r="G310" s="26"/>
      <c r="H310" s="26"/>
      <c r="I310" s="26"/>
      <c r="J310" s="26"/>
      <c r="K310" s="26"/>
      <c r="L310" s="26"/>
      <c r="M310" s="26"/>
      <c r="N310" s="26"/>
      <c r="O310" s="32">
        <v>1.0</v>
      </c>
      <c r="P310" s="32">
        <v>7.0</v>
      </c>
      <c r="Q310" s="32">
        <v>7.0</v>
      </c>
      <c r="R310" s="32">
        <v>13.0</v>
      </c>
      <c r="S310" s="32">
        <f t="shared" si="21"/>
        <v>27</v>
      </c>
      <c r="T310" s="26"/>
      <c r="U310" s="26"/>
    </row>
    <row r="311">
      <c r="A311" s="26"/>
      <c r="B311" s="30">
        <v>2.0</v>
      </c>
      <c r="C311" s="26" t="s">
        <v>15</v>
      </c>
      <c r="D311" s="32">
        <v>12313.0</v>
      </c>
      <c r="E311" s="32">
        <v>38.39</v>
      </c>
      <c r="F311" s="32">
        <v>1390.0</v>
      </c>
      <c r="G311" s="26"/>
      <c r="H311" s="26"/>
      <c r="I311" s="28" t="s">
        <v>20</v>
      </c>
      <c r="M311" s="26"/>
      <c r="N311" s="26"/>
      <c r="O311" s="32">
        <v>2.0</v>
      </c>
      <c r="P311" s="32">
        <v>2.0</v>
      </c>
      <c r="Q311" s="32">
        <v>9.0</v>
      </c>
      <c r="R311" s="32">
        <v>13.0</v>
      </c>
      <c r="S311" s="32">
        <f t="shared" si="21"/>
        <v>24</v>
      </c>
      <c r="T311" s="26"/>
      <c r="U311" s="26"/>
    </row>
    <row r="312">
      <c r="A312" s="26"/>
      <c r="B312" s="30">
        <v>3.0</v>
      </c>
      <c r="C312" s="26" t="s">
        <v>15</v>
      </c>
      <c r="D312" s="32">
        <v>11551.0</v>
      </c>
      <c r="E312" s="32">
        <v>34.39</v>
      </c>
      <c r="F312" s="32">
        <v>5370.0</v>
      </c>
      <c r="G312" s="26"/>
      <c r="H312" s="26"/>
      <c r="I312" s="29" t="s">
        <v>15</v>
      </c>
      <c r="J312" s="29" t="s">
        <v>16</v>
      </c>
      <c r="K312" s="29" t="s">
        <v>17</v>
      </c>
      <c r="L312" s="29" t="s">
        <v>21</v>
      </c>
      <c r="M312" s="26"/>
      <c r="N312" s="26"/>
      <c r="O312" s="32">
        <v>3.0</v>
      </c>
      <c r="P312" s="32">
        <v>4.0</v>
      </c>
      <c r="Q312" s="32">
        <v>2.0</v>
      </c>
      <c r="R312" s="32">
        <v>16.0</v>
      </c>
      <c r="S312" s="32">
        <f t="shared" si="21"/>
        <v>22</v>
      </c>
      <c r="T312" s="26"/>
      <c r="U312" s="26"/>
    </row>
    <row r="313">
      <c r="A313" s="26"/>
      <c r="B313" s="30">
        <v>4.0</v>
      </c>
      <c r="C313" s="26" t="s">
        <v>15</v>
      </c>
      <c r="D313" s="32">
        <v>21969.0</v>
      </c>
      <c r="E313" s="32">
        <v>61.93</v>
      </c>
      <c r="F313" s="32">
        <v>5107.0</v>
      </c>
      <c r="G313" s="26"/>
      <c r="H313" s="26"/>
      <c r="I313" s="33">
        <f t="shared" ref="I313:K313" si="22">(P359/$L313)</f>
        <v>0.1808318264</v>
      </c>
      <c r="J313" s="33">
        <f t="shared" si="22"/>
        <v>0.3119349005</v>
      </c>
      <c r="K313" s="33">
        <f t="shared" si="22"/>
        <v>0.5072332731</v>
      </c>
      <c r="L313" s="30">
        <f>SUM(P359:R359)</f>
        <v>1106</v>
      </c>
      <c r="M313" s="26"/>
      <c r="N313" s="26"/>
      <c r="O313" s="32">
        <v>4.0</v>
      </c>
      <c r="P313" s="32">
        <v>4.0</v>
      </c>
      <c r="Q313" s="32">
        <v>6.0</v>
      </c>
      <c r="R313" s="32">
        <v>9.0</v>
      </c>
      <c r="S313" s="32">
        <f t="shared" si="21"/>
        <v>19</v>
      </c>
      <c r="T313" s="26"/>
      <c r="U313" s="26"/>
    </row>
    <row r="314">
      <c r="A314" s="26"/>
      <c r="B314" s="30">
        <v>5.0</v>
      </c>
      <c r="C314" s="26" t="s">
        <v>15</v>
      </c>
      <c r="D314" s="32">
        <v>10316.0</v>
      </c>
      <c r="E314" s="32">
        <v>25.38</v>
      </c>
      <c r="F314" s="32">
        <v>4891.0</v>
      </c>
      <c r="G314" s="26"/>
      <c r="H314" s="26"/>
      <c r="I314" s="26"/>
      <c r="J314" s="26"/>
      <c r="K314" s="26"/>
      <c r="L314" s="26"/>
      <c r="M314" s="26"/>
      <c r="N314" s="26"/>
      <c r="O314" s="32">
        <v>5.0</v>
      </c>
      <c r="P314" s="32">
        <v>3.0</v>
      </c>
      <c r="Q314" s="32">
        <v>8.0</v>
      </c>
      <c r="R314" s="32">
        <v>6.0</v>
      </c>
      <c r="S314" s="32">
        <f t="shared" si="21"/>
        <v>17</v>
      </c>
      <c r="T314" s="26"/>
      <c r="U314" s="26"/>
    </row>
    <row r="315">
      <c r="A315" s="26"/>
      <c r="B315" s="30">
        <v>6.0</v>
      </c>
      <c r="C315" s="26" t="s">
        <v>15</v>
      </c>
      <c r="D315" s="32">
        <v>9120.0</v>
      </c>
      <c r="E315" s="32">
        <v>19.79</v>
      </c>
      <c r="F315" s="32">
        <v>4515.0</v>
      </c>
      <c r="G315" s="26"/>
      <c r="H315" s="26"/>
      <c r="I315" s="28" t="s">
        <v>22</v>
      </c>
      <c r="L315" s="26"/>
      <c r="M315" s="26"/>
      <c r="N315" s="26"/>
      <c r="O315" s="32">
        <v>6.0</v>
      </c>
      <c r="P315" s="32">
        <v>2.0</v>
      </c>
      <c r="Q315" s="32">
        <v>4.0</v>
      </c>
      <c r="R315" s="32">
        <v>13.0</v>
      </c>
      <c r="S315" s="32">
        <f t="shared" si="21"/>
        <v>19</v>
      </c>
      <c r="T315" s="26"/>
      <c r="U315" s="26"/>
    </row>
    <row r="316">
      <c r="A316" s="26"/>
      <c r="B316" s="30">
        <v>7.0</v>
      </c>
      <c r="C316" s="26" t="s">
        <v>15</v>
      </c>
      <c r="D316" s="32">
        <v>30939.0</v>
      </c>
      <c r="E316" s="32">
        <v>106.35</v>
      </c>
      <c r="F316" s="32">
        <v>8177.0</v>
      </c>
      <c r="G316" s="26"/>
      <c r="H316" s="26"/>
      <c r="I316" s="29" t="s">
        <v>15</v>
      </c>
      <c r="J316" s="29" t="s">
        <v>16</v>
      </c>
      <c r="K316" s="29" t="s">
        <v>17</v>
      </c>
      <c r="L316" s="26"/>
      <c r="M316" s="26"/>
      <c r="N316" s="26"/>
      <c r="O316" s="32">
        <v>7.0</v>
      </c>
      <c r="P316" s="32">
        <v>5.0</v>
      </c>
      <c r="Q316" s="32">
        <v>5.0</v>
      </c>
      <c r="R316" s="32">
        <v>13.0</v>
      </c>
      <c r="S316" s="32">
        <f t="shared" si="21"/>
        <v>23</v>
      </c>
      <c r="T316" s="26"/>
      <c r="U316" s="26"/>
    </row>
    <row r="317">
      <c r="A317" s="26"/>
      <c r="B317" s="30">
        <v>8.0</v>
      </c>
      <c r="C317" s="26" t="s">
        <v>17</v>
      </c>
      <c r="D317" s="32">
        <v>100000.0</v>
      </c>
      <c r="E317" s="32">
        <v>378.89</v>
      </c>
      <c r="F317" s="32">
        <v>6900.0</v>
      </c>
      <c r="G317" s="26"/>
      <c r="H317" s="26"/>
      <c r="I317" s="30">
        <f>COUNTIF(C309:C358, "Explorer")</f>
        <v>39</v>
      </c>
      <c r="J317" s="30">
        <f>COUNTIF(C309:C358, "Chaser")</f>
        <v>2</v>
      </c>
      <c r="K317" s="30">
        <f>COUNTIF(C309:C358, "Farmer")</f>
        <v>9</v>
      </c>
      <c r="L317" s="26"/>
      <c r="M317" s="26"/>
      <c r="N317" s="26"/>
      <c r="O317" s="32">
        <v>8.0</v>
      </c>
      <c r="P317" s="32">
        <v>5.0</v>
      </c>
      <c r="Q317" s="32">
        <v>8.0</v>
      </c>
      <c r="R317" s="32">
        <v>11.0</v>
      </c>
      <c r="S317" s="32">
        <f t="shared" si="21"/>
        <v>24</v>
      </c>
      <c r="T317" s="26"/>
      <c r="U317" s="26"/>
    </row>
    <row r="318">
      <c r="A318" s="26"/>
      <c r="B318" s="30">
        <v>9.0</v>
      </c>
      <c r="C318" s="26" t="s">
        <v>15</v>
      </c>
      <c r="D318" s="32">
        <v>34235.0</v>
      </c>
      <c r="E318" s="32">
        <v>120.46</v>
      </c>
      <c r="F318" s="32">
        <v>8579.0</v>
      </c>
      <c r="G318" s="26"/>
      <c r="H318" s="26"/>
      <c r="I318" s="26"/>
      <c r="J318" s="26"/>
      <c r="K318" s="26"/>
      <c r="L318" s="26"/>
      <c r="M318" s="26"/>
      <c r="N318" s="26"/>
      <c r="O318" s="32">
        <v>9.0</v>
      </c>
      <c r="P318" s="32">
        <v>2.0</v>
      </c>
      <c r="Q318" s="32">
        <v>9.0</v>
      </c>
      <c r="R318" s="32">
        <v>12.0</v>
      </c>
      <c r="S318" s="32">
        <f t="shared" si="21"/>
        <v>23</v>
      </c>
      <c r="T318" s="26"/>
      <c r="U318" s="26"/>
    </row>
    <row r="319">
      <c r="A319" s="26"/>
      <c r="B319" s="30">
        <v>10.0</v>
      </c>
      <c r="C319" s="26" t="s">
        <v>17</v>
      </c>
      <c r="D319" s="32">
        <v>100000.0</v>
      </c>
      <c r="E319" s="32">
        <v>414.31</v>
      </c>
      <c r="F319" s="32">
        <v>7476.0</v>
      </c>
      <c r="G319" s="26"/>
      <c r="H319" s="26"/>
      <c r="I319" s="26"/>
      <c r="J319" s="26"/>
      <c r="K319" s="26"/>
      <c r="L319" s="26"/>
      <c r="M319" s="26"/>
      <c r="N319" s="26"/>
      <c r="O319" s="32">
        <v>10.0</v>
      </c>
      <c r="P319" s="32">
        <v>8.0</v>
      </c>
      <c r="Q319" s="32">
        <v>7.0</v>
      </c>
      <c r="R319" s="32">
        <v>10.0</v>
      </c>
      <c r="S319" s="32">
        <f t="shared" si="21"/>
        <v>25</v>
      </c>
      <c r="T319" s="26"/>
      <c r="U319" s="26"/>
    </row>
    <row r="320">
      <c r="A320" s="26"/>
      <c r="B320" s="30">
        <v>11.0</v>
      </c>
      <c r="C320" s="26" t="s">
        <v>15</v>
      </c>
      <c r="D320" s="32">
        <v>17186.0</v>
      </c>
      <c r="E320" s="32">
        <v>54.84</v>
      </c>
      <c r="F320" s="32">
        <v>7916.0</v>
      </c>
      <c r="G320" s="26"/>
      <c r="H320" s="26"/>
      <c r="I320" s="26"/>
      <c r="J320" s="26"/>
      <c r="K320" s="26"/>
      <c r="L320" s="26"/>
      <c r="M320" s="26"/>
      <c r="N320" s="26"/>
      <c r="O320" s="32">
        <v>11.0</v>
      </c>
      <c r="P320" s="32">
        <v>2.0</v>
      </c>
      <c r="Q320" s="32">
        <v>6.0</v>
      </c>
      <c r="R320" s="32">
        <v>14.0</v>
      </c>
      <c r="S320" s="32">
        <f t="shared" si="21"/>
        <v>22</v>
      </c>
      <c r="T320" s="26"/>
      <c r="U320" s="26"/>
    </row>
    <row r="321">
      <c r="A321" s="26"/>
      <c r="B321" s="30">
        <v>12.0</v>
      </c>
      <c r="C321" s="26" t="s">
        <v>15</v>
      </c>
      <c r="D321" s="32">
        <v>9318.0</v>
      </c>
      <c r="E321" s="32">
        <v>26.79</v>
      </c>
      <c r="F321" s="32">
        <v>826.0</v>
      </c>
      <c r="G321" s="26"/>
      <c r="H321" s="26"/>
      <c r="I321" s="26"/>
      <c r="J321" s="26"/>
      <c r="K321" s="26"/>
      <c r="L321" s="26"/>
      <c r="M321" s="26"/>
      <c r="N321" s="26"/>
      <c r="O321" s="32">
        <v>12.0</v>
      </c>
      <c r="P321" s="32">
        <v>1.0</v>
      </c>
      <c r="Q321" s="32">
        <v>5.0</v>
      </c>
      <c r="R321" s="32">
        <v>14.0</v>
      </c>
      <c r="S321" s="32">
        <f t="shared" si="21"/>
        <v>20</v>
      </c>
      <c r="T321" s="26"/>
      <c r="U321" s="26"/>
    </row>
    <row r="322">
      <c r="A322" s="26"/>
      <c r="B322" s="30">
        <v>13.0</v>
      </c>
      <c r="C322" s="26" t="s">
        <v>17</v>
      </c>
      <c r="D322" s="32">
        <v>100000.0</v>
      </c>
      <c r="E322" s="32">
        <v>448.23</v>
      </c>
      <c r="F322" s="32">
        <v>5253.0</v>
      </c>
      <c r="G322" s="26"/>
      <c r="H322" s="26"/>
      <c r="I322" s="26"/>
      <c r="J322" s="26"/>
      <c r="K322" s="26"/>
      <c r="L322" s="26"/>
      <c r="M322" s="26"/>
      <c r="N322" s="26"/>
      <c r="O322" s="32">
        <v>13.0</v>
      </c>
      <c r="P322" s="32">
        <v>7.0</v>
      </c>
      <c r="Q322" s="32">
        <v>6.0</v>
      </c>
      <c r="R322" s="32">
        <v>14.0</v>
      </c>
      <c r="S322" s="32">
        <f t="shared" si="21"/>
        <v>27</v>
      </c>
      <c r="T322" s="26"/>
      <c r="U322" s="26"/>
    </row>
    <row r="323">
      <c r="A323" s="26"/>
      <c r="B323" s="30">
        <v>14.0</v>
      </c>
      <c r="C323" s="26" t="s">
        <v>15</v>
      </c>
      <c r="D323" s="32">
        <v>35161.0</v>
      </c>
      <c r="E323" s="32">
        <v>134.44</v>
      </c>
      <c r="F323" s="32">
        <v>1847.0</v>
      </c>
      <c r="G323" s="26"/>
      <c r="H323" s="26"/>
      <c r="I323" s="26"/>
      <c r="J323" s="26"/>
      <c r="K323" s="26"/>
      <c r="L323" s="26"/>
      <c r="M323" s="26"/>
      <c r="N323" s="26"/>
      <c r="O323" s="32">
        <v>14.0</v>
      </c>
      <c r="P323" s="32">
        <v>6.0</v>
      </c>
      <c r="Q323" s="32">
        <v>8.0</v>
      </c>
      <c r="R323" s="32">
        <v>10.0</v>
      </c>
      <c r="S323" s="32">
        <f t="shared" si="21"/>
        <v>24</v>
      </c>
      <c r="T323" s="26"/>
      <c r="U323" s="26"/>
    </row>
    <row r="324">
      <c r="A324" s="26"/>
      <c r="B324" s="30">
        <v>15.0</v>
      </c>
      <c r="C324" s="26" t="s">
        <v>15</v>
      </c>
      <c r="D324" s="32">
        <v>30067.0</v>
      </c>
      <c r="E324" s="32">
        <v>121.46</v>
      </c>
      <c r="F324" s="32">
        <v>4847.0</v>
      </c>
      <c r="G324" s="26"/>
      <c r="H324" s="26"/>
      <c r="I324" s="26"/>
      <c r="J324" s="26"/>
      <c r="K324" s="26"/>
      <c r="L324" s="26"/>
      <c r="M324" s="26"/>
      <c r="N324" s="26"/>
      <c r="O324" s="32">
        <v>15.0</v>
      </c>
      <c r="P324" s="32">
        <v>3.0</v>
      </c>
      <c r="Q324" s="32">
        <v>7.0</v>
      </c>
      <c r="R324" s="32">
        <v>14.0</v>
      </c>
      <c r="S324" s="32">
        <f t="shared" si="21"/>
        <v>24</v>
      </c>
      <c r="T324" s="26"/>
      <c r="U324" s="26"/>
    </row>
    <row r="325">
      <c r="A325" s="26"/>
      <c r="B325" s="30">
        <v>16.0</v>
      </c>
      <c r="C325" s="26" t="s">
        <v>17</v>
      </c>
      <c r="D325" s="32">
        <v>100000.0</v>
      </c>
      <c r="E325" s="32">
        <v>412.53</v>
      </c>
      <c r="F325" s="32">
        <v>3459.0</v>
      </c>
      <c r="G325" s="26"/>
      <c r="H325" s="26"/>
      <c r="I325" s="26"/>
      <c r="J325" s="26"/>
      <c r="K325" s="26"/>
      <c r="L325" s="26"/>
      <c r="M325" s="26"/>
      <c r="N325" s="26"/>
      <c r="O325" s="32">
        <v>16.0</v>
      </c>
      <c r="P325" s="32">
        <v>5.0</v>
      </c>
      <c r="Q325" s="32">
        <v>8.0</v>
      </c>
      <c r="R325" s="32">
        <v>13.0</v>
      </c>
      <c r="S325" s="32">
        <f t="shared" si="21"/>
        <v>26</v>
      </c>
      <c r="T325" s="26"/>
      <c r="U325" s="26"/>
    </row>
    <row r="326">
      <c r="A326" s="26"/>
      <c r="B326" s="30">
        <v>17.0</v>
      </c>
      <c r="C326" s="26" t="s">
        <v>15</v>
      </c>
      <c r="D326" s="32">
        <v>70061.0</v>
      </c>
      <c r="E326" s="32">
        <v>267.89</v>
      </c>
      <c r="F326" s="32">
        <v>683.0</v>
      </c>
      <c r="G326" s="26"/>
      <c r="H326" s="26"/>
      <c r="I326" s="26"/>
      <c r="J326" s="26"/>
      <c r="K326" s="26"/>
      <c r="L326" s="26"/>
      <c r="M326" s="26"/>
      <c r="N326" s="26"/>
      <c r="O326" s="32">
        <v>17.0</v>
      </c>
      <c r="P326" s="32">
        <v>4.0</v>
      </c>
      <c r="Q326" s="32">
        <v>7.0</v>
      </c>
      <c r="R326" s="32">
        <v>12.0</v>
      </c>
      <c r="S326" s="32">
        <f t="shared" si="21"/>
        <v>23</v>
      </c>
      <c r="T326" s="26"/>
      <c r="U326" s="26"/>
    </row>
    <row r="327">
      <c r="A327" s="26"/>
      <c r="B327" s="30">
        <v>18.0</v>
      </c>
      <c r="C327" s="26" t="s">
        <v>17</v>
      </c>
      <c r="D327" s="32">
        <v>100000.0</v>
      </c>
      <c r="E327" s="32">
        <v>430.14</v>
      </c>
      <c r="F327" s="32">
        <v>5656.0</v>
      </c>
      <c r="G327" s="26"/>
      <c r="H327" s="26"/>
      <c r="I327" s="26"/>
      <c r="J327" s="26"/>
      <c r="K327" s="26"/>
      <c r="L327" s="26"/>
      <c r="M327" s="26"/>
      <c r="N327" s="26"/>
      <c r="O327" s="32">
        <v>18.0</v>
      </c>
      <c r="P327" s="32">
        <v>5.0</v>
      </c>
      <c r="Q327" s="32">
        <v>10.0</v>
      </c>
      <c r="R327" s="32">
        <v>12.0</v>
      </c>
      <c r="S327" s="32">
        <f t="shared" si="21"/>
        <v>27</v>
      </c>
      <c r="T327" s="26"/>
      <c r="U327" s="26"/>
    </row>
    <row r="328">
      <c r="A328" s="26"/>
      <c r="B328" s="30">
        <v>19.0</v>
      </c>
      <c r="C328" s="26" t="s">
        <v>15</v>
      </c>
      <c r="D328" s="32">
        <v>10976.0</v>
      </c>
      <c r="E328" s="32">
        <v>25.36</v>
      </c>
      <c r="F328" s="32">
        <v>848.0</v>
      </c>
      <c r="G328" s="26"/>
      <c r="H328" s="26"/>
      <c r="I328" s="26"/>
      <c r="J328" s="26"/>
      <c r="K328" s="26"/>
      <c r="L328" s="26"/>
      <c r="M328" s="26"/>
      <c r="N328" s="26"/>
      <c r="O328" s="32">
        <v>19.0</v>
      </c>
      <c r="P328" s="32">
        <v>3.0</v>
      </c>
      <c r="Q328" s="32">
        <v>4.0</v>
      </c>
      <c r="R328" s="32">
        <v>10.0</v>
      </c>
      <c r="S328" s="32">
        <f t="shared" si="21"/>
        <v>17</v>
      </c>
      <c r="T328" s="26"/>
      <c r="U328" s="26"/>
    </row>
    <row r="329">
      <c r="A329" s="26"/>
      <c r="B329" s="30">
        <v>20.0</v>
      </c>
      <c r="C329" s="26" t="s">
        <v>17</v>
      </c>
      <c r="D329" s="32">
        <v>100000.0</v>
      </c>
      <c r="E329" s="32">
        <v>415.29</v>
      </c>
      <c r="F329" s="32">
        <v>4539.0</v>
      </c>
      <c r="G329" s="26"/>
      <c r="H329" s="26"/>
      <c r="I329" s="26"/>
      <c r="J329" s="26"/>
      <c r="K329" s="26"/>
      <c r="L329" s="26"/>
      <c r="M329" s="26"/>
      <c r="N329" s="26"/>
      <c r="O329" s="32">
        <v>20.0</v>
      </c>
      <c r="P329" s="32">
        <v>5.0</v>
      </c>
      <c r="Q329" s="32">
        <v>6.0</v>
      </c>
      <c r="R329" s="32">
        <v>16.0</v>
      </c>
      <c r="S329" s="32">
        <f t="shared" si="21"/>
        <v>27</v>
      </c>
      <c r="T329" s="26"/>
      <c r="U329" s="26"/>
    </row>
    <row r="330">
      <c r="A330" s="26"/>
      <c r="B330" s="30">
        <v>21.0</v>
      </c>
      <c r="C330" s="26" t="s">
        <v>15</v>
      </c>
      <c r="D330" s="32">
        <v>50581.0</v>
      </c>
      <c r="E330" s="32">
        <v>191.87</v>
      </c>
      <c r="F330" s="32">
        <v>3529.0</v>
      </c>
      <c r="G330" s="26"/>
      <c r="H330" s="26"/>
      <c r="I330" s="26"/>
      <c r="J330" s="26"/>
      <c r="K330" s="26"/>
      <c r="L330" s="26"/>
      <c r="M330" s="26"/>
      <c r="N330" s="26"/>
      <c r="O330" s="32">
        <v>21.0</v>
      </c>
      <c r="P330" s="32">
        <v>6.0</v>
      </c>
      <c r="Q330" s="32">
        <v>8.0</v>
      </c>
      <c r="R330" s="32">
        <v>10.0</v>
      </c>
      <c r="S330" s="32">
        <f t="shared" si="21"/>
        <v>24</v>
      </c>
      <c r="T330" s="26"/>
      <c r="U330" s="26"/>
    </row>
    <row r="331">
      <c r="A331" s="26"/>
      <c r="B331" s="30">
        <v>22.0</v>
      </c>
      <c r="C331" s="26" t="s">
        <v>16</v>
      </c>
      <c r="D331" s="32">
        <v>100000.0</v>
      </c>
      <c r="E331" s="32">
        <v>396.99</v>
      </c>
      <c r="F331" s="32">
        <v>7223.0</v>
      </c>
      <c r="G331" s="26"/>
      <c r="H331" s="26"/>
      <c r="I331" s="26"/>
      <c r="J331" s="26"/>
      <c r="K331" s="26"/>
      <c r="L331" s="26"/>
      <c r="M331" s="26"/>
      <c r="N331" s="26"/>
      <c r="O331" s="32">
        <v>22.0</v>
      </c>
      <c r="P331" s="32">
        <v>6.0</v>
      </c>
      <c r="Q331" s="32">
        <v>10.0</v>
      </c>
      <c r="R331" s="32">
        <v>9.0</v>
      </c>
      <c r="S331" s="32">
        <f t="shared" si="21"/>
        <v>25</v>
      </c>
      <c r="T331" s="26"/>
      <c r="U331" s="26"/>
    </row>
    <row r="332">
      <c r="A332" s="26"/>
      <c r="B332" s="30">
        <v>23.0</v>
      </c>
      <c r="C332" s="26" t="s">
        <v>15</v>
      </c>
      <c r="D332" s="32">
        <v>75805.0</v>
      </c>
      <c r="E332" s="32">
        <v>295.94</v>
      </c>
      <c r="F332" s="32">
        <v>6528.0</v>
      </c>
      <c r="G332" s="26"/>
      <c r="H332" s="26"/>
      <c r="I332" s="26"/>
      <c r="J332" s="26"/>
      <c r="K332" s="26"/>
      <c r="L332" s="26"/>
      <c r="M332" s="26"/>
      <c r="N332" s="26"/>
      <c r="O332" s="32">
        <v>23.0</v>
      </c>
      <c r="P332" s="32">
        <v>3.0</v>
      </c>
      <c r="Q332" s="32">
        <v>10.0</v>
      </c>
      <c r="R332" s="32">
        <v>11.0</v>
      </c>
      <c r="S332" s="32">
        <f t="shared" si="21"/>
        <v>24</v>
      </c>
      <c r="T332" s="26"/>
      <c r="U332" s="26"/>
    </row>
    <row r="333">
      <c r="A333" s="26"/>
      <c r="B333" s="30">
        <v>24.0</v>
      </c>
      <c r="C333" s="26" t="s">
        <v>17</v>
      </c>
      <c r="D333" s="32">
        <v>100000.0</v>
      </c>
      <c r="E333" s="32">
        <v>396.62</v>
      </c>
      <c r="F333" s="32">
        <v>713.0</v>
      </c>
      <c r="G333" s="26"/>
      <c r="H333" s="26"/>
      <c r="I333" s="26"/>
      <c r="J333" s="26"/>
      <c r="K333" s="26"/>
      <c r="L333" s="26"/>
      <c r="M333" s="26"/>
      <c r="N333" s="26"/>
      <c r="O333" s="32">
        <v>24.0</v>
      </c>
      <c r="P333" s="32">
        <v>3.0</v>
      </c>
      <c r="Q333" s="32">
        <v>9.0</v>
      </c>
      <c r="R333" s="32">
        <v>13.0</v>
      </c>
      <c r="S333" s="32">
        <f t="shared" si="21"/>
        <v>25</v>
      </c>
      <c r="T333" s="26"/>
      <c r="U333" s="26"/>
    </row>
    <row r="334">
      <c r="A334" s="26"/>
      <c r="B334" s="30">
        <v>25.0</v>
      </c>
      <c r="C334" s="26" t="s">
        <v>15</v>
      </c>
      <c r="D334" s="32">
        <v>82585.0</v>
      </c>
      <c r="E334" s="32">
        <v>327.63</v>
      </c>
      <c r="F334" s="32">
        <v>2262.0</v>
      </c>
      <c r="G334" s="26"/>
      <c r="H334" s="26"/>
      <c r="I334" s="26"/>
      <c r="J334" s="26"/>
      <c r="K334" s="26"/>
      <c r="L334" s="26"/>
      <c r="M334" s="26"/>
      <c r="N334" s="26"/>
      <c r="O334" s="32">
        <v>25.0</v>
      </c>
      <c r="P334" s="32">
        <v>11.0</v>
      </c>
      <c r="Q334" s="32">
        <v>9.0</v>
      </c>
      <c r="R334" s="32">
        <v>6.0</v>
      </c>
      <c r="S334" s="32">
        <f t="shared" si="21"/>
        <v>26</v>
      </c>
      <c r="T334" s="26"/>
      <c r="U334" s="26"/>
    </row>
    <row r="335">
      <c r="A335" s="26"/>
      <c r="B335" s="30">
        <v>26.0</v>
      </c>
      <c r="C335" s="26" t="s">
        <v>15</v>
      </c>
      <c r="D335" s="32">
        <v>21906.0</v>
      </c>
      <c r="E335" s="32">
        <v>64.35</v>
      </c>
      <c r="F335" s="32">
        <v>7967.0</v>
      </c>
      <c r="G335" s="26"/>
      <c r="H335" s="26"/>
      <c r="I335" s="26"/>
      <c r="J335" s="26"/>
      <c r="K335" s="26"/>
      <c r="L335" s="26"/>
      <c r="M335" s="26"/>
      <c r="N335" s="26"/>
      <c r="O335" s="32">
        <v>26.0</v>
      </c>
      <c r="P335" s="32">
        <v>4.0</v>
      </c>
      <c r="Q335" s="32">
        <v>7.0</v>
      </c>
      <c r="R335" s="32">
        <v>10.0</v>
      </c>
      <c r="S335" s="32">
        <f t="shared" si="21"/>
        <v>21</v>
      </c>
      <c r="T335" s="26"/>
      <c r="U335" s="26"/>
    </row>
    <row r="336">
      <c r="A336" s="26"/>
      <c r="B336" s="30">
        <v>27.0</v>
      </c>
      <c r="C336" s="26" t="s">
        <v>15</v>
      </c>
      <c r="D336" s="32">
        <v>60677.0</v>
      </c>
      <c r="E336" s="32">
        <v>234.31</v>
      </c>
      <c r="F336" s="32">
        <v>8210.0</v>
      </c>
      <c r="G336" s="26"/>
      <c r="H336" s="26"/>
      <c r="I336" s="26"/>
      <c r="J336" s="26"/>
      <c r="K336" s="26"/>
      <c r="L336" s="26"/>
      <c r="M336" s="26"/>
      <c r="N336" s="26"/>
      <c r="O336" s="32">
        <v>27.0</v>
      </c>
      <c r="P336" s="32">
        <v>4.0</v>
      </c>
      <c r="Q336" s="32">
        <v>11.0</v>
      </c>
      <c r="R336" s="32">
        <v>9.0</v>
      </c>
      <c r="S336" s="32">
        <f t="shared" si="21"/>
        <v>24</v>
      </c>
      <c r="T336" s="26"/>
      <c r="U336" s="26"/>
    </row>
    <row r="337">
      <c r="A337" s="26"/>
      <c r="B337" s="30">
        <v>28.0</v>
      </c>
      <c r="C337" s="26" t="s">
        <v>15</v>
      </c>
      <c r="D337" s="32">
        <v>10912.0</v>
      </c>
      <c r="E337" s="32">
        <v>27.19</v>
      </c>
      <c r="F337" s="32">
        <v>5555.0</v>
      </c>
      <c r="G337" s="26"/>
      <c r="H337" s="26"/>
      <c r="I337" s="26"/>
      <c r="J337" s="26"/>
      <c r="K337" s="26"/>
      <c r="L337" s="26"/>
      <c r="M337" s="26"/>
      <c r="N337" s="26"/>
      <c r="O337" s="32">
        <v>28.0</v>
      </c>
      <c r="P337" s="32">
        <v>2.0</v>
      </c>
      <c r="Q337" s="32">
        <v>8.0</v>
      </c>
      <c r="R337" s="32">
        <v>9.0</v>
      </c>
      <c r="S337" s="32">
        <f t="shared" si="21"/>
        <v>19</v>
      </c>
      <c r="T337" s="26"/>
      <c r="U337" s="26"/>
    </row>
    <row r="338">
      <c r="A338" s="26"/>
      <c r="B338" s="30">
        <v>29.0</v>
      </c>
      <c r="C338" s="26" t="s">
        <v>15</v>
      </c>
      <c r="D338" s="32">
        <v>31322.0</v>
      </c>
      <c r="E338" s="32">
        <v>105.67</v>
      </c>
      <c r="F338" s="32">
        <v>4660.0</v>
      </c>
      <c r="G338" s="26"/>
      <c r="H338" s="26"/>
      <c r="I338" s="26"/>
      <c r="J338" s="26"/>
      <c r="K338" s="26"/>
      <c r="L338" s="26"/>
      <c r="M338" s="26"/>
      <c r="N338" s="26"/>
      <c r="O338" s="32">
        <v>29.0</v>
      </c>
      <c r="P338" s="32">
        <v>1.0</v>
      </c>
      <c r="Q338" s="32">
        <v>6.0</v>
      </c>
      <c r="R338" s="32">
        <v>16.0</v>
      </c>
      <c r="S338" s="32">
        <f t="shared" si="21"/>
        <v>23</v>
      </c>
      <c r="T338" s="26"/>
      <c r="U338" s="26"/>
    </row>
    <row r="339">
      <c r="A339" s="26"/>
      <c r="B339" s="30">
        <v>30.0</v>
      </c>
      <c r="C339" s="26" t="s">
        <v>15</v>
      </c>
      <c r="D339" s="32">
        <v>29966.0</v>
      </c>
      <c r="E339" s="32">
        <v>104.61</v>
      </c>
      <c r="F339" s="32">
        <v>5680.0</v>
      </c>
      <c r="G339" s="26"/>
      <c r="H339" s="26"/>
      <c r="I339" s="26"/>
      <c r="J339" s="26"/>
      <c r="K339" s="26"/>
      <c r="L339" s="26"/>
      <c r="M339" s="26"/>
      <c r="N339" s="26"/>
      <c r="O339" s="32">
        <v>30.0</v>
      </c>
      <c r="P339" s="32">
        <v>5.0</v>
      </c>
      <c r="Q339" s="32">
        <v>8.0</v>
      </c>
      <c r="R339" s="32">
        <v>10.0</v>
      </c>
      <c r="S339" s="32">
        <f t="shared" si="21"/>
        <v>23</v>
      </c>
      <c r="T339" s="26"/>
      <c r="U339" s="26"/>
    </row>
    <row r="340">
      <c r="A340" s="26"/>
      <c r="B340" s="30">
        <v>31.0</v>
      </c>
      <c r="C340" s="26" t="s">
        <v>15</v>
      </c>
      <c r="D340" s="32">
        <v>33178.0</v>
      </c>
      <c r="E340" s="32">
        <v>111.17</v>
      </c>
      <c r="F340" s="32">
        <v>7997.0</v>
      </c>
      <c r="G340" s="26"/>
      <c r="H340" s="26"/>
      <c r="I340" s="26"/>
      <c r="J340" s="26"/>
      <c r="K340" s="26"/>
      <c r="L340" s="26"/>
      <c r="M340" s="26"/>
      <c r="N340" s="26"/>
      <c r="O340" s="32">
        <v>31.0</v>
      </c>
      <c r="P340" s="32">
        <v>4.0</v>
      </c>
      <c r="Q340" s="32">
        <v>8.0</v>
      </c>
      <c r="R340" s="32">
        <v>11.0</v>
      </c>
      <c r="S340" s="32">
        <f t="shared" si="21"/>
        <v>23</v>
      </c>
      <c r="T340" s="26"/>
      <c r="U340" s="26"/>
    </row>
    <row r="341">
      <c r="A341" s="26"/>
      <c r="B341" s="30">
        <v>32.0</v>
      </c>
      <c r="C341" s="26" t="s">
        <v>15</v>
      </c>
      <c r="D341" s="32">
        <v>29889.0</v>
      </c>
      <c r="E341" s="32">
        <v>104.56</v>
      </c>
      <c r="F341" s="32">
        <v>8276.0</v>
      </c>
      <c r="G341" s="26"/>
      <c r="H341" s="26"/>
      <c r="I341" s="26"/>
      <c r="J341" s="26"/>
      <c r="K341" s="26"/>
      <c r="L341" s="26"/>
      <c r="M341" s="26"/>
      <c r="N341" s="26"/>
      <c r="O341" s="32">
        <v>32.0</v>
      </c>
      <c r="P341" s="32">
        <v>7.0</v>
      </c>
      <c r="Q341" s="32">
        <v>2.0</v>
      </c>
      <c r="R341" s="32">
        <v>13.0</v>
      </c>
      <c r="S341" s="32">
        <f t="shared" si="21"/>
        <v>22</v>
      </c>
      <c r="T341" s="26"/>
      <c r="U341" s="26"/>
    </row>
    <row r="342">
      <c r="A342" s="26"/>
      <c r="B342" s="30">
        <v>33.0</v>
      </c>
      <c r="C342" s="26" t="s">
        <v>15</v>
      </c>
      <c r="D342" s="32">
        <v>7202.0</v>
      </c>
      <c r="E342" s="32">
        <v>13.93</v>
      </c>
      <c r="F342" s="32">
        <v>4230.0</v>
      </c>
      <c r="G342" s="26"/>
      <c r="H342" s="26"/>
      <c r="I342" s="26"/>
      <c r="J342" s="26"/>
      <c r="K342" s="26"/>
      <c r="L342" s="26"/>
      <c r="M342" s="26"/>
      <c r="N342" s="26"/>
      <c r="O342" s="32">
        <v>33.0</v>
      </c>
      <c r="P342" s="32">
        <v>3.0</v>
      </c>
      <c r="Q342" s="32">
        <v>3.0</v>
      </c>
      <c r="R342" s="32">
        <v>10.0</v>
      </c>
      <c r="S342" s="32">
        <f t="shared" si="21"/>
        <v>16</v>
      </c>
      <c r="T342" s="26"/>
      <c r="U342" s="26"/>
    </row>
    <row r="343">
      <c r="A343" s="26"/>
      <c r="B343" s="30">
        <v>34.0</v>
      </c>
      <c r="C343" s="26" t="s">
        <v>15</v>
      </c>
      <c r="D343" s="32">
        <v>89643.0</v>
      </c>
      <c r="E343" s="32">
        <v>343.03</v>
      </c>
      <c r="F343" s="32">
        <v>6147.0</v>
      </c>
      <c r="G343" s="26"/>
      <c r="H343" s="26"/>
      <c r="I343" s="26"/>
      <c r="J343" s="26"/>
      <c r="K343" s="26"/>
      <c r="L343" s="26"/>
      <c r="M343" s="26"/>
      <c r="N343" s="26"/>
      <c r="O343" s="32">
        <v>34.0</v>
      </c>
      <c r="P343" s="32">
        <v>3.0</v>
      </c>
      <c r="Q343" s="32">
        <v>8.0</v>
      </c>
      <c r="R343" s="32">
        <v>13.0</v>
      </c>
      <c r="S343" s="32">
        <f t="shared" si="21"/>
        <v>24</v>
      </c>
      <c r="T343" s="26"/>
      <c r="U343" s="26"/>
    </row>
    <row r="344">
      <c r="A344" s="26"/>
      <c r="B344" s="30">
        <v>35.0</v>
      </c>
      <c r="C344" s="26" t="s">
        <v>15</v>
      </c>
      <c r="D344" s="32">
        <v>7944.0</v>
      </c>
      <c r="E344" s="32">
        <v>19.07</v>
      </c>
      <c r="F344" s="32">
        <v>1411.0</v>
      </c>
      <c r="G344" s="26"/>
      <c r="H344" s="26"/>
      <c r="I344" s="26"/>
      <c r="J344" s="26"/>
      <c r="K344" s="26"/>
      <c r="L344" s="26"/>
      <c r="M344" s="26"/>
      <c r="N344" s="26"/>
      <c r="O344" s="32">
        <v>35.0</v>
      </c>
      <c r="P344" s="32">
        <v>4.0</v>
      </c>
      <c r="Q344" s="32">
        <v>4.0</v>
      </c>
      <c r="R344" s="32">
        <v>9.0</v>
      </c>
      <c r="S344" s="32">
        <f t="shared" si="21"/>
        <v>17</v>
      </c>
      <c r="T344" s="26"/>
      <c r="U344" s="26"/>
    </row>
    <row r="345">
      <c r="A345" s="26"/>
      <c r="B345" s="30">
        <v>36.0</v>
      </c>
      <c r="C345" s="26" t="s">
        <v>15</v>
      </c>
      <c r="D345" s="32">
        <v>56704.0</v>
      </c>
      <c r="E345" s="32">
        <v>214.97</v>
      </c>
      <c r="F345" s="32">
        <v>6561.0</v>
      </c>
      <c r="G345" s="26"/>
      <c r="H345" s="26"/>
      <c r="I345" s="26"/>
      <c r="J345" s="26"/>
      <c r="K345" s="26"/>
      <c r="L345" s="26"/>
      <c r="M345" s="26"/>
      <c r="N345" s="26"/>
      <c r="O345" s="32">
        <v>36.0</v>
      </c>
      <c r="P345" s="32">
        <v>6.0</v>
      </c>
      <c r="Q345" s="32">
        <v>8.0</v>
      </c>
      <c r="R345" s="32">
        <v>12.0</v>
      </c>
      <c r="S345" s="32">
        <f t="shared" si="21"/>
        <v>26</v>
      </c>
      <c r="T345" s="26"/>
      <c r="U345" s="26"/>
    </row>
    <row r="346">
      <c r="A346" s="26"/>
      <c r="B346" s="30">
        <v>37.0</v>
      </c>
      <c r="C346" s="26" t="s">
        <v>15</v>
      </c>
      <c r="D346" s="32">
        <v>8902.0</v>
      </c>
      <c r="E346" s="32">
        <v>21.5</v>
      </c>
      <c r="F346" s="32">
        <v>5487.0</v>
      </c>
      <c r="G346" s="26"/>
      <c r="H346" s="26"/>
      <c r="I346" s="26"/>
      <c r="J346" s="26"/>
      <c r="K346" s="26"/>
      <c r="L346" s="26"/>
      <c r="M346" s="26"/>
      <c r="N346" s="26"/>
      <c r="O346" s="32">
        <v>37.0</v>
      </c>
      <c r="P346" s="32">
        <v>3.0</v>
      </c>
      <c r="Q346" s="32">
        <v>3.0</v>
      </c>
      <c r="R346" s="32">
        <v>13.0</v>
      </c>
      <c r="S346" s="32">
        <f t="shared" si="21"/>
        <v>19</v>
      </c>
      <c r="T346" s="26"/>
      <c r="U346" s="26"/>
    </row>
    <row r="347">
      <c r="A347" s="26"/>
      <c r="B347" s="30">
        <v>38.0</v>
      </c>
      <c r="C347" s="26" t="s">
        <v>16</v>
      </c>
      <c r="D347" s="32">
        <v>100000.0</v>
      </c>
      <c r="E347" s="32">
        <v>395.01</v>
      </c>
      <c r="F347" s="32">
        <v>9536.0</v>
      </c>
      <c r="G347" s="26"/>
      <c r="H347" s="26"/>
      <c r="I347" s="26"/>
      <c r="J347" s="26"/>
      <c r="K347" s="26"/>
      <c r="L347" s="26"/>
      <c r="M347" s="26"/>
      <c r="N347" s="26"/>
      <c r="O347" s="32">
        <v>38.0</v>
      </c>
      <c r="P347" s="32">
        <v>5.0</v>
      </c>
      <c r="Q347" s="32">
        <v>12.0</v>
      </c>
      <c r="R347" s="32">
        <v>8.0</v>
      </c>
      <c r="S347" s="32">
        <f t="shared" si="21"/>
        <v>25</v>
      </c>
      <c r="T347" s="26"/>
      <c r="U347" s="26"/>
    </row>
    <row r="348">
      <c r="A348" s="26"/>
      <c r="B348" s="30">
        <v>39.0</v>
      </c>
      <c r="C348" s="26" t="s">
        <v>15</v>
      </c>
      <c r="D348" s="32">
        <v>7242.0</v>
      </c>
      <c r="E348" s="32">
        <v>12.63</v>
      </c>
      <c r="F348" s="32">
        <v>1539.0</v>
      </c>
      <c r="G348" s="26"/>
      <c r="H348" s="26"/>
      <c r="I348" s="26"/>
      <c r="J348" s="26"/>
      <c r="K348" s="26"/>
      <c r="L348" s="26"/>
      <c r="M348" s="26"/>
      <c r="N348" s="26"/>
      <c r="O348" s="32">
        <v>39.0</v>
      </c>
      <c r="P348" s="32">
        <v>1.0</v>
      </c>
      <c r="Q348" s="32">
        <v>5.0</v>
      </c>
      <c r="R348" s="32">
        <v>9.0</v>
      </c>
      <c r="S348" s="32">
        <f t="shared" si="21"/>
        <v>15</v>
      </c>
      <c r="T348" s="26"/>
      <c r="U348" s="26"/>
    </row>
    <row r="349">
      <c r="A349" s="26"/>
      <c r="B349" s="30">
        <v>40.0</v>
      </c>
      <c r="C349" s="26" t="s">
        <v>15</v>
      </c>
      <c r="D349" s="32">
        <v>66859.0</v>
      </c>
      <c r="E349" s="32">
        <v>265.0</v>
      </c>
      <c r="F349" s="32">
        <v>4264.0</v>
      </c>
      <c r="G349" s="26"/>
      <c r="H349" s="26"/>
      <c r="I349" s="26"/>
      <c r="J349" s="26"/>
      <c r="K349" s="26"/>
      <c r="L349" s="26"/>
      <c r="M349" s="26"/>
      <c r="N349" s="26"/>
      <c r="O349" s="32">
        <v>40.0</v>
      </c>
      <c r="P349" s="32">
        <v>7.0</v>
      </c>
      <c r="Q349" s="32">
        <v>8.0</v>
      </c>
      <c r="R349" s="32">
        <v>10.0</v>
      </c>
      <c r="S349" s="32">
        <f t="shared" si="21"/>
        <v>25</v>
      </c>
      <c r="T349" s="26"/>
      <c r="U349" s="26"/>
    </row>
    <row r="350">
      <c r="A350" s="26"/>
      <c r="B350" s="30">
        <v>41.0</v>
      </c>
      <c r="C350" s="26" t="s">
        <v>15</v>
      </c>
      <c r="D350" s="32">
        <v>39126.0</v>
      </c>
      <c r="E350" s="32">
        <v>132.81</v>
      </c>
      <c r="F350" s="32">
        <v>359.0</v>
      </c>
      <c r="G350" s="26"/>
      <c r="H350" s="26"/>
      <c r="I350" s="26"/>
      <c r="J350" s="26"/>
      <c r="K350" s="26"/>
      <c r="L350" s="26"/>
      <c r="M350" s="26"/>
      <c r="N350" s="26"/>
      <c r="O350" s="32">
        <v>41.0</v>
      </c>
      <c r="P350" s="32">
        <v>5.0</v>
      </c>
      <c r="Q350" s="32">
        <v>6.0</v>
      </c>
      <c r="R350" s="32">
        <v>11.0</v>
      </c>
      <c r="S350" s="32">
        <f t="shared" si="21"/>
        <v>22</v>
      </c>
      <c r="T350" s="26"/>
      <c r="U350" s="26"/>
    </row>
    <row r="351">
      <c r="A351" s="26"/>
      <c r="B351" s="30">
        <v>42.0</v>
      </c>
      <c r="C351" s="26" t="s">
        <v>15</v>
      </c>
      <c r="D351" s="32">
        <v>14698.0</v>
      </c>
      <c r="E351" s="32">
        <v>40.22</v>
      </c>
      <c r="F351" s="32">
        <v>9448.0</v>
      </c>
      <c r="G351" s="26"/>
      <c r="H351" s="26"/>
      <c r="I351" s="26"/>
      <c r="J351" s="26"/>
      <c r="K351" s="26"/>
      <c r="L351" s="26"/>
      <c r="M351" s="26"/>
      <c r="N351" s="26"/>
      <c r="O351" s="32">
        <v>42.0</v>
      </c>
      <c r="P351" s="32">
        <v>1.0</v>
      </c>
      <c r="Q351" s="32">
        <v>6.0</v>
      </c>
      <c r="R351" s="32">
        <v>12.0</v>
      </c>
      <c r="S351" s="32">
        <f t="shared" si="21"/>
        <v>19</v>
      </c>
      <c r="T351" s="26"/>
      <c r="U351" s="26"/>
    </row>
    <row r="352">
      <c r="A352" s="26"/>
      <c r="B352" s="30">
        <v>43.0</v>
      </c>
      <c r="C352" s="26" t="s">
        <v>15</v>
      </c>
      <c r="D352" s="32">
        <v>13169.0</v>
      </c>
      <c r="E352" s="32">
        <v>33.39</v>
      </c>
      <c r="F352" s="32">
        <v>9787.0</v>
      </c>
      <c r="G352" s="26"/>
      <c r="H352" s="26"/>
      <c r="I352" s="26"/>
      <c r="J352" s="26"/>
      <c r="K352" s="26"/>
      <c r="L352" s="26"/>
      <c r="M352" s="26"/>
      <c r="N352" s="26"/>
      <c r="O352" s="32">
        <v>43.0</v>
      </c>
      <c r="P352" s="32">
        <v>1.0</v>
      </c>
      <c r="Q352" s="32">
        <v>9.0</v>
      </c>
      <c r="R352" s="32">
        <v>9.0</v>
      </c>
      <c r="S352" s="32">
        <f t="shared" si="21"/>
        <v>19</v>
      </c>
      <c r="T352" s="26"/>
      <c r="U352" s="26"/>
    </row>
    <row r="353">
      <c r="A353" s="26"/>
      <c r="B353" s="30">
        <v>44.0</v>
      </c>
      <c r="C353" s="26" t="s">
        <v>15</v>
      </c>
      <c r="D353" s="32">
        <v>23041.0</v>
      </c>
      <c r="E353" s="32">
        <v>68.19</v>
      </c>
      <c r="F353" s="32">
        <v>4472.0</v>
      </c>
      <c r="G353" s="26"/>
      <c r="H353" s="26"/>
      <c r="I353" s="26"/>
      <c r="J353" s="26"/>
      <c r="K353" s="26"/>
      <c r="L353" s="26"/>
      <c r="M353" s="26"/>
      <c r="N353" s="26"/>
      <c r="O353" s="32">
        <v>44.0</v>
      </c>
      <c r="P353" s="32">
        <v>6.0</v>
      </c>
      <c r="Q353" s="32">
        <v>5.0</v>
      </c>
      <c r="R353" s="32">
        <v>10.0</v>
      </c>
      <c r="S353" s="32">
        <f t="shared" si="21"/>
        <v>21</v>
      </c>
      <c r="T353" s="26"/>
      <c r="U353" s="26"/>
    </row>
    <row r="354">
      <c r="A354" s="26"/>
      <c r="B354" s="30">
        <v>45.0</v>
      </c>
      <c r="C354" s="26" t="s">
        <v>15</v>
      </c>
      <c r="D354" s="32">
        <v>6653.0</v>
      </c>
      <c r="E354" s="32">
        <v>11.85</v>
      </c>
      <c r="F354" s="32">
        <v>5293.0</v>
      </c>
      <c r="G354" s="26"/>
      <c r="H354" s="26"/>
      <c r="I354" s="26"/>
      <c r="J354" s="26"/>
      <c r="K354" s="26"/>
      <c r="L354" s="26"/>
      <c r="M354" s="26"/>
      <c r="N354" s="26"/>
      <c r="O354" s="32">
        <v>45.0</v>
      </c>
      <c r="P354" s="32">
        <v>1.0</v>
      </c>
      <c r="Q354" s="32">
        <v>3.0</v>
      </c>
      <c r="R354" s="32">
        <v>10.0</v>
      </c>
      <c r="S354" s="32">
        <f t="shared" si="21"/>
        <v>14</v>
      </c>
      <c r="T354" s="26"/>
      <c r="U354" s="26"/>
    </row>
    <row r="355">
      <c r="A355" s="26"/>
      <c r="B355" s="30">
        <v>46.0</v>
      </c>
      <c r="C355" s="26" t="s">
        <v>15</v>
      </c>
      <c r="D355" s="32">
        <v>8770.0</v>
      </c>
      <c r="E355" s="32">
        <v>19.75</v>
      </c>
      <c r="F355" s="32">
        <v>2870.0</v>
      </c>
      <c r="G355" s="26"/>
      <c r="H355" s="26"/>
      <c r="I355" s="26"/>
      <c r="J355" s="26"/>
      <c r="K355" s="26"/>
      <c r="L355" s="26"/>
      <c r="M355" s="26"/>
      <c r="N355" s="26"/>
      <c r="O355" s="32">
        <v>46.0</v>
      </c>
      <c r="P355" s="32">
        <v>1.0</v>
      </c>
      <c r="Q355" s="32">
        <v>4.0</v>
      </c>
      <c r="R355" s="32">
        <v>12.0</v>
      </c>
      <c r="S355" s="32">
        <f t="shared" si="21"/>
        <v>17</v>
      </c>
      <c r="T355" s="26"/>
      <c r="U355" s="26"/>
    </row>
    <row r="356">
      <c r="A356" s="26"/>
      <c r="B356" s="30">
        <v>47.0</v>
      </c>
      <c r="C356" s="26" t="s">
        <v>15</v>
      </c>
      <c r="D356" s="32">
        <v>14491.0</v>
      </c>
      <c r="E356" s="32">
        <v>36.53</v>
      </c>
      <c r="F356" s="32">
        <v>6557.0</v>
      </c>
      <c r="G356" s="26"/>
      <c r="H356" s="26"/>
      <c r="I356" s="26"/>
      <c r="J356" s="26"/>
      <c r="K356" s="26"/>
      <c r="L356" s="26"/>
      <c r="M356" s="26"/>
      <c r="N356" s="26"/>
      <c r="O356" s="32">
        <v>47.0</v>
      </c>
      <c r="P356" s="32">
        <v>4.0</v>
      </c>
      <c r="Q356" s="32">
        <v>8.0</v>
      </c>
      <c r="R356" s="32">
        <v>7.0</v>
      </c>
      <c r="S356" s="32">
        <f t="shared" si="21"/>
        <v>19</v>
      </c>
      <c r="T356" s="26"/>
      <c r="U356" s="26"/>
    </row>
    <row r="357">
      <c r="A357" s="26"/>
      <c r="B357" s="30">
        <v>48.0</v>
      </c>
      <c r="C357" s="26" t="s">
        <v>17</v>
      </c>
      <c r="D357" s="32">
        <v>100000.0</v>
      </c>
      <c r="E357" s="32">
        <v>405.61</v>
      </c>
      <c r="F357" s="32">
        <v>4551.0</v>
      </c>
      <c r="G357" s="26"/>
      <c r="H357" s="26"/>
      <c r="I357" s="26"/>
      <c r="J357" s="26"/>
      <c r="K357" s="26"/>
      <c r="L357" s="26"/>
      <c r="M357" s="26"/>
      <c r="N357" s="26"/>
      <c r="O357" s="32">
        <v>48.0</v>
      </c>
      <c r="P357" s="32">
        <v>4.0</v>
      </c>
      <c r="Q357" s="32">
        <v>8.0</v>
      </c>
      <c r="R357" s="32">
        <v>14.0</v>
      </c>
      <c r="S357" s="32">
        <f t="shared" si="21"/>
        <v>26</v>
      </c>
      <c r="T357" s="26"/>
      <c r="U357" s="26"/>
    </row>
    <row r="358">
      <c r="A358" s="26"/>
      <c r="B358" s="30">
        <v>49.0</v>
      </c>
      <c r="C358" s="26" t="s">
        <v>15</v>
      </c>
      <c r="D358" s="32">
        <v>18285.0</v>
      </c>
      <c r="E358" s="32">
        <v>56.74</v>
      </c>
      <c r="F358" s="32">
        <v>7616.0</v>
      </c>
      <c r="G358" s="26"/>
      <c r="H358" s="26"/>
      <c r="I358" s="26"/>
      <c r="J358" s="26"/>
      <c r="K358" s="26"/>
      <c r="L358" s="26"/>
      <c r="M358" s="26"/>
      <c r="N358" s="26"/>
      <c r="O358" s="32">
        <v>49.0</v>
      </c>
      <c r="P358" s="32">
        <v>3.0</v>
      </c>
      <c r="Q358" s="32">
        <v>10.0</v>
      </c>
      <c r="R358" s="32">
        <v>10.0</v>
      </c>
      <c r="S358" s="32">
        <f t="shared" si="21"/>
        <v>23</v>
      </c>
      <c r="T358" s="26"/>
      <c r="U358" s="26"/>
    </row>
    <row r="359">
      <c r="A359" s="26"/>
      <c r="B359" s="26"/>
      <c r="C359" s="26"/>
      <c r="D359" s="26"/>
      <c r="E359" s="26"/>
      <c r="F359" s="26"/>
      <c r="G359" s="26"/>
      <c r="H359" s="26"/>
      <c r="I359" s="26"/>
      <c r="J359" s="26"/>
      <c r="K359" s="26"/>
      <c r="L359" s="26"/>
      <c r="M359" s="26"/>
      <c r="N359" s="26"/>
      <c r="O359" s="34"/>
      <c r="P359" s="35">
        <f t="shared" ref="P359:S359" si="23">SUM(P309:P358)</f>
        <v>200</v>
      </c>
      <c r="Q359" s="35">
        <f t="shared" si="23"/>
        <v>345</v>
      </c>
      <c r="R359" s="35">
        <f t="shared" si="23"/>
        <v>561</v>
      </c>
      <c r="S359" s="35">
        <f t="shared" si="23"/>
        <v>1106</v>
      </c>
      <c r="T359" s="26"/>
      <c r="U359" s="26"/>
    </row>
    <row r="360">
      <c r="D360" s="16"/>
      <c r="E360" s="16"/>
      <c r="F360" s="16"/>
    </row>
    <row r="361">
      <c r="D361" s="16"/>
      <c r="E361" s="16"/>
      <c r="F361" s="16"/>
    </row>
    <row r="362">
      <c r="D362" s="16"/>
      <c r="E362" s="16"/>
      <c r="F362" s="16"/>
    </row>
    <row r="363">
      <c r="D363" s="16"/>
      <c r="E363" s="16"/>
      <c r="F363" s="16"/>
    </row>
    <row r="364">
      <c r="D364" s="16"/>
      <c r="E364" s="16"/>
      <c r="F364" s="16"/>
    </row>
    <row r="365">
      <c r="D365" s="16"/>
      <c r="E365" s="16"/>
      <c r="F365" s="16"/>
    </row>
    <row r="366">
      <c r="D366" s="16"/>
      <c r="E366" s="16"/>
      <c r="F366" s="16"/>
    </row>
    <row r="367">
      <c r="D367" s="16"/>
      <c r="E367" s="16"/>
      <c r="F367" s="16"/>
    </row>
    <row r="368">
      <c r="D368" s="16"/>
      <c r="E368" s="16"/>
      <c r="F368" s="16"/>
    </row>
    <row r="369">
      <c r="D369" s="16"/>
      <c r="E369" s="16"/>
      <c r="F369" s="16"/>
    </row>
    <row r="370">
      <c r="D370" s="16"/>
      <c r="E370" s="16"/>
      <c r="F370" s="16"/>
    </row>
    <row r="371">
      <c r="D371" s="16"/>
      <c r="E371" s="16"/>
      <c r="F371" s="16"/>
    </row>
    <row r="372">
      <c r="D372" s="16"/>
      <c r="E372" s="16"/>
      <c r="F372" s="16"/>
    </row>
    <row r="373">
      <c r="D373" s="16"/>
      <c r="E373" s="16"/>
      <c r="F373" s="16"/>
    </row>
    <row r="374">
      <c r="D374" s="16"/>
      <c r="E374" s="16"/>
      <c r="F374" s="16"/>
    </row>
    <row r="375">
      <c r="D375" s="16"/>
      <c r="E375" s="16"/>
      <c r="F375" s="16"/>
    </row>
    <row r="376">
      <c r="D376" s="16"/>
      <c r="E376" s="16"/>
      <c r="F376" s="16"/>
    </row>
    <row r="377">
      <c r="D377" s="16"/>
      <c r="E377" s="16"/>
      <c r="F377" s="16"/>
    </row>
    <row r="378">
      <c r="D378" s="16"/>
      <c r="E378" s="16"/>
      <c r="F378" s="16"/>
    </row>
    <row r="379">
      <c r="D379" s="16"/>
      <c r="E379" s="16"/>
      <c r="F379" s="16"/>
    </row>
    <row r="380">
      <c r="D380" s="16"/>
      <c r="E380" s="16"/>
      <c r="F380" s="16"/>
    </row>
    <row r="381">
      <c r="D381" s="16"/>
      <c r="E381" s="16"/>
      <c r="F381" s="16"/>
    </row>
    <row r="382">
      <c r="D382" s="16"/>
      <c r="E382" s="16"/>
      <c r="F382" s="16"/>
    </row>
    <row r="383">
      <c r="D383" s="16"/>
      <c r="E383" s="16"/>
      <c r="F383" s="16"/>
    </row>
    <row r="384">
      <c r="D384" s="16"/>
      <c r="E384" s="16"/>
      <c r="F384" s="16"/>
    </row>
    <row r="385">
      <c r="D385" s="16"/>
      <c r="E385" s="16"/>
      <c r="F385" s="16"/>
    </row>
    <row r="386">
      <c r="D386" s="16"/>
      <c r="E386" s="16"/>
      <c r="F386" s="16"/>
    </row>
    <row r="387">
      <c r="D387" s="16"/>
      <c r="E387" s="16"/>
      <c r="F387" s="16"/>
    </row>
    <row r="388">
      <c r="D388" s="16"/>
      <c r="E388" s="16"/>
      <c r="F388" s="16"/>
    </row>
    <row r="389">
      <c r="D389" s="16"/>
      <c r="E389" s="16"/>
      <c r="F389" s="16"/>
    </row>
    <row r="390">
      <c r="D390" s="16"/>
      <c r="E390" s="16"/>
      <c r="F390" s="16"/>
    </row>
    <row r="391">
      <c r="D391" s="16"/>
      <c r="E391" s="16"/>
      <c r="F391" s="16"/>
    </row>
    <row r="392">
      <c r="D392" s="16"/>
      <c r="E392" s="16"/>
      <c r="F392" s="16"/>
    </row>
    <row r="393">
      <c r="D393" s="16"/>
      <c r="E393" s="16"/>
      <c r="F393" s="16"/>
    </row>
    <row r="394">
      <c r="D394" s="16"/>
      <c r="E394" s="16"/>
      <c r="F394" s="16"/>
    </row>
    <row r="395">
      <c r="D395" s="16"/>
      <c r="E395" s="16"/>
      <c r="F395" s="16"/>
    </row>
    <row r="396">
      <c r="D396" s="16"/>
      <c r="E396" s="16"/>
      <c r="F396" s="16"/>
    </row>
    <row r="397">
      <c r="D397" s="16"/>
      <c r="E397" s="16"/>
      <c r="F397" s="16"/>
    </row>
    <row r="398">
      <c r="D398" s="16"/>
      <c r="E398" s="16"/>
      <c r="F398" s="16"/>
    </row>
    <row r="399">
      <c r="D399" s="16"/>
      <c r="E399" s="16"/>
      <c r="F399" s="16"/>
    </row>
    <row r="400">
      <c r="D400" s="16"/>
      <c r="E400" s="16"/>
      <c r="F400" s="16"/>
    </row>
    <row r="401">
      <c r="D401" s="16"/>
      <c r="E401" s="16"/>
      <c r="F401" s="16"/>
    </row>
    <row r="402">
      <c r="D402" s="16"/>
      <c r="E402" s="16"/>
      <c r="F402" s="16"/>
    </row>
    <row r="403">
      <c r="D403" s="16"/>
      <c r="E403" s="16"/>
      <c r="F403" s="16"/>
    </row>
    <row r="404">
      <c r="D404" s="16"/>
      <c r="E404" s="16"/>
      <c r="F404" s="16"/>
    </row>
    <row r="405">
      <c r="D405" s="16"/>
      <c r="E405" s="16"/>
      <c r="F405" s="16"/>
    </row>
    <row r="406">
      <c r="D406" s="16"/>
      <c r="E406" s="16"/>
      <c r="F406" s="16"/>
    </row>
    <row r="407">
      <c r="D407" s="16"/>
      <c r="E407" s="16"/>
      <c r="F407" s="16"/>
    </row>
    <row r="408">
      <c r="D408" s="16"/>
      <c r="E408" s="16"/>
      <c r="F408" s="16"/>
    </row>
    <row r="409">
      <c r="D409" s="16"/>
      <c r="E409" s="16"/>
      <c r="F409" s="16"/>
    </row>
    <row r="410">
      <c r="D410" s="16"/>
      <c r="E410" s="16"/>
      <c r="F410" s="16"/>
    </row>
    <row r="411">
      <c r="D411" s="16"/>
      <c r="E411" s="16"/>
      <c r="F411" s="16"/>
    </row>
    <row r="412">
      <c r="D412" s="16"/>
      <c r="E412" s="16"/>
      <c r="F412" s="16"/>
    </row>
    <row r="413">
      <c r="D413" s="16"/>
      <c r="E413" s="16"/>
      <c r="F413" s="16"/>
    </row>
    <row r="414">
      <c r="D414" s="16"/>
      <c r="E414" s="16"/>
      <c r="F414" s="16"/>
    </row>
    <row r="415">
      <c r="D415" s="16"/>
      <c r="E415" s="16"/>
      <c r="F415" s="16"/>
    </row>
    <row r="416">
      <c r="D416" s="16"/>
      <c r="E416" s="16"/>
      <c r="F416" s="16"/>
    </row>
    <row r="417">
      <c r="D417" s="16"/>
      <c r="E417" s="16"/>
      <c r="F417" s="16"/>
    </row>
    <row r="418">
      <c r="D418" s="16"/>
      <c r="E418" s="16"/>
      <c r="F418" s="16"/>
    </row>
    <row r="419">
      <c r="D419" s="16"/>
      <c r="E419" s="16"/>
      <c r="F419" s="16"/>
    </row>
    <row r="420">
      <c r="D420" s="16"/>
      <c r="E420" s="16"/>
      <c r="F420" s="16"/>
    </row>
    <row r="421">
      <c r="D421" s="16"/>
      <c r="E421" s="16"/>
      <c r="F421" s="16"/>
    </row>
    <row r="422">
      <c r="D422" s="16"/>
      <c r="E422" s="16"/>
      <c r="F422" s="16"/>
    </row>
    <row r="423">
      <c r="D423" s="16"/>
      <c r="E423" s="16"/>
      <c r="F423" s="16"/>
    </row>
    <row r="424">
      <c r="D424" s="16"/>
      <c r="E424" s="16"/>
      <c r="F424" s="16"/>
    </row>
    <row r="425">
      <c r="D425" s="16"/>
      <c r="E425" s="16"/>
      <c r="F425" s="16"/>
    </row>
    <row r="426">
      <c r="D426" s="16"/>
      <c r="E426" s="16"/>
      <c r="F426" s="16"/>
    </row>
    <row r="427">
      <c r="D427" s="16"/>
      <c r="E427" s="16"/>
      <c r="F427" s="16"/>
    </row>
    <row r="428">
      <c r="D428" s="16"/>
      <c r="E428" s="16"/>
      <c r="F428" s="16"/>
    </row>
    <row r="429">
      <c r="D429" s="16"/>
      <c r="E429" s="16"/>
      <c r="F429" s="16"/>
    </row>
    <row r="430">
      <c r="D430" s="16"/>
      <c r="E430" s="16"/>
      <c r="F430" s="16"/>
    </row>
    <row r="431">
      <c r="D431" s="16"/>
      <c r="E431" s="16"/>
      <c r="F431" s="16"/>
    </row>
    <row r="432">
      <c r="D432" s="16"/>
      <c r="E432" s="16"/>
      <c r="F432" s="16"/>
    </row>
    <row r="433">
      <c r="D433" s="16"/>
      <c r="E433" s="16"/>
      <c r="F433" s="16"/>
    </row>
    <row r="434">
      <c r="D434" s="16"/>
      <c r="E434" s="16"/>
      <c r="F434" s="16"/>
    </row>
    <row r="435">
      <c r="D435" s="16"/>
      <c r="E435" s="16"/>
      <c r="F435" s="16"/>
    </row>
    <row r="436">
      <c r="D436" s="16"/>
      <c r="E436" s="16"/>
      <c r="F436" s="16"/>
    </row>
    <row r="437">
      <c r="D437" s="16"/>
      <c r="E437" s="16"/>
      <c r="F437" s="16"/>
    </row>
    <row r="438">
      <c r="D438" s="16"/>
      <c r="E438" s="16"/>
      <c r="F438" s="16"/>
    </row>
    <row r="439">
      <c r="D439" s="16"/>
      <c r="E439" s="16"/>
      <c r="F439" s="16"/>
    </row>
    <row r="440">
      <c r="D440" s="16"/>
      <c r="E440" s="16"/>
      <c r="F440" s="16"/>
    </row>
    <row r="441">
      <c r="D441" s="16"/>
      <c r="E441" s="16"/>
      <c r="F441" s="16"/>
    </row>
    <row r="442">
      <c r="D442" s="16"/>
      <c r="E442" s="16"/>
      <c r="F442" s="16"/>
    </row>
    <row r="443">
      <c r="D443" s="16"/>
      <c r="E443" s="16"/>
      <c r="F443" s="16"/>
    </row>
    <row r="444">
      <c r="D444" s="16"/>
      <c r="E444" s="16"/>
      <c r="F444" s="16"/>
    </row>
    <row r="445">
      <c r="D445" s="16"/>
      <c r="E445" s="16"/>
      <c r="F445" s="16"/>
    </row>
    <row r="446">
      <c r="D446" s="16"/>
      <c r="E446" s="16"/>
      <c r="F446" s="16"/>
    </row>
    <row r="447">
      <c r="D447" s="16"/>
      <c r="E447" s="16"/>
      <c r="F447" s="16"/>
    </row>
    <row r="448">
      <c r="D448" s="16"/>
      <c r="E448" s="16"/>
      <c r="F448" s="16"/>
    </row>
    <row r="449">
      <c r="D449" s="16"/>
      <c r="E449" s="16"/>
      <c r="F449" s="16"/>
    </row>
    <row r="450">
      <c r="D450" s="16"/>
      <c r="E450" s="16"/>
      <c r="F450" s="16"/>
    </row>
    <row r="451">
      <c r="D451" s="16"/>
      <c r="E451" s="16"/>
      <c r="F451" s="16"/>
    </row>
    <row r="452">
      <c r="D452" s="16"/>
      <c r="E452" s="16"/>
      <c r="F452" s="16"/>
    </row>
    <row r="453">
      <c r="D453" s="16"/>
      <c r="E453" s="16"/>
      <c r="F453" s="16"/>
    </row>
    <row r="454">
      <c r="D454" s="16"/>
      <c r="E454" s="16"/>
      <c r="F454" s="16"/>
    </row>
    <row r="455">
      <c r="D455" s="16"/>
      <c r="E455" s="16"/>
      <c r="F455" s="16"/>
    </row>
    <row r="456">
      <c r="D456" s="16"/>
      <c r="E456" s="16"/>
      <c r="F456" s="16"/>
    </row>
    <row r="457">
      <c r="D457" s="16"/>
      <c r="E457" s="16"/>
      <c r="F457" s="16"/>
    </row>
    <row r="458">
      <c r="D458" s="16"/>
      <c r="E458" s="16"/>
      <c r="F458" s="16"/>
    </row>
    <row r="459">
      <c r="D459" s="16"/>
      <c r="E459" s="16"/>
      <c r="F459" s="16"/>
    </row>
    <row r="460">
      <c r="D460" s="16"/>
      <c r="E460" s="16"/>
      <c r="F460" s="16"/>
    </row>
    <row r="461">
      <c r="D461" s="16"/>
      <c r="E461" s="16"/>
      <c r="F461" s="16"/>
    </row>
    <row r="462">
      <c r="D462" s="16"/>
      <c r="E462" s="16"/>
      <c r="F462" s="16"/>
    </row>
    <row r="463">
      <c r="D463" s="16"/>
      <c r="E463" s="16"/>
      <c r="F463" s="16"/>
    </row>
    <row r="464">
      <c r="D464" s="16"/>
      <c r="E464" s="16"/>
      <c r="F464" s="16"/>
    </row>
    <row r="465">
      <c r="D465" s="16"/>
      <c r="E465" s="16"/>
      <c r="F465" s="16"/>
    </row>
    <row r="466">
      <c r="D466" s="16"/>
      <c r="E466" s="16"/>
      <c r="F466" s="16"/>
    </row>
    <row r="467">
      <c r="D467" s="16"/>
      <c r="E467" s="16"/>
      <c r="F467" s="16"/>
    </row>
    <row r="468">
      <c r="D468" s="16"/>
      <c r="E468" s="16"/>
      <c r="F468" s="16"/>
    </row>
    <row r="469">
      <c r="D469" s="16"/>
      <c r="E469" s="16"/>
      <c r="F469" s="16"/>
    </row>
    <row r="470">
      <c r="D470" s="16"/>
      <c r="E470" s="16"/>
      <c r="F470" s="16"/>
    </row>
    <row r="471">
      <c r="D471" s="16"/>
      <c r="E471" s="16"/>
      <c r="F471" s="16"/>
    </row>
    <row r="472">
      <c r="D472" s="16"/>
      <c r="E472" s="16"/>
      <c r="F472" s="16"/>
    </row>
    <row r="473">
      <c r="D473" s="16"/>
      <c r="E473" s="16"/>
      <c r="F473" s="16"/>
    </row>
    <row r="474">
      <c r="D474" s="16"/>
      <c r="E474" s="16"/>
      <c r="F474" s="16"/>
    </row>
    <row r="475">
      <c r="D475" s="16"/>
      <c r="E475" s="16"/>
      <c r="F475" s="16"/>
    </row>
    <row r="476">
      <c r="D476" s="16"/>
      <c r="E476" s="16"/>
      <c r="F476" s="16"/>
    </row>
    <row r="477">
      <c r="D477" s="16"/>
      <c r="E477" s="16"/>
      <c r="F477" s="16"/>
    </row>
    <row r="478">
      <c r="D478" s="16"/>
      <c r="E478" s="16"/>
      <c r="F478" s="16"/>
    </row>
    <row r="479">
      <c r="D479" s="16"/>
      <c r="E479" s="16"/>
      <c r="F479" s="16"/>
    </row>
    <row r="480">
      <c r="D480" s="16"/>
      <c r="E480" s="16"/>
      <c r="F480" s="16"/>
    </row>
    <row r="481">
      <c r="D481" s="16"/>
      <c r="E481" s="16"/>
      <c r="F481" s="16"/>
    </row>
    <row r="482">
      <c r="D482" s="16"/>
      <c r="E482" s="16"/>
      <c r="F482" s="16"/>
    </row>
    <row r="483">
      <c r="D483" s="16"/>
      <c r="E483" s="16"/>
      <c r="F483" s="16"/>
    </row>
    <row r="484">
      <c r="D484" s="16"/>
      <c r="E484" s="16"/>
      <c r="F484" s="16"/>
    </row>
    <row r="485">
      <c r="D485" s="16"/>
      <c r="E485" s="16"/>
      <c r="F485" s="16"/>
    </row>
    <row r="486">
      <c r="D486" s="16"/>
      <c r="E486" s="16"/>
      <c r="F486" s="16"/>
    </row>
    <row r="487">
      <c r="D487" s="16"/>
      <c r="E487" s="16"/>
      <c r="F487" s="16"/>
    </row>
    <row r="488">
      <c r="D488" s="16"/>
      <c r="E488" s="16"/>
      <c r="F488" s="16"/>
    </row>
    <row r="489">
      <c r="D489" s="16"/>
      <c r="E489" s="16"/>
      <c r="F489" s="16"/>
    </row>
    <row r="490">
      <c r="D490" s="16"/>
      <c r="E490" s="16"/>
      <c r="F490" s="16"/>
    </row>
    <row r="491">
      <c r="D491" s="16"/>
      <c r="E491" s="16"/>
      <c r="F491" s="16"/>
    </row>
    <row r="492">
      <c r="D492" s="16"/>
      <c r="E492" s="16"/>
      <c r="F492" s="16"/>
    </row>
    <row r="493">
      <c r="D493" s="16"/>
      <c r="E493" s="16"/>
      <c r="F493" s="16"/>
    </row>
    <row r="494">
      <c r="D494" s="16"/>
      <c r="E494" s="16"/>
      <c r="F494" s="16"/>
    </row>
    <row r="495">
      <c r="D495" s="16"/>
      <c r="E495" s="16"/>
      <c r="F495" s="16"/>
    </row>
    <row r="496">
      <c r="D496" s="16"/>
      <c r="E496" s="16"/>
      <c r="F496" s="16"/>
    </row>
    <row r="497">
      <c r="D497" s="16"/>
      <c r="E497" s="16"/>
      <c r="F497" s="16"/>
    </row>
    <row r="498">
      <c r="D498" s="16"/>
      <c r="E498" s="16"/>
      <c r="F498" s="16"/>
    </row>
    <row r="499">
      <c r="D499" s="16"/>
      <c r="E499" s="16"/>
      <c r="F499" s="16"/>
    </row>
    <row r="500">
      <c r="D500" s="16"/>
      <c r="E500" s="16"/>
      <c r="F500" s="16"/>
    </row>
    <row r="501">
      <c r="D501" s="16"/>
      <c r="E501" s="16"/>
      <c r="F501" s="16"/>
    </row>
    <row r="502">
      <c r="D502" s="16"/>
      <c r="E502" s="16"/>
      <c r="F502" s="16"/>
    </row>
    <row r="503">
      <c r="D503" s="16"/>
      <c r="E503" s="16"/>
      <c r="F503" s="16"/>
    </row>
    <row r="504">
      <c r="D504" s="16"/>
      <c r="E504" s="16"/>
      <c r="F504" s="16"/>
    </row>
    <row r="505">
      <c r="D505" s="16"/>
      <c r="E505" s="16"/>
      <c r="F505" s="16"/>
    </row>
    <row r="506">
      <c r="D506" s="16"/>
      <c r="E506" s="16"/>
      <c r="F506" s="16"/>
    </row>
    <row r="507">
      <c r="D507" s="16"/>
      <c r="E507" s="16"/>
      <c r="F507" s="16"/>
    </row>
    <row r="508">
      <c r="D508" s="16"/>
      <c r="E508" s="16"/>
      <c r="F508" s="16"/>
    </row>
    <row r="509">
      <c r="D509" s="16"/>
      <c r="E509" s="16"/>
      <c r="F509" s="16"/>
    </row>
    <row r="510">
      <c r="D510" s="16"/>
      <c r="E510" s="16"/>
      <c r="F510" s="16"/>
    </row>
    <row r="511">
      <c r="D511" s="16"/>
      <c r="E511" s="16"/>
      <c r="F511" s="16"/>
    </row>
    <row r="512">
      <c r="D512" s="16"/>
      <c r="E512" s="16"/>
      <c r="F512" s="16"/>
    </row>
    <row r="513">
      <c r="D513" s="16"/>
      <c r="E513" s="16"/>
      <c r="F513" s="16"/>
    </row>
    <row r="514">
      <c r="D514" s="16"/>
      <c r="E514" s="16"/>
      <c r="F514" s="16"/>
    </row>
    <row r="515">
      <c r="D515" s="16"/>
      <c r="E515" s="16"/>
      <c r="F515" s="16"/>
    </row>
    <row r="516">
      <c r="D516" s="16"/>
      <c r="E516" s="16"/>
      <c r="F516" s="16"/>
    </row>
    <row r="517">
      <c r="D517" s="16"/>
      <c r="E517" s="16"/>
      <c r="F517" s="16"/>
    </row>
    <row r="518">
      <c r="D518" s="16"/>
      <c r="E518" s="16"/>
      <c r="F518" s="16"/>
    </row>
    <row r="519">
      <c r="D519" s="16"/>
      <c r="E519" s="16"/>
      <c r="F519" s="16"/>
    </row>
    <row r="520">
      <c r="D520" s="16"/>
      <c r="E520" s="16"/>
      <c r="F520" s="16"/>
    </row>
    <row r="521">
      <c r="D521" s="16"/>
      <c r="E521" s="16"/>
      <c r="F521" s="16"/>
    </row>
    <row r="522">
      <c r="D522" s="16"/>
      <c r="E522" s="16"/>
      <c r="F522" s="16"/>
    </row>
    <row r="523">
      <c r="D523" s="16"/>
      <c r="E523" s="16"/>
      <c r="F523" s="16"/>
    </row>
    <row r="524">
      <c r="D524" s="16"/>
      <c r="E524" s="16"/>
      <c r="F524" s="16"/>
    </row>
    <row r="525">
      <c r="D525" s="16"/>
      <c r="E525" s="16"/>
      <c r="F525" s="16"/>
    </row>
    <row r="526">
      <c r="D526" s="16"/>
      <c r="E526" s="16"/>
      <c r="F526" s="16"/>
    </row>
    <row r="527">
      <c r="D527" s="16"/>
      <c r="E527" s="16"/>
      <c r="F527" s="16"/>
    </row>
    <row r="528">
      <c r="D528" s="16"/>
      <c r="E528" s="16"/>
      <c r="F528" s="16"/>
    </row>
    <row r="529">
      <c r="D529" s="16"/>
      <c r="E529" s="16"/>
      <c r="F529" s="16"/>
    </row>
    <row r="530">
      <c r="D530" s="16"/>
      <c r="E530" s="16"/>
      <c r="F530" s="16"/>
    </row>
    <row r="531">
      <c r="D531" s="16"/>
      <c r="E531" s="16"/>
      <c r="F531" s="16"/>
    </row>
    <row r="532">
      <c r="D532" s="16"/>
      <c r="E532" s="16"/>
      <c r="F532" s="16"/>
    </row>
    <row r="533">
      <c r="D533" s="16"/>
      <c r="E533" s="16"/>
      <c r="F533" s="16"/>
    </row>
    <row r="534">
      <c r="D534" s="16"/>
      <c r="E534" s="16"/>
      <c r="F534" s="16"/>
    </row>
    <row r="535">
      <c r="D535" s="16"/>
      <c r="E535" s="16"/>
      <c r="F535" s="16"/>
    </row>
    <row r="536">
      <c r="D536" s="16"/>
      <c r="E536" s="16"/>
      <c r="F536" s="16"/>
    </row>
    <row r="537">
      <c r="D537" s="16"/>
      <c r="E537" s="16"/>
      <c r="F537" s="16"/>
    </row>
    <row r="538">
      <c r="D538" s="16"/>
      <c r="E538" s="16"/>
      <c r="F538" s="16"/>
    </row>
    <row r="539">
      <c r="D539" s="16"/>
      <c r="E539" s="16"/>
      <c r="F539" s="16"/>
    </row>
    <row r="540">
      <c r="D540" s="16"/>
      <c r="E540" s="16"/>
      <c r="F540" s="16"/>
    </row>
    <row r="541">
      <c r="D541" s="16"/>
      <c r="E541" s="16"/>
      <c r="F541" s="16"/>
    </row>
    <row r="542">
      <c r="D542" s="16"/>
      <c r="E542" s="16"/>
      <c r="F542" s="16"/>
    </row>
    <row r="543">
      <c r="D543" s="16"/>
      <c r="E543" s="16"/>
      <c r="F543" s="16"/>
    </row>
    <row r="544">
      <c r="D544" s="16"/>
      <c r="E544" s="16"/>
      <c r="F544" s="16"/>
    </row>
    <row r="545">
      <c r="D545" s="16"/>
      <c r="E545" s="16"/>
      <c r="F545" s="16"/>
    </row>
    <row r="546">
      <c r="D546" s="16"/>
      <c r="E546" s="16"/>
      <c r="F546" s="16"/>
    </row>
    <row r="547">
      <c r="D547" s="16"/>
      <c r="E547" s="16"/>
      <c r="F547" s="16"/>
    </row>
    <row r="548">
      <c r="D548" s="16"/>
      <c r="E548" s="16"/>
      <c r="F548" s="16"/>
    </row>
    <row r="549">
      <c r="D549" s="16"/>
      <c r="E549" s="16"/>
      <c r="F549" s="16"/>
    </row>
    <row r="550">
      <c r="D550" s="16"/>
      <c r="E550" s="16"/>
      <c r="F550" s="16"/>
    </row>
    <row r="551">
      <c r="D551" s="16"/>
      <c r="E551" s="16"/>
      <c r="F551" s="16"/>
    </row>
    <row r="552">
      <c r="D552" s="16"/>
      <c r="E552" s="16"/>
      <c r="F552" s="16"/>
    </row>
    <row r="553">
      <c r="D553" s="16"/>
      <c r="E553" s="16"/>
      <c r="F553" s="16"/>
    </row>
    <row r="554">
      <c r="D554" s="16"/>
      <c r="E554" s="16"/>
      <c r="F554" s="16"/>
    </row>
    <row r="555">
      <c r="D555" s="16"/>
      <c r="E555" s="16"/>
      <c r="F555" s="16"/>
    </row>
    <row r="556">
      <c r="D556" s="16"/>
      <c r="E556" s="16"/>
      <c r="F556" s="16"/>
    </row>
    <row r="557">
      <c r="D557" s="16"/>
      <c r="E557" s="16"/>
      <c r="F557" s="16"/>
    </row>
    <row r="558">
      <c r="D558" s="16"/>
      <c r="E558" s="16"/>
      <c r="F558" s="16"/>
    </row>
    <row r="559">
      <c r="D559" s="16"/>
      <c r="E559" s="16"/>
      <c r="F559" s="16"/>
    </row>
    <row r="560">
      <c r="D560" s="16"/>
      <c r="E560" s="16"/>
      <c r="F560" s="16"/>
    </row>
    <row r="561">
      <c r="D561" s="16"/>
      <c r="E561" s="16"/>
      <c r="F561" s="16"/>
    </row>
    <row r="562">
      <c r="D562" s="16"/>
      <c r="E562" s="16"/>
      <c r="F562" s="16"/>
    </row>
    <row r="563">
      <c r="D563" s="16"/>
      <c r="E563" s="16"/>
      <c r="F563" s="16"/>
    </row>
    <row r="564">
      <c r="D564" s="16"/>
      <c r="E564" s="16"/>
      <c r="F564" s="16"/>
    </row>
    <row r="565">
      <c r="D565" s="16"/>
      <c r="E565" s="16"/>
      <c r="F565" s="16"/>
    </row>
    <row r="566">
      <c r="D566" s="16"/>
      <c r="E566" s="16"/>
      <c r="F566" s="16"/>
    </row>
    <row r="567">
      <c r="D567" s="16"/>
      <c r="E567" s="16"/>
      <c r="F567" s="16"/>
    </row>
    <row r="568">
      <c r="D568" s="16"/>
      <c r="E568" s="16"/>
      <c r="F568" s="16"/>
    </row>
    <row r="569">
      <c r="D569" s="16"/>
      <c r="E569" s="16"/>
      <c r="F569" s="16"/>
    </row>
    <row r="570">
      <c r="D570" s="16"/>
      <c r="E570" s="16"/>
      <c r="F570" s="16"/>
    </row>
    <row r="571">
      <c r="D571" s="16"/>
      <c r="E571" s="16"/>
      <c r="F571" s="16"/>
    </row>
    <row r="572">
      <c r="D572" s="16"/>
      <c r="E572" s="16"/>
      <c r="F572" s="16"/>
    </row>
    <row r="573">
      <c r="D573" s="16"/>
      <c r="E573" s="16"/>
      <c r="F573" s="16"/>
    </row>
    <row r="574">
      <c r="D574" s="16"/>
      <c r="E574" s="16"/>
      <c r="F574" s="16"/>
    </row>
    <row r="575">
      <c r="D575" s="16"/>
      <c r="E575" s="16"/>
      <c r="F575" s="16"/>
    </row>
    <row r="576">
      <c r="D576" s="16"/>
      <c r="E576" s="16"/>
      <c r="F576" s="16"/>
    </row>
    <row r="577">
      <c r="D577" s="16"/>
      <c r="E577" s="16"/>
      <c r="F577" s="16"/>
    </row>
    <row r="578">
      <c r="D578" s="16"/>
      <c r="E578" s="16"/>
      <c r="F578" s="16"/>
    </row>
    <row r="579">
      <c r="D579" s="16"/>
      <c r="E579" s="16"/>
      <c r="F579" s="16"/>
    </row>
    <row r="580">
      <c r="D580" s="16"/>
      <c r="E580" s="16"/>
      <c r="F580" s="16"/>
    </row>
    <row r="581">
      <c r="D581" s="16"/>
      <c r="E581" s="16"/>
      <c r="F581" s="16"/>
    </row>
    <row r="582">
      <c r="D582" s="16"/>
      <c r="E582" s="16"/>
      <c r="F582" s="16"/>
    </row>
    <row r="583">
      <c r="D583" s="16"/>
      <c r="E583" s="16"/>
      <c r="F583" s="16"/>
    </row>
    <row r="584">
      <c r="D584" s="16"/>
      <c r="E584" s="16"/>
      <c r="F584" s="16"/>
    </row>
    <row r="585">
      <c r="D585" s="16"/>
      <c r="E585" s="16"/>
      <c r="F585" s="16"/>
    </row>
    <row r="586">
      <c r="D586" s="16"/>
      <c r="E586" s="16"/>
      <c r="F586" s="16"/>
    </row>
    <row r="587">
      <c r="D587" s="16"/>
      <c r="E587" s="16"/>
      <c r="F587" s="16"/>
    </row>
    <row r="588">
      <c r="D588" s="16"/>
      <c r="E588" s="16"/>
      <c r="F588" s="16"/>
    </row>
    <row r="589">
      <c r="D589" s="16"/>
      <c r="E589" s="16"/>
      <c r="F589" s="16"/>
    </row>
    <row r="590">
      <c r="D590" s="16"/>
      <c r="E590" s="16"/>
      <c r="F590" s="16"/>
    </row>
    <row r="591">
      <c r="D591" s="16"/>
      <c r="E591" s="16"/>
      <c r="F591" s="16"/>
    </row>
    <row r="592">
      <c r="D592" s="16"/>
      <c r="E592" s="16"/>
      <c r="F592" s="16"/>
    </row>
    <row r="593">
      <c r="D593" s="16"/>
      <c r="E593" s="16"/>
      <c r="F593" s="16"/>
    </row>
    <row r="594">
      <c r="D594" s="16"/>
      <c r="E594" s="16"/>
      <c r="F594" s="16"/>
    </row>
    <row r="595">
      <c r="D595" s="16"/>
      <c r="E595" s="16"/>
      <c r="F595" s="16"/>
    </row>
    <row r="596">
      <c r="D596" s="16"/>
      <c r="E596" s="16"/>
      <c r="F596" s="16"/>
    </row>
    <row r="597">
      <c r="D597" s="16"/>
      <c r="E597" s="16"/>
      <c r="F597" s="16"/>
    </row>
    <row r="598">
      <c r="D598" s="16"/>
      <c r="E598" s="16"/>
      <c r="F598" s="16"/>
    </row>
    <row r="599">
      <c r="D599" s="16"/>
      <c r="E599" s="16"/>
      <c r="F599" s="16"/>
    </row>
    <row r="600">
      <c r="D600" s="16"/>
      <c r="E600" s="16"/>
      <c r="F600" s="16"/>
    </row>
    <row r="601">
      <c r="D601" s="16"/>
      <c r="E601" s="16"/>
      <c r="F601" s="16"/>
    </row>
    <row r="602">
      <c r="D602" s="16"/>
      <c r="E602" s="16"/>
      <c r="F602" s="16"/>
    </row>
    <row r="603">
      <c r="D603" s="16"/>
      <c r="E603" s="16"/>
      <c r="F603" s="16"/>
    </row>
    <row r="604">
      <c r="D604" s="16"/>
      <c r="E604" s="16"/>
      <c r="F604" s="16"/>
    </row>
    <row r="605">
      <c r="D605" s="16"/>
      <c r="E605" s="16"/>
      <c r="F605" s="16"/>
    </row>
    <row r="606">
      <c r="D606" s="16"/>
      <c r="E606" s="16"/>
      <c r="F606" s="16"/>
    </row>
    <row r="607">
      <c r="D607" s="16"/>
      <c r="E607" s="16"/>
      <c r="F607" s="16"/>
    </row>
    <row r="608">
      <c r="D608" s="16"/>
      <c r="E608" s="16"/>
      <c r="F608" s="16"/>
    </row>
    <row r="609">
      <c r="D609" s="16"/>
      <c r="E609" s="16"/>
      <c r="F609" s="16"/>
    </row>
    <row r="610">
      <c r="D610" s="16"/>
      <c r="E610" s="16"/>
      <c r="F610" s="16"/>
    </row>
    <row r="611">
      <c r="D611" s="16"/>
      <c r="E611" s="16"/>
      <c r="F611" s="16"/>
    </row>
    <row r="612">
      <c r="D612" s="16"/>
      <c r="E612" s="16"/>
      <c r="F612" s="16"/>
    </row>
    <row r="613">
      <c r="D613" s="16"/>
      <c r="E613" s="16"/>
      <c r="F613" s="16"/>
    </row>
    <row r="614">
      <c r="D614" s="16"/>
      <c r="E614" s="16"/>
      <c r="F614" s="16"/>
    </row>
    <row r="615">
      <c r="D615" s="16"/>
      <c r="E615" s="16"/>
      <c r="F615" s="16"/>
    </row>
    <row r="616">
      <c r="D616" s="16"/>
      <c r="E616" s="16"/>
      <c r="F616" s="16"/>
    </row>
    <row r="617">
      <c r="D617" s="16"/>
      <c r="E617" s="16"/>
      <c r="F617" s="16"/>
    </row>
    <row r="618">
      <c r="D618" s="16"/>
      <c r="E618" s="16"/>
      <c r="F618" s="16"/>
    </row>
    <row r="619">
      <c r="D619" s="16"/>
      <c r="E619" s="16"/>
      <c r="F619" s="16"/>
    </row>
    <row r="620">
      <c r="D620" s="16"/>
      <c r="E620" s="16"/>
      <c r="F620" s="16"/>
    </row>
    <row r="621">
      <c r="D621" s="16"/>
      <c r="E621" s="16"/>
      <c r="F621" s="16"/>
    </row>
    <row r="622">
      <c r="D622" s="16"/>
      <c r="E622" s="16"/>
      <c r="F622" s="16"/>
    </row>
    <row r="623">
      <c r="D623" s="16"/>
      <c r="E623" s="16"/>
      <c r="F623" s="16"/>
    </row>
    <row r="624">
      <c r="D624" s="16"/>
      <c r="E624" s="16"/>
      <c r="F624" s="16"/>
    </row>
    <row r="625">
      <c r="D625" s="16"/>
      <c r="E625" s="16"/>
      <c r="F625" s="16"/>
    </row>
    <row r="626">
      <c r="D626" s="16"/>
      <c r="E626" s="16"/>
      <c r="F626" s="16"/>
    </row>
    <row r="627">
      <c r="D627" s="16"/>
      <c r="E627" s="16"/>
      <c r="F627" s="16"/>
    </row>
    <row r="628">
      <c r="D628" s="16"/>
      <c r="E628" s="16"/>
      <c r="F628" s="16"/>
    </row>
    <row r="629">
      <c r="D629" s="16"/>
      <c r="E629" s="16"/>
      <c r="F629" s="16"/>
    </row>
    <row r="630">
      <c r="D630" s="16"/>
      <c r="E630" s="16"/>
      <c r="F630" s="16"/>
    </row>
    <row r="631">
      <c r="D631" s="16"/>
      <c r="E631" s="16"/>
      <c r="F631" s="16"/>
    </row>
    <row r="632">
      <c r="D632" s="16"/>
      <c r="E632" s="16"/>
      <c r="F632" s="16"/>
    </row>
    <row r="633">
      <c r="D633" s="16"/>
      <c r="E633" s="16"/>
      <c r="F633" s="16"/>
    </row>
    <row r="634">
      <c r="D634" s="16"/>
      <c r="E634" s="16"/>
      <c r="F634" s="16"/>
    </row>
    <row r="635">
      <c r="D635" s="16"/>
      <c r="E635" s="16"/>
      <c r="F635" s="16"/>
    </row>
    <row r="636">
      <c r="D636" s="16"/>
      <c r="E636" s="16"/>
      <c r="F636" s="16"/>
    </row>
    <row r="637">
      <c r="D637" s="16"/>
      <c r="E637" s="16"/>
      <c r="F637" s="16"/>
    </row>
    <row r="638">
      <c r="D638" s="16"/>
      <c r="E638" s="16"/>
      <c r="F638" s="16"/>
    </row>
    <row r="639">
      <c r="D639" s="16"/>
      <c r="E639" s="16"/>
      <c r="F639" s="16"/>
    </row>
    <row r="640">
      <c r="D640" s="16"/>
      <c r="E640" s="16"/>
      <c r="F640" s="16"/>
    </row>
    <row r="641">
      <c r="D641" s="16"/>
      <c r="E641" s="16"/>
      <c r="F641" s="16"/>
    </row>
    <row r="642">
      <c r="D642" s="16"/>
      <c r="E642" s="16"/>
      <c r="F642" s="16"/>
    </row>
    <row r="643">
      <c r="D643" s="16"/>
      <c r="E643" s="16"/>
      <c r="F643" s="16"/>
    </row>
    <row r="644">
      <c r="D644" s="16"/>
      <c r="E644" s="16"/>
      <c r="F644" s="16"/>
    </row>
    <row r="645">
      <c r="D645" s="16"/>
      <c r="E645" s="16"/>
      <c r="F645" s="16"/>
    </row>
    <row r="646">
      <c r="D646" s="16"/>
      <c r="E646" s="16"/>
      <c r="F646" s="16"/>
    </row>
    <row r="647">
      <c r="D647" s="16"/>
      <c r="E647" s="16"/>
      <c r="F647" s="16"/>
    </row>
    <row r="648">
      <c r="D648" s="16"/>
      <c r="E648" s="16"/>
      <c r="F648" s="16"/>
    </row>
    <row r="649">
      <c r="D649" s="16"/>
      <c r="E649" s="16"/>
      <c r="F649" s="16"/>
    </row>
    <row r="650">
      <c r="D650" s="16"/>
      <c r="E650" s="16"/>
      <c r="F650" s="16"/>
    </row>
    <row r="651">
      <c r="D651" s="16"/>
      <c r="E651" s="16"/>
      <c r="F651" s="16"/>
    </row>
    <row r="652">
      <c r="D652" s="16"/>
      <c r="E652" s="16"/>
      <c r="F652" s="16"/>
    </row>
    <row r="653">
      <c r="D653" s="16"/>
      <c r="E653" s="16"/>
      <c r="F653" s="16"/>
    </row>
    <row r="654">
      <c r="D654" s="16"/>
      <c r="E654" s="16"/>
      <c r="F654" s="16"/>
    </row>
    <row r="655">
      <c r="D655" s="16"/>
      <c r="E655" s="16"/>
      <c r="F655" s="16"/>
    </row>
    <row r="656">
      <c r="D656" s="16"/>
      <c r="E656" s="16"/>
      <c r="F656" s="16"/>
    </row>
    <row r="657">
      <c r="D657" s="16"/>
      <c r="E657" s="16"/>
      <c r="F657" s="16"/>
    </row>
    <row r="658">
      <c r="D658" s="16"/>
      <c r="E658" s="16"/>
      <c r="F658" s="16"/>
    </row>
    <row r="659">
      <c r="D659" s="16"/>
      <c r="E659" s="16"/>
      <c r="F659" s="16"/>
    </row>
    <row r="660">
      <c r="D660" s="16"/>
      <c r="E660" s="16"/>
      <c r="F660" s="16"/>
    </row>
    <row r="661">
      <c r="D661" s="16"/>
      <c r="E661" s="16"/>
      <c r="F661" s="16"/>
    </row>
    <row r="662">
      <c r="D662" s="16"/>
      <c r="E662" s="16"/>
      <c r="F662" s="16"/>
    </row>
    <row r="663">
      <c r="D663" s="16"/>
      <c r="E663" s="16"/>
      <c r="F663" s="16"/>
    </row>
    <row r="664">
      <c r="D664" s="16"/>
      <c r="E664" s="16"/>
      <c r="F664" s="16"/>
    </row>
    <row r="665">
      <c r="D665" s="16"/>
      <c r="E665" s="16"/>
      <c r="F665" s="16"/>
    </row>
    <row r="666">
      <c r="D666" s="16"/>
      <c r="E666" s="16"/>
      <c r="F666" s="16"/>
    </row>
    <row r="667">
      <c r="D667" s="16"/>
      <c r="E667" s="16"/>
      <c r="F667" s="16"/>
    </row>
    <row r="668">
      <c r="D668" s="16"/>
      <c r="E668" s="16"/>
      <c r="F668" s="16"/>
    </row>
    <row r="669">
      <c r="D669" s="16"/>
      <c r="E669" s="16"/>
      <c r="F669" s="16"/>
    </row>
    <row r="670">
      <c r="D670" s="16"/>
      <c r="E670" s="16"/>
      <c r="F670" s="16"/>
    </row>
    <row r="671">
      <c r="D671" s="16"/>
      <c r="E671" s="16"/>
      <c r="F671" s="16"/>
    </row>
    <row r="672">
      <c r="D672" s="16"/>
      <c r="E672" s="16"/>
      <c r="F672" s="16"/>
    </row>
    <row r="673">
      <c r="D673" s="16"/>
      <c r="E673" s="16"/>
      <c r="F673" s="16"/>
    </row>
    <row r="674">
      <c r="D674" s="16"/>
      <c r="E674" s="16"/>
      <c r="F674" s="16"/>
    </row>
    <row r="675">
      <c r="D675" s="16"/>
      <c r="E675" s="16"/>
      <c r="F675" s="16"/>
    </row>
    <row r="676">
      <c r="D676" s="16"/>
      <c r="E676" s="16"/>
      <c r="F676" s="16"/>
    </row>
    <row r="677">
      <c r="D677" s="16"/>
      <c r="E677" s="16"/>
      <c r="F677" s="16"/>
    </row>
    <row r="678">
      <c r="D678" s="16"/>
      <c r="E678" s="16"/>
      <c r="F678" s="16"/>
    </row>
    <row r="679">
      <c r="D679" s="16"/>
      <c r="E679" s="16"/>
      <c r="F679" s="16"/>
    </row>
    <row r="680">
      <c r="D680" s="16"/>
      <c r="E680" s="16"/>
      <c r="F680" s="16"/>
    </row>
    <row r="681">
      <c r="D681" s="16"/>
      <c r="E681" s="16"/>
      <c r="F681" s="16"/>
    </row>
    <row r="682">
      <c r="D682" s="16"/>
      <c r="E682" s="16"/>
      <c r="F682" s="16"/>
    </row>
    <row r="683">
      <c r="D683" s="16"/>
      <c r="E683" s="16"/>
      <c r="F683" s="16"/>
    </row>
    <row r="684">
      <c r="D684" s="16"/>
      <c r="E684" s="16"/>
      <c r="F684" s="16"/>
    </row>
    <row r="685">
      <c r="D685" s="16"/>
      <c r="E685" s="16"/>
      <c r="F685" s="16"/>
    </row>
    <row r="686">
      <c r="D686" s="16"/>
      <c r="E686" s="16"/>
      <c r="F686" s="16"/>
    </row>
    <row r="687">
      <c r="D687" s="16"/>
      <c r="E687" s="16"/>
      <c r="F687" s="16"/>
    </row>
    <row r="688">
      <c r="D688" s="16"/>
      <c r="E688" s="16"/>
      <c r="F688" s="16"/>
    </row>
    <row r="689">
      <c r="D689" s="16"/>
      <c r="E689" s="16"/>
      <c r="F689" s="16"/>
    </row>
    <row r="690">
      <c r="D690" s="16"/>
      <c r="E690" s="16"/>
      <c r="F690" s="16"/>
    </row>
    <row r="691">
      <c r="D691" s="16"/>
      <c r="E691" s="16"/>
      <c r="F691" s="16"/>
    </row>
    <row r="692">
      <c r="D692" s="16"/>
      <c r="E692" s="16"/>
      <c r="F692" s="16"/>
    </row>
    <row r="693">
      <c r="D693" s="16"/>
      <c r="E693" s="16"/>
      <c r="F693" s="16"/>
    </row>
    <row r="694">
      <c r="D694" s="16"/>
      <c r="E694" s="16"/>
      <c r="F694" s="16"/>
    </row>
    <row r="695">
      <c r="D695" s="16"/>
      <c r="E695" s="16"/>
      <c r="F695" s="16"/>
    </row>
    <row r="696">
      <c r="D696" s="16"/>
      <c r="E696" s="16"/>
      <c r="F696" s="16"/>
    </row>
    <row r="697">
      <c r="D697" s="16"/>
      <c r="E697" s="16"/>
      <c r="F697" s="16"/>
    </row>
    <row r="698">
      <c r="D698" s="16"/>
      <c r="E698" s="16"/>
      <c r="F698" s="16"/>
    </row>
    <row r="699">
      <c r="D699" s="16"/>
      <c r="E699" s="16"/>
      <c r="F699" s="16"/>
    </row>
    <row r="700">
      <c r="D700" s="16"/>
      <c r="E700" s="16"/>
      <c r="F700" s="16"/>
    </row>
    <row r="701">
      <c r="D701" s="16"/>
      <c r="E701" s="16"/>
      <c r="F701" s="16"/>
    </row>
    <row r="702">
      <c r="D702" s="16"/>
      <c r="E702" s="16"/>
      <c r="F702" s="16"/>
    </row>
    <row r="703">
      <c r="D703" s="16"/>
      <c r="E703" s="16"/>
      <c r="F703" s="16"/>
    </row>
    <row r="704">
      <c r="D704" s="16"/>
      <c r="E704" s="16"/>
      <c r="F704" s="16"/>
    </row>
    <row r="705">
      <c r="D705" s="16"/>
      <c r="E705" s="16"/>
      <c r="F705" s="16"/>
    </row>
    <row r="706">
      <c r="D706" s="16"/>
      <c r="E706" s="16"/>
      <c r="F706" s="16"/>
    </row>
    <row r="707">
      <c r="D707" s="16"/>
      <c r="E707" s="16"/>
      <c r="F707" s="16"/>
    </row>
    <row r="708">
      <c r="D708" s="16"/>
      <c r="E708" s="16"/>
      <c r="F708" s="16"/>
    </row>
    <row r="709">
      <c r="D709" s="16"/>
      <c r="E709" s="16"/>
      <c r="F709" s="16"/>
    </row>
    <row r="710">
      <c r="D710" s="16"/>
      <c r="E710" s="16"/>
      <c r="F710" s="16"/>
    </row>
    <row r="711">
      <c r="D711" s="16"/>
      <c r="E711" s="16"/>
      <c r="F711" s="16"/>
    </row>
    <row r="712">
      <c r="D712" s="16"/>
      <c r="E712" s="16"/>
      <c r="F712" s="16"/>
    </row>
    <row r="713">
      <c r="D713" s="16"/>
      <c r="E713" s="16"/>
      <c r="F713" s="16"/>
    </row>
    <row r="714">
      <c r="D714" s="16"/>
      <c r="E714" s="16"/>
      <c r="F714" s="16"/>
    </row>
    <row r="715">
      <c r="D715" s="16"/>
      <c r="E715" s="16"/>
      <c r="F715" s="16"/>
    </row>
    <row r="716">
      <c r="D716" s="16"/>
      <c r="E716" s="16"/>
      <c r="F716" s="16"/>
    </row>
    <row r="717">
      <c r="D717" s="16"/>
      <c r="E717" s="16"/>
      <c r="F717" s="16"/>
    </row>
    <row r="718">
      <c r="D718" s="16"/>
      <c r="E718" s="16"/>
      <c r="F718" s="16"/>
    </row>
    <row r="719">
      <c r="D719" s="16"/>
      <c r="E719" s="16"/>
      <c r="F719" s="16"/>
    </row>
    <row r="720">
      <c r="D720" s="16"/>
      <c r="E720" s="16"/>
      <c r="F720" s="16"/>
    </row>
    <row r="721">
      <c r="D721" s="16"/>
      <c r="E721" s="16"/>
      <c r="F721" s="16"/>
    </row>
    <row r="722">
      <c r="D722" s="16"/>
      <c r="E722" s="16"/>
      <c r="F722" s="16"/>
    </row>
    <row r="723">
      <c r="D723" s="16"/>
      <c r="E723" s="16"/>
      <c r="F723" s="16"/>
    </row>
    <row r="724">
      <c r="D724" s="16"/>
      <c r="E724" s="16"/>
      <c r="F724" s="16"/>
    </row>
    <row r="725">
      <c r="D725" s="16"/>
      <c r="E725" s="16"/>
      <c r="F725" s="16"/>
    </row>
    <row r="726">
      <c r="D726" s="16"/>
      <c r="E726" s="16"/>
      <c r="F726" s="16"/>
    </row>
    <row r="727">
      <c r="D727" s="16"/>
      <c r="E727" s="16"/>
      <c r="F727" s="16"/>
    </row>
    <row r="728">
      <c r="D728" s="16"/>
      <c r="E728" s="16"/>
      <c r="F728" s="16"/>
    </row>
    <row r="729">
      <c r="D729" s="16"/>
      <c r="E729" s="16"/>
      <c r="F729" s="16"/>
    </row>
    <row r="730">
      <c r="D730" s="16"/>
      <c r="E730" s="16"/>
      <c r="F730" s="16"/>
    </row>
    <row r="731">
      <c r="D731" s="16"/>
      <c r="E731" s="16"/>
      <c r="F731" s="16"/>
    </row>
    <row r="732">
      <c r="D732" s="16"/>
      <c r="E732" s="16"/>
      <c r="F732" s="16"/>
    </row>
    <row r="733">
      <c r="D733" s="16"/>
      <c r="E733" s="16"/>
      <c r="F733" s="16"/>
    </row>
    <row r="734">
      <c r="D734" s="16"/>
      <c r="E734" s="16"/>
      <c r="F734" s="16"/>
    </row>
    <row r="735">
      <c r="D735" s="16"/>
      <c r="E735" s="16"/>
      <c r="F735" s="16"/>
    </row>
    <row r="736">
      <c r="D736" s="16"/>
      <c r="E736" s="16"/>
      <c r="F736" s="16"/>
    </row>
    <row r="737">
      <c r="D737" s="16"/>
      <c r="E737" s="16"/>
      <c r="F737" s="16"/>
    </row>
    <row r="738">
      <c r="D738" s="16"/>
      <c r="E738" s="16"/>
      <c r="F738" s="16"/>
    </row>
    <row r="739">
      <c r="D739" s="16"/>
      <c r="E739" s="16"/>
      <c r="F739" s="16"/>
    </row>
    <row r="740">
      <c r="D740" s="16"/>
      <c r="E740" s="16"/>
      <c r="F740" s="16"/>
    </row>
    <row r="741">
      <c r="D741" s="16"/>
      <c r="E741" s="16"/>
      <c r="F741" s="16"/>
    </row>
    <row r="742">
      <c r="D742" s="16"/>
      <c r="E742" s="16"/>
      <c r="F742" s="16"/>
    </row>
    <row r="743">
      <c r="D743" s="16"/>
      <c r="E743" s="16"/>
      <c r="F743" s="16"/>
    </row>
    <row r="744">
      <c r="D744" s="16"/>
      <c r="E744" s="16"/>
      <c r="F744" s="16"/>
    </row>
    <row r="745">
      <c r="D745" s="16"/>
      <c r="E745" s="16"/>
      <c r="F745" s="16"/>
    </row>
    <row r="746">
      <c r="D746" s="16"/>
      <c r="E746" s="16"/>
      <c r="F746" s="16"/>
    </row>
    <row r="747">
      <c r="D747" s="16"/>
      <c r="E747" s="16"/>
      <c r="F747" s="16"/>
    </row>
    <row r="748">
      <c r="D748" s="16"/>
      <c r="E748" s="16"/>
      <c r="F748" s="16"/>
    </row>
    <row r="749">
      <c r="D749" s="16"/>
      <c r="E749" s="16"/>
      <c r="F749" s="16"/>
    </row>
    <row r="750">
      <c r="D750" s="16"/>
      <c r="E750" s="16"/>
      <c r="F750" s="16"/>
    </row>
    <row r="751">
      <c r="D751" s="16"/>
      <c r="E751" s="16"/>
      <c r="F751" s="16"/>
    </row>
    <row r="752">
      <c r="D752" s="16"/>
      <c r="E752" s="16"/>
      <c r="F752" s="16"/>
    </row>
    <row r="753">
      <c r="D753" s="16"/>
      <c r="E753" s="16"/>
      <c r="F753" s="16"/>
    </row>
    <row r="754">
      <c r="D754" s="16"/>
      <c r="E754" s="16"/>
      <c r="F754" s="16"/>
    </row>
    <row r="755">
      <c r="D755" s="16"/>
      <c r="E755" s="16"/>
      <c r="F755" s="16"/>
    </row>
    <row r="756">
      <c r="D756" s="16"/>
      <c r="E756" s="16"/>
      <c r="F756" s="16"/>
    </row>
    <row r="757">
      <c r="D757" s="16"/>
      <c r="E757" s="16"/>
      <c r="F757" s="16"/>
    </row>
    <row r="758">
      <c r="D758" s="16"/>
      <c r="E758" s="16"/>
      <c r="F758" s="16"/>
    </row>
    <row r="759">
      <c r="D759" s="16"/>
      <c r="E759" s="16"/>
      <c r="F759" s="16"/>
    </row>
    <row r="760">
      <c r="D760" s="16"/>
      <c r="E760" s="16"/>
      <c r="F760" s="16"/>
    </row>
    <row r="761">
      <c r="D761" s="16"/>
      <c r="E761" s="16"/>
      <c r="F761" s="16"/>
    </row>
    <row r="762">
      <c r="D762" s="16"/>
      <c r="E762" s="16"/>
      <c r="F762" s="16"/>
    </row>
    <row r="763">
      <c r="D763" s="16"/>
      <c r="E763" s="16"/>
      <c r="F763" s="16"/>
    </row>
    <row r="764">
      <c r="D764" s="16"/>
      <c r="E764" s="16"/>
      <c r="F764" s="16"/>
    </row>
    <row r="765">
      <c r="D765" s="16"/>
      <c r="E765" s="16"/>
      <c r="F765" s="16"/>
    </row>
    <row r="766">
      <c r="D766" s="16"/>
      <c r="E766" s="16"/>
      <c r="F766" s="16"/>
    </row>
    <row r="767">
      <c r="D767" s="16"/>
      <c r="E767" s="16"/>
      <c r="F767" s="16"/>
    </row>
    <row r="768">
      <c r="D768" s="16"/>
      <c r="E768" s="16"/>
      <c r="F768" s="16"/>
    </row>
    <row r="769">
      <c r="D769" s="16"/>
      <c r="E769" s="16"/>
      <c r="F769" s="16"/>
    </row>
    <row r="770">
      <c r="D770" s="16"/>
      <c r="E770" s="16"/>
      <c r="F770" s="16"/>
    </row>
    <row r="771">
      <c r="D771" s="16"/>
      <c r="E771" s="16"/>
      <c r="F771" s="16"/>
    </row>
    <row r="772">
      <c r="D772" s="16"/>
      <c r="E772" s="16"/>
      <c r="F772" s="16"/>
    </row>
    <row r="773">
      <c r="D773" s="16"/>
      <c r="E773" s="16"/>
      <c r="F773" s="16"/>
    </row>
    <row r="774">
      <c r="D774" s="16"/>
      <c r="E774" s="16"/>
      <c r="F774" s="16"/>
    </row>
    <row r="775">
      <c r="D775" s="16"/>
      <c r="E775" s="16"/>
      <c r="F775" s="16"/>
    </row>
    <row r="776">
      <c r="D776" s="16"/>
      <c r="E776" s="16"/>
      <c r="F776" s="16"/>
    </row>
    <row r="777">
      <c r="D777" s="16"/>
      <c r="E777" s="16"/>
      <c r="F777" s="16"/>
    </row>
    <row r="778">
      <c r="D778" s="16"/>
      <c r="E778" s="16"/>
      <c r="F778" s="16"/>
    </row>
    <row r="779">
      <c r="D779" s="16"/>
      <c r="E779" s="16"/>
      <c r="F779" s="16"/>
    </row>
    <row r="780">
      <c r="D780" s="16"/>
      <c r="E780" s="16"/>
      <c r="F780" s="16"/>
    </row>
    <row r="781">
      <c r="D781" s="16"/>
      <c r="E781" s="16"/>
      <c r="F781" s="16"/>
    </row>
    <row r="782">
      <c r="D782" s="16"/>
      <c r="E782" s="16"/>
      <c r="F782" s="16"/>
    </row>
    <row r="783">
      <c r="D783" s="16"/>
      <c r="E783" s="16"/>
      <c r="F783" s="16"/>
    </row>
    <row r="784">
      <c r="D784" s="16"/>
      <c r="E784" s="16"/>
      <c r="F784" s="16"/>
    </row>
    <row r="785">
      <c r="D785" s="16"/>
      <c r="E785" s="16"/>
      <c r="F785" s="16"/>
    </row>
    <row r="786">
      <c r="D786" s="16"/>
      <c r="E786" s="16"/>
      <c r="F786" s="16"/>
    </row>
    <row r="787">
      <c r="D787" s="16"/>
      <c r="E787" s="16"/>
      <c r="F787" s="16"/>
    </row>
    <row r="788">
      <c r="D788" s="16"/>
      <c r="E788" s="16"/>
      <c r="F788" s="16"/>
    </row>
    <row r="789">
      <c r="D789" s="16"/>
      <c r="E789" s="16"/>
      <c r="F789" s="16"/>
    </row>
    <row r="790">
      <c r="D790" s="16"/>
      <c r="E790" s="16"/>
      <c r="F790" s="16"/>
    </row>
    <row r="791">
      <c r="D791" s="16"/>
      <c r="E791" s="16"/>
      <c r="F791" s="16"/>
    </row>
    <row r="792">
      <c r="D792" s="16"/>
      <c r="E792" s="16"/>
      <c r="F792" s="16"/>
    </row>
    <row r="793">
      <c r="D793" s="16"/>
      <c r="E793" s="16"/>
      <c r="F793" s="16"/>
    </row>
    <row r="794">
      <c r="D794" s="16"/>
      <c r="E794" s="16"/>
      <c r="F794" s="16"/>
    </row>
    <row r="795">
      <c r="D795" s="16"/>
      <c r="E795" s="16"/>
      <c r="F795" s="16"/>
    </row>
    <row r="796">
      <c r="D796" s="16"/>
      <c r="E796" s="16"/>
      <c r="F796" s="16"/>
    </row>
    <row r="797">
      <c r="D797" s="16"/>
      <c r="E797" s="16"/>
      <c r="F797" s="16"/>
    </row>
    <row r="798">
      <c r="D798" s="16"/>
      <c r="E798" s="16"/>
      <c r="F798" s="16"/>
    </row>
    <row r="799">
      <c r="D799" s="16"/>
      <c r="E799" s="16"/>
      <c r="F799" s="16"/>
    </row>
    <row r="800">
      <c r="D800" s="16"/>
      <c r="E800" s="16"/>
      <c r="F800" s="16"/>
    </row>
    <row r="801">
      <c r="D801" s="16"/>
      <c r="E801" s="16"/>
      <c r="F801" s="16"/>
    </row>
    <row r="802">
      <c r="D802" s="16"/>
      <c r="E802" s="16"/>
      <c r="F802" s="16"/>
    </row>
    <row r="803">
      <c r="D803" s="16"/>
      <c r="E803" s="16"/>
      <c r="F803" s="16"/>
    </row>
    <row r="804">
      <c r="D804" s="16"/>
      <c r="E804" s="16"/>
      <c r="F804" s="16"/>
    </row>
    <row r="805">
      <c r="D805" s="16"/>
      <c r="E805" s="16"/>
      <c r="F805" s="16"/>
    </row>
    <row r="806">
      <c r="D806" s="16"/>
      <c r="E806" s="16"/>
      <c r="F806" s="16"/>
    </row>
    <row r="807">
      <c r="D807" s="16"/>
      <c r="E807" s="16"/>
      <c r="F807" s="16"/>
    </row>
    <row r="808">
      <c r="D808" s="16"/>
      <c r="E808" s="16"/>
      <c r="F808" s="16"/>
    </row>
    <row r="809">
      <c r="D809" s="16"/>
      <c r="E809" s="16"/>
      <c r="F809" s="16"/>
    </row>
    <row r="810">
      <c r="D810" s="16"/>
      <c r="E810" s="16"/>
      <c r="F810" s="16"/>
    </row>
    <row r="811">
      <c r="D811" s="16"/>
      <c r="E811" s="16"/>
      <c r="F811" s="16"/>
    </row>
    <row r="812">
      <c r="D812" s="16"/>
      <c r="E812" s="16"/>
      <c r="F812" s="16"/>
    </row>
    <row r="813">
      <c r="D813" s="16"/>
      <c r="E813" s="16"/>
      <c r="F813" s="16"/>
    </row>
    <row r="814">
      <c r="D814" s="16"/>
      <c r="E814" s="16"/>
      <c r="F814" s="16"/>
    </row>
    <row r="815">
      <c r="D815" s="16"/>
      <c r="E815" s="16"/>
      <c r="F815" s="16"/>
    </row>
    <row r="816">
      <c r="D816" s="16"/>
      <c r="E816" s="16"/>
      <c r="F816" s="16"/>
    </row>
    <row r="817">
      <c r="D817" s="16"/>
      <c r="E817" s="16"/>
      <c r="F817" s="16"/>
    </row>
    <row r="818">
      <c r="D818" s="16"/>
      <c r="E818" s="16"/>
      <c r="F818" s="16"/>
    </row>
    <row r="819">
      <c r="D819" s="16"/>
      <c r="E819" s="16"/>
      <c r="F819" s="16"/>
    </row>
    <row r="820">
      <c r="D820" s="16"/>
      <c r="E820" s="16"/>
      <c r="F820" s="16"/>
    </row>
    <row r="821">
      <c r="D821" s="16"/>
      <c r="E821" s="16"/>
      <c r="F821" s="16"/>
    </row>
    <row r="822">
      <c r="D822" s="16"/>
      <c r="E822" s="16"/>
      <c r="F822" s="16"/>
    </row>
    <row r="823">
      <c r="D823" s="16"/>
      <c r="E823" s="16"/>
      <c r="F823" s="16"/>
    </row>
    <row r="824">
      <c r="D824" s="16"/>
      <c r="E824" s="16"/>
      <c r="F824" s="16"/>
    </row>
    <row r="825">
      <c r="D825" s="16"/>
      <c r="E825" s="16"/>
      <c r="F825" s="16"/>
    </row>
    <row r="826">
      <c r="D826" s="16"/>
      <c r="E826" s="16"/>
      <c r="F826" s="16"/>
    </row>
    <row r="827">
      <c r="D827" s="16"/>
      <c r="E827" s="16"/>
      <c r="F827" s="16"/>
    </row>
    <row r="828">
      <c r="D828" s="16"/>
      <c r="E828" s="16"/>
      <c r="F828" s="16"/>
    </row>
    <row r="829">
      <c r="D829" s="16"/>
      <c r="E829" s="16"/>
      <c r="F829" s="16"/>
    </row>
    <row r="830">
      <c r="D830" s="16"/>
      <c r="E830" s="16"/>
      <c r="F830" s="16"/>
    </row>
    <row r="831">
      <c r="D831" s="16"/>
      <c r="E831" s="16"/>
      <c r="F831" s="16"/>
    </row>
    <row r="832">
      <c r="D832" s="16"/>
      <c r="E832" s="16"/>
      <c r="F832" s="16"/>
    </row>
    <row r="833">
      <c r="D833" s="16"/>
      <c r="E833" s="16"/>
      <c r="F833" s="16"/>
    </row>
    <row r="834">
      <c r="D834" s="16"/>
      <c r="E834" s="16"/>
      <c r="F834" s="16"/>
    </row>
    <row r="835">
      <c r="D835" s="16"/>
      <c r="E835" s="16"/>
      <c r="F835" s="16"/>
    </row>
    <row r="836">
      <c r="D836" s="16"/>
      <c r="E836" s="16"/>
      <c r="F836" s="16"/>
    </row>
    <row r="837">
      <c r="D837" s="16"/>
      <c r="E837" s="16"/>
      <c r="F837" s="16"/>
    </row>
    <row r="838">
      <c r="D838" s="16"/>
      <c r="E838" s="16"/>
      <c r="F838" s="16"/>
    </row>
    <row r="839">
      <c r="D839" s="16"/>
      <c r="E839" s="16"/>
      <c r="F839" s="16"/>
    </row>
    <row r="840">
      <c r="D840" s="16"/>
      <c r="E840" s="16"/>
      <c r="F840" s="16"/>
    </row>
    <row r="841">
      <c r="D841" s="16"/>
      <c r="E841" s="16"/>
      <c r="F841" s="16"/>
    </row>
    <row r="842">
      <c r="D842" s="16"/>
      <c r="E842" s="16"/>
      <c r="F842" s="16"/>
    </row>
    <row r="843">
      <c r="D843" s="16"/>
      <c r="E843" s="16"/>
      <c r="F843" s="16"/>
    </row>
    <row r="844">
      <c r="D844" s="16"/>
      <c r="E844" s="16"/>
      <c r="F844" s="16"/>
    </row>
    <row r="845">
      <c r="D845" s="16"/>
      <c r="E845" s="16"/>
      <c r="F845" s="16"/>
    </row>
    <row r="846">
      <c r="D846" s="16"/>
      <c r="E846" s="16"/>
      <c r="F846" s="16"/>
    </row>
    <row r="847">
      <c r="D847" s="16"/>
      <c r="E847" s="16"/>
      <c r="F847" s="16"/>
    </row>
    <row r="848">
      <c r="D848" s="16"/>
      <c r="E848" s="16"/>
      <c r="F848" s="16"/>
    </row>
    <row r="849">
      <c r="D849" s="16"/>
      <c r="E849" s="16"/>
      <c r="F849" s="16"/>
    </row>
    <row r="850">
      <c r="D850" s="16"/>
      <c r="E850" s="16"/>
      <c r="F850" s="16"/>
    </row>
    <row r="851">
      <c r="D851" s="16"/>
      <c r="E851" s="16"/>
      <c r="F851" s="16"/>
    </row>
    <row r="852">
      <c r="D852" s="16"/>
      <c r="E852" s="16"/>
      <c r="F852" s="16"/>
    </row>
    <row r="853">
      <c r="D853" s="16"/>
      <c r="E853" s="16"/>
      <c r="F853" s="16"/>
    </row>
    <row r="854">
      <c r="D854" s="16"/>
      <c r="E854" s="16"/>
      <c r="F854" s="16"/>
    </row>
    <row r="855">
      <c r="D855" s="16"/>
      <c r="E855" s="16"/>
      <c r="F855" s="16"/>
    </row>
    <row r="856">
      <c r="D856" s="16"/>
      <c r="E856" s="16"/>
      <c r="F856" s="16"/>
    </row>
    <row r="857">
      <c r="D857" s="16"/>
      <c r="E857" s="16"/>
      <c r="F857" s="16"/>
    </row>
    <row r="858">
      <c r="D858" s="16"/>
      <c r="E858" s="16"/>
      <c r="F858" s="16"/>
    </row>
    <row r="859">
      <c r="D859" s="16"/>
      <c r="E859" s="16"/>
      <c r="F859" s="16"/>
    </row>
    <row r="860">
      <c r="D860" s="16"/>
      <c r="E860" s="16"/>
      <c r="F860" s="16"/>
    </row>
    <row r="861">
      <c r="D861" s="16"/>
      <c r="E861" s="16"/>
      <c r="F861" s="16"/>
    </row>
    <row r="862">
      <c r="D862" s="16"/>
      <c r="E862" s="16"/>
      <c r="F862" s="16"/>
    </row>
    <row r="863">
      <c r="D863" s="16"/>
      <c r="E863" s="16"/>
      <c r="F863" s="16"/>
    </row>
    <row r="864">
      <c r="D864" s="16"/>
      <c r="E864" s="16"/>
      <c r="F864" s="16"/>
    </row>
    <row r="865">
      <c r="D865" s="16"/>
      <c r="E865" s="16"/>
      <c r="F865" s="16"/>
    </row>
    <row r="866">
      <c r="D866" s="16"/>
      <c r="E866" s="16"/>
      <c r="F866" s="16"/>
    </row>
    <row r="867">
      <c r="D867" s="16"/>
      <c r="E867" s="16"/>
      <c r="F867" s="16"/>
    </row>
    <row r="868">
      <c r="D868" s="16"/>
      <c r="E868" s="16"/>
      <c r="F868" s="16"/>
    </row>
    <row r="869">
      <c r="D869" s="16"/>
      <c r="E869" s="16"/>
      <c r="F869" s="16"/>
    </row>
    <row r="870">
      <c r="D870" s="16"/>
      <c r="E870" s="16"/>
      <c r="F870" s="16"/>
    </row>
    <row r="871">
      <c r="D871" s="16"/>
      <c r="E871" s="16"/>
      <c r="F871" s="16"/>
    </row>
    <row r="872">
      <c r="D872" s="16"/>
      <c r="E872" s="16"/>
      <c r="F872" s="16"/>
    </row>
    <row r="873">
      <c r="D873" s="16"/>
      <c r="E873" s="16"/>
      <c r="F873" s="16"/>
    </row>
    <row r="874">
      <c r="D874" s="16"/>
      <c r="E874" s="16"/>
      <c r="F874" s="16"/>
    </row>
    <row r="875">
      <c r="D875" s="16"/>
      <c r="E875" s="16"/>
      <c r="F875" s="16"/>
    </row>
    <row r="876">
      <c r="D876" s="16"/>
      <c r="E876" s="16"/>
      <c r="F876" s="16"/>
    </row>
    <row r="877">
      <c r="D877" s="16"/>
      <c r="E877" s="16"/>
      <c r="F877" s="16"/>
    </row>
    <row r="878">
      <c r="D878" s="16"/>
      <c r="E878" s="16"/>
      <c r="F878" s="16"/>
    </row>
    <row r="879">
      <c r="D879" s="16"/>
      <c r="E879" s="16"/>
      <c r="F879" s="16"/>
    </row>
    <row r="880">
      <c r="D880" s="16"/>
      <c r="E880" s="16"/>
      <c r="F880" s="16"/>
    </row>
    <row r="881">
      <c r="D881" s="16"/>
      <c r="E881" s="16"/>
      <c r="F881" s="16"/>
    </row>
    <row r="882">
      <c r="D882" s="16"/>
      <c r="E882" s="16"/>
      <c r="F882" s="16"/>
    </row>
    <row r="883">
      <c r="D883" s="16"/>
      <c r="E883" s="16"/>
      <c r="F883" s="16"/>
    </row>
    <row r="884">
      <c r="D884" s="16"/>
      <c r="E884" s="16"/>
      <c r="F884" s="16"/>
    </row>
    <row r="885">
      <c r="D885" s="16"/>
      <c r="E885" s="16"/>
      <c r="F885" s="16"/>
    </row>
    <row r="886">
      <c r="D886" s="16"/>
      <c r="E886" s="16"/>
      <c r="F886" s="16"/>
    </row>
    <row r="887">
      <c r="D887" s="16"/>
      <c r="E887" s="16"/>
      <c r="F887" s="16"/>
    </row>
    <row r="888">
      <c r="D888" s="16"/>
      <c r="E888" s="16"/>
      <c r="F888" s="16"/>
    </row>
    <row r="889">
      <c r="D889" s="16"/>
      <c r="E889" s="16"/>
      <c r="F889" s="16"/>
    </row>
    <row r="890">
      <c r="D890" s="16"/>
      <c r="E890" s="16"/>
      <c r="F890" s="16"/>
    </row>
    <row r="891">
      <c r="D891" s="16"/>
      <c r="E891" s="16"/>
      <c r="F891" s="16"/>
    </row>
    <row r="892">
      <c r="D892" s="16"/>
      <c r="E892" s="16"/>
      <c r="F892" s="16"/>
    </row>
    <row r="893">
      <c r="D893" s="16"/>
      <c r="E893" s="16"/>
      <c r="F893" s="16"/>
    </row>
    <row r="894">
      <c r="D894" s="16"/>
      <c r="E894" s="16"/>
      <c r="F894" s="16"/>
    </row>
    <row r="895">
      <c r="D895" s="16"/>
      <c r="E895" s="16"/>
      <c r="F895" s="16"/>
    </row>
    <row r="896">
      <c r="D896" s="16"/>
      <c r="E896" s="16"/>
      <c r="F896" s="16"/>
    </row>
    <row r="897">
      <c r="D897" s="16"/>
      <c r="E897" s="16"/>
      <c r="F897" s="16"/>
    </row>
    <row r="898">
      <c r="D898" s="16"/>
      <c r="E898" s="16"/>
      <c r="F898" s="16"/>
    </row>
    <row r="899">
      <c r="D899" s="16"/>
      <c r="E899" s="16"/>
      <c r="F899" s="16"/>
    </row>
    <row r="900">
      <c r="D900" s="16"/>
      <c r="E900" s="16"/>
      <c r="F900" s="16"/>
    </row>
    <row r="901">
      <c r="D901" s="16"/>
      <c r="E901" s="16"/>
      <c r="F901" s="16"/>
    </row>
    <row r="902">
      <c r="D902" s="16"/>
      <c r="E902" s="16"/>
      <c r="F902" s="16"/>
    </row>
    <row r="903">
      <c r="D903" s="16"/>
      <c r="E903" s="16"/>
      <c r="F903" s="16"/>
    </row>
    <row r="904">
      <c r="D904" s="16"/>
      <c r="E904" s="16"/>
      <c r="F904" s="16"/>
    </row>
    <row r="905">
      <c r="D905" s="16"/>
      <c r="E905" s="16"/>
      <c r="F905" s="16"/>
    </row>
    <row r="906">
      <c r="D906" s="16"/>
      <c r="E906" s="16"/>
      <c r="F906" s="16"/>
    </row>
    <row r="907">
      <c r="D907" s="16"/>
      <c r="E907" s="16"/>
      <c r="F907" s="16"/>
    </row>
    <row r="908">
      <c r="D908" s="16"/>
      <c r="E908" s="16"/>
      <c r="F908" s="16"/>
    </row>
    <row r="909">
      <c r="D909" s="16"/>
      <c r="E909" s="16"/>
      <c r="F909" s="16"/>
    </row>
    <row r="910">
      <c r="D910" s="16"/>
      <c r="E910" s="16"/>
      <c r="F910" s="16"/>
    </row>
    <row r="911">
      <c r="D911" s="16"/>
      <c r="E911" s="16"/>
      <c r="F911" s="16"/>
    </row>
    <row r="912">
      <c r="D912" s="16"/>
      <c r="E912" s="16"/>
      <c r="F912" s="16"/>
    </row>
    <row r="913">
      <c r="D913" s="16"/>
      <c r="E913" s="16"/>
      <c r="F913" s="16"/>
    </row>
    <row r="914">
      <c r="D914" s="16"/>
      <c r="E914" s="16"/>
      <c r="F914" s="16"/>
    </row>
    <row r="915">
      <c r="D915" s="16"/>
      <c r="E915" s="16"/>
      <c r="F915" s="16"/>
    </row>
    <row r="916">
      <c r="D916" s="16"/>
      <c r="E916" s="16"/>
      <c r="F916" s="16"/>
    </row>
    <row r="917">
      <c r="D917" s="16"/>
      <c r="E917" s="16"/>
      <c r="F917" s="16"/>
    </row>
    <row r="918">
      <c r="D918" s="16"/>
      <c r="E918" s="16"/>
      <c r="F918" s="16"/>
    </row>
    <row r="919">
      <c r="D919" s="16"/>
      <c r="E919" s="16"/>
      <c r="F919" s="16"/>
    </row>
    <row r="920">
      <c r="D920" s="16"/>
      <c r="E920" s="16"/>
      <c r="F920" s="16"/>
    </row>
    <row r="921">
      <c r="D921" s="16"/>
      <c r="E921" s="16"/>
      <c r="F921" s="16"/>
    </row>
    <row r="922">
      <c r="D922" s="16"/>
      <c r="E922" s="16"/>
      <c r="F922" s="16"/>
    </row>
    <row r="923">
      <c r="D923" s="16"/>
      <c r="E923" s="16"/>
      <c r="F923" s="16"/>
    </row>
    <row r="924">
      <c r="D924" s="16"/>
      <c r="E924" s="16"/>
      <c r="F924" s="16"/>
    </row>
    <row r="925">
      <c r="D925" s="16"/>
      <c r="E925" s="16"/>
      <c r="F925" s="16"/>
    </row>
    <row r="926">
      <c r="D926" s="16"/>
      <c r="E926" s="16"/>
      <c r="F926" s="16"/>
    </row>
    <row r="927">
      <c r="D927" s="16"/>
      <c r="E927" s="16"/>
      <c r="F927" s="16"/>
    </row>
    <row r="928">
      <c r="D928" s="16"/>
      <c r="E928" s="16"/>
      <c r="F928" s="16"/>
    </row>
    <row r="929">
      <c r="D929" s="16"/>
      <c r="E929" s="16"/>
      <c r="F929" s="16"/>
    </row>
    <row r="930">
      <c r="D930" s="16"/>
      <c r="E930" s="16"/>
      <c r="F930" s="16"/>
    </row>
    <row r="931">
      <c r="D931" s="16"/>
      <c r="E931" s="16"/>
      <c r="F931" s="16"/>
    </row>
    <row r="932">
      <c r="D932" s="16"/>
      <c r="E932" s="16"/>
      <c r="F932" s="16"/>
    </row>
    <row r="933">
      <c r="D933" s="16"/>
      <c r="E933" s="16"/>
      <c r="F933" s="16"/>
    </row>
    <row r="934">
      <c r="D934" s="16"/>
      <c r="E934" s="16"/>
      <c r="F934" s="16"/>
    </row>
    <row r="935">
      <c r="D935" s="16"/>
      <c r="E935" s="16"/>
      <c r="F935" s="16"/>
    </row>
    <row r="936">
      <c r="D936" s="16"/>
      <c r="E936" s="16"/>
      <c r="F936" s="16"/>
    </row>
    <row r="937">
      <c r="D937" s="16"/>
      <c r="E937" s="16"/>
      <c r="F937" s="16"/>
    </row>
    <row r="938">
      <c r="D938" s="16"/>
      <c r="E938" s="16"/>
      <c r="F938" s="16"/>
    </row>
    <row r="939">
      <c r="D939" s="16"/>
      <c r="E939" s="16"/>
      <c r="F939" s="16"/>
    </row>
    <row r="940">
      <c r="D940" s="16"/>
      <c r="E940" s="16"/>
      <c r="F940" s="16"/>
    </row>
    <row r="941">
      <c r="D941" s="16"/>
      <c r="E941" s="16"/>
      <c r="F941" s="16"/>
    </row>
    <row r="942">
      <c r="D942" s="16"/>
      <c r="E942" s="16"/>
      <c r="F942" s="16"/>
    </row>
    <row r="943">
      <c r="D943" s="16"/>
      <c r="E943" s="16"/>
      <c r="F943" s="16"/>
    </row>
    <row r="944">
      <c r="D944" s="16"/>
      <c r="E944" s="16"/>
      <c r="F944" s="16"/>
    </row>
    <row r="945">
      <c r="D945" s="16"/>
      <c r="E945" s="16"/>
      <c r="F945" s="16"/>
    </row>
    <row r="946">
      <c r="D946" s="16"/>
      <c r="E946" s="16"/>
      <c r="F946" s="16"/>
    </row>
    <row r="947">
      <c r="D947" s="16"/>
      <c r="E947" s="16"/>
      <c r="F947" s="16"/>
    </row>
    <row r="948">
      <c r="D948" s="16"/>
      <c r="E948" s="16"/>
      <c r="F948" s="16"/>
    </row>
    <row r="949">
      <c r="D949" s="16"/>
      <c r="E949" s="16"/>
      <c r="F949" s="16"/>
    </row>
    <row r="950">
      <c r="D950" s="16"/>
      <c r="E950" s="16"/>
      <c r="F950" s="16"/>
    </row>
    <row r="951">
      <c r="D951" s="16"/>
      <c r="E951" s="16"/>
      <c r="F951" s="16"/>
    </row>
    <row r="952">
      <c r="D952" s="16"/>
      <c r="E952" s="16"/>
      <c r="F952" s="16"/>
    </row>
    <row r="953">
      <c r="D953" s="16"/>
      <c r="E953" s="16"/>
      <c r="F953" s="16"/>
    </row>
    <row r="954">
      <c r="D954" s="16"/>
      <c r="E954" s="16"/>
      <c r="F954" s="16"/>
    </row>
    <row r="955">
      <c r="D955" s="16"/>
      <c r="E955" s="16"/>
      <c r="F955" s="16"/>
    </row>
    <row r="956">
      <c r="D956" s="16"/>
      <c r="E956" s="16"/>
      <c r="F956" s="16"/>
    </row>
    <row r="957">
      <c r="D957" s="16"/>
      <c r="E957" s="16"/>
      <c r="F957" s="16"/>
    </row>
    <row r="958">
      <c r="D958" s="16"/>
      <c r="E958" s="16"/>
      <c r="F958" s="16"/>
    </row>
    <row r="959">
      <c r="D959" s="16"/>
      <c r="E959" s="16"/>
      <c r="F959" s="16"/>
    </row>
    <row r="960">
      <c r="D960" s="16"/>
      <c r="E960" s="16"/>
      <c r="F960" s="16"/>
    </row>
    <row r="961">
      <c r="D961" s="16"/>
      <c r="E961" s="16"/>
      <c r="F961" s="16"/>
    </row>
    <row r="962">
      <c r="D962" s="16"/>
      <c r="E962" s="16"/>
      <c r="F962" s="16"/>
    </row>
    <row r="963">
      <c r="D963" s="16"/>
      <c r="E963" s="16"/>
      <c r="F963" s="16"/>
    </row>
    <row r="964">
      <c r="D964" s="16"/>
      <c r="E964" s="16"/>
      <c r="F964" s="16"/>
    </row>
    <row r="965">
      <c r="D965" s="16"/>
      <c r="E965" s="16"/>
      <c r="F965" s="16"/>
    </row>
    <row r="966">
      <c r="D966" s="16"/>
      <c r="E966" s="16"/>
      <c r="F966" s="16"/>
    </row>
    <row r="967">
      <c r="D967" s="16"/>
      <c r="E967" s="16"/>
      <c r="F967" s="16"/>
    </row>
    <row r="968">
      <c r="D968" s="16"/>
      <c r="E968" s="16"/>
      <c r="F968" s="16"/>
    </row>
    <row r="969">
      <c r="D969" s="16"/>
      <c r="E969" s="16"/>
      <c r="F969" s="16"/>
    </row>
    <row r="970">
      <c r="D970" s="16"/>
      <c r="E970" s="16"/>
      <c r="F970" s="16"/>
    </row>
    <row r="971">
      <c r="D971" s="16"/>
      <c r="E971" s="16"/>
      <c r="F971" s="16"/>
    </row>
    <row r="972">
      <c r="D972" s="16"/>
      <c r="E972" s="16"/>
      <c r="F972" s="16"/>
    </row>
    <row r="973">
      <c r="D973" s="16"/>
      <c r="E973" s="16"/>
      <c r="F973" s="16"/>
    </row>
    <row r="974">
      <c r="D974" s="16"/>
      <c r="E974" s="16"/>
      <c r="F974" s="16"/>
    </row>
    <row r="975">
      <c r="D975" s="16"/>
      <c r="E975" s="16"/>
      <c r="F975" s="16"/>
    </row>
    <row r="976">
      <c r="D976" s="16"/>
      <c r="E976" s="16"/>
      <c r="F976" s="16"/>
    </row>
    <row r="977">
      <c r="D977" s="16"/>
      <c r="E977" s="16"/>
      <c r="F977" s="16"/>
    </row>
    <row r="978">
      <c r="D978" s="16"/>
      <c r="E978" s="16"/>
      <c r="F978" s="16"/>
    </row>
    <row r="979">
      <c r="D979" s="16"/>
      <c r="E979" s="16"/>
      <c r="F979" s="16"/>
    </row>
    <row r="980">
      <c r="D980" s="16"/>
      <c r="E980" s="16"/>
      <c r="F980" s="16"/>
    </row>
    <row r="981">
      <c r="D981" s="16"/>
      <c r="E981" s="16"/>
      <c r="F981" s="16"/>
    </row>
    <row r="982">
      <c r="D982" s="16"/>
      <c r="E982" s="16"/>
      <c r="F982" s="16"/>
    </row>
    <row r="983">
      <c r="D983" s="16"/>
      <c r="E983" s="16"/>
      <c r="F983" s="16"/>
    </row>
    <row r="984">
      <c r="D984" s="16"/>
      <c r="E984" s="16"/>
      <c r="F984" s="16"/>
    </row>
    <row r="985">
      <c r="D985" s="16"/>
      <c r="E985" s="16"/>
      <c r="F985" s="16"/>
    </row>
    <row r="986">
      <c r="D986" s="16"/>
      <c r="E986" s="16"/>
      <c r="F986" s="16"/>
    </row>
    <row r="987">
      <c r="D987" s="16"/>
      <c r="E987" s="16"/>
      <c r="F987" s="16"/>
    </row>
    <row r="988">
      <c r="D988" s="16"/>
      <c r="E988" s="16"/>
      <c r="F988" s="16"/>
    </row>
    <row r="989">
      <c r="D989" s="16"/>
      <c r="E989" s="16"/>
      <c r="F989" s="16"/>
    </row>
    <row r="990">
      <c r="D990" s="16"/>
      <c r="E990" s="16"/>
      <c r="F990" s="16"/>
    </row>
    <row r="991">
      <c r="D991" s="16"/>
      <c r="E991" s="16"/>
      <c r="F991" s="16"/>
    </row>
    <row r="992">
      <c r="D992" s="16"/>
      <c r="E992" s="16"/>
      <c r="F992" s="16"/>
    </row>
    <row r="993">
      <c r="D993" s="16"/>
      <c r="E993" s="16"/>
      <c r="F993" s="16"/>
    </row>
    <row r="994">
      <c r="D994" s="16"/>
      <c r="E994" s="16"/>
      <c r="F994" s="16"/>
    </row>
    <row r="995">
      <c r="D995" s="16"/>
      <c r="E995" s="16"/>
      <c r="F995" s="16"/>
    </row>
    <row r="996">
      <c r="D996" s="16"/>
      <c r="E996" s="16"/>
      <c r="F996" s="16"/>
    </row>
    <row r="997">
      <c r="D997" s="16"/>
      <c r="E997" s="16"/>
      <c r="F997" s="16"/>
    </row>
    <row r="998">
      <c r="D998" s="16"/>
      <c r="E998" s="16"/>
      <c r="F998" s="16"/>
    </row>
    <row r="999">
      <c r="D999" s="16"/>
      <c r="E999" s="16"/>
      <c r="F999" s="16"/>
    </row>
    <row r="1000">
      <c r="D1000" s="16"/>
      <c r="E1000" s="16"/>
      <c r="F1000" s="16"/>
    </row>
  </sheetData>
  <mergeCells count="36">
    <mergeCell ref="A1:U2"/>
    <mergeCell ref="B4:F4"/>
    <mergeCell ref="I4:M4"/>
    <mergeCell ref="O4:T4"/>
    <mergeCell ref="I8:M8"/>
    <mergeCell ref="I12:L12"/>
    <mergeCell ref="A59:U60"/>
    <mergeCell ref="B62:F62"/>
    <mergeCell ref="I62:M62"/>
    <mergeCell ref="O62:T62"/>
    <mergeCell ref="I66:M66"/>
    <mergeCell ref="I70:L70"/>
    <mergeCell ref="A117:U118"/>
    <mergeCell ref="B120:F120"/>
    <mergeCell ref="I120:M120"/>
    <mergeCell ref="O120:T120"/>
    <mergeCell ref="I124:M124"/>
    <mergeCell ref="I128:L128"/>
    <mergeCell ref="A180:U181"/>
    <mergeCell ref="B183:F183"/>
    <mergeCell ref="O183:S183"/>
    <mergeCell ref="I249:L249"/>
    <mergeCell ref="I253:K253"/>
    <mergeCell ref="A304:U305"/>
    <mergeCell ref="B307:F307"/>
    <mergeCell ref="I307:M307"/>
    <mergeCell ref="O307:S307"/>
    <mergeCell ref="I311:L311"/>
    <mergeCell ref="I315:K315"/>
    <mergeCell ref="I183:M183"/>
    <mergeCell ref="I187:L187"/>
    <mergeCell ref="I191:K191"/>
    <mergeCell ref="A242:U243"/>
    <mergeCell ref="B245:F245"/>
    <mergeCell ref="I245:M245"/>
    <mergeCell ref="O245:S24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
    <col customWidth="1" min="6" max="6" width="6.88"/>
    <col customWidth="1" min="7" max="7" width="29.5"/>
    <col customWidth="1" min="8" max="8" width="15.63"/>
    <col customWidth="1" min="9" max="9" width="10.38"/>
    <col customWidth="1" min="10" max="10" width="15.25"/>
    <col customWidth="1" min="11" max="11" width="13.38"/>
    <col customWidth="1" min="12" max="12" width="11.63"/>
    <col customWidth="1" min="13" max="13" width="14.0"/>
    <col customWidth="1" min="15" max="15" width="8.13"/>
  </cols>
  <sheetData>
    <row r="1">
      <c r="A1" s="1" t="s">
        <v>41</v>
      </c>
    </row>
    <row r="3">
      <c r="A3" s="2" t="s">
        <v>1</v>
      </c>
      <c r="B3" s="3"/>
      <c r="C3" s="3"/>
      <c r="D3" s="4"/>
      <c r="E3" s="4"/>
      <c r="F3" s="4"/>
      <c r="G3" s="3"/>
      <c r="H3" s="3"/>
      <c r="I3" s="3"/>
      <c r="J3" s="3"/>
      <c r="K3" s="3"/>
      <c r="L3" s="3"/>
    </row>
    <row r="4">
      <c r="B4" s="5" t="s">
        <v>2</v>
      </c>
      <c r="J4" s="8" t="s">
        <v>3</v>
      </c>
      <c r="P4" s="5" t="s">
        <v>4</v>
      </c>
    </row>
    <row r="5">
      <c r="B5" s="9" t="s">
        <v>5</v>
      </c>
      <c r="C5" s="9" t="s">
        <v>6</v>
      </c>
      <c r="D5" s="9" t="s">
        <v>7</v>
      </c>
      <c r="E5" s="9" t="s">
        <v>8</v>
      </c>
      <c r="F5" s="9" t="s">
        <v>9</v>
      </c>
      <c r="G5" s="9" t="s">
        <v>42</v>
      </c>
      <c r="H5" s="12" t="s">
        <v>43</v>
      </c>
      <c r="J5" s="12" t="s">
        <v>10</v>
      </c>
      <c r="K5" s="12" t="s">
        <v>11</v>
      </c>
      <c r="L5" s="12" t="s">
        <v>12</v>
      </c>
      <c r="M5" s="12" t="s">
        <v>13</v>
      </c>
      <c r="N5" s="12" t="s">
        <v>14</v>
      </c>
      <c r="P5" s="9" t="s">
        <v>5</v>
      </c>
      <c r="Q5" s="9" t="s">
        <v>15</v>
      </c>
      <c r="R5" s="9" t="s">
        <v>16</v>
      </c>
      <c r="S5" s="9" t="s">
        <v>17</v>
      </c>
      <c r="T5" s="9" t="s">
        <v>44</v>
      </c>
      <c r="U5" s="9" t="s">
        <v>18</v>
      </c>
    </row>
    <row r="6">
      <c r="B6" s="13">
        <v>0.0</v>
      </c>
      <c r="C6" s="13" t="s">
        <v>44</v>
      </c>
      <c r="D6" s="14">
        <v>16204.0</v>
      </c>
      <c r="E6" s="14">
        <v>43.1</v>
      </c>
      <c r="F6" s="14">
        <v>2909.0</v>
      </c>
      <c r="G6" s="13" t="s">
        <v>45</v>
      </c>
      <c r="H6" s="13" t="s">
        <v>46</v>
      </c>
      <c r="J6" s="15">
        <f>AVERAGE(D6:D55)</f>
        <v>19129.9</v>
      </c>
      <c r="K6" s="15">
        <f>MEDIAN(D6:D55)</f>
        <v>14712.5</v>
      </c>
      <c r="L6" s="15">
        <f>AVERAGE(E6:E55)</f>
        <v>52.3512</v>
      </c>
      <c r="M6" s="15">
        <f>MEDIAN(E6:E55)</f>
        <v>35.655</v>
      </c>
      <c r="N6" s="15">
        <f>N13/50</f>
        <v>17.06</v>
      </c>
      <c r="P6" s="14">
        <v>0.0</v>
      </c>
      <c r="Q6" s="14">
        <v>3.0</v>
      </c>
      <c r="R6" s="14">
        <v>10.0</v>
      </c>
      <c r="S6" s="14">
        <v>2.0</v>
      </c>
      <c r="T6" s="14">
        <v>3.0</v>
      </c>
      <c r="U6" s="16">
        <f t="shared" ref="U6:U55" si="1">SUM(Q6:T6)</f>
        <v>18</v>
      </c>
    </row>
    <row r="7">
      <c r="A7" s="13" t="s">
        <v>19</v>
      </c>
      <c r="B7" s="13">
        <v>1.0</v>
      </c>
      <c r="C7" s="13" t="s">
        <v>15</v>
      </c>
      <c r="D7" s="14">
        <v>10076.0</v>
      </c>
      <c r="E7" s="14">
        <v>22.79</v>
      </c>
      <c r="F7" s="14">
        <v>1487.0</v>
      </c>
      <c r="J7" s="7"/>
      <c r="K7" s="7"/>
      <c r="P7" s="14">
        <v>1.0</v>
      </c>
      <c r="Q7" s="14">
        <v>2.0</v>
      </c>
      <c r="R7" s="14">
        <v>6.0</v>
      </c>
      <c r="S7" s="14">
        <v>4.0</v>
      </c>
      <c r="T7" s="14">
        <v>3.0</v>
      </c>
      <c r="U7" s="16">
        <f t="shared" si="1"/>
        <v>15</v>
      </c>
    </row>
    <row r="8">
      <c r="B8" s="13">
        <v>2.0</v>
      </c>
      <c r="C8" s="13" t="s">
        <v>44</v>
      </c>
      <c r="D8" s="14">
        <v>11404.0</v>
      </c>
      <c r="E8" s="14">
        <v>24.75</v>
      </c>
      <c r="F8" s="14">
        <v>1390.0</v>
      </c>
      <c r="G8" s="13" t="s">
        <v>47</v>
      </c>
      <c r="H8" s="13" t="s">
        <v>48</v>
      </c>
      <c r="J8" s="21" t="s">
        <v>49</v>
      </c>
      <c r="K8" s="21" t="s">
        <v>50</v>
      </c>
      <c r="P8" s="14">
        <v>2.0</v>
      </c>
      <c r="Q8" s="14">
        <v>2.0</v>
      </c>
      <c r="R8" s="14">
        <v>10.0</v>
      </c>
      <c r="S8" s="14">
        <v>1.0</v>
      </c>
      <c r="T8" s="14">
        <v>2.0</v>
      </c>
      <c r="U8" s="16">
        <f t="shared" si="1"/>
        <v>15</v>
      </c>
    </row>
    <row r="9">
      <c r="A9" s="13" t="s">
        <v>19</v>
      </c>
      <c r="B9" s="13">
        <v>3.0</v>
      </c>
      <c r="C9" s="13" t="s">
        <v>15</v>
      </c>
      <c r="D9" s="14">
        <v>10844.0</v>
      </c>
      <c r="E9" s="14">
        <v>26.78</v>
      </c>
      <c r="F9" s="14">
        <v>5370.0</v>
      </c>
      <c r="J9" s="15">
        <f>AVERAGEIF(C6:C55,"Explorer",E6:E55)</f>
        <v>32.82666667</v>
      </c>
      <c r="K9" s="15">
        <f>AVERAGEIF(C6:C55,"Random",E6:E55)</f>
        <v>75.27130435</v>
      </c>
      <c r="P9" s="14">
        <v>3.0</v>
      </c>
      <c r="Q9" s="14">
        <v>2.0</v>
      </c>
      <c r="R9" s="14">
        <v>8.0</v>
      </c>
      <c r="S9" s="14">
        <v>3.0</v>
      </c>
      <c r="T9" s="14">
        <v>5.0</v>
      </c>
      <c r="U9" s="16">
        <f t="shared" si="1"/>
        <v>18</v>
      </c>
    </row>
    <row r="10">
      <c r="B10" s="13">
        <v>4.0</v>
      </c>
      <c r="C10" s="13" t="s">
        <v>44</v>
      </c>
      <c r="D10" s="14">
        <v>15453.0</v>
      </c>
      <c r="E10" s="14">
        <v>40.68</v>
      </c>
      <c r="F10" s="14">
        <v>5107.0</v>
      </c>
      <c r="G10" s="13" t="s">
        <v>51</v>
      </c>
      <c r="H10" s="13" t="s">
        <v>48</v>
      </c>
      <c r="P10" s="14">
        <v>4.0</v>
      </c>
      <c r="Q10" s="14">
        <v>3.0</v>
      </c>
      <c r="R10" s="14">
        <v>4.0</v>
      </c>
      <c r="S10" s="14">
        <v>3.0</v>
      </c>
      <c r="T10" s="14">
        <v>8.0</v>
      </c>
      <c r="U10" s="16">
        <f t="shared" si="1"/>
        <v>18</v>
      </c>
    </row>
    <row r="11">
      <c r="B11" s="13">
        <v>5.0</v>
      </c>
      <c r="C11" s="13" t="s">
        <v>44</v>
      </c>
      <c r="D11" s="14">
        <v>7405.0</v>
      </c>
      <c r="E11" s="14">
        <v>13.38</v>
      </c>
      <c r="F11" s="14">
        <v>4891.0</v>
      </c>
      <c r="G11" s="13" t="s">
        <v>52</v>
      </c>
      <c r="H11" s="13" t="s">
        <v>48</v>
      </c>
      <c r="J11" s="8" t="s">
        <v>20</v>
      </c>
      <c r="P11" s="14">
        <v>5.0</v>
      </c>
      <c r="Q11" s="14">
        <v>1.0</v>
      </c>
      <c r="R11" s="14">
        <v>4.0</v>
      </c>
      <c r="S11" s="14">
        <v>6.0</v>
      </c>
      <c r="T11" s="14">
        <v>1.0</v>
      </c>
      <c r="U11" s="16">
        <f t="shared" si="1"/>
        <v>12</v>
      </c>
    </row>
    <row r="12">
      <c r="B12" s="13">
        <v>6.0</v>
      </c>
      <c r="C12" s="13" t="s">
        <v>15</v>
      </c>
      <c r="D12" s="14">
        <v>26187.0</v>
      </c>
      <c r="E12" s="14">
        <v>70.4</v>
      </c>
      <c r="F12" s="14">
        <v>4515.0</v>
      </c>
      <c r="J12" s="12" t="s">
        <v>15</v>
      </c>
      <c r="K12" s="12" t="s">
        <v>16</v>
      </c>
      <c r="L12" s="12" t="s">
        <v>17</v>
      </c>
      <c r="M12" s="12" t="s">
        <v>44</v>
      </c>
      <c r="N12" s="12" t="s">
        <v>21</v>
      </c>
      <c r="P12" s="14">
        <v>6.0</v>
      </c>
      <c r="Q12" s="14">
        <v>2.0</v>
      </c>
      <c r="R12" s="14">
        <v>7.0</v>
      </c>
      <c r="S12" s="14">
        <v>4.0</v>
      </c>
      <c r="T12" s="14">
        <v>4.0</v>
      </c>
      <c r="U12" s="16">
        <f t="shared" si="1"/>
        <v>17</v>
      </c>
    </row>
    <row r="13">
      <c r="B13" s="13">
        <v>7.0</v>
      </c>
      <c r="C13" s="13" t="s">
        <v>44</v>
      </c>
      <c r="D13" s="14">
        <v>36543.0</v>
      </c>
      <c r="E13" s="14">
        <v>116.35</v>
      </c>
      <c r="F13" s="14">
        <v>8177.0</v>
      </c>
      <c r="G13" s="13" t="s">
        <v>52</v>
      </c>
      <c r="H13" s="13" t="s">
        <v>48</v>
      </c>
      <c r="J13" s="17">
        <f t="shared" ref="J13:M13" si="2">(Q56/$N13)</f>
        <v>0.1864009379</v>
      </c>
      <c r="K13" s="17">
        <f t="shared" si="2"/>
        <v>0.4243845252</v>
      </c>
      <c r="L13" s="17">
        <f t="shared" si="2"/>
        <v>0.1559202814</v>
      </c>
      <c r="M13" s="17">
        <f t="shared" si="2"/>
        <v>0.2332942556</v>
      </c>
      <c r="N13" s="13">
        <f>SUM(Q56:T56)</f>
        <v>853</v>
      </c>
      <c r="P13" s="14">
        <v>7.0</v>
      </c>
      <c r="Q13" s="14">
        <v>3.0</v>
      </c>
      <c r="R13" s="14">
        <v>8.0</v>
      </c>
      <c r="S13" s="14">
        <v>4.0</v>
      </c>
      <c r="T13" s="14">
        <v>5.0</v>
      </c>
      <c r="U13" s="16">
        <f t="shared" si="1"/>
        <v>20</v>
      </c>
    </row>
    <row r="14">
      <c r="B14" s="13">
        <v>8.0</v>
      </c>
      <c r="C14" s="13" t="s">
        <v>44</v>
      </c>
      <c r="D14" s="14">
        <v>10491.0</v>
      </c>
      <c r="E14" s="14">
        <v>22.19</v>
      </c>
      <c r="F14" s="14">
        <v>6900.0</v>
      </c>
      <c r="G14" s="13" t="s">
        <v>53</v>
      </c>
      <c r="H14" s="13" t="s">
        <v>48</v>
      </c>
      <c r="P14" s="14">
        <v>8.0</v>
      </c>
      <c r="Q14" s="14">
        <v>2.0</v>
      </c>
      <c r="R14" s="14">
        <v>7.0</v>
      </c>
      <c r="S14" s="14">
        <v>5.0</v>
      </c>
      <c r="T14" s="14">
        <v>2.0</v>
      </c>
      <c r="U14" s="16">
        <f t="shared" si="1"/>
        <v>16</v>
      </c>
    </row>
    <row r="15">
      <c r="B15" s="13">
        <v>9.0</v>
      </c>
      <c r="C15" s="13" t="s">
        <v>15</v>
      </c>
      <c r="D15" s="14">
        <v>7046.0</v>
      </c>
      <c r="E15" s="14">
        <v>12.69</v>
      </c>
      <c r="F15" s="14">
        <v>8579.0</v>
      </c>
      <c r="J15" s="8" t="s">
        <v>22</v>
      </c>
      <c r="P15" s="14">
        <v>9.0</v>
      </c>
      <c r="Q15" s="14">
        <v>2.0</v>
      </c>
      <c r="R15" s="14">
        <v>5.0</v>
      </c>
      <c r="S15" s="14">
        <v>2.0</v>
      </c>
      <c r="T15" s="14">
        <v>3.0</v>
      </c>
      <c r="U15" s="16">
        <f t="shared" si="1"/>
        <v>12</v>
      </c>
    </row>
    <row r="16">
      <c r="B16" s="13">
        <v>10.0</v>
      </c>
      <c r="C16" s="13" t="s">
        <v>44</v>
      </c>
      <c r="D16" s="14">
        <v>26148.0</v>
      </c>
      <c r="E16" s="14">
        <v>80.1</v>
      </c>
      <c r="F16" s="14">
        <v>7476.0</v>
      </c>
      <c r="G16" s="13" t="s">
        <v>54</v>
      </c>
      <c r="H16" s="13" t="s">
        <v>46</v>
      </c>
      <c r="J16" s="12" t="s">
        <v>15</v>
      </c>
      <c r="K16" s="12" t="s">
        <v>16</v>
      </c>
      <c r="L16" s="12" t="s">
        <v>17</v>
      </c>
      <c r="M16" s="12" t="s">
        <v>44</v>
      </c>
      <c r="P16" s="14">
        <v>10.0</v>
      </c>
      <c r="Q16" s="14">
        <v>2.0</v>
      </c>
      <c r="R16" s="14">
        <v>9.0</v>
      </c>
      <c r="S16" s="14">
        <v>4.0</v>
      </c>
      <c r="T16" s="14">
        <v>5.0</v>
      </c>
      <c r="U16" s="16">
        <f t="shared" si="1"/>
        <v>20</v>
      </c>
    </row>
    <row r="17">
      <c r="A17" s="13" t="s">
        <v>19</v>
      </c>
      <c r="B17" s="13">
        <v>11.0</v>
      </c>
      <c r="C17" s="13" t="s">
        <v>15</v>
      </c>
      <c r="D17" s="14">
        <v>7766.0</v>
      </c>
      <c r="E17" s="14">
        <v>17.13</v>
      </c>
      <c r="F17" s="14">
        <v>7916.0</v>
      </c>
      <c r="J17" s="13">
        <f>COUNTIF(C6:C55, "Explorer")</f>
        <v>27</v>
      </c>
      <c r="K17" s="13">
        <f>COUNTIF(C6:C55, "Chaser")</f>
        <v>0</v>
      </c>
      <c r="L17" s="13">
        <f>COUNTIF(C6:C55, "Farmer")</f>
        <v>0</v>
      </c>
      <c r="M17" s="13">
        <f>COUNTIF(C6:C55, "Random")</f>
        <v>23</v>
      </c>
      <c r="P17" s="14">
        <v>11.0</v>
      </c>
      <c r="Q17" s="14">
        <v>3.0</v>
      </c>
      <c r="R17" s="14">
        <v>6.0</v>
      </c>
      <c r="S17" s="14">
        <v>4.0</v>
      </c>
      <c r="T17" s="14">
        <v>3.0</v>
      </c>
      <c r="U17" s="16">
        <f t="shared" si="1"/>
        <v>16</v>
      </c>
    </row>
    <row r="18">
      <c r="B18" s="13">
        <v>12.0</v>
      </c>
      <c r="C18" s="13" t="s">
        <v>44</v>
      </c>
      <c r="D18" s="14">
        <v>20782.0</v>
      </c>
      <c r="E18" s="14">
        <v>53.44</v>
      </c>
      <c r="F18" s="14">
        <v>826.0</v>
      </c>
      <c r="G18" s="13" t="s">
        <v>52</v>
      </c>
      <c r="H18" s="13" t="s">
        <v>48</v>
      </c>
      <c r="P18" s="14">
        <v>12.0</v>
      </c>
      <c r="Q18" s="14">
        <v>7.0</v>
      </c>
      <c r="R18" s="14">
        <v>7.0</v>
      </c>
      <c r="S18" s="14">
        <v>0.0</v>
      </c>
      <c r="T18" s="14">
        <v>6.0</v>
      </c>
      <c r="U18" s="16">
        <f t="shared" si="1"/>
        <v>20</v>
      </c>
    </row>
    <row r="19">
      <c r="B19" s="13">
        <v>13.0</v>
      </c>
      <c r="C19" s="13" t="s">
        <v>15</v>
      </c>
      <c r="D19" s="14">
        <v>12314.0</v>
      </c>
      <c r="E19" s="14">
        <v>31.77</v>
      </c>
      <c r="F19" s="14">
        <v>5253.0</v>
      </c>
      <c r="P19" s="14">
        <v>13.0</v>
      </c>
      <c r="Q19" s="14">
        <v>4.0</v>
      </c>
      <c r="R19" s="14">
        <v>8.0</v>
      </c>
      <c r="S19" s="14">
        <v>2.0</v>
      </c>
      <c r="T19" s="14">
        <v>5.0</v>
      </c>
      <c r="U19" s="16">
        <f t="shared" si="1"/>
        <v>19</v>
      </c>
    </row>
    <row r="20">
      <c r="B20" s="13">
        <v>14.0</v>
      </c>
      <c r="C20" s="13" t="s">
        <v>15</v>
      </c>
      <c r="D20" s="14">
        <v>11966.0</v>
      </c>
      <c r="E20" s="14">
        <v>27.01</v>
      </c>
      <c r="F20" s="14">
        <v>1847.0</v>
      </c>
      <c r="P20" s="14">
        <v>14.0</v>
      </c>
      <c r="Q20" s="14">
        <v>2.0</v>
      </c>
      <c r="R20" s="14">
        <v>7.0</v>
      </c>
      <c r="S20" s="14">
        <v>2.0</v>
      </c>
      <c r="T20" s="14">
        <v>4.0</v>
      </c>
      <c r="U20" s="16">
        <f t="shared" si="1"/>
        <v>15</v>
      </c>
    </row>
    <row r="21">
      <c r="B21" s="13">
        <v>15.0</v>
      </c>
      <c r="C21" s="13" t="s">
        <v>44</v>
      </c>
      <c r="D21" s="14">
        <v>22458.0</v>
      </c>
      <c r="E21" s="14">
        <v>60.07</v>
      </c>
      <c r="F21" s="14">
        <v>4847.0</v>
      </c>
      <c r="G21" s="13" t="s">
        <v>55</v>
      </c>
      <c r="H21" s="13" t="s">
        <v>46</v>
      </c>
      <c r="P21" s="14">
        <v>15.0</v>
      </c>
      <c r="Q21" s="14">
        <v>4.0</v>
      </c>
      <c r="R21" s="14">
        <v>9.0</v>
      </c>
      <c r="S21" s="14">
        <v>2.0</v>
      </c>
      <c r="T21" s="14">
        <v>4.0</v>
      </c>
      <c r="U21" s="16">
        <f t="shared" si="1"/>
        <v>19</v>
      </c>
    </row>
    <row r="22">
      <c r="B22" s="13">
        <v>16.0</v>
      </c>
      <c r="C22" s="13" t="s">
        <v>15</v>
      </c>
      <c r="D22" s="14">
        <v>14405.0</v>
      </c>
      <c r="E22" s="14">
        <v>33.12</v>
      </c>
      <c r="F22" s="14">
        <v>3459.0</v>
      </c>
      <c r="P22" s="14">
        <v>16.0</v>
      </c>
      <c r="Q22" s="14">
        <v>2.0</v>
      </c>
      <c r="R22" s="14">
        <v>7.0</v>
      </c>
      <c r="S22" s="14">
        <v>4.0</v>
      </c>
      <c r="T22" s="14">
        <v>2.0</v>
      </c>
      <c r="U22" s="16">
        <f t="shared" si="1"/>
        <v>15</v>
      </c>
    </row>
    <row r="23">
      <c r="A23" s="13" t="s">
        <v>19</v>
      </c>
      <c r="B23" s="13">
        <v>17.0</v>
      </c>
      <c r="C23" s="13" t="s">
        <v>15</v>
      </c>
      <c r="D23" s="14">
        <v>7370.0</v>
      </c>
      <c r="E23" s="14">
        <v>14.44</v>
      </c>
      <c r="F23" s="14">
        <v>683.0</v>
      </c>
      <c r="P23" s="14">
        <v>17.0</v>
      </c>
      <c r="Q23" s="14">
        <v>2.0</v>
      </c>
      <c r="R23" s="14">
        <v>7.0</v>
      </c>
      <c r="S23" s="14">
        <v>3.0</v>
      </c>
      <c r="T23" s="14">
        <v>3.0</v>
      </c>
      <c r="U23" s="16">
        <f t="shared" si="1"/>
        <v>15</v>
      </c>
    </row>
    <row r="24">
      <c r="B24" s="13">
        <v>18.0</v>
      </c>
      <c r="C24" s="13" t="s">
        <v>15</v>
      </c>
      <c r="D24" s="14">
        <v>16221.0</v>
      </c>
      <c r="E24" s="14">
        <v>42.35</v>
      </c>
      <c r="F24" s="14">
        <v>5656.0</v>
      </c>
      <c r="P24" s="14">
        <v>18.0</v>
      </c>
      <c r="Q24" s="14">
        <v>3.0</v>
      </c>
      <c r="R24" s="14">
        <v>7.0</v>
      </c>
      <c r="S24" s="14">
        <v>3.0</v>
      </c>
      <c r="T24" s="14">
        <v>4.0</v>
      </c>
      <c r="U24" s="16">
        <f t="shared" si="1"/>
        <v>17</v>
      </c>
    </row>
    <row r="25">
      <c r="B25" s="13">
        <v>19.0</v>
      </c>
      <c r="C25" s="13" t="s">
        <v>44</v>
      </c>
      <c r="D25" s="14">
        <v>27108.0</v>
      </c>
      <c r="E25" s="14">
        <v>74.99</v>
      </c>
      <c r="F25" s="14">
        <v>848.0</v>
      </c>
      <c r="G25" s="13" t="s">
        <v>55</v>
      </c>
      <c r="H25" s="13" t="s">
        <v>48</v>
      </c>
      <c r="P25" s="14">
        <v>19.0</v>
      </c>
      <c r="Q25" s="14">
        <v>5.0</v>
      </c>
      <c r="R25" s="14">
        <v>9.0</v>
      </c>
      <c r="S25" s="14">
        <v>1.0</v>
      </c>
      <c r="T25" s="14">
        <v>4.0</v>
      </c>
      <c r="U25" s="16">
        <f t="shared" si="1"/>
        <v>19</v>
      </c>
    </row>
    <row r="26">
      <c r="B26" s="13">
        <v>20.0</v>
      </c>
      <c r="C26" s="13" t="s">
        <v>15</v>
      </c>
      <c r="D26" s="14">
        <v>17192.0</v>
      </c>
      <c r="E26" s="14">
        <v>47.64</v>
      </c>
      <c r="F26" s="14">
        <v>4539.0</v>
      </c>
      <c r="P26" s="14">
        <v>20.0</v>
      </c>
      <c r="Q26" s="14">
        <v>3.0</v>
      </c>
      <c r="R26" s="14">
        <v>9.0</v>
      </c>
      <c r="S26" s="14">
        <v>0.0</v>
      </c>
      <c r="T26" s="14">
        <v>8.0</v>
      </c>
      <c r="U26" s="16">
        <f t="shared" si="1"/>
        <v>20</v>
      </c>
    </row>
    <row r="27">
      <c r="B27" s="13">
        <v>21.0</v>
      </c>
      <c r="C27" s="13" t="s">
        <v>15</v>
      </c>
      <c r="D27" s="14">
        <v>24916.0</v>
      </c>
      <c r="E27" s="14">
        <v>64.35</v>
      </c>
      <c r="F27" s="14">
        <v>3529.0</v>
      </c>
      <c r="P27" s="14">
        <v>21.0</v>
      </c>
      <c r="Q27" s="14">
        <v>2.0</v>
      </c>
      <c r="R27" s="14">
        <v>7.0</v>
      </c>
      <c r="S27" s="14">
        <v>4.0</v>
      </c>
      <c r="T27" s="14">
        <v>5.0</v>
      </c>
      <c r="U27" s="16">
        <f t="shared" si="1"/>
        <v>18</v>
      </c>
    </row>
    <row r="28">
      <c r="B28" s="13">
        <v>22.0</v>
      </c>
      <c r="C28" s="13" t="s">
        <v>15</v>
      </c>
      <c r="D28" s="14">
        <v>5332.0</v>
      </c>
      <c r="E28" s="14">
        <v>8.72</v>
      </c>
      <c r="F28" s="14">
        <v>7223.0</v>
      </c>
      <c r="P28" s="14">
        <v>22.0</v>
      </c>
      <c r="Q28" s="14">
        <v>2.0</v>
      </c>
      <c r="R28" s="14">
        <v>5.0</v>
      </c>
      <c r="S28" s="14">
        <v>2.0</v>
      </c>
      <c r="T28" s="14">
        <v>2.0</v>
      </c>
      <c r="U28" s="16">
        <f t="shared" si="1"/>
        <v>11</v>
      </c>
    </row>
    <row r="29">
      <c r="B29" s="13">
        <v>23.0</v>
      </c>
      <c r="C29" s="13" t="s">
        <v>15</v>
      </c>
      <c r="D29" s="14">
        <v>13072.0</v>
      </c>
      <c r="E29" s="14">
        <v>28.6</v>
      </c>
      <c r="F29" s="14">
        <v>6528.0</v>
      </c>
      <c r="P29" s="14">
        <v>23.0</v>
      </c>
      <c r="Q29" s="14">
        <v>3.0</v>
      </c>
      <c r="R29" s="14">
        <v>7.0</v>
      </c>
      <c r="S29" s="14">
        <v>3.0</v>
      </c>
      <c r="T29" s="14">
        <v>4.0</v>
      </c>
      <c r="U29" s="16">
        <f t="shared" si="1"/>
        <v>17</v>
      </c>
    </row>
    <row r="30">
      <c r="A30" s="13" t="s">
        <v>19</v>
      </c>
      <c r="B30" s="13">
        <v>24.0</v>
      </c>
      <c r="C30" s="13" t="s">
        <v>15</v>
      </c>
      <c r="D30" s="14">
        <v>8580.0</v>
      </c>
      <c r="E30" s="14">
        <v>17.51</v>
      </c>
      <c r="F30" s="14">
        <v>713.0</v>
      </c>
      <c r="P30" s="14">
        <v>24.0</v>
      </c>
      <c r="Q30" s="14">
        <v>4.0</v>
      </c>
      <c r="R30" s="14">
        <v>5.0</v>
      </c>
      <c r="S30" s="14">
        <v>1.0</v>
      </c>
      <c r="T30" s="14">
        <v>3.0</v>
      </c>
      <c r="U30" s="16">
        <f t="shared" si="1"/>
        <v>13</v>
      </c>
    </row>
    <row r="31">
      <c r="B31" s="13">
        <v>25.0</v>
      </c>
      <c r="C31" s="13" t="s">
        <v>44</v>
      </c>
      <c r="D31" s="14">
        <v>21753.0</v>
      </c>
      <c r="E31" s="14">
        <v>58.52</v>
      </c>
      <c r="F31" s="14">
        <v>2262.0</v>
      </c>
      <c r="G31" s="13" t="s">
        <v>47</v>
      </c>
      <c r="H31" s="13" t="s">
        <v>46</v>
      </c>
      <c r="P31" s="14">
        <v>25.0</v>
      </c>
      <c r="Q31" s="14">
        <v>7.0</v>
      </c>
      <c r="R31" s="14">
        <v>7.0</v>
      </c>
      <c r="S31" s="14">
        <v>0.0</v>
      </c>
      <c r="T31" s="14">
        <v>3.0</v>
      </c>
      <c r="U31" s="16">
        <f t="shared" si="1"/>
        <v>17</v>
      </c>
    </row>
    <row r="32">
      <c r="A32" s="13" t="s">
        <v>19</v>
      </c>
      <c r="B32" s="13">
        <v>26.0</v>
      </c>
      <c r="C32" s="13" t="s">
        <v>15</v>
      </c>
      <c r="D32" s="14">
        <v>9459.0</v>
      </c>
      <c r="E32" s="14">
        <v>22.81</v>
      </c>
      <c r="F32" s="14">
        <v>7967.0</v>
      </c>
      <c r="P32" s="14">
        <v>26.0</v>
      </c>
      <c r="Q32" s="14">
        <v>1.0</v>
      </c>
      <c r="R32" s="14">
        <v>6.0</v>
      </c>
      <c r="S32" s="14">
        <v>5.0</v>
      </c>
      <c r="T32" s="14">
        <v>5.0</v>
      </c>
      <c r="U32" s="16">
        <f t="shared" si="1"/>
        <v>17</v>
      </c>
    </row>
    <row r="33">
      <c r="B33" s="13">
        <v>27.0</v>
      </c>
      <c r="C33" s="13" t="s">
        <v>44</v>
      </c>
      <c r="D33" s="14">
        <v>43483.0</v>
      </c>
      <c r="E33" s="14">
        <v>135.18</v>
      </c>
      <c r="F33" s="14">
        <v>8210.0</v>
      </c>
      <c r="G33" s="13" t="s">
        <v>56</v>
      </c>
      <c r="H33" s="13" t="s">
        <v>46</v>
      </c>
      <c r="P33" s="14">
        <v>27.0</v>
      </c>
      <c r="Q33" s="14">
        <v>6.0</v>
      </c>
      <c r="R33" s="14">
        <v>8.0</v>
      </c>
      <c r="S33" s="14">
        <v>0.0</v>
      </c>
      <c r="T33" s="14">
        <v>5.0</v>
      </c>
      <c r="U33" s="16">
        <f t="shared" si="1"/>
        <v>19</v>
      </c>
    </row>
    <row r="34">
      <c r="B34" s="13">
        <v>28.0</v>
      </c>
      <c r="C34" s="13" t="s">
        <v>44</v>
      </c>
      <c r="D34" s="14">
        <v>38518.0</v>
      </c>
      <c r="E34" s="14">
        <v>109.77</v>
      </c>
      <c r="F34" s="14">
        <v>5555.0</v>
      </c>
      <c r="G34" s="13" t="s">
        <v>51</v>
      </c>
      <c r="H34" s="13" t="s">
        <v>46</v>
      </c>
      <c r="P34" s="14">
        <v>28.0</v>
      </c>
      <c r="Q34" s="14">
        <v>1.0</v>
      </c>
      <c r="R34" s="14">
        <v>4.0</v>
      </c>
      <c r="S34" s="14">
        <v>7.0</v>
      </c>
      <c r="T34" s="14">
        <v>7.0</v>
      </c>
      <c r="U34" s="16">
        <f t="shared" si="1"/>
        <v>19</v>
      </c>
    </row>
    <row r="35">
      <c r="B35" s="13">
        <v>29.0</v>
      </c>
      <c r="C35" s="13" t="s">
        <v>44</v>
      </c>
      <c r="D35" s="14">
        <v>18842.0</v>
      </c>
      <c r="E35" s="14">
        <v>45.52</v>
      </c>
      <c r="F35" s="14">
        <v>4660.0</v>
      </c>
      <c r="G35" s="13" t="s">
        <v>55</v>
      </c>
      <c r="H35" s="13" t="s">
        <v>46</v>
      </c>
      <c r="P35" s="14">
        <v>29.0</v>
      </c>
      <c r="Q35" s="14">
        <v>2.0</v>
      </c>
      <c r="R35" s="14">
        <v>9.0</v>
      </c>
      <c r="S35" s="14">
        <v>1.0</v>
      </c>
      <c r="T35" s="14">
        <v>4.0</v>
      </c>
      <c r="U35" s="16">
        <f t="shared" si="1"/>
        <v>16</v>
      </c>
    </row>
    <row r="36">
      <c r="B36" s="13">
        <v>30.0</v>
      </c>
      <c r="C36" s="13" t="s">
        <v>44</v>
      </c>
      <c r="D36" s="14">
        <v>28249.0</v>
      </c>
      <c r="E36" s="14">
        <v>84.7</v>
      </c>
      <c r="F36" s="14">
        <v>5680.0</v>
      </c>
      <c r="G36" s="13" t="s">
        <v>57</v>
      </c>
      <c r="H36" s="13" t="s">
        <v>46</v>
      </c>
      <c r="P36" s="14">
        <v>30.0</v>
      </c>
      <c r="Q36" s="14">
        <v>2.0</v>
      </c>
      <c r="R36" s="14">
        <v>9.0</v>
      </c>
      <c r="S36" s="14">
        <v>2.0</v>
      </c>
      <c r="T36" s="14">
        <v>7.0</v>
      </c>
      <c r="U36" s="16">
        <f t="shared" si="1"/>
        <v>20</v>
      </c>
    </row>
    <row r="37">
      <c r="B37" s="13">
        <v>31.0</v>
      </c>
      <c r="C37" s="13" t="s">
        <v>44</v>
      </c>
      <c r="D37" s="14">
        <v>26103.0</v>
      </c>
      <c r="E37" s="14">
        <v>78.23</v>
      </c>
      <c r="F37" s="14">
        <v>7997.0</v>
      </c>
      <c r="G37" s="13" t="s">
        <v>51</v>
      </c>
      <c r="H37" s="13" t="s">
        <v>46</v>
      </c>
      <c r="P37" s="14">
        <v>31.0</v>
      </c>
      <c r="Q37" s="14">
        <v>2.0</v>
      </c>
      <c r="R37" s="14">
        <v>10.0</v>
      </c>
      <c r="S37" s="14">
        <v>3.0</v>
      </c>
      <c r="T37" s="14">
        <v>5.0</v>
      </c>
      <c r="U37" s="16">
        <f t="shared" si="1"/>
        <v>20</v>
      </c>
    </row>
    <row r="38">
      <c r="A38" s="13" t="s">
        <v>19</v>
      </c>
      <c r="B38" s="13">
        <v>32.0</v>
      </c>
      <c r="C38" s="13" t="s">
        <v>15</v>
      </c>
      <c r="D38" s="14">
        <v>10444.0</v>
      </c>
      <c r="E38" s="14">
        <v>23.84</v>
      </c>
      <c r="F38" s="14">
        <v>8276.0</v>
      </c>
      <c r="P38" s="14">
        <v>32.0</v>
      </c>
      <c r="Q38" s="14">
        <v>2.0</v>
      </c>
      <c r="R38" s="14">
        <v>10.0</v>
      </c>
      <c r="S38" s="14">
        <v>1.0</v>
      </c>
      <c r="T38" s="14">
        <v>4.0</v>
      </c>
      <c r="U38" s="16">
        <f t="shared" si="1"/>
        <v>17</v>
      </c>
    </row>
    <row r="39">
      <c r="B39" s="13">
        <v>33.0</v>
      </c>
      <c r="C39" s="13" t="s">
        <v>15</v>
      </c>
      <c r="D39" s="14">
        <v>15020.0</v>
      </c>
      <c r="E39" s="14">
        <v>35.33</v>
      </c>
      <c r="F39" s="14">
        <v>4230.0</v>
      </c>
      <c r="P39" s="14">
        <v>33.0</v>
      </c>
      <c r="Q39" s="14">
        <v>3.0</v>
      </c>
      <c r="R39" s="14">
        <v>7.0</v>
      </c>
      <c r="S39" s="14">
        <v>3.0</v>
      </c>
      <c r="T39" s="14">
        <v>3.0</v>
      </c>
      <c r="U39" s="16">
        <f t="shared" si="1"/>
        <v>16</v>
      </c>
    </row>
    <row r="40">
      <c r="B40" s="13">
        <v>34.0</v>
      </c>
      <c r="C40" s="13" t="s">
        <v>15</v>
      </c>
      <c r="D40" s="14">
        <v>28294.0</v>
      </c>
      <c r="E40" s="14">
        <v>78.81</v>
      </c>
      <c r="F40" s="14">
        <v>6147.0</v>
      </c>
      <c r="P40" s="14">
        <v>34.0</v>
      </c>
      <c r="Q40" s="14">
        <v>5.0</v>
      </c>
      <c r="R40" s="14">
        <v>5.0</v>
      </c>
      <c r="S40" s="14">
        <v>0.0</v>
      </c>
      <c r="T40" s="14">
        <v>7.0</v>
      </c>
      <c r="U40" s="16">
        <f t="shared" si="1"/>
        <v>17</v>
      </c>
    </row>
    <row r="41">
      <c r="B41" s="13">
        <v>35.0</v>
      </c>
      <c r="C41" s="13" t="s">
        <v>15</v>
      </c>
      <c r="D41" s="14">
        <v>13822.0</v>
      </c>
      <c r="E41" s="14">
        <v>34.21</v>
      </c>
      <c r="F41" s="14">
        <v>1411.0</v>
      </c>
      <c r="P41" s="14">
        <v>35.0</v>
      </c>
      <c r="Q41" s="14">
        <v>2.0</v>
      </c>
      <c r="R41" s="14">
        <v>6.0</v>
      </c>
      <c r="S41" s="14">
        <v>3.0</v>
      </c>
      <c r="T41" s="14">
        <v>5.0</v>
      </c>
      <c r="U41" s="16">
        <f t="shared" si="1"/>
        <v>16</v>
      </c>
    </row>
    <row r="42">
      <c r="B42" s="13">
        <v>36.0</v>
      </c>
      <c r="C42" s="13" t="s">
        <v>44</v>
      </c>
      <c r="D42" s="14">
        <v>9304.0</v>
      </c>
      <c r="E42" s="14">
        <v>18.54</v>
      </c>
      <c r="F42" s="14">
        <v>6561.0</v>
      </c>
      <c r="G42" s="13" t="s">
        <v>57</v>
      </c>
      <c r="H42" s="13" t="s">
        <v>46</v>
      </c>
      <c r="P42" s="14">
        <v>36.0</v>
      </c>
      <c r="Q42" s="14">
        <v>4.0</v>
      </c>
      <c r="R42" s="14">
        <v>7.0</v>
      </c>
      <c r="S42" s="14">
        <v>2.0</v>
      </c>
      <c r="T42" s="14">
        <v>1.0</v>
      </c>
      <c r="U42" s="16">
        <f t="shared" si="1"/>
        <v>14</v>
      </c>
    </row>
    <row r="43">
      <c r="B43" s="13">
        <v>37.0</v>
      </c>
      <c r="C43" s="13" t="s">
        <v>44</v>
      </c>
      <c r="D43" s="14">
        <v>12664.0</v>
      </c>
      <c r="E43" s="14">
        <v>30.64</v>
      </c>
      <c r="F43" s="14">
        <v>5487.0</v>
      </c>
      <c r="G43" s="13" t="s">
        <v>55</v>
      </c>
      <c r="H43" s="13" t="s">
        <v>46</v>
      </c>
      <c r="P43" s="14">
        <v>37.0</v>
      </c>
      <c r="Q43" s="14">
        <v>5.0</v>
      </c>
      <c r="R43" s="14">
        <v>7.0</v>
      </c>
      <c r="S43" s="14">
        <v>2.0</v>
      </c>
      <c r="T43" s="14">
        <v>2.0</v>
      </c>
      <c r="U43" s="16">
        <f t="shared" si="1"/>
        <v>16</v>
      </c>
    </row>
    <row r="44">
      <c r="B44" s="13">
        <v>38.0</v>
      </c>
      <c r="C44" s="13" t="s">
        <v>44</v>
      </c>
      <c r="D44" s="14">
        <v>53297.0</v>
      </c>
      <c r="E44" s="14">
        <v>179.54</v>
      </c>
      <c r="F44" s="14">
        <v>9536.0</v>
      </c>
      <c r="G44" s="13" t="s">
        <v>58</v>
      </c>
      <c r="H44" s="13" t="s">
        <v>46</v>
      </c>
      <c r="P44" s="14">
        <v>38.0</v>
      </c>
      <c r="Q44" s="14">
        <v>2.0</v>
      </c>
      <c r="R44" s="14">
        <v>9.0</v>
      </c>
      <c r="S44" s="14">
        <v>4.0</v>
      </c>
      <c r="T44" s="14">
        <v>6.0</v>
      </c>
      <c r="U44" s="16">
        <f t="shared" si="1"/>
        <v>21</v>
      </c>
    </row>
    <row r="45">
      <c r="B45" s="13">
        <v>39.0</v>
      </c>
      <c r="C45" s="13" t="s">
        <v>44</v>
      </c>
      <c r="D45" s="14">
        <v>39668.0</v>
      </c>
      <c r="E45" s="14">
        <v>125.39</v>
      </c>
      <c r="F45" s="14">
        <v>1539.0</v>
      </c>
      <c r="G45" s="13" t="s">
        <v>59</v>
      </c>
      <c r="H45" s="13" t="s">
        <v>46</v>
      </c>
      <c r="P45" s="14">
        <v>39.0</v>
      </c>
      <c r="Q45" s="14">
        <v>6.0</v>
      </c>
      <c r="R45" s="14">
        <v>10.0</v>
      </c>
      <c r="S45" s="14">
        <v>2.0</v>
      </c>
      <c r="T45" s="14">
        <v>2.0</v>
      </c>
      <c r="U45" s="16">
        <f t="shared" si="1"/>
        <v>20</v>
      </c>
    </row>
    <row r="46">
      <c r="A46" s="13" t="s">
        <v>19</v>
      </c>
      <c r="B46" s="13">
        <v>40.0</v>
      </c>
      <c r="C46" s="13" t="s">
        <v>15</v>
      </c>
      <c r="D46" s="14">
        <v>11479.0</v>
      </c>
      <c r="E46" s="14">
        <v>27.5</v>
      </c>
      <c r="F46" s="14">
        <v>4264.0</v>
      </c>
      <c r="P46" s="14">
        <v>40.0</v>
      </c>
      <c r="Q46" s="14">
        <v>4.0</v>
      </c>
      <c r="R46" s="14">
        <v>5.0</v>
      </c>
      <c r="S46" s="14">
        <v>4.0</v>
      </c>
      <c r="T46" s="14">
        <v>3.0</v>
      </c>
      <c r="U46" s="16">
        <f t="shared" si="1"/>
        <v>16</v>
      </c>
    </row>
    <row r="47">
      <c r="B47" s="13">
        <v>41.0</v>
      </c>
      <c r="C47" s="13" t="s">
        <v>44</v>
      </c>
      <c r="D47" s="14">
        <v>40733.0</v>
      </c>
      <c r="E47" s="14">
        <v>114.69</v>
      </c>
      <c r="F47" s="14">
        <v>359.0</v>
      </c>
      <c r="G47" s="13" t="s">
        <v>47</v>
      </c>
      <c r="H47" s="13" t="s">
        <v>46</v>
      </c>
      <c r="P47" s="14">
        <v>41.0</v>
      </c>
      <c r="Q47" s="14">
        <v>5.0</v>
      </c>
      <c r="R47" s="14">
        <v>7.0</v>
      </c>
      <c r="S47" s="14">
        <v>4.0</v>
      </c>
      <c r="T47" s="14">
        <v>4.0</v>
      </c>
      <c r="U47" s="16">
        <f t="shared" si="1"/>
        <v>20</v>
      </c>
    </row>
    <row r="48">
      <c r="B48" s="13">
        <v>42.0</v>
      </c>
      <c r="C48" s="13" t="s">
        <v>44</v>
      </c>
      <c r="D48" s="14">
        <v>29228.0</v>
      </c>
      <c r="E48" s="14">
        <v>87.73</v>
      </c>
      <c r="F48" s="14">
        <v>9448.0</v>
      </c>
      <c r="G48" s="13" t="s">
        <v>51</v>
      </c>
      <c r="H48" s="13" t="s">
        <v>46</v>
      </c>
      <c r="P48" s="14">
        <v>42.0</v>
      </c>
      <c r="Q48" s="14">
        <v>5.0</v>
      </c>
      <c r="R48" s="14">
        <v>6.0</v>
      </c>
      <c r="S48" s="14">
        <v>3.0</v>
      </c>
      <c r="T48" s="14">
        <v>6.0</v>
      </c>
      <c r="U48" s="16">
        <f t="shared" si="1"/>
        <v>20</v>
      </c>
    </row>
    <row r="49">
      <c r="A49" s="13" t="s">
        <v>19</v>
      </c>
      <c r="B49" s="13">
        <v>43.0</v>
      </c>
      <c r="C49" s="13" t="s">
        <v>15</v>
      </c>
      <c r="D49" s="14">
        <v>13397.0</v>
      </c>
      <c r="E49" s="14">
        <v>35.98</v>
      </c>
      <c r="F49" s="14">
        <v>9787.0</v>
      </c>
      <c r="P49" s="14">
        <v>43.0</v>
      </c>
      <c r="Q49" s="14">
        <v>4.0</v>
      </c>
      <c r="R49" s="14">
        <v>13.0</v>
      </c>
      <c r="S49" s="14">
        <v>0.0</v>
      </c>
      <c r="T49" s="14">
        <v>1.0</v>
      </c>
      <c r="U49" s="16">
        <f t="shared" si="1"/>
        <v>18</v>
      </c>
    </row>
    <row r="50">
      <c r="B50" s="13">
        <v>44.0</v>
      </c>
      <c r="C50" s="13" t="s">
        <v>15</v>
      </c>
      <c r="D50" s="14">
        <v>12094.0</v>
      </c>
      <c r="E50" s="14">
        <v>27.5</v>
      </c>
      <c r="F50" s="14">
        <v>4472.0</v>
      </c>
      <c r="P50" s="14">
        <v>44.0</v>
      </c>
      <c r="Q50" s="14">
        <v>3.0</v>
      </c>
      <c r="R50" s="14">
        <v>7.0</v>
      </c>
      <c r="S50" s="14">
        <v>3.0</v>
      </c>
      <c r="T50" s="14">
        <v>3.0</v>
      </c>
      <c r="U50" s="16">
        <f t="shared" si="1"/>
        <v>16</v>
      </c>
    </row>
    <row r="51">
      <c r="A51" s="13" t="s">
        <v>19</v>
      </c>
      <c r="B51" s="13">
        <v>45.0</v>
      </c>
      <c r="C51" s="13" t="s">
        <v>15</v>
      </c>
      <c r="D51" s="14">
        <v>10109.0</v>
      </c>
      <c r="E51" s="14">
        <v>23.26</v>
      </c>
      <c r="F51" s="14">
        <v>5293.0</v>
      </c>
      <c r="P51" s="14">
        <v>45.0</v>
      </c>
      <c r="Q51" s="14">
        <v>4.0</v>
      </c>
      <c r="R51" s="14">
        <v>6.0</v>
      </c>
      <c r="S51" s="14">
        <v>3.0</v>
      </c>
      <c r="T51" s="14">
        <v>2.0</v>
      </c>
      <c r="U51" s="16">
        <f t="shared" si="1"/>
        <v>15</v>
      </c>
    </row>
    <row r="52">
      <c r="B52" s="13">
        <v>46.0</v>
      </c>
      <c r="C52" s="13" t="s">
        <v>15</v>
      </c>
      <c r="D52" s="14">
        <v>13460.0</v>
      </c>
      <c r="E52" s="14">
        <v>28.42</v>
      </c>
      <c r="F52" s="14">
        <v>2870.0</v>
      </c>
      <c r="P52" s="14">
        <v>46.0</v>
      </c>
      <c r="Q52" s="14">
        <v>3.0</v>
      </c>
      <c r="R52" s="14">
        <v>4.0</v>
      </c>
      <c r="S52" s="14">
        <v>3.0</v>
      </c>
      <c r="T52" s="14">
        <v>4.0</v>
      </c>
      <c r="U52" s="16">
        <f t="shared" si="1"/>
        <v>14</v>
      </c>
    </row>
    <row r="53">
      <c r="B53" s="13">
        <v>47.0</v>
      </c>
      <c r="C53" s="13" t="s">
        <v>44</v>
      </c>
      <c r="D53" s="14">
        <v>39984.0</v>
      </c>
      <c r="E53" s="14">
        <v>133.74</v>
      </c>
      <c r="F53" s="14">
        <v>6557.0</v>
      </c>
      <c r="G53" s="13" t="s">
        <v>59</v>
      </c>
      <c r="H53" s="13" t="s">
        <v>46</v>
      </c>
      <c r="P53" s="14">
        <v>47.0</v>
      </c>
      <c r="Q53" s="14">
        <v>3.0</v>
      </c>
      <c r="R53" s="14">
        <v>9.0</v>
      </c>
      <c r="S53" s="14">
        <v>3.0</v>
      </c>
      <c r="T53" s="14">
        <v>6.0</v>
      </c>
      <c r="U53" s="16">
        <f t="shared" si="1"/>
        <v>21</v>
      </c>
    </row>
    <row r="54">
      <c r="B54" s="13">
        <v>48.0</v>
      </c>
      <c r="C54" s="13" t="s">
        <v>15</v>
      </c>
      <c r="D54" s="14">
        <v>10268.0</v>
      </c>
      <c r="E54" s="14">
        <v>29.22</v>
      </c>
      <c r="F54" s="14">
        <v>4551.0</v>
      </c>
      <c r="P54" s="14">
        <v>48.0</v>
      </c>
      <c r="Q54" s="14">
        <v>3.0</v>
      </c>
      <c r="R54" s="14">
        <v>7.0</v>
      </c>
      <c r="S54" s="14">
        <v>2.0</v>
      </c>
      <c r="T54" s="14">
        <v>4.0</v>
      </c>
      <c r="U54" s="16">
        <f t="shared" si="1"/>
        <v>16</v>
      </c>
    </row>
    <row r="55">
      <c r="B55" s="13">
        <v>49.0</v>
      </c>
      <c r="C55" s="13" t="s">
        <v>15</v>
      </c>
      <c r="D55" s="14">
        <v>19540.0</v>
      </c>
      <c r="E55" s="14">
        <v>54.14</v>
      </c>
      <c r="F55" s="14">
        <v>7616.0</v>
      </c>
      <c r="P55" s="14">
        <v>49.0</v>
      </c>
      <c r="Q55" s="14">
        <v>5.0</v>
      </c>
      <c r="R55" s="14">
        <v>6.0</v>
      </c>
      <c r="S55" s="14">
        <v>4.0</v>
      </c>
      <c r="T55" s="14">
        <v>2.0</v>
      </c>
      <c r="U55" s="16">
        <f t="shared" si="1"/>
        <v>17</v>
      </c>
    </row>
    <row r="56">
      <c r="D56" s="16"/>
      <c r="E56" s="16"/>
      <c r="F56" s="16"/>
      <c r="P56" s="22"/>
      <c r="Q56" s="22">
        <f t="shared" ref="Q56:U56" si="3">SUM(Q6:Q55)</f>
        <v>159</v>
      </c>
      <c r="R56" s="22">
        <f t="shared" si="3"/>
        <v>362</v>
      </c>
      <c r="S56" s="22">
        <f t="shared" si="3"/>
        <v>133</v>
      </c>
      <c r="T56" s="22">
        <f t="shared" si="3"/>
        <v>199</v>
      </c>
      <c r="U56" s="22">
        <f t="shared" si="3"/>
        <v>853</v>
      </c>
    </row>
    <row r="57">
      <c r="D57" s="16"/>
      <c r="E57" s="16"/>
      <c r="F57" s="16"/>
    </row>
    <row r="58">
      <c r="D58" s="16"/>
      <c r="E58" s="16"/>
      <c r="F58" s="16"/>
    </row>
    <row r="59">
      <c r="D59" s="16"/>
      <c r="E59" s="16"/>
      <c r="F59" s="16"/>
    </row>
    <row r="60">
      <c r="D60" s="16"/>
      <c r="E60" s="16"/>
      <c r="F60" s="16"/>
    </row>
    <row r="61">
      <c r="D61" s="16"/>
      <c r="E61" s="16"/>
      <c r="F61" s="16"/>
    </row>
    <row r="62">
      <c r="D62" s="16"/>
      <c r="E62" s="16"/>
      <c r="F62" s="16"/>
    </row>
    <row r="63">
      <c r="D63" s="16"/>
      <c r="E63" s="16"/>
      <c r="F63" s="16"/>
    </row>
    <row r="64">
      <c r="D64" s="16"/>
      <c r="E64" s="16"/>
      <c r="F64" s="16"/>
    </row>
    <row r="65">
      <c r="D65" s="16"/>
      <c r="E65" s="16"/>
      <c r="F65" s="16"/>
    </row>
    <row r="66">
      <c r="D66" s="16"/>
      <c r="E66" s="16"/>
      <c r="F66" s="16"/>
    </row>
    <row r="67">
      <c r="D67" s="16"/>
      <c r="E67" s="16"/>
      <c r="F67" s="16"/>
    </row>
    <row r="68">
      <c r="D68" s="16"/>
      <c r="E68" s="16"/>
      <c r="F68" s="16"/>
    </row>
    <row r="69">
      <c r="D69" s="16"/>
      <c r="E69" s="16"/>
      <c r="F69" s="16"/>
    </row>
    <row r="70">
      <c r="D70" s="16"/>
      <c r="E70" s="16"/>
      <c r="F70" s="16"/>
    </row>
    <row r="71">
      <c r="D71" s="16"/>
      <c r="E71" s="16"/>
      <c r="F71" s="16"/>
    </row>
    <row r="72">
      <c r="D72" s="16"/>
      <c r="E72" s="16"/>
      <c r="F72" s="16"/>
    </row>
    <row r="73">
      <c r="D73" s="16"/>
      <c r="E73" s="16"/>
      <c r="F73" s="16"/>
    </row>
    <row r="74">
      <c r="D74" s="16"/>
      <c r="E74" s="16"/>
      <c r="F74" s="16"/>
    </row>
    <row r="75">
      <c r="D75" s="16"/>
      <c r="E75" s="16"/>
      <c r="F75" s="16"/>
    </row>
    <row r="76">
      <c r="D76" s="16"/>
      <c r="E76" s="16"/>
      <c r="F76" s="16"/>
    </row>
    <row r="77">
      <c r="D77" s="16"/>
      <c r="E77" s="16"/>
      <c r="F77" s="16"/>
    </row>
    <row r="78">
      <c r="D78" s="16"/>
      <c r="E78" s="16"/>
      <c r="F78" s="16"/>
    </row>
    <row r="79">
      <c r="D79" s="16"/>
      <c r="E79" s="16"/>
      <c r="F79" s="16"/>
    </row>
    <row r="80">
      <c r="D80" s="16"/>
      <c r="E80" s="16"/>
      <c r="F80" s="16"/>
    </row>
    <row r="81">
      <c r="D81" s="16"/>
      <c r="E81" s="16"/>
      <c r="F81" s="16"/>
    </row>
    <row r="82">
      <c r="D82" s="16"/>
      <c r="E82" s="16"/>
      <c r="F82" s="16"/>
    </row>
    <row r="83">
      <c r="D83" s="16"/>
      <c r="E83" s="16"/>
      <c r="F83" s="16"/>
    </row>
    <row r="84">
      <c r="D84" s="16"/>
      <c r="E84" s="16"/>
      <c r="F84" s="16"/>
    </row>
    <row r="85">
      <c r="D85" s="16"/>
      <c r="E85" s="16"/>
      <c r="F85" s="16"/>
    </row>
    <row r="86">
      <c r="D86" s="16"/>
      <c r="E86" s="16"/>
      <c r="F86" s="16"/>
    </row>
    <row r="87">
      <c r="D87" s="16"/>
      <c r="E87" s="16"/>
      <c r="F87" s="16"/>
    </row>
    <row r="88">
      <c r="D88" s="16"/>
      <c r="E88" s="16"/>
      <c r="F88" s="16"/>
    </row>
    <row r="89">
      <c r="D89" s="16"/>
      <c r="E89" s="16"/>
      <c r="F89" s="16"/>
    </row>
    <row r="90">
      <c r="D90" s="16"/>
      <c r="E90" s="16"/>
      <c r="F90" s="16"/>
    </row>
    <row r="91">
      <c r="D91" s="16"/>
      <c r="E91" s="16"/>
      <c r="F91" s="16"/>
    </row>
    <row r="92">
      <c r="D92" s="16"/>
      <c r="E92" s="16"/>
      <c r="F92" s="16"/>
    </row>
    <row r="93">
      <c r="D93" s="16"/>
      <c r="E93" s="16"/>
      <c r="F93" s="16"/>
    </row>
    <row r="94">
      <c r="D94" s="16"/>
      <c r="E94" s="16"/>
      <c r="F94" s="16"/>
    </row>
    <row r="95">
      <c r="D95" s="16"/>
      <c r="E95" s="16"/>
      <c r="F95" s="16"/>
    </row>
    <row r="96">
      <c r="D96" s="16"/>
      <c r="E96" s="16"/>
      <c r="F96" s="16"/>
    </row>
    <row r="97">
      <c r="D97" s="16"/>
      <c r="E97" s="16"/>
      <c r="F97" s="16"/>
    </row>
    <row r="98">
      <c r="D98" s="16"/>
      <c r="E98" s="16"/>
      <c r="F98" s="16"/>
    </row>
    <row r="99">
      <c r="D99" s="16"/>
      <c r="E99" s="16"/>
      <c r="F99" s="16"/>
    </row>
    <row r="100">
      <c r="D100" s="16"/>
      <c r="E100" s="16"/>
      <c r="F100" s="16"/>
    </row>
    <row r="101">
      <c r="D101" s="16"/>
      <c r="E101" s="16"/>
      <c r="F101" s="16"/>
    </row>
    <row r="102">
      <c r="D102" s="16"/>
      <c r="E102" s="16"/>
      <c r="F102" s="16"/>
    </row>
    <row r="103">
      <c r="D103" s="16"/>
      <c r="E103" s="16"/>
      <c r="F103" s="16"/>
    </row>
    <row r="104">
      <c r="D104" s="16"/>
      <c r="E104" s="16"/>
      <c r="F104" s="16"/>
    </row>
    <row r="105">
      <c r="D105" s="16"/>
      <c r="E105" s="16"/>
      <c r="F105" s="16"/>
    </row>
    <row r="106">
      <c r="D106" s="16"/>
      <c r="E106" s="16"/>
      <c r="F106" s="16"/>
    </row>
    <row r="107">
      <c r="D107" s="16"/>
      <c r="E107" s="16"/>
      <c r="F107" s="16"/>
    </row>
    <row r="108">
      <c r="D108" s="16"/>
      <c r="E108" s="16"/>
      <c r="F108" s="16"/>
    </row>
    <row r="109">
      <c r="D109" s="16"/>
      <c r="E109" s="16"/>
      <c r="F109" s="16"/>
    </row>
    <row r="110">
      <c r="D110" s="16"/>
      <c r="E110" s="16"/>
      <c r="F110" s="16"/>
    </row>
    <row r="111">
      <c r="D111" s="16"/>
      <c r="E111" s="16"/>
      <c r="F111" s="16"/>
    </row>
    <row r="112">
      <c r="D112" s="16"/>
      <c r="E112" s="16"/>
      <c r="F112" s="16"/>
    </row>
    <row r="113">
      <c r="D113" s="16"/>
      <c r="E113" s="16"/>
      <c r="F113" s="16"/>
    </row>
    <row r="114">
      <c r="D114" s="16"/>
      <c r="E114" s="16"/>
      <c r="F114" s="16"/>
    </row>
    <row r="115">
      <c r="D115" s="16"/>
      <c r="E115" s="16"/>
      <c r="F115" s="16"/>
    </row>
    <row r="116">
      <c r="D116" s="16"/>
      <c r="E116" s="16"/>
      <c r="F116" s="16"/>
    </row>
    <row r="117">
      <c r="D117" s="16"/>
      <c r="E117" s="16"/>
      <c r="F117" s="16"/>
    </row>
    <row r="118">
      <c r="D118" s="16"/>
      <c r="E118" s="16"/>
      <c r="F118" s="16"/>
    </row>
    <row r="119">
      <c r="D119" s="16"/>
      <c r="E119" s="16"/>
      <c r="F119" s="16"/>
    </row>
    <row r="120">
      <c r="D120" s="16"/>
      <c r="E120" s="16"/>
      <c r="F120" s="16"/>
    </row>
    <row r="121">
      <c r="D121" s="16"/>
      <c r="E121" s="16"/>
      <c r="F121" s="16"/>
    </row>
    <row r="122">
      <c r="D122" s="16"/>
      <c r="E122" s="16"/>
      <c r="F122" s="16"/>
    </row>
    <row r="123">
      <c r="D123" s="16"/>
      <c r="E123" s="16"/>
      <c r="F123" s="16"/>
    </row>
    <row r="124">
      <c r="D124" s="16"/>
      <c r="E124" s="16"/>
      <c r="F124" s="16"/>
    </row>
    <row r="125">
      <c r="D125" s="16"/>
      <c r="E125" s="16"/>
      <c r="F125" s="16"/>
    </row>
    <row r="126">
      <c r="D126" s="16"/>
      <c r="E126" s="16"/>
      <c r="F126" s="16"/>
    </row>
    <row r="127">
      <c r="D127" s="16"/>
      <c r="E127" s="16"/>
      <c r="F127" s="16"/>
    </row>
    <row r="128">
      <c r="D128" s="16"/>
      <c r="E128" s="16"/>
      <c r="F128" s="16"/>
    </row>
    <row r="129">
      <c r="D129" s="16"/>
      <c r="E129" s="16"/>
      <c r="F129" s="16"/>
    </row>
    <row r="130">
      <c r="D130" s="16"/>
      <c r="E130" s="16"/>
      <c r="F130" s="16"/>
    </row>
    <row r="131">
      <c r="D131" s="16"/>
      <c r="E131" s="16"/>
      <c r="F131" s="16"/>
    </row>
    <row r="132">
      <c r="D132" s="16"/>
      <c r="E132" s="16"/>
      <c r="F132" s="16"/>
    </row>
    <row r="133">
      <c r="D133" s="16"/>
      <c r="E133" s="16"/>
      <c r="F133" s="16"/>
    </row>
    <row r="134">
      <c r="D134" s="16"/>
      <c r="E134" s="16"/>
      <c r="F134" s="16"/>
    </row>
    <row r="135">
      <c r="D135" s="16"/>
      <c r="E135" s="16"/>
      <c r="F135" s="16"/>
    </row>
    <row r="136">
      <c r="D136" s="16"/>
      <c r="E136" s="16"/>
      <c r="F136" s="16"/>
    </row>
    <row r="137">
      <c r="D137" s="16"/>
      <c r="E137" s="16"/>
      <c r="F137" s="16"/>
    </row>
    <row r="138">
      <c r="D138" s="16"/>
      <c r="E138" s="16"/>
      <c r="F138" s="16"/>
    </row>
    <row r="139">
      <c r="D139" s="16"/>
      <c r="E139" s="16"/>
      <c r="F139" s="16"/>
    </row>
    <row r="140">
      <c r="D140" s="16"/>
      <c r="E140" s="16"/>
      <c r="F140" s="16"/>
    </row>
    <row r="141">
      <c r="D141" s="16"/>
      <c r="E141" s="16"/>
      <c r="F141" s="16"/>
    </row>
    <row r="142">
      <c r="D142" s="16"/>
      <c r="E142" s="16"/>
      <c r="F142" s="16"/>
    </row>
    <row r="143">
      <c r="D143" s="16"/>
      <c r="E143" s="16"/>
      <c r="F143" s="16"/>
    </row>
    <row r="144">
      <c r="D144" s="16"/>
      <c r="E144" s="16"/>
      <c r="F144" s="16"/>
    </row>
    <row r="145">
      <c r="D145" s="16"/>
      <c r="E145" s="16"/>
      <c r="F145" s="16"/>
    </row>
    <row r="146">
      <c r="D146" s="16"/>
      <c r="E146" s="16"/>
      <c r="F146" s="16"/>
    </row>
    <row r="147">
      <c r="D147" s="16"/>
      <c r="E147" s="16"/>
      <c r="F147" s="16"/>
    </row>
    <row r="148">
      <c r="D148" s="16"/>
      <c r="E148" s="16"/>
      <c r="F148" s="16"/>
    </row>
    <row r="149">
      <c r="D149" s="16"/>
      <c r="E149" s="16"/>
      <c r="F149" s="16"/>
    </row>
    <row r="150">
      <c r="D150" s="16"/>
      <c r="E150" s="16"/>
      <c r="F150" s="16"/>
    </row>
    <row r="151">
      <c r="D151" s="16"/>
      <c r="E151" s="16"/>
      <c r="F151" s="16"/>
    </row>
    <row r="152">
      <c r="D152" s="16"/>
      <c r="E152" s="16"/>
      <c r="F152" s="16"/>
    </row>
    <row r="153">
      <c r="D153" s="16"/>
      <c r="E153" s="16"/>
      <c r="F153" s="16"/>
    </row>
    <row r="154">
      <c r="D154" s="16"/>
      <c r="E154" s="16"/>
      <c r="F154" s="16"/>
    </row>
    <row r="155">
      <c r="D155" s="16"/>
      <c r="E155" s="16"/>
      <c r="F155" s="16"/>
    </row>
    <row r="156">
      <c r="D156" s="16"/>
      <c r="E156" s="16"/>
      <c r="F156" s="16"/>
    </row>
    <row r="157">
      <c r="D157" s="16"/>
      <c r="E157" s="16"/>
      <c r="F157" s="16"/>
    </row>
    <row r="158">
      <c r="D158" s="16"/>
      <c r="E158" s="16"/>
      <c r="F158" s="16"/>
    </row>
    <row r="159">
      <c r="D159" s="16"/>
      <c r="E159" s="16"/>
      <c r="F159" s="16"/>
    </row>
    <row r="160">
      <c r="D160" s="16"/>
      <c r="E160" s="16"/>
      <c r="F160" s="16"/>
    </row>
    <row r="161">
      <c r="D161" s="16"/>
      <c r="E161" s="16"/>
      <c r="F161" s="16"/>
    </row>
    <row r="162">
      <c r="D162" s="16"/>
      <c r="E162" s="16"/>
      <c r="F162" s="16"/>
    </row>
    <row r="163">
      <c r="D163" s="16"/>
      <c r="E163" s="16"/>
      <c r="F163" s="16"/>
    </row>
    <row r="164">
      <c r="D164" s="16"/>
      <c r="E164" s="16"/>
      <c r="F164" s="16"/>
    </row>
    <row r="165">
      <c r="D165" s="16"/>
      <c r="E165" s="16"/>
      <c r="F165" s="16"/>
    </row>
    <row r="166">
      <c r="D166" s="16"/>
      <c r="E166" s="16"/>
      <c r="F166" s="16"/>
    </row>
    <row r="167">
      <c r="D167" s="16"/>
      <c r="E167" s="16"/>
      <c r="F167" s="16"/>
    </row>
    <row r="168">
      <c r="D168" s="16"/>
      <c r="E168" s="16"/>
      <c r="F168" s="16"/>
    </row>
    <row r="169">
      <c r="D169" s="16"/>
      <c r="E169" s="16"/>
      <c r="F169" s="16"/>
    </row>
    <row r="170">
      <c r="D170" s="16"/>
      <c r="E170" s="16"/>
      <c r="F170" s="16"/>
    </row>
    <row r="171">
      <c r="D171" s="16"/>
      <c r="E171" s="16"/>
      <c r="F171" s="16"/>
    </row>
    <row r="172">
      <c r="D172" s="16"/>
      <c r="E172" s="16"/>
      <c r="F172" s="16"/>
    </row>
    <row r="173">
      <c r="D173" s="16"/>
      <c r="E173" s="16"/>
      <c r="F173" s="16"/>
    </row>
    <row r="174">
      <c r="D174" s="16"/>
      <c r="E174" s="16"/>
      <c r="F174" s="16"/>
    </row>
    <row r="175">
      <c r="D175" s="16"/>
      <c r="E175" s="16"/>
      <c r="F175" s="16"/>
    </row>
    <row r="176">
      <c r="D176" s="16"/>
      <c r="E176" s="16"/>
      <c r="F176" s="16"/>
    </row>
    <row r="177">
      <c r="D177" s="16"/>
      <c r="E177" s="16"/>
      <c r="F177" s="16"/>
    </row>
    <row r="178">
      <c r="D178" s="16"/>
      <c r="E178" s="16"/>
      <c r="F178" s="16"/>
    </row>
    <row r="179">
      <c r="D179" s="16"/>
      <c r="E179" s="16"/>
      <c r="F179" s="16"/>
    </row>
    <row r="180">
      <c r="D180" s="16"/>
      <c r="E180" s="16"/>
      <c r="F180" s="16"/>
    </row>
    <row r="181">
      <c r="D181" s="16"/>
      <c r="E181" s="16"/>
      <c r="F181" s="16"/>
    </row>
    <row r="182">
      <c r="D182" s="16"/>
      <c r="E182" s="16"/>
      <c r="F182" s="16"/>
    </row>
    <row r="183">
      <c r="D183" s="16"/>
      <c r="E183" s="16"/>
      <c r="F183" s="16"/>
    </row>
    <row r="184">
      <c r="D184" s="16"/>
      <c r="E184" s="16"/>
      <c r="F184" s="16"/>
    </row>
    <row r="185">
      <c r="D185" s="16"/>
      <c r="E185" s="16"/>
      <c r="F185" s="16"/>
    </row>
    <row r="186">
      <c r="D186" s="16"/>
      <c r="E186" s="16"/>
      <c r="F186" s="16"/>
    </row>
    <row r="187">
      <c r="D187" s="16"/>
      <c r="E187" s="16"/>
      <c r="F187" s="16"/>
    </row>
    <row r="188">
      <c r="D188" s="16"/>
      <c r="E188" s="16"/>
      <c r="F188" s="16"/>
    </row>
    <row r="189">
      <c r="D189" s="16"/>
      <c r="E189" s="16"/>
      <c r="F189" s="16"/>
    </row>
    <row r="190">
      <c r="D190" s="16"/>
      <c r="E190" s="16"/>
      <c r="F190" s="16"/>
    </row>
    <row r="191">
      <c r="D191" s="16"/>
      <c r="E191" s="16"/>
      <c r="F191" s="16"/>
    </row>
    <row r="192">
      <c r="D192" s="16"/>
      <c r="E192" s="16"/>
      <c r="F192" s="16"/>
    </row>
    <row r="193">
      <c r="D193" s="16"/>
      <c r="E193" s="16"/>
      <c r="F193" s="16"/>
    </row>
    <row r="194">
      <c r="D194" s="16"/>
      <c r="E194" s="16"/>
      <c r="F194" s="16"/>
    </row>
    <row r="195">
      <c r="D195" s="16"/>
      <c r="E195" s="16"/>
      <c r="F195" s="16"/>
    </row>
    <row r="196">
      <c r="D196" s="16"/>
      <c r="E196" s="16"/>
      <c r="F196" s="16"/>
    </row>
    <row r="197">
      <c r="D197" s="16"/>
      <c r="E197" s="16"/>
      <c r="F197" s="16"/>
    </row>
    <row r="198">
      <c r="D198" s="16"/>
      <c r="E198" s="16"/>
      <c r="F198" s="16"/>
    </row>
    <row r="199">
      <c r="D199" s="16"/>
      <c r="E199" s="16"/>
      <c r="F199" s="16"/>
    </row>
    <row r="200">
      <c r="D200" s="16"/>
      <c r="E200" s="16"/>
      <c r="F200" s="16"/>
    </row>
    <row r="201">
      <c r="D201" s="16"/>
      <c r="E201" s="16"/>
      <c r="F201" s="16"/>
    </row>
    <row r="202">
      <c r="D202" s="16"/>
      <c r="E202" s="16"/>
      <c r="F202" s="16"/>
    </row>
    <row r="203">
      <c r="D203" s="16"/>
      <c r="E203" s="16"/>
      <c r="F203" s="16"/>
    </row>
    <row r="204">
      <c r="D204" s="16"/>
      <c r="E204" s="16"/>
      <c r="F204" s="16"/>
    </row>
    <row r="205">
      <c r="D205" s="16"/>
      <c r="E205" s="16"/>
      <c r="F205" s="16"/>
    </row>
    <row r="206">
      <c r="D206" s="16"/>
      <c r="E206" s="16"/>
      <c r="F206" s="16"/>
    </row>
    <row r="207">
      <c r="D207" s="16"/>
      <c r="E207" s="16"/>
      <c r="F207" s="16"/>
    </row>
    <row r="208">
      <c r="D208" s="16"/>
      <c r="E208" s="16"/>
      <c r="F208" s="16"/>
    </row>
    <row r="209">
      <c r="D209" s="16"/>
      <c r="E209" s="16"/>
      <c r="F209" s="16"/>
    </row>
    <row r="210">
      <c r="D210" s="16"/>
      <c r="E210" s="16"/>
      <c r="F210" s="16"/>
    </row>
    <row r="211">
      <c r="D211" s="16"/>
      <c r="E211" s="16"/>
      <c r="F211" s="16"/>
    </row>
    <row r="212">
      <c r="D212" s="16"/>
      <c r="E212" s="16"/>
      <c r="F212" s="16"/>
    </row>
    <row r="213">
      <c r="D213" s="16"/>
      <c r="E213" s="16"/>
      <c r="F213" s="16"/>
    </row>
    <row r="214">
      <c r="D214" s="16"/>
      <c r="E214" s="16"/>
      <c r="F214" s="16"/>
    </row>
    <row r="215">
      <c r="D215" s="16"/>
      <c r="E215" s="16"/>
      <c r="F215" s="16"/>
    </row>
    <row r="216">
      <c r="D216" s="16"/>
      <c r="E216" s="16"/>
      <c r="F216" s="16"/>
    </row>
    <row r="217">
      <c r="D217" s="16"/>
      <c r="E217" s="16"/>
      <c r="F217" s="16"/>
    </row>
    <row r="218">
      <c r="D218" s="16"/>
      <c r="E218" s="16"/>
      <c r="F218" s="16"/>
    </row>
    <row r="219">
      <c r="D219" s="16"/>
      <c r="E219" s="16"/>
      <c r="F219" s="16"/>
    </row>
    <row r="220">
      <c r="D220" s="16"/>
      <c r="E220" s="16"/>
      <c r="F220" s="16"/>
    </row>
    <row r="221">
      <c r="D221" s="16"/>
      <c r="E221" s="16"/>
      <c r="F221" s="16"/>
    </row>
    <row r="222">
      <c r="D222" s="16"/>
      <c r="E222" s="16"/>
      <c r="F222" s="16"/>
    </row>
    <row r="223">
      <c r="D223" s="16"/>
      <c r="E223" s="16"/>
      <c r="F223" s="16"/>
    </row>
    <row r="224">
      <c r="D224" s="16"/>
      <c r="E224" s="16"/>
      <c r="F224" s="16"/>
    </row>
    <row r="225">
      <c r="D225" s="16"/>
      <c r="E225" s="16"/>
      <c r="F225" s="16"/>
    </row>
    <row r="226">
      <c r="D226" s="16"/>
      <c r="E226" s="16"/>
      <c r="F226" s="16"/>
    </row>
    <row r="227">
      <c r="D227" s="16"/>
      <c r="E227" s="16"/>
      <c r="F227" s="16"/>
    </row>
    <row r="228">
      <c r="D228" s="16"/>
      <c r="E228" s="16"/>
      <c r="F228" s="16"/>
    </row>
    <row r="229">
      <c r="D229" s="16"/>
      <c r="E229" s="16"/>
      <c r="F229" s="16"/>
    </row>
    <row r="230">
      <c r="D230" s="16"/>
      <c r="E230" s="16"/>
      <c r="F230" s="16"/>
    </row>
    <row r="231">
      <c r="D231" s="16"/>
      <c r="E231" s="16"/>
      <c r="F231" s="16"/>
    </row>
    <row r="232">
      <c r="D232" s="16"/>
      <c r="E232" s="16"/>
      <c r="F232" s="16"/>
    </row>
    <row r="233">
      <c r="D233" s="16"/>
      <c r="E233" s="16"/>
      <c r="F233" s="16"/>
    </row>
    <row r="234">
      <c r="D234" s="16"/>
      <c r="E234" s="16"/>
      <c r="F234" s="16"/>
    </row>
    <row r="235">
      <c r="D235" s="16"/>
      <c r="E235" s="16"/>
      <c r="F235" s="16"/>
    </row>
    <row r="236">
      <c r="D236" s="16"/>
      <c r="E236" s="16"/>
      <c r="F236" s="16"/>
    </row>
    <row r="237">
      <c r="D237" s="16"/>
      <c r="E237" s="16"/>
      <c r="F237" s="16"/>
    </row>
    <row r="238">
      <c r="D238" s="16"/>
      <c r="E238" s="16"/>
      <c r="F238" s="16"/>
    </row>
    <row r="239">
      <c r="D239" s="16"/>
      <c r="E239" s="16"/>
      <c r="F239" s="16"/>
    </row>
    <row r="240">
      <c r="D240" s="16"/>
      <c r="E240" s="16"/>
      <c r="F240" s="16"/>
    </row>
    <row r="241">
      <c r="D241" s="16"/>
      <c r="E241" s="16"/>
      <c r="F241" s="16"/>
    </row>
    <row r="242">
      <c r="D242" s="16"/>
      <c r="E242" s="16"/>
      <c r="F242" s="16"/>
    </row>
    <row r="243">
      <c r="D243" s="16"/>
      <c r="E243" s="16"/>
      <c r="F243" s="16"/>
    </row>
    <row r="244">
      <c r="D244" s="16"/>
      <c r="E244" s="16"/>
      <c r="F244" s="16"/>
    </row>
    <row r="245">
      <c r="D245" s="16"/>
      <c r="E245" s="16"/>
      <c r="F245" s="16"/>
    </row>
    <row r="246">
      <c r="D246" s="16"/>
      <c r="E246" s="16"/>
      <c r="F246" s="16"/>
    </row>
    <row r="247">
      <c r="D247" s="16"/>
      <c r="E247" s="16"/>
      <c r="F247" s="16"/>
    </row>
    <row r="248">
      <c r="D248" s="16"/>
      <c r="E248" s="16"/>
      <c r="F248" s="16"/>
    </row>
    <row r="249">
      <c r="D249" s="16"/>
      <c r="E249" s="16"/>
      <c r="F249" s="16"/>
    </row>
    <row r="250">
      <c r="D250" s="16"/>
      <c r="E250" s="16"/>
      <c r="F250" s="16"/>
    </row>
    <row r="251">
      <c r="D251" s="16"/>
      <c r="E251" s="16"/>
      <c r="F251" s="16"/>
    </row>
    <row r="252">
      <c r="D252" s="16"/>
      <c r="E252" s="16"/>
      <c r="F252" s="16"/>
    </row>
    <row r="253">
      <c r="D253" s="16"/>
      <c r="E253" s="16"/>
      <c r="F253" s="16"/>
    </row>
    <row r="254">
      <c r="D254" s="16"/>
      <c r="E254" s="16"/>
      <c r="F254" s="16"/>
    </row>
    <row r="255">
      <c r="D255" s="16"/>
      <c r="E255" s="16"/>
      <c r="F255" s="16"/>
    </row>
    <row r="256">
      <c r="D256" s="16"/>
      <c r="E256" s="16"/>
      <c r="F256" s="16"/>
    </row>
    <row r="257">
      <c r="D257" s="16"/>
      <c r="E257" s="16"/>
      <c r="F257" s="16"/>
    </row>
    <row r="258">
      <c r="D258" s="16"/>
      <c r="E258" s="16"/>
      <c r="F258" s="16"/>
    </row>
    <row r="259">
      <c r="D259" s="16"/>
      <c r="E259" s="16"/>
      <c r="F259" s="16"/>
    </row>
    <row r="260">
      <c r="D260" s="16"/>
      <c r="E260" s="16"/>
      <c r="F260" s="16"/>
    </row>
    <row r="261">
      <c r="D261" s="16"/>
      <c r="E261" s="16"/>
      <c r="F261" s="16"/>
    </row>
    <row r="262">
      <c r="D262" s="16"/>
      <c r="E262" s="16"/>
      <c r="F262" s="16"/>
    </row>
    <row r="263">
      <c r="D263" s="16"/>
      <c r="E263" s="16"/>
      <c r="F263" s="16"/>
    </row>
    <row r="264">
      <c r="D264" s="16"/>
      <c r="E264" s="16"/>
      <c r="F264" s="16"/>
    </row>
    <row r="265">
      <c r="D265" s="16"/>
      <c r="E265" s="16"/>
      <c r="F265" s="16"/>
    </row>
    <row r="266">
      <c r="D266" s="16"/>
      <c r="E266" s="16"/>
      <c r="F266" s="16"/>
    </row>
    <row r="267">
      <c r="D267" s="16"/>
      <c r="E267" s="16"/>
      <c r="F267" s="16"/>
    </row>
    <row r="268">
      <c r="D268" s="16"/>
      <c r="E268" s="16"/>
      <c r="F268" s="16"/>
    </row>
    <row r="269">
      <c r="D269" s="16"/>
      <c r="E269" s="16"/>
      <c r="F269" s="16"/>
    </row>
    <row r="270">
      <c r="D270" s="16"/>
      <c r="E270" s="16"/>
      <c r="F270" s="16"/>
    </row>
    <row r="271">
      <c r="D271" s="16"/>
      <c r="E271" s="16"/>
      <c r="F271" s="16"/>
    </row>
    <row r="272">
      <c r="D272" s="16"/>
      <c r="E272" s="16"/>
      <c r="F272" s="16"/>
    </row>
    <row r="273">
      <c r="D273" s="16"/>
      <c r="E273" s="16"/>
      <c r="F273" s="16"/>
    </row>
    <row r="274">
      <c r="D274" s="16"/>
      <c r="E274" s="16"/>
      <c r="F274" s="16"/>
    </row>
    <row r="275">
      <c r="D275" s="16"/>
      <c r="E275" s="16"/>
      <c r="F275" s="16"/>
    </row>
    <row r="276">
      <c r="D276" s="16"/>
      <c r="E276" s="16"/>
      <c r="F276" s="16"/>
    </row>
    <row r="277">
      <c r="D277" s="16"/>
      <c r="E277" s="16"/>
      <c r="F277" s="16"/>
    </row>
    <row r="278">
      <c r="D278" s="16"/>
      <c r="E278" s="16"/>
      <c r="F278" s="16"/>
    </row>
    <row r="279">
      <c r="D279" s="16"/>
      <c r="E279" s="16"/>
      <c r="F279" s="16"/>
    </row>
    <row r="280">
      <c r="D280" s="16"/>
      <c r="E280" s="16"/>
      <c r="F280" s="16"/>
    </row>
    <row r="281">
      <c r="D281" s="16"/>
      <c r="E281" s="16"/>
      <c r="F281" s="16"/>
    </row>
    <row r="282">
      <c r="D282" s="16"/>
      <c r="E282" s="16"/>
      <c r="F282" s="16"/>
    </row>
    <row r="283">
      <c r="D283" s="16"/>
      <c r="E283" s="16"/>
      <c r="F283" s="16"/>
    </row>
    <row r="284">
      <c r="D284" s="16"/>
      <c r="E284" s="16"/>
      <c r="F284" s="16"/>
    </row>
    <row r="285">
      <c r="D285" s="16"/>
      <c r="E285" s="16"/>
      <c r="F285" s="16"/>
    </row>
    <row r="286">
      <c r="D286" s="16"/>
      <c r="E286" s="16"/>
      <c r="F286" s="16"/>
    </row>
    <row r="287">
      <c r="D287" s="16"/>
      <c r="E287" s="16"/>
      <c r="F287" s="16"/>
    </row>
    <row r="288">
      <c r="D288" s="16"/>
      <c r="E288" s="16"/>
      <c r="F288" s="16"/>
    </row>
    <row r="289">
      <c r="D289" s="16"/>
      <c r="E289" s="16"/>
      <c r="F289" s="16"/>
    </row>
    <row r="290">
      <c r="D290" s="16"/>
      <c r="E290" s="16"/>
      <c r="F290" s="16"/>
    </row>
    <row r="291">
      <c r="D291" s="16"/>
      <c r="E291" s="16"/>
      <c r="F291" s="16"/>
    </row>
    <row r="292">
      <c r="D292" s="16"/>
      <c r="E292" s="16"/>
      <c r="F292" s="16"/>
    </row>
    <row r="293">
      <c r="D293" s="16"/>
      <c r="E293" s="16"/>
      <c r="F293" s="16"/>
    </row>
    <row r="294">
      <c r="D294" s="16"/>
      <c r="E294" s="16"/>
      <c r="F294" s="16"/>
    </row>
    <row r="295">
      <c r="D295" s="16"/>
      <c r="E295" s="16"/>
      <c r="F295" s="16"/>
    </row>
    <row r="296">
      <c r="D296" s="16"/>
      <c r="E296" s="16"/>
      <c r="F296" s="16"/>
    </row>
    <row r="297">
      <c r="D297" s="16"/>
      <c r="E297" s="16"/>
      <c r="F297" s="16"/>
    </row>
    <row r="298">
      <c r="D298" s="16"/>
      <c r="E298" s="16"/>
      <c r="F298" s="16"/>
    </row>
    <row r="299">
      <c r="D299" s="16"/>
      <c r="E299" s="16"/>
      <c r="F299" s="16"/>
    </row>
    <row r="300">
      <c r="D300" s="16"/>
      <c r="E300" s="16"/>
      <c r="F300" s="16"/>
    </row>
    <row r="301">
      <c r="D301" s="16"/>
      <c r="E301" s="16"/>
      <c r="F301" s="16"/>
    </row>
    <row r="302">
      <c r="D302" s="16"/>
      <c r="E302" s="16"/>
      <c r="F302" s="16"/>
    </row>
    <row r="303">
      <c r="D303" s="16"/>
      <c r="E303" s="16"/>
      <c r="F303" s="16"/>
    </row>
    <row r="304">
      <c r="D304" s="16"/>
      <c r="E304" s="16"/>
      <c r="F304" s="16"/>
    </row>
    <row r="305">
      <c r="D305" s="16"/>
      <c r="E305" s="16"/>
      <c r="F305" s="16"/>
    </row>
    <row r="306">
      <c r="D306" s="16"/>
      <c r="E306" s="16"/>
      <c r="F306" s="16"/>
    </row>
    <row r="307">
      <c r="D307" s="16"/>
      <c r="E307" s="16"/>
      <c r="F307" s="16"/>
    </row>
    <row r="308">
      <c r="D308" s="16"/>
      <c r="E308" s="16"/>
      <c r="F308" s="16"/>
    </row>
    <row r="309">
      <c r="D309" s="16"/>
      <c r="E309" s="16"/>
      <c r="F309" s="16"/>
    </row>
    <row r="310">
      <c r="D310" s="16"/>
      <c r="E310" s="16"/>
      <c r="F310" s="16"/>
    </row>
    <row r="311">
      <c r="D311" s="16"/>
      <c r="E311" s="16"/>
      <c r="F311" s="16"/>
    </row>
    <row r="312">
      <c r="D312" s="16"/>
      <c r="E312" s="16"/>
      <c r="F312" s="16"/>
    </row>
    <row r="313">
      <c r="D313" s="16"/>
      <c r="E313" s="16"/>
      <c r="F313" s="16"/>
    </row>
    <row r="314">
      <c r="D314" s="16"/>
      <c r="E314" s="16"/>
      <c r="F314" s="16"/>
    </row>
    <row r="315">
      <c r="D315" s="16"/>
      <c r="E315" s="16"/>
      <c r="F315" s="16"/>
    </row>
    <row r="316">
      <c r="D316" s="16"/>
      <c r="E316" s="16"/>
      <c r="F316" s="16"/>
    </row>
    <row r="317">
      <c r="D317" s="16"/>
      <c r="E317" s="16"/>
      <c r="F317" s="16"/>
    </row>
    <row r="318">
      <c r="D318" s="16"/>
      <c r="E318" s="16"/>
      <c r="F318" s="16"/>
    </row>
    <row r="319">
      <c r="D319" s="16"/>
      <c r="E319" s="16"/>
      <c r="F319" s="16"/>
    </row>
    <row r="320">
      <c r="D320" s="16"/>
      <c r="E320" s="16"/>
      <c r="F320" s="16"/>
    </row>
    <row r="321">
      <c r="D321" s="16"/>
      <c r="E321" s="16"/>
      <c r="F321" s="16"/>
    </row>
    <row r="322">
      <c r="D322" s="16"/>
      <c r="E322" s="16"/>
      <c r="F322" s="16"/>
    </row>
    <row r="323">
      <c r="D323" s="16"/>
      <c r="E323" s="16"/>
      <c r="F323" s="16"/>
    </row>
    <row r="324">
      <c r="D324" s="16"/>
      <c r="E324" s="16"/>
      <c r="F324" s="16"/>
    </row>
    <row r="325">
      <c r="D325" s="16"/>
      <c r="E325" s="16"/>
      <c r="F325" s="16"/>
    </row>
    <row r="326">
      <c r="D326" s="16"/>
      <c r="E326" s="16"/>
      <c r="F326" s="16"/>
    </row>
    <row r="327">
      <c r="D327" s="16"/>
      <c r="E327" s="16"/>
      <c r="F327" s="16"/>
    </row>
    <row r="328">
      <c r="D328" s="16"/>
      <c r="E328" s="16"/>
      <c r="F328" s="16"/>
    </row>
    <row r="329">
      <c r="D329" s="16"/>
      <c r="E329" s="16"/>
      <c r="F329" s="16"/>
    </row>
    <row r="330">
      <c r="D330" s="16"/>
      <c r="E330" s="16"/>
      <c r="F330" s="16"/>
    </row>
    <row r="331">
      <c r="D331" s="16"/>
      <c r="E331" s="16"/>
      <c r="F331" s="16"/>
    </row>
    <row r="332">
      <c r="D332" s="16"/>
      <c r="E332" s="16"/>
      <c r="F332" s="16"/>
    </row>
    <row r="333">
      <c r="D333" s="16"/>
      <c r="E333" s="16"/>
      <c r="F333" s="16"/>
    </row>
    <row r="334">
      <c r="D334" s="16"/>
      <c r="E334" s="16"/>
      <c r="F334" s="16"/>
    </row>
    <row r="335">
      <c r="D335" s="16"/>
      <c r="E335" s="16"/>
      <c r="F335" s="16"/>
    </row>
    <row r="336">
      <c r="D336" s="16"/>
      <c r="E336" s="16"/>
      <c r="F336" s="16"/>
    </row>
    <row r="337">
      <c r="D337" s="16"/>
      <c r="E337" s="16"/>
      <c r="F337" s="16"/>
    </row>
    <row r="338">
      <c r="D338" s="16"/>
      <c r="E338" s="16"/>
      <c r="F338" s="16"/>
    </row>
    <row r="339">
      <c r="D339" s="16"/>
      <c r="E339" s="16"/>
      <c r="F339" s="16"/>
    </row>
    <row r="340">
      <c r="D340" s="16"/>
      <c r="E340" s="16"/>
      <c r="F340" s="16"/>
    </row>
    <row r="341">
      <c r="D341" s="16"/>
      <c r="E341" s="16"/>
      <c r="F341" s="16"/>
    </row>
    <row r="342">
      <c r="D342" s="16"/>
      <c r="E342" s="16"/>
      <c r="F342" s="16"/>
    </row>
    <row r="343">
      <c r="D343" s="16"/>
      <c r="E343" s="16"/>
      <c r="F343" s="16"/>
    </row>
    <row r="344">
      <c r="D344" s="16"/>
      <c r="E344" s="16"/>
      <c r="F344" s="16"/>
    </row>
    <row r="345">
      <c r="D345" s="16"/>
      <c r="E345" s="16"/>
      <c r="F345" s="16"/>
    </row>
    <row r="346">
      <c r="D346" s="16"/>
      <c r="E346" s="16"/>
      <c r="F346" s="16"/>
    </row>
    <row r="347">
      <c r="D347" s="16"/>
      <c r="E347" s="16"/>
      <c r="F347" s="16"/>
    </row>
    <row r="348">
      <c r="D348" s="16"/>
      <c r="E348" s="16"/>
      <c r="F348" s="16"/>
    </row>
    <row r="349">
      <c r="D349" s="16"/>
      <c r="E349" s="16"/>
      <c r="F349" s="16"/>
    </row>
    <row r="350">
      <c r="D350" s="16"/>
      <c r="E350" s="16"/>
      <c r="F350" s="16"/>
    </row>
    <row r="351">
      <c r="D351" s="16"/>
      <c r="E351" s="16"/>
      <c r="F351" s="16"/>
    </row>
    <row r="352">
      <c r="D352" s="16"/>
      <c r="E352" s="16"/>
      <c r="F352" s="16"/>
    </row>
    <row r="353">
      <c r="D353" s="16"/>
      <c r="E353" s="16"/>
      <c r="F353" s="16"/>
    </row>
    <row r="354">
      <c r="D354" s="16"/>
      <c r="E354" s="16"/>
      <c r="F354" s="16"/>
    </row>
    <row r="355">
      <c r="D355" s="16"/>
      <c r="E355" s="16"/>
      <c r="F355" s="16"/>
    </row>
    <row r="356">
      <c r="D356" s="16"/>
      <c r="E356" s="16"/>
      <c r="F356" s="16"/>
    </row>
    <row r="357">
      <c r="D357" s="16"/>
      <c r="E357" s="16"/>
      <c r="F357" s="16"/>
    </row>
    <row r="358">
      <c r="D358" s="16"/>
      <c r="E358" s="16"/>
      <c r="F358" s="16"/>
    </row>
    <row r="359">
      <c r="D359" s="16"/>
      <c r="E359" s="16"/>
      <c r="F359" s="16"/>
    </row>
    <row r="360">
      <c r="D360" s="16"/>
      <c r="E360" s="16"/>
      <c r="F360" s="16"/>
    </row>
    <row r="361">
      <c r="D361" s="16"/>
      <c r="E361" s="16"/>
      <c r="F361" s="16"/>
    </row>
    <row r="362">
      <c r="D362" s="16"/>
      <c r="E362" s="16"/>
      <c r="F362" s="16"/>
    </row>
    <row r="363">
      <c r="D363" s="16"/>
      <c r="E363" s="16"/>
      <c r="F363" s="16"/>
    </row>
    <row r="364">
      <c r="D364" s="16"/>
      <c r="E364" s="16"/>
      <c r="F364" s="16"/>
    </row>
    <row r="365">
      <c r="D365" s="16"/>
      <c r="E365" s="16"/>
      <c r="F365" s="16"/>
    </row>
    <row r="366">
      <c r="D366" s="16"/>
      <c r="E366" s="16"/>
      <c r="F366" s="16"/>
    </row>
    <row r="367">
      <c r="D367" s="16"/>
      <c r="E367" s="16"/>
      <c r="F367" s="16"/>
    </row>
    <row r="368">
      <c r="D368" s="16"/>
      <c r="E368" s="16"/>
      <c r="F368" s="16"/>
    </row>
    <row r="369">
      <c r="D369" s="16"/>
      <c r="E369" s="16"/>
      <c r="F369" s="16"/>
    </row>
    <row r="370">
      <c r="D370" s="16"/>
      <c r="E370" s="16"/>
      <c r="F370" s="16"/>
    </row>
    <row r="371">
      <c r="D371" s="16"/>
      <c r="E371" s="16"/>
      <c r="F371" s="16"/>
    </row>
    <row r="372">
      <c r="D372" s="16"/>
      <c r="E372" s="16"/>
      <c r="F372" s="16"/>
    </row>
    <row r="373">
      <c r="D373" s="16"/>
      <c r="E373" s="16"/>
      <c r="F373" s="16"/>
    </row>
    <row r="374">
      <c r="D374" s="16"/>
      <c r="E374" s="16"/>
      <c r="F374" s="16"/>
    </row>
    <row r="375">
      <c r="D375" s="16"/>
      <c r="E375" s="16"/>
      <c r="F375" s="16"/>
    </row>
    <row r="376">
      <c r="D376" s="16"/>
      <c r="E376" s="16"/>
      <c r="F376" s="16"/>
    </row>
    <row r="377">
      <c r="D377" s="16"/>
      <c r="E377" s="16"/>
      <c r="F377" s="16"/>
    </row>
    <row r="378">
      <c r="D378" s="16"/>
      <c r="E378" s="16"/>
      <c r="F378" s="16"/>
    </row>
    <row r="379">
      <c r="D379" s="16"/>
      <c r="E379" s="16"/>
      <c r="F379" s="16"/>
    </row>
    <row r="380">
      <c r="D380" s="16"/>
      <c r="E380" s="16"/>
      <c r="F380" s="16"/>
    </row>
    <row r="381">
      <c r="D381" s="16"/>
      <c r="E381" s="16"/>
      <c r="F381" s="16"/>
    </row>
    <row r="382">
      <c r="D382" s="16"/>
      <c r="E382" s="16"/>
      <c r="F382" s="16"/>
    </row>
    <row r="383">
      <c r="D383" s="16"/>
      <c r="E383" s="16"/>
      <c r="F383" s="16"/>
    </row>
    <row r="384">
      <c r="D384" s="16"/>
      <c r="E384" s="16"/>
      <c r="F384" s="16"/>
    </row>
    <row r="385">
      <c r="D385" s="16"/>
      <c r="E385" s="16"/>
      <c r="F385" s="16"/>
    </row>
    <row r="386">
      <c r="D386" s="16"/>
      <c r="E386" s="16"/>
      <c r="F386" s="16"/>
    </row>
    <row r="387">
      <c r="D387" s="16"/>
      <c r="E387" s="16"/>
      <c r="F387" s="16"/>
    </row>
    <row r="388">
      <c r="D388" s="16"/>
      <c r="E388" s="16"/>
      <c r="F388" s="16"/>
    </row>
    <row r="389">
      <c r="D389" s="16"/>
      <c r="E389" s="16"/>
      <c r="F389" s="16"/>
    </row>
    <row r="390">
      <c r="D390" s="16"/>
      <c r="E390" s="16"/>
      <c r="F390" s="16"/>
    </row>
    <row r="391">
      <c r="D391" s="16"/>
      <c r="E391" s="16"/>
      <c r="F391" s="16"/>
    </row>
    <row r="392">
      <c r="D392" s="16"/>
      <c r="E392" s="16"/>
      <c r="F392" s="16"/>
    </row>
    <row r="393">
      <c r="D393" s="16"/>
      <c r="E393" s="16"/>
      <c r="F393" s="16"/>
    </row>
    <row r="394">
      <c r="D394" s="16"/>
      <c r="E394" s="16"/>
      <c r="F394" s="16"/>
    </row>
    <row r="395">
      <c r="D395" s="16"/>
      <c r="E395" s="16"/>
      <c r="F395" s="16"/>
    </row>
    <row r="396">
      <c r="D396" s="16"/>
      <c r="E396" s="16"/>
      <c r="F396" s="16"/>
    </row>
    <row r="397">
      <c r="D397" s="16"/>
      <c r="E397" s="16"/>
      <c r="F397" s="16"/>
    </row>
    <row r="398">
      <c r="D398" s="16"/>
      <c r="E398" s="16"/>
      <c r="F398" s="16"/>
    </row>
    <row r="399">
      <c r="D399" s="16"/>
      <c r="E399" s="16"/>
      <c r="F399" s="16"/>
    </row>
    <row r="400">
      <c r="D400" s="16"/>
      <c r="E400" s="16"/>
      <c r="F400" s="16"/>
    </row>
    <row r="401">
      <c r="D401" s="16"/>
      <c r="E401" s="16"/>
      <c r="F401" s="16"/>
    </row>
    <row r="402">
      <c r="D402" s="16"/>
      <c r="E402" s="16"/>
      <c r="F402" s="16"/>
    </row>
    <row r="403">
      <c r="D403" s="16"/>
      <c r="E403" s="16"/>
      <c r="F403" s="16"/>
    </row>
    <row r="404">
      <c r="D404" s="16"/>
      <c r="E404" s="16"/>
      <c r="F404" s="16"/>
    </row>
    <row r="405">
      <c r="D405" s="16"/>
      <c r="E405" s="16"/>
      <c r="F405" s="16"/>
    </row>
    <row r="406">
      <c r="D406" s="16"/>
      <c r="E406" s="16"/>
      <c r="F406" s="16"/>
    </row>
    <row r="407">
      <c r="D407" s="16"/>
      <c r="E407" s="16"/>
      <c r="F407" s="16"/>
    </row>
    <row r="408">
      <c r="D408" s="16"/>
      <c r="E408" s="16"/>
      <c r="F408" s="16"/>
    </row>
    <row r="409">
      <c r="D409" s="16"/>
      <c r="E409" s="16"/>
      <c r="F409" s="16"/>
    </row>
    <row r="410">
      <c r="D410" s="16"/>
      <c r="E410" s="16"/>
      <c r="F410" s="16"/>
    </row>
    <row r="411">
      <c r="D411" s="16"/>
      <c r="E411" s="16"/>
      <c r="F411" s="16"/>
    </row>
    <row r="412">
      <c r="D412" s="16"/>
      <c r="E412" s="16"/>
      <c r="F412" s="16"/>
    </row>
    <row r="413">
      <c r="D413" s="16"/>
      <c r="E413" s="16"/>
      <c r="F413" s="16"/>
    </row>
    <row r="414">
      <c r="D414" s="16"/>
      <c r="E414" s="16"/>
      <c r="F414" s="16"/>
    </row>
    <row r="415">
      <c r="D415" s="16"/>
      <c r="E415" s="16"/>
      <c r="F415" s="16"/>
    </row>
    <row r="416">
      <c r="D416" s="16"/>
      <c r="E416" s="16"/>
      <c r="F416" s="16"/>
    </row>
    <row r="417">
      <c r="D417" s="16"/>
      <c r="E417" s="16"/>
      <c r="F417" s="16"/>
    </row>
    <row r="418">
      <c r="D418" s="16"/>
      <c r="E418" s="16"/>
      <c r="F418" s="16"/>
    </row>
    <row r="419">
      <c r="D419" s="16"/>
      <c r="E419" s="16"/>
      <c r="F419" s="16"/>
    </row>
    <row r="420">
      <c r="D420" s="16"/>
      <c r="E420" s="16"/>
      <c r="F420" s="16"/>
    </row>
    <row r="421">
      <c r="D421" s="16"/>
      <c r="E421" s="16"/>
      <c r="F421" s="16"/>
    </row>
    <row r="422">
      <c r="D422" s="16"/>
      <c r="E422" s="16"/>
      <c r="F422" s="16"/>
    </row>
    <row r="423">
      <c r="D423" s="16"/>
      <c r="E423" s="16"/>
      <c r="F423" s="16"/>
    </row>
    <row r="424">
      <c r="D424" s="16"/>
      <c r="E424" s="16"/>
      <c r="F424" s="16"/>
    </row>
    <row r="425">
      <c r="D425" s="16"/>
      <c r="E425" s="16"/>
      <c r="F425" s="16"/>
    </row>
    <row r="426">
      <c r="D426" s="16"/>
      <c r="E426" s="16"/>
      <c r="F426" s="16"/>
    </row>
    <row r="427">
      <c r="D427" s="16"/>
      <c r="E427" s="16"/>
      <c r="F427" s="16"/>
    </row>
    <row r="428">
      <c r="D428" s="16"/>
      <c r="E428" s="16"/>
      <c r="F428" s="16"/>
    </row>
    <row r="429">
      <c r="D429" s="16"/>
      <c r="E429" s="16"/>
      <c r="F429" s="16"/>
    </row>
    <row r="430">
      <c r="D430" s="16"/>
      <c r="E430" s="16"/>
      <c r="F430" s="16"/>
    </row>
    <row r="431">
      <c r="D431" s="16"/>
      <c r="E431" s="16"/>
      <c r="F431" s="16"/>
    </row>
    <row r="432">
      <c r="D432" s="16"/>
      <c r="E432" s="16"/>
      <c r="F432" s="16"/>
    </row>
    <row r="433">
      <c r="D433" s="16"/>
      <c r="E433" s="16"/>
      <c r="F433" s="16"/>
    </row>
    <row r="434">
      <c r="D434" s="16"/>
      <c r="E434" s="16"/>
      <c r="F434" s="16"/>
    </row>
    <row r="435">
      <c r="D435" s="16"/>
      <c r="E435" s="16"/>
      <c r="F435" s="16"/>
    </row>
    <row r="436">
      <c r="D436" s="16"/>
      <c r="E436" s="16"/>
      <c r="F436" s="16"/>
    </row>
    <row r="437">
      <c r="D437" s="16"/>
      <c r="E437" s="16"/>
      <c r="F437" s="16"/>
    </row>
    <row r="438">
      <c r="D438" s="16"/>
      <c r="E438" s="16"/>
      <c r="F438" s="16"/>
    </row>
    <row r="439">
      <c r="D439" s="16"/>
      <c r="E439" s="16"/>
      <c r="F439" s="16"/>
    </row>
    <row r="440">
      <c r="D440" s="16"/>
      <c r="E440" s="16"/>
      <c r="F440" s="16"/>
    </row>
    <row r="441">
      <c r="D441" s="16"/>
      <c r="E441" s="16"/>
      <c r="F441" s="16"/>
    </row>
    <row r="442">
      <c r="D442" s="16"/>
      <c r="E442" s="16"/>
      <c r="F442" s="16"/>
    </row>
    <row r="443">
      <c r="D443" s="16"/>
      <c r="E443" s="16"/>
      <c r="F443" s="16"/>
    </row>
    <row r="444">
      <c r="D444" s="16"/>
      <c r="E444" s="16"/>
      <c r="F444" s="16"/>
    </row>
    <row r="445">
      <c r="D445" s="16"/>
      <c r="E445" s="16"/>
      <c r="F445" s="16"/>
    </row>
    <row r="446">
      <c r="D446" s="16"/>
      <c r="E446" s="16"/>
      <c r="F446" s="16"/>
    </row>
    <row r="447">
      <c r="D447" s="16"/>
      <c r="E447" s="16"/>
      <c r="F447" s="16"/>
    </row>
    <row r="448">
      <c r="D448" s="16"/>
      <c r="E448" s="16"/>
      <c r="F448" s="16"/>
    </row>
    <row r="449">
      <c r="D449" s="16"/>
      <c r="E449" s="16"/>
      <c r="F449" s="16"/>
    </row>
    <row r="450">
      <c r="D450" s="16"/>
      <c r="E450" s="16"/>
      <c r="F450" s="16"/>
    </row>
    <row r="451">
      <c r="D451" s="16"/>
      <c r="E451" s="16"/>
      <c r="F451" s="16"/>
    </row>
    <row r="452">
      <c r="D452" s="16"/>
      <c r="E452" s="16"/>
      <c r="F452" s="16"/>
    </row>
    <row r="453">
      <c r="D453" s="16"/>
      <c r="E453" s="16"/>
      <c r="F453" s="16"/>
    </row>
    <row r="454">
      <c r="D454" s="16"/>
      <c r="E454" s="16"/>
      <c r="F454" s="16"/>
    </row>
    <row r="455">
      <c r="D455" s="16"/>
      <c r="E455" s="16"/>
      <c r="F455" s="16"/>
    </row>
    <row r="456">
      <c r="D456" s="16"/>
      <c r="E456" s="16"/>
      <c r="F456" s="16"/>
    </row>
    <row r="457">
      <c r="D457" s="16"/>
      <c r="E457" s="16"/>
      <c r="F457" s="16"/>
    </row>
    <row r="458">
      <c r="D458" s="16"/>
      <c r="E458" s="16"/>
      <c r="F458" s="16"/>
    </row>
    <row r="459">
      <c r="D459" s="16"/>
      <c r="E459" s="16"/>
      <c r="F459" s="16"/>
    </row>
    <row r="460">
      <c r="D460" s="16"/>
      <c r="E460" s="16"/>
      <c r="F460" s="16"/>
    </row>
    <row r="461">
      <c r="D461" s="16"/>
      <c r="E461" s="16"/>
      <c r="F461" s="16"/>
    </row>
    <row r="462">
      <c r="D462" s="16"/>
      <c r="E462" s="16"/>
      <c r="F462" s="16"/>
    </row>
    <row r="463">
      <c r="D463" s="16"/>
      <c r="E463" s="16"/>
      <c r="F463" s="16"/>
    </row>
    <row r="464">
      <c r="D464" s="16"/>
      <c r="E464" s="16"/>
      <c r="F464" s="16"/>
    </row>
    <row r="465">
      <c r="D465" s="16"/>
      <c r="E465" s="16"/>
      <c r="F465" s="16"/>
    </row>
    <row r="466">
      <c r="D466" s="16"/>
      <c r="E466" s="16"/>
      <c r="F466" s="16"/>
    </row>
    <row r="467">
      <c r="D467" s="16"/>
      <c r="E467" s="16"/>
      <c r="F467" s="16"/>
    </row>
    <row r="468">
      <c r="D468" s="16"/>
      <c r="E468" s="16"/>
      <c r="F468" s="16"/>
    </row>
    <row r="469">
      <c r="D469" s="16"/>
      <c r="E469" s="16"/>
      <c r="F469" s="16"/>
    </row>
    <row r="470">
      <c r="D470" s="16"/>
      <c r="E470" s="16"/>
      <c r="F470" s="16"/>
    </row>
    <row r="471">
      <c r="D471" s="16"/>
      <c r="E471" s="16"/>
      <c r="F471" s="16"/>
    </row>
    <row r="472">
      <c r="D472" s="16"/>
      <c r="E472" s="16"/>
      <c r="F472" s="16"/>
    </row>
    <row r="473">
      <c r="D473" s="16"/>
      <c r="E473" s="16"/>
      <c r="F473" s="16"/>
    </row>
    <row r="474">
      <c r="D474" s="16"/>
      <c r="E474" s="16"/>
      <c r="F474" s="16"/>
    </row>
    <row r="475">
      <c r="D475" s="16"/>
      <c r="E475" s="16"/>
      <c r="F475" s="16"/>
    </row>
    <row r="476">
      <c r="D476" s="16"/>
      <c r="E476" s="16"/>
      <c r="F476" s="16"/>
    </row>
    <row r="477">
      <c r="D477" s="16"/>
      <c r="E477" s="16"/>
      <c r="F477" s="16"/>
    </row>
    <row r="478">
      <c r="D478" s="16"/>
      <c r="E478" s="16"/>
      <c r="F478" s="16"/>
    </row>
    <row r="479">
      <c r="D479" s="16"/>
      <c r="E479" s="16"/>
      <c r="F479" s="16"/>
    </row>
    <row r="480">
      <c r="D480" s="16"/>
      <c r="E480" s="16"/>
      <c r="F480" s="16"/>
    </row>
    <row r="481">
      <c r="D481" s="16"/>
      <c r="E481" s="16"/>
      <c r="F481" s="16"/>
    </row>
    <row r="482">
      <c r="D482" s="16"/>
      <c r="E482" s="16"/>
      <c r="F482" s="16"/>
    </row>
    <row r="483">
      <c r="D483" s="16"/>
      <c r="E483" s="16"/>
      <c r="F483" s="16"/>
    </row>
    <row r="484">
      <c r="D484" s="16"/>
      <c r="E484" s="16"/>
      <c r="F484" s="16"/>
    </row>
    <row r="485">
      <c r="D485" s="16"/>
      <c r="E485" s="16"/>
      <c r="F485" s="16"/>
    </row>
    <row r="486">
      <c r="D486" s="16"/>
      <c r="E486" s="16"/>
      <c r="F486" s="16"/>
    </row>
    <row r="487">
      <c r="D487" s="16"/>
      <c r="E487" s="16"/>
      <c r="F487" s="16"/>
    </row>
    <row r="488">
      <c r="D488" s="16"/>
      <c r="E488" s="16"/>
      <c r="F488" s="16"/>
    </row>
    <row r="489">
      <c r="D489" s="16"/>
      <c r="E489" s="16"/>
      <c r="F489" s="16"/>
    </row>
    <row r="490">
      <c r="D490" s="16"/>
      <c r="E490" s="16"/>
      <c r="F490" s="16"/>
    </row>
    <row r="491">
      <c r="D491" s="16"/>
      <c r="E491" s="16"/>
      <c r="F491" s="16"/>
    </row>
    <row r="492">
      <c r="D492" s="16"/>
      <c r="E492" s="16"/>
      <c r="F492" s="16"/>
    </row>
    <row r="493">
      <c r="D493" s="16"/>
      <c r="E493" s="16"/>
      <c r="F493" s="16"/>
    </row>
    <row r="494">
      <c r="D494" s="16"/>
      <c r="E494" s="16"/>
      <c r="F494" s="16"/>
    </row>
    <row r="495">
      <c r="D495" s="16"/>
      <c r="E495" s="16"/>
      <c r="F495" s="16"/>
    </row>
    <row r="496">
      <c r="D496" s="16"/>
      <c r="E496" s="16"/>
      <c r="F496" s="16"/>
    </row>
    <row r="497">
      <c r="D497" s="16"/>
      <c r="E497" s="16"/>
      <c r="F497" s="16"/>
    </row>
    <row r="498">
      <c r="D498" s="16"/>
      <c r="E498" s="16"/>
      <c r="F498" s="16"/>
    </row>
    <row r="499">
      <c r="D499" s="16"/>
      <c r="E499" s="16"/>
      <c r="F499" s="16"/>
    </row>
    <row r="500">
      <c r="D500" s="16"/>
      <c r="E500" s="16"/>
      <c r="F500" s="16"/>
    </row>
    <row r="501">
      <c r="D501" s="16"/>
      <c r="E501" s="16"/>
      <c r="F501" s="16"/>
    </row>
    <row r="502">
      <c r="D502" s="16"/>
      <c r="E502" s="16"/>
      <c r="F502" s="16"/>
    </row>
    <row r="503">
      <c r="D503" s="16"/>
      <c r="E503" s="16"/>
      <c r="F503" s="16"/>
    </row>
    <row r="504">
      <c r="D504" s="16"/>
      <c r="E504" s="16"/>
      <c r="F504" s="16"/>
    </row>
    <row r="505">
      <c r="D505" s="16"/>
      <c r="E505" s="16"/>
      <c r="F505" s="16"/>
    </row>
    <row r="506">
      <c r="D506" s="16"/>
      <c r="E506" s="16"/>
      <c r="F506" s="16"/>
    </row>
    <row r="507">
      <c r="D507" s="16"/>
      <c r="E507" s="16"/>
      <c r="F507" s="16"/>
    </row>
    <row r="508">
      <c r="D508" s="16"/>
      <c r="E508" s="16"/>
      <c r="F508" s="16"/>
    </row>
    <row r="509">
      <c r="D509" s="16"/>
      <c r="E509" s="16"/>
      <c r="F509" s="16"/>
    </row>
    <row r="510">
      <c r="D510" s="16"/>
      <c r="E510" s="16"/>
      <c r="F510" s="16"/>
    </row>
    <row r="511">
      <c r="D511" s="16"/>
      <c r="E511" s="16"/>
      <c r="F511" s="16"/>
    </row>
    <row r="512">
      <c r="D512" s="16"/>
      <c r="E512" s="16"/>
      <c r="F512" s="16"/>
    </row>
    <row r="513">
      <c r="D513" s="16"/>
      <c r="E513" s="16"/>
      <c r="F513" s="16"/>
    </row>
    <row r="514">
      <c r="D514" s="16"/>
      <c r="E514" s="16"/>
      <c r="F514" s="16"/>
    </row>
    <row r="515">
      <c r="D515" s="16"/>
      <c r="E515" s="16"/>
      <c r="F515" s="16"/>
    </row>
    <row r="516">
      <c r="D516" s="16"/>
      <c r="E516" s="16"/>
      <c r="F516" s="16"/>
    </row>
    <row r="517">
      <c r="D517" s="16"/>
      <c r="E517" s="16"/>
      <c r="F517" s="16"/>
    </row>
    <row r="518">
      <c r="D518" s="16"/>
      <c r="E518" s="16"/>
      <c r="F518" s="16"/>
    </row>
    <row r="519">
      <c r="D519" s="16"/>
      <c r="E519" s="16"/>
      <c r="F519" s="16"/>
    </row>
    <row r="520">
      <c r="D520" s="16"/>
      <c r="E520" s="16"/>
      <c r="F520" s="16"/>
    </row>
    <row r="521">
      <c r="D521" s="16"/>
      <c r="E521" s="16"/>
      <c r="F521" s="16"/>
    </row>
    <row r="522">
      <c r="D522" s="16"/>
      <c r="E522" s="16"/>
      <c r="F522" s="16"/>
    </row>
    <row r="523">
      <c r="D523" s="16"/>
      <c r="E523" s="16"/>
      <c r="F523" s="16"/>
    </row>
    <row r="524">
      <c r="D524" s="16"/>
      <c r="E524" s="16"/>
      <c r="F524" s="16"/>
    </row>
    <row r="525">
      <c r="D525" s="16"/>
      <c r="E525" s="16"/>
      <c r="F525" s="16"/>
    </row>
    <row r="526">
      <c r="D526" s="16"/>
      <c r="E526" s="16"/>
      <c r="F526" s="16"/>
    </row>
    <row r="527">
      <c r="D527" s="16"/>
      <c r="E527" s="16"/>
      <c r="F527" s="16"/>
    </row>
    <row r="528">
      <c r="D528" s="16"/>
      <c r="E528" s="16"/>
      <c r="F528" s="16"/>
    </row>
    <row r="529">
      <c r="D529" s="16"/>
      <c r="E529" s="16"/>
      <c r="F529" s="16"/>
    </row>
    <row r="530">
      <c r="D530" s="16"/>
      <c r="E530" s="16"/>
      <c r="F530" s="16"/>
    </row>
    <row r="531">
      <c r="D531" s="16"/>
      <c r="E531" s="16"/>
      <c r="F531" s="16"/>
    </row>
    <row r="532">
      <c r="D532" s="16"/>
      <c r="E532" s="16"/>
      <c r="F532" s="16"/>
    </row>
    <row r="533">
      <c r="D533" s="16"/>
      <c r="E533" s="16"/>
      <c r="F533" s="16"/>
    </row>
    <row r="534">
      <c r="D534" s="16"/>
      <c r="E534" s="16"/>
      <c r="F534" s="16"/>
    </row>
    <row r="535">
      <c r="D535" s="16"/>
      <c r="E535" s="16"/>
      <c r="F535" s="16"/>
    </row>
    <row r="536">
      <c r="D536" s="16"/>
      <c r="E536" s="16"/>
      <c r="F536" s="16"/>
    </row>
    <row r="537">
      <c r="D537" s="16"/>
      <c r="E537" s="16"/>
      <c r="F537" s="16"/>
    </row>
    <row r="538">
      <c r="D538" s="16"/>
      <c r="E538" s="16"/>
      <c r="F538" s="16"/>
    </row>
    <row r="539">
      <c r="D539" s="16"/>
      <c r="E539" s="16"/>
      <c r="F539" s="16"/>
    </row>
    <row r="540">
      <c r="D540" s="16"/>
      <c r="E540" s="16"/>
      <c r="F540" s="16"/>
    </row>
    <row r="541">
      <c r="D541" s="16"/>
      <c r="E541" s="16"/>
      <c r="F541" s="16"/>
    </row>
    <row r="542">
      <c r="D542" s="16"/>
      <c r="E542" s="16"/>
      <c r="F542" s="16"/>
    </row>
    <row r="543">
      <c r="D543" s="16"/>
      <c r="E543" s="16"/>
      <c r="F543" s="16"/>
    </row>
    <row r="544">
      <c r="D544" s="16"/>
      <c r="E544" s="16"/>
      <c r="F544" s="16"/>
    </row>
    <row r="545">
      <c r="D545" s="16"/>
      <c r="E545" s="16"/>
      <c r="F545" s="16"/>
    </row>
    <row r="546">
      <c r="D546" s="16"/>
      <c r="E546" s="16"/>
      <c r="F546" s="16"/>
    </row>
    <row r="547">
      <c r="D547" s="16"/>
      <c r="E547" s="16"/>
      <c r="F547" s="16"/>
    </row>
    <row r="548">
      <c r="D548" s="16"/>
      <c r="E548" s="16"/>
      <c r="F548" s="16"/>
    </row>
    <row r="549">
      <c r="D549" s="16"/>
      <c r="E549" s="16"/>
      <c r="F549" s="16"/>
    </row>
    <row r="550">
      <c r="D550" s="16"/>
      <c r="E550" s="16"/>
      <c r="F550" s="16"/>
    </row>
    <row r="551">
      <c r="D551" s="16"/>
      <c r="E551" s="16"/>
      <c r="F551" s="16"/>
    </row>
    <row r="552">
      <c r="D552" s="16"/>
      <c r="E552" s="16"/>
      <c r="F552" s="16"/>
    </row>
    <row r="553">
      <c r="D553" s="16"/>
      <c r="E553" s="16"/>
      <c r="F553" s="16"/>
    </row>
    <row r="554">
      <c r="D554" s="16"/>
      <c r="E554" s="16"/>
      <c r="F554" s="16"/>
    </row>
    <row r="555">
      <c r="D555" s="16"/>
      <c r="E555" s="16"/>
      <c r="F555" s="16"/>
    </row>
    <row r="556">
      <c r="D556" s="16"/>
      <c r="E556" s="16"/>
      <c r="F556" s="16"/>
    </row>
    <row r="557">
      <c r="D557" s="16"/>
      <c r="E557" s="16"/>
      <c r="F557" s="16"/>
    </row>
    <row r="558">
      <c r="D558" s="16"/>
      <c r="E558" s="16"/>
      <c r="F558" s="16"/>
    </row>
    <row r="559">
      <c r="D559" s="16"/>
      <c r="E559" s="16"/>
      <c r="F559" s="16"/>
    </row>
    <row r="560">
      <c r="D560" s="16"/>
      <c r="E560" s="16"/>
      <c r="F560" s="16"/>
    </row>
    <row r="561">
      <c r="D561" s="16"/>
      <c r="E561" s="16"/>
      <c r="F561" s="16"/>
    </row>
    <row r="562">
      <c r="D562" s="16"/>
      <c r="E562" s="16"/>
      <c r="F562" s="16"/>
    </row>
    <row r="563">
      <c r="D563" s="16"/>
      <c r="E563" s="16"/>
      <c r="F563" s="16"/>
    </row>
    <row r="564">
      <c r="D564" s="16"/>
      <c r="E564" s="16"/>
      <c r="F564" s="16"/>
    </row>
    <row r="565">
      <c r="D565" s="16"/>
      <c r="E565" s="16"/>
      <c r="F565" s="16"/>
    </row>
    <row r="566">
      <c r="D566" s="16"/>
      <c r="E566" s="16"/>
      <c r="F566" s="16"/>
    </row>
    <row r="567">
      <c r="D567" s="16"/>
      <c r="E567" s="16"/>
      <c r="F567" s="16"/>
    </row>
    <row r="568">
      <c r="D568" s="16"/>
      <c r="E568" s="16"/>
      <c r="F568" s="16"/>
    </row>
    <row r="569">
      <c r="D569" s="16"/>
      <c r="E569" s="16"/>
      <c r="F569" s="16"/>
    </row>
    <row r="570">
      <c r="D570" s="16"/>
      <c r="E570" s="16"/>
      <c r="F570" s="16"/>
    </row>
    <row r="571">
      <c r="D571" s="16"/>
      <c r="E571" s="16"/>
      <c r="F571" s="16"/>
    </row>
    <row r="572">
      <c r="D572" s="16"/>
      <c r="E572" s="16"/>
      <c r="F572" s="16"/>
    </row>
    <row r="573">
      <c r="D573" s="16"/>
      <c r="E573" s="16"/>
      <c r="F573" s="16"/>
    </row>
    <row r="574">
      <c r="D574" s="16"/>
      <c r="E574" s="16"/>
      <c r="F574" s="16"/>
    </row>
    <row r="575">
      <c r="D575" s="16"/>
      <c r="E575" s="16"/>
      <c r="F575" s="16"/>
    </row>
    <row r="576">
      <c r="D576" s="16"/>
      <c r="E576" s="16"/>
      <c r="F576" s="16"/>
    </row>
    <row r="577">
      <c r="D577" s="16"/>
      <c r="E577" s="16"/>
      <c r="F577" s="16"/>
    </row>
    <row r="578">
      <c r="D578" s="16"/>
      <c r="E578" s="16"/>
      <c r="F578" s="16"/>
    </row>
    <row r="579">
      <c r="D579" s="16"/>
      <c r="E579" s="16"/>
      <c r="F579" s="16"/>
    </row>
    <row r="580">
      <c r="D580" s="16"/>
      <c r="E580" s="16"/>
      <c r="F580" s="16"/>
    </row>
    <row r="581">
      <c r="D581" s="16"/>
      <c r="E581" s="16"/>
      <c r="F581" s="16"/>
    </row>
    <row r="582">
      <c r="D582" s="16"/>
      <c r="E582" s="16"/>
      <c r="F582" s="16"/>
    </row>
    <row r="583">
      <c r="D583" s="16"/>
      <c r="E583" s="16"/>
      <c r="F583" s="16"/>
    </row>
    <row r="584">
      <c r="D584" s="16"/>
      <c r="E584" s="16"/>
      <c r="F584" s="16"/>
    </row>
    <row r="585">
      <c r="D585" s="16"/>
      <c r="E585" s="16"/>
      <c r="F585" s="16"/>
    </row>
    <row r="586">
      <c r="D586" s="16"/>
      <c r="E586" s="16"/>
      <c r="F586" s="16"/>
    </row>
    <row r="587">
      <c r="D587" s="16"/>
      <c r="E587" s="16"/>
      <c r="F587" s="16"/>
    </row>
    <row r="588">
      <c r="D588" s="16"/>
      <c r="E588" s="16"/>
      <c r="F588" s="16"/>
    </row>
    <row r="589">
      <c r="D589" s="16"/>
      <c r="E589" s="16"/>
      <c r="F589" s="16"/>
    </row>
    <row r="590">
      <c r="D590" s="16"/>
      <c r="E590" s="16"/>
      <c r="F590" s="16"/>
    </row>
    <row r="591">
      <c r="D591" s="16"/>
      <c r="E591" s="16"/>
      <c r="F591" s="16"/>
    </row>
    <row r="592">
      <c r="D592" s="16"/>
      <c r="E592" s="16"/>
      <c r="F592" s="16"/>
    </row>
    <row r="593">
      <c r="D593" s="16"/>
      <c r="E593" s="16"/>
      <c r="F593" s="16"/>
    </row>
    <row r="594">
      <c r="D594" s="16"/>
      <c r="E594" s="16"/>
      <c r="F594" s="16"/>
    </row>
    <row r="595">
      <c r="D595" s="16"/>
      <c r="E595" s="16"/>
      <c r="F595" s="16"/>
    </row>
    <row r="596">
      <c r="D596" s="16"/>
      <c r="E596" s="16"/>
      <c r="F596" s="16"/>
    </row>
    <row r="597">
      <c r="D597" s="16"/>
      <c r="E597" s="16"/>
      <c r="F597" s="16"/>
    </row>
    <row r="598">
      <c r="D598" s="16"/>
      <c r="E598" s="16"/>
      <c r="F598" s="16"/>
    </row>
    <row r="599">
      <c r="D599" s="16"/>
      <c r="E599" s="16"/>
      <c r="F599" s="16"/>
    </row>
    <row r="600">
      <c r="D600" s="16"/>
      <c r="E600" s="16"/>
      <c r="F600" s="16"/>
    </row>
    <row r="601">
      <c r="D601" s="16"/>
      <c r="E601" s="16"/>
      <c r="F601" s="16"/>
    </row>
    <row r="602">
      <c r="D602" s="16"/>
      <c r="E602" s="16"/>
      <c r="F602" s="16"/>
    </row>
    <row r="603">
      <c r="D603" s="16"/>
      <c r="E603" s="16"/>
      <c r="F603" s="16"/>
    </row>
    <row r="604">
      <c r="D604" s="16"/>
      <c r="E604" s="16"/>
      <c r="F604" s="16"/>
    </row>
    <row r="605">
      <c r="D605" s="16"/>
      <c r="E605" s="16"/>
      <c r="F605" s="16"/>
    </row>
    <row r="606">
      <c r="D606" s="16"/>
      <c r="E606" s="16"/>
      <c r="F606" s="16"/>
    </row>
    <row r="607">
      <c r="D607" s="16"/>
      <c r="E607" s="16"/>
      <c r="F607" s="16"/>
    </row>
    <row r="608">
      <c r="D608" s="16"/>
      <c r="E608" s="16"/>
      <c r="F608" s="16"/>
    </row>
    <row r="609">
      <c r="D609" s="16"/>
      <c r="E609" s="16"/>
      <c r="F609" s="16"/>
    </row>
    <row r="610">
      <c r="D610" s="16"/>
      <c r="E610" s="16"/>
      <c r="F610" s="16"/>
    </row>
    <row r="611">
      <c r="D611" s="16"/>
      <c r="E611" s="16"/>
      <c r="F611" s="16"/>
    </row>
    <row r="612">
      <c r="D612" s="16"/>
      <c r="E612" s="16"/>
      <c r="F612" s="16"/>
    </row>
    <row r="613">
      <c r="D613" s="16"/>
      <c r="E613" s="16"/>
      <c r="F613" s="16"/>
    </row>
    <row r="614">
      <c r="D614" s="16"/>
      <c r="E614" s="16"/>
      <c r="F614" s="16"/>
    </row>
    <row r="615">
      <c r="D615" s="16"/>
      <c r="E615" s="16"/>
      <c r="F615" s="16"/>
    </row>
    <row r="616">
      <c r="D616" s="16"/>
      <c r="E616" s="16"/>
      <c r="F616" s="16"/>
    </row>
    <row r="617">
      <c r="D617" s="16"/>
      <c r="E617" s="16"/>
      <c r="F617" s="16"/>
    </row>
    <row r="618">
      <c r="D618" s="16"/>
      <c r="E618" s="16"/>
      <c r="F618" s="16"/>
    </row>
    <row r="619">
      <c r="D619" s="16"/>
      <c r="E619" s="16"/>
      <c r="F619" s="16"/>
    </row>
    <row r="620">
      <c r="D620" s="16"/>
      <c r="E620" s="16"/>
      <c r="F620" s="16"/>
    </row>
    <row r="621">
      <c r="D621" s="16"/>
      <c r="E621" s="16"/>
      <c r="F621" s="16"/>
    </row>
    <row r="622">
      <c r="D622" s="16"/>
      <c r="E622" s="16"/>
      <c r="F622" s="16"/>
    </row>
    <row r="623">
      <c r="D623" s="16"/>
      <c r="E623" s="16"/>
      <c r="F623" s="16"/>
    </row>
    <row r="624">
      <c r="D624" s="16"/>
      <c r="E624" s="16"/>
      <c r="F624" s="16"/>
    </row>
    <row r="625">
      <c r="D625" s="16"/>
      <c r="E625" s="16"/>
      <c r="F625" s="16"/>
    </row>
    <row r="626">
      <c r="D626" s="16"/>
      <c r="E626" s="16"/>
      <c r="F626" s="16"/>
    </row>
    <row r="627">
      <c r="D627" s="16"/>
      <c r="E627" s="16"/>
      <c r="F627" s="16"/>
    </row>
    <row r="628">
      <c r="D628" s="16"/>
      <c r="E628" s="16"/>
      <c r="F628" s="16"/>
    </row>
    <row r="629">
      <c r="D629" s="16"/>
      <c r="E629" s="16"/>
      <c r="F629" s="16"/>
    </row>
    <row r="630">
      <c r="D630" s="16"/>
      <c r="E630" s="16"/>
      <c r="F630" s="16"/>
    </row>
    <row r="631">
      <c r="D631" s="16"/>
      <c r="E631" s="16"/>
      <c r="F631" s="16"/>
    </row>
    <row r="632">
      <c r="D632" s="16"/>
      <c r="E632" s="16"/>
      <c r="F632" s="16"/>
    </row>
    <row r="633">
      <c r="D633" s="16"/>
      <c r="E633" s="16"/>
      <c r="F633" s="16"/>
    </row>
    <row r="634">
      <c r="D634" s="16"/>
      <c r="E634" s="16"/>
      <c r="F634" s="16"/>
    </row>
    <row r="635">
      <c r="D635" s="16"/>
      <c r="E635" s="16"/>
      <c r="F635" s="16"/>
    </row>
    <row r="636">
      <c r="D636" s="16"/>
      <c r="E636" s="16"/>
      <c r="F636" s="16"/>
    </row>
    <row r="637">
      <c r="D637" s="16"/>
      <c r="E637" s="16"/>
      <c r="F637" s="16"/>
    </row>
    <row r="638">
      <c r="D638" s="16"/>
      <c r="E638" s="16"/>
      <c r="F638" s="16"/>
    </row>
    <row r="639">
      <c r="D639" s="16"/>
      <c r="E639" s="16"/>
      <c r="F639" s="16"/>
    </row>
    <row r="640">
      <c r="D640" s="16"/>
      <c r="E640" s="16"/>
      <c r="F640" s="16"/>
    </row>
    <row r="641">
      <c r="D641" s="16"/>
      <c r="E641" s="16"/>
      <c r="F641" s="16"/>
    </row>
    <row r="642">
      <c r="D642" s="16"/>
      <c r="E642" s="16"/>
      <c r="F642" s="16"/>
    </row>
    <row r="643">
      <c r="D643" s="16"/>
      <c r="E643" s="16"/>
      <c r="F643" s="16"/>
    </row>
    <row r="644">
      <c r="D644" s="16"/>
      <c r="E644" s="16"/>
      <c r="F644" s="16"/>
    </row>
    <row r="645">
      <c r="D645" s="16"/>
      <c r="E645" s="16"/>
      <c r="F645" s="16"/>
    </row>
    <row r="646">
      <c r="D646" s="16"/>
      <c r="E646" s="16"/>
      <c r="F646" s="16"/>
    </row>
    <row r="647">
      <c r="D647" s="16"/>
      <c r="E647" s="16"/>
      <c r="F647" s="16"/>
    </row>
    <row r="648">
      <c r="D648" s="16"/>
      <c r="E648" s="16"/>
      <c r="F648" s="16"/>
    </row>
    <row r="649">
      <c r="D649" s="16"/>
      <c r="E649" s="16"/>
      <c r="F649" s="16"/>
    </row>
    <row r="650">
      <c r="D650" s="16"/>
      <c r="E650" s="16"/>
      <c r="F650" s="16"/>
    </row>
    <row r="651">
      <c r="D651" s="16"/>
      <c r="E651" s="16"/>
      <c r="F651" s="16"/>
    </row>
    <row r="652">
      <c r="D652" s="16"/>
      <c r="E652" s="16"/>
      <c r="F652" s="16"/>
    </row>
    <row r="653">
      <c r="D653" s="16"/>
      <c r="E653" s="16"/>
      <c r="F653" s="16"/>
    </row>
    <row r="654">
      <c r="D654" s="16"/>
      <c r="E654" s="16"/>
      <c r="F654" s="16"/>
    </row>
    <row r="655">
      <c r="D655" s="16"/>
      <c r="E655" s="16"/>
      <c r="F655" s="16"/>
    </row>
    <row r="656">
      <c r="D656" s="16"/>
      <c r="E656" s="16"/>
      <c r="F656" s="16"/>
    </row>
    <row r="657">
      <c r="D657" s="16"/>
      <c r="E657" s="16"/>
      <c r="F657" s="16"/>
    </row>
    <row r="658">
      <c r="D658" s="16"/>
      <c r="E658" s="16"/>
      <c r="F658" s="16"/>
    </row>
    <row r="659">
      <c r="D659" s="16"/>
      <c r="E659" s="16"/>
      <c r="F659" s="16"/>
    </row>
    <row r="660">
      <c r="D660" s="16"/>
      <c r="E660" s="16"/>
      <c r="F660" s="16"/>
    </row>
    <row r="661">
      <c r="D661" s="16"/>
      <c r="E661" s="16"/>
      <c r="F661" s="16"/>
    </row>
    <row r="662">
      <c r="D662" s="16"/>
      <c r="E662" s="16"/>
      <c r="F662" s="16"/>
    </row>
    <row r="663">
      <c r="D663" s="16"/>
      <c r="E663" s="16"/>
      <c r="F663" s="16"/>
    </row>
    <row r="664">
      <c r="D664" s="16"/>
      <c r="E664" s="16"/>
      <c r="F664" s="16"/>
    </row>
    <row r="665">
      <c r="D665" s="16"/>
      <c r="E665" s="16"/>
      <c r="F665" s="16"/>
    </row>
    <row r="666">
      <c r="D666" s="16"/>
      <c r="E666" s="16"/>
      <c r="F666" s="16"/>
    </row>
    <row r="667">
      <c r="D667" s="16"/>
      <c r="E667" s="16"/>
      <c r="F667" s="16"/>
    </row>
    <row r="668">
      <c r="D668" s="16"/>
      <c r="E668" s="16"/>
      <c r="F668" s="16"/>
    </row>
    <row r="669">
      <c r="D669" s="16"/>
      <c r="E669" s="16"/>
      <c r="F669" s="16"/>
    </row>
    <row r="670">
      <c r="D670" s="16"/>
      <c r="E670" s="16"/>
      <c r="F670" s="16"/>
    </row>
    <row r="671">
      <c r="D671" s="16"/>
      <c r="E671" s="16"/>
      <c r="F671" s="16"/>
    </row>
    <row r="672">
      <c r="D672" s="16"/>
      <c r="E672" s="16"/>
      <c r="F672" s="16"/>
    </row>
    <row r="673">
      <c r="D673" s="16"/>
      <c r="E673" s="16"/>
      <c r="F673" s="16"/>
    </row>
    <row r="674">
      <c r="D674" s="16"/>
      <c r="E674" s="16"/>
      <c r="F674" s="16"/>
    </row>
    <row r="675">
      <c r="D675" s="16"/>
      <c r="E675" s="16"/>
      <c r="F675" s="16"/>
    </row>
    <row r="676">
      <c r="D676" s="16"/>
      <c r="E676" s="16"/>
      <c r="F676" s="16"/>
    </row>
    <row r="677">
      <c r="D677" s="16"/>
      <c r="E677" s="16"/>
      <c r="F677" s="16"/>
    </row>
    <row r="678">
      <c r="D678" s="16"/>
      <c r="E678" s="16"/>
      <c r="F678" s="16"/>
    </row>
    <row r="679">
      <c r="D679" s="16"/>
      <c r="E679" s="16"/>
      <c r="F679" s="16"/>
    </row>
    <row r="680">
      <c r="D680" s="16"/>
      <c r="E680" s="16"/>
      <c r="F680" s="16"/>
    </row>
    <row r="681">
      <c r="D681" s="16"/>
      <c r="E681" s="16"/>
      <c r="F681" s="16"/>
    </row>
    <row r="682">
      <c r="D682" s="16"/>
      <c r="E682" s="16"/>
      <c r="F682" s="16"/>
    </row>
    <row r="683">
      <c r="D683" s="16"/>
      <c r="E683" s="16"/>
      <c r="F683" s="16"/>
    </row>
    <row r="684">
      <c r="D684" s="16"/>
      <c r="E684" s="16"/>
      <c r="F684" s="16"/>
    </row>
    <row r="685">
      <c r="D685" s="16"/>
      <c r="E685" s="16"/>
      <c r="F685" s="16"/>
    </row>
    <row r="686">
      <c r="D686" s="16"/>
      <c r="E686" s="16"/>
      <c r="F686" s="16"/>
    </row>
    <row r="687">
      <c r="D687" s="16"/>
      <c r="E687" s="16"/>
      <c r="F687" s="16"/>
    </row>
    <row r="688">
      <c r="D688" s="16"/>
      <c r="E688" s="16"/>
      <c r="F688" s="16"/>
    </row>
    <row r="689">
      <c r="D689" s="16"/>
      <c r="E689" s="16"/>
      <c r="F689" s="16"/>
    </row>
    <row r="690">
      <c r="D690" s="16"/>
      <c r="E690" s="16"/>
      <c r="F690" s="16"/>
    </row>
    <row r="691">
      <c r="D691" s="16"/>
      <c r="E691" s="16"/>
      <c r="F691" s="16"/>
    </row>
    <row r="692">
      <c r="D692" s="16"/>
      <c r="E692" s="16"/>
      <c r="F692" s="16"/>
    </row>
    <row r="693">
      <c r="D693" s="16"/>
      <c r="E693" s="16"/>
      <c r="F693" s="16"/>
    </row>
    <row r="694">
      <c r="D694" s="16"/>
      <c r="E694" s="16"/>
      <c r="F694" s="16"/>
    </row>
    <row r="695">
      <c r="D695" s="16"/>
      <c r="E695" s="16"/>
      <c r="F695" s="16"/>
    </row>
    <row r="696">
      <c r="D696" s="16"/>
      <c r="E696" s="16"/>
      <c r="F696" s="16"/>
    </row>
    <row r="697">
      <c r="D697" s="16"/>
      <c r="E697" s="16"/>
      <c r="F697" s="16"/>
    </row>
    <row r="698">
      <c r="D698" s="16"/>
      <c r="E698" s="16"/>
      <c r="F698" s="16"/>
    </row>
    <row r="699">
      <c r="D699" s="16"/>
      <c r="E699" s="16"/>
      <c r="F699" s="16"/>
    </row>
    <row r="700">
      <c r="D700" s="16"/>
      <c r="E700" s="16"/>
      <c r="F700" s="16"/>
    </row>
    <row r="701">
      <c r="D701" s="16"/>
      <c r="E701" s="16"/>
      <c r="F701" s="16"/>
    </row>
    <row r="702">
      <c r="D702" s="16"/>
      <c r="E702" s="16"/>
      <c r="F702" s="16"/>
    </row>
    <row r="703">
      <c r="D703" s="16"/>
      <c r="E703" s="16"/>
      <c r="F703" s="16"/>
    </row>
    <row r="704">
      <c r="D704" s="16"/>
      <c r="E704" s="16"/>
      <c r="F704" s="16"/>
    </row>
    <row r="705">
      <c r="D705" s="16"/>
      <c r="E705" s="16"/>
      <c r="F705" s="16"/>
    </row>
    <row r="706">
      <c r="D706" s="16"/>
      <c r="E706" s="16"/>
      <c r="F706" s="16"/>
    </row>
    <row r="707">
      <c r="D707" s="16"/>
      <c r="E707" s="16"/>
      <c r="F707" s="16"/>
    </row>
    <row r="708">
      <c r="D708" s="16"/>
      <c r="E708" s="16"/>
      <c r="F708" s="16"/>
    </row>
    <row r="709">
      <c r="D709" s="16"/>
      <c r="E709" s="16"/>
      <c r="F709" s="16"/>
    </row>
    <row r="710">
      <c r="D710" s="16"/>
      <c r="E710" s="16"/>
      <c r="F710" s="16"/>
    </row>
    <row r="711">
      <c r="D711" s="16"/>
      <c r="E711" s="16"/>
      <c r="F711" s="16"/>
    </row>
    <row r="712">
      <c r="D712" s="16"/>
      <c r="E712" s="16"/>
      <c r="F712" s="16"/>
    </row>
    <row r="713">
      <c r="D713" s="16"/>
      <c r="E713" s="16"/>
      <c r="F713" s="16"/>
    </row>
    <row r="714">
      <c r="D714" s="16"/>
      <c r="E714" s="16"/>
      <c r="F714" s="16"/>
    </row>
    <row r="715">
      <c r="D715" s="16"/>
      <c r="E715" s="16"/>
      <c r="F715" s="16"/>
    </row>
    <row r="716">
      <c r="D716" s="16"/>
      <c r="E716" s="16"/>
      <c r="F716" s="16"/>
    </row>
    <row r="717">
      <c r="D717" s="16"/>
      <c r="E717" s="16"/>
      <c r="F717" s="16"/>
    </row>
    <row r="718">
      <c r="D718" s="16"/>
      <c r="E718" s="16"/>
      <c r="F718" s="16"/>
    </row>
    <row r="719">
      <c r="D719" s="16"/>
      <c r="E719" s="16"/>
      <c r="F719" s="16"/>
    </row>
    <row r="720">
      <c r="D720" s="16"/>
      <c r="E720" s="16"/>
      <c r="F720" s="16"/>
    </row>
    <row r="721">
      <c r="D721" s="16"/>
      <c r="E721" s="16"/>
      <c r="F721" s="16"/>
    </row>
    <row r="722">
      <c r="D722" s="16"/>
      <c r="E722" s="16"/>
      <c r="F722" s="16"/>
    </row>
    <row r="723">
      <c r="D723" s="16"/>
      <c r="E723" s="16"/>
      <c r="F723" s="16"/>
    </row>
    <row r="724">
      <c r="D724" s="16"/>
      <c r="E724" s="16"/>
      <c r="F724" s="16"/>
    </row>
    <row r="725">
      <c r="D725" s="16"/>
      <c r="E725" s="16"/>
      <c r="F725" s="16"/>
    </row>
    <row r="726">
      <c r="D726" s="16"/>
      <c r="E726" s="16"/>
      <c r="F726" s="16"/>
    </row>
    <row r="727">
      <c r="D727" s="16"/>
      <c r="E727" s="16"/>
      <c r="F727" s="16"/>
    </row>
    <row r="728">
      <c r="D728" s="16"/>
      <c r="E728" s="16"/>
      <c r="F728" s="16"/>
    </row>
    <row r="729">
      <c r="D729" s="16"/>
      <c r="E729" s="16"/>
      <c r="F729" s="16"/>
    </row>
    <row r="730">
      <c r="D730" s="16"/>
      <c r="E730" s="16"/>
      <c r="F730" s="16"/>
    </row>
    <row r="731">
      <c r="D731" s="16"/>
      <c r="E731" s="16"/>
      <c r="F731" s="16"/>
    </row>
    <row r="732">
      <c r="D732" s="16"/>
      <c r="E732" s="16"/>
      <c r="F732" s="16"/>
    </row>
    <row r="733">
      <c r="D733" s="16"/>
      <c r="E733" s="16"/>
      <c r="F733" s="16"/>
    </row>
    <row r="734">
      <c r="D734" s="16"/>
      <c r="E734" s="16"/>
      <c r="F734" s="16"/>
    </row>
    <row r="735">
      <c r="D735" s="16"/>
      <c r="E735" s="16"/>
      <c r="F735" s="16"/>
    </row>
    <row r="736">
      <c r="D736" s="16"/>
      <c r="E736" s="16"/>
      <c r="F736" s="16"/>
    </row>
    <row r="737">
      <c r="D737" s="16"/>
      <c r="E737" s="16"/>
      <c r="F737" s="16"/>
    </row>
    <row r="738">
      <c r="D738" s="16"/>
      <c r="E738" s="16"/>
      <c r="F738" s="16"/>
    </row>
    <row r="739">
      <c r="D739" s="16"/>
      <c r="E739" s="16"/>
      <c r="F739" s="16"/>
    </row>
    <row r="740">
      <c r="D740" s="16"/>
      <c r="E740" s="16"/>
      <c r="F740" s="16"/>
    </row>
    <row r="741">
      <c r="D741" s="16"/>
      <c r="E741" s="16"/>
      <c r="F741" s="16"/>
    </row>
    <row r="742">
      <c r="D742" s="16"/>
      <c r="E742" s="16"/>
      <c r="F742" s="16"/>
    </row>
    <row r="743">
      <c r="D743" s="16"/>
      <c r="E743" s="16"/>
      <c r="F743" s="16"/>
    </row>
    <row r="744">
      <c r="D744" s="16"/>
      <c r="E744" s="16"/>
      <c r="F744" s="16"/>
    </row>
    <row r="745">
      <c r="D745" s="16"/>
      <c r="E745" s="16"/>
      <c r="F745" s="16"/>
    </row>
    <row r="746">
      <c r="D746" s="16"/>
      <c r="E746" s="16"/>
      <c r="F746" s="16"/>
    </row>
    <row r="747">
      <c r="D747" s="16"/>
      <c r="E747" s="16"/>
      <c r="F747" s="16"/>
    </row>
    <row r="748">
      <c r="D748" s="16"/>
      <c r="E748" s="16"/>
      <c r="F748" s="16"/>
    </row>
    <row r="749">
      <c r="D749" s="16"/>
      <c r="E749" s="16"/>
      <c r="F749" s="16"/>
    </row>
    <row r="750">
      <c r="D750" s="16"/>
      <c r="E750" s="16"/>
      <c r="F750" s="16"/>
    </row>
    <row r="751">
      <c r="D751" s="16"/>
      <c r="E751" s="16"/>
      <c r="F751" s="16"/>
    </row>
    <row r="752">
      <c r="D752" s="16"/>
      <c r="E752" s="16"/>
      <c r="F752" s="16"/>
    </row>
    <row r="753">
      <c r="D753" s="16"/>
      <c r="E753" s="16"/>
      <c r="F753" s="16"/>
    </row>
    <row r="754">
      <c r="D754" s="16"/>
      <c r="E754" s="16"/>
      <c r="F754" s="16"/>
    </row>
    <row r="755">
      <c r="D755" s="16"/>
      <c r="E755" s="16"/>
      <c r="F755" s="16"/>
    </row>
    <row r="756">
      <c r="D756" s="16"/>
      <c r="E756" s="16"/>
      <c r="F756" s="16"/>
    </row>
    <row r="757">
      <c r="D757" s="16"/>
      <c r="E757" s="16"/>
      <c r="F757" s="16"/>
    </row>
    <row r="758">
      <c r="D758" s="16"/>
      <c r="E758" s="16"/>
      <c r="F758" s="16"/>
    </row>
    <row r="759">
      <c r="D759" s="16"/>
      <c r="E759" s="16"/>
      <c r="F759" s="16"/>
    </row>
    <row r="760">
      <c r="D760" s="16"/>
      <c r="E760" s="16"/>
      <c r="F760" s="16"/>
    </row>
    <row r="761">
      <c r="D761" s="16"/>
      <c r="E761" s="16"/>
      <c r="F761" s="16"/>
    </row>
    <row r="762">
      <c r="D762" s="16"/>
      <c r="E762" s="16"/>
      <c r="F762" s="16"/>
    </row>
    <row r="763">
      <c r="D763" s="16"/>
      <c r="E763" s="16"/>
      <c r="F763" s="16"/>
    </row>
    <row r="764">
      <c r="D764" s="16"/>
      <c r="E764" s="16"/>
      <c r="F764" s="16"/>
    </row>
    <row r="765">
      <c r="D765" s="16"/>
      <c r="E765" s="16"/>
      <c r="F765" s="16"/>
    </row>
    <row r="766">
      <c r="D766" s="16"/>
      <c r="E766" s="16"/>
      <c r="F766" s="16"/>
    </row>
    <row r="767">
      <c r="D767" s="16"/>
      <c r="E767" s="16"/>
      <c r="F767" s="16"/>
    </row>
    <row r="768">
      <c r="D768" s="16"/>
      <c r="E768" s="16"/>
      <c r="F768" s="16"/>
    </row>
    <row r="769">
      <c r="D769" s="16"/>
      <c r="E769" s="16"/>
      <c r="F769" s="16"/>
    </row>
    <row r="770">
      <c r="D770" s="16"/>
      <c r="E770" s="16"/>
      <c r="F770" s="16"/>
    </row>
    <row r="771">
      <c r="D771" s="16"/>
      <c r="E771" s="16"/>
      <c r="F771" s="16"/>
    </row>
    <row r="772">
      <c r="D772" s="16"/>
      <c r="E772" s="16"/>
      <c r="F772" s="16"/>
    </row>
    <row r="773">
      <c r="D773" s="16"/>
      <c r="E773" s="16"/>
      <c r="F773" s="16"/>
    </row>
    <row r="774">
      <c r="D774" s="16"/>
      <c r="E774" s="16"/>
      <c r="F774" s="16"/>
    </row>
    <row r="775">
      <c r="D775" s="16"/>
      <c r="E775" s="16"/>
      <c r="F775" s="16"/>
    </row>
    <row r="776">
      <c r="D776" s="16"/>
      <c r="E776" s="16"/>
      <c r="F776" s="16"/>
    </row>
    <row r="777">
      <c r="D777" s="16"/>
      <c r="E777" s="16"/>
      <c r="F777" s="16"/>
    </row>
    <row r="778">
      <c r="D778" s="16"/>
      <c r="E778" s="16"/>
      <c r="F778" s="16"/>
    </row>
    <row r="779">
      <c r="D779" s="16"/>
      <c r="E779" s="16"/>
      <c r="F779" s="16"/>
    </row>
    <row r="780">
      <c r="D780" s="16"/>
      <c r="E780" s="16"/>
      <c r="F780" s="16"/>
    </row>
    <row r="781">
      <c r="D781" s="16"/>
      <c r="E781" s="16"/>
      <c r="F781" s="16"/>
    </row>
    <row r="782">
      <c r="D782" s="16"/>
      <c r="E782" s="16"/>
      <c r="F782" s="16"/>
    </row>
    <row r="783">
      <c r="D783" s="16"/>
      <c r="E783" s="16"/>
      <c r="F783" s="16"/>
    </row>
    <row r="784">
      <c r="D784" s="16"/>
      <c r="E784" s="16"/>
      <c r="F784" s="16"/>
    </row>
    <row r="785">
      <c r="D785" s="16"/>
      <c r="E785" s="16"/>
      <c r="F785" s="16"/>
    </row>
    <row r="786">
      <c r="D786" s="16"/>
      <c r="E786" s="16"/>
      <c r="F786" s="16"/>
    </row>
    <row r="787">
      <c r="D787" s="16"/>
      <c r="E787" s="16"/>
      <c r="F787" s="16"/>
    </row>
    <row r="788">
      <c r="D788" s="16"/>
      <c r="E788" s="16"/>
      <c r="F788" s="16"/>
    </row>
    <row r="789">
      <c r="D789" s="16"/>
      <c r="E789" s="16"/>
      <c r="F789" s="16"/>
    </row>
    <row r="790">
      <c r="D790" s="16"/>
      <c r="E790" s="16"/>
      <c r="F790" s="16"/>
    </row>
    <row r="791">
      <c r="D791" s="16"/>
      <c r="E791" s="16"/>
      <c r="F791" s="16"/>
    </row>
    <row r="792">
      <c r="D792" s="16"/>
      <c r="E792" s="16"/>
      <c r="F792" s="16"/>
    </row>
    <row r="793">
      <c r="D793" s="16"/>
      <c r="E793" s="16"/>
      <c r="F793" s="16"/>
    </row>
    <row r="794">
      <c r="D794" s="16"/>
      <c r="E794" s="16"/>
      <c r="F794" s="16"/>
    </row>
    <row r="795">
      <c r="D795" s="16"/>
      <c r="E795" s="16"/>
      <c r="F795" s="16"/>
    </row>
    <row r="796">
      <c r="D796" s="16"/>
      <c r="E796" s="16"/>
      <c r="F796" s="16"/>
    </row>
    <row r="797">
      <c r="D797" s="16"/>
      <c r="E797" s="16"/>
      <c r="F797" s="16"/>
    </row>
    <row r="798">
      <c r="D798" s="16"/>
      <c r="E798" s="16"/>
      <c r="F798" s="16"/>
    </row>
    <row r="799">
      <c r="D799" s="16"/>
      <c r="E799" s="16"/>
      <c r="F799" s="16"/>
    </row>
    <row r="800">
      <c r="D800" s="16"/>
      <c r="E800" s="16"/>
      <c r="F800" s="16"/>
    </row>
    <row r="801">
      <c r="D801" s="16"/>
      <c r="E801" s="16"/>
      <c r="F801" s="16"/>
    </row>
    <row r="802">
      <c r="D802" s="16"/>
      <c r="E802" s="16"/>
      <c r="F802" s="16"/>
    </row>
    <row r="803">
      <c r="D803" s="16"/>
      <c r="E803" s="16"/>
      <c r="F803" s="16"/>
    </row>
    <row r="804">
      <c r="D804" s="16"/>
      <c r="E804" s="16"/>
      <c r="F804" s="16"/>
    </row>
    <row r="805">
      <c r="D805" s="16"/>
      <c r="E805" s="16"/>
      <c r="F805" s="16"/>
    </row>
    <row r="806">
      <c r="D806" s="16"/>
      <c r="E806" s="16"/>
      <c r="F806" s="16"/>
    </row>
    <row r="807">
      <c r="D807" s="16"/>
      <c r="E807" s="16"/>
      <c r="F807" s="16"/>
    </row>
    <row r="808">
      <c r="D808" s="16"/>
      <c r="E808" s="16"/>
      <c r="F808" s="16"/>
    </row>
    <row r="809">
      <c r="D809" s="16"/>
      <c r="E809" s="16"/>
      <c r="F809" s="16"/>
    </row>
    <row r="810">
      <c r="D810" s="16"/>
      <c r="E810" s="16"/>
      <c r="F810" s="16"/>
    </row>
    <row r="811">
      <c r="D811" s="16"/>
      <c r="E811" s="16"/>
      <c r="F811" s="16"/>
    </row>
    <row r="812">
      <c r="D812" s="16"/>
      <c r="E812" s="16"/>
      <c r="F812" s="16"/>
    </row>
    <row r="813">
      <c r="D813" s="16"/>
      <c r="E813" s="16"/>
      <c r="F813" s="16"/>
    </row>
    <row r="814">
      <c r="D814" s="16"/>
      <c r="E814" s="16"/>
      <c r="F814" s="16"/>
    </row>
    <row r="815">
      <c r="D815" s="16"/>
      <c r="E815" s="16"/>
      <c r="F815" s="16"/>
    </row>
    <row r="816">
      <c r="D816" s="16"/>
      <c r="E816" s="16"/>
      <c r="F816" s="16"/>
    </row>
    <row r="817">
      <c r="D817" s="16"/>
      <c r="E817" s="16"/>
      <c r="F817" s="16"/>
    </row>
    <row r="818">
      <c r="D818" s="16"/>
      <c r="E818" s="16"/>
      <c r="F818" s="16"/>
    </row>
    <row r="819">
      <c r="D819" s="16"/>
      <c r="E819" s="16"/>
      <c r="F819" s="16"/>
    </row>
    <row r="820">
      <c r="D820" s="16"/>
      <c r="E820" s="16"/>
      <c r="F820" s="16"/>
    </row>
    <row r="821">
      <c r="D821" s="16"/>
      <c r="E821" s="16"/>
      <c r="F821" s="16"/>
    </row>
    <row r="822">
      <c r="D822" s="16"/>
      <c r="E822" s="16"/>
      <c r="F822" s="16"/>
    </row>
    <row r="823">
      <c r="D823" s="16"/>
      <c r="E823" s="16"/>
      <c r="F823" s="16"/>
    </row>
    <row r="824">
      <c r="D824" s="16"/>
      <c r="E824" s="16"/>
      <c r="F824" s="16"/>
    </row>
    <row r="825">
      <c r="D825" s="16"/>
      <c r="E825" s="16"/>
      <c r="F825" s="16"/>
    </row>
    <row r="826">
      <c r="D826" s="16"/>
      <c r="E826" s="16"/>
      <c r="F826" s="16"/>
    </row>
    <row r="827">
      <c r="D827" s="16"/>
      <c r="E827" s="16"/>
      <c r="F827" s="16"/>
    </row>
    <row r="828">
      <c r="D828" s="16"/>
      <c r="E828" s="16"/>
      <c r="F828" s="16"/>
    </row>
    <row r="829">
      <c r="D829" s="16"/>
      <c r="E829" s="16"/>
      <c r="F829" s="16"/>
    </row>
    <row r="830">
      <c r="D830" s="16"/>
      <c r="E830" s="16"/>
      <c r="F830" s="16"/>
    </row>
    <row r="831">
      <c r="D831" s="16"/>
      <c r="E831" s="16"/>
      <c r="F831" s="16"/>
    </row>
    <row r="832">
      <c r="D832" s="16"/>
      <c r="E832" s="16"/>
      <c r="F832" s="16"/>
    </row>
    <row r="833">
      <c r="D833" s="16"/>
      <c r="E833" s="16"/>
      <c r="F833" s="16"/>
    </row>
    <row r="834">
      <c r="D834" s="16"/>
      <c r="E834" s="16"/>
      <c r="F834" s="16"/>
    </row>
    <row r="835">
      <c r="D835" s="16"/>
      <c r="E835" s="16"/>
      <c r="F835" s="16"/>
    </row>
    <row r="836">
      <c r="D836" s="16"/>
      <c r="E836" s="16"/>
      <c r="F836" s="16"/>
    </row>
    <row r="837">
      <c r="D837" s="16"/>
      <c r="E837" s="16"/>
      <c r="F837" s="16"/>
    </row>
    <row r="838">
      <c r="D838" s="16"/>
      <c r="E838" s="16"/>
      <c r="F838" s="16"/>
    </row>
    <row r="839">
      <c r="D839" s="16"/>
      <c r="E839" s="16"/>
      <c r="F839" s="16"/>
    </row>
    <row r="840">
      <c r="D840" s="16"/>
      <c r="E840" s="16"/>
      <c r="F840" s="16"/>
    </row>
    <row r="841">
      <c r="D841" s="16"/>
      <c r="E841" s="16"/>
      <c r="F841" s="16"/>
    </row>
    <row r="842">
      <c r="D842" s="16"/>
      <c r="E842" s="16"/>
      <c r="F842" s="16"/>
    </row>
    <row r="843">
      <c r="D843" s="16"/>
      <c r="E843" s="16"/>
      <c r="F843" s="16"/>
    </row>
    <row r="844">
      <c r="D844" s="16"/>
      <c r="E844" s="16"/>
      <c r="F844" s="16"/>
    </row>
    <row r="845">
      <c r="D845" s="16"/>
      <c r="E845" s="16"/>
      <c r="F845" s="16"/>
    </row>
    <row r="846">
      <c r="D846" s="16"/>
      <c r="E846" s="16"/>
      <c r="F846" s="16"/>
    </row>
    <row r="847">
      <c r="D847" s="16"/>
      <c r="E847" s="16"/>
      <c r="F847" s="16"/>
    </row>
    <row r="848">
      <c r="D848" s="16"/>
      <c r="E848" s="16"/>
      <c r="F848" s="16"/>
    </row>
    <row r="849">
      <c r="D849" s="16"/>
      <c r="E849" s="16"/>
      <c r="F849" s="16"/>
    </row>
    <row r="850">
      <c r="D850" s="16"/>
      <c r="E850" s="16"/>
      <c r="F850" s="16"/>
    </row>
    <row r="851">
      <c r="D851" s="16"/>
      <c r="E851" s="16"/>
      <c r="F851" s="16"/>
    </row>
    <row r="852">
      <c r="D852" s="16"/>
      <c r="E852" s="16"/>
      <c r="F852" s="16"/>
    </row>
    <row r="853">
      <c r="D853" s="16"/>
      <c r="E853" s="16"/>
      <c r="F853" s="16"/>
    </row>
    <row r="854">
      <c r="D854" s="16"/>
      <c r="E854" s="16"/>
      <c r="F854" s="16"/>
    </row>
    <row r="855">
      <c r="D855" s="16"/>
      <c r="E855" s="16"/>
      <c r="F855" s="16"/>
    </row>
    <row r="856">
      <c r="D856" s="16"/>
      <c r="E856" s="16"/>
      <c r="F856" s="16"/>
    </row>
    <row r="857">
      <c r="D857" s="16"/>
      <c r="E857" s="16"/>
      <c r="F857" s="16"/>
    </row>
    <row r="858">
      <c r="D858" s="16"/>
      <c r="E858" s="16"/>
      <c r="F858" s="16"/>
    </row>
    <row r="859">
      <c r="D859" s="16"/>
      <c r="E859" s="16"/>
      <c r="F859" s="16"/>
    </row>
    <row r="860">
      <c r="D860" s="16"/>
      <c r="E860" s="16"/>
      <c r="F860" s="16"/>
    </row>
    <row r="861">
      <c r="D861" s="16"/>
      <c r="E861" s="16"/>
      <c r="F861" s="16"/>
    </row>
    <row r="862">
      <c r="D862" s="16"/>
      <c r="E862" s="16"/>
      <c r="F862" s="16"/>
    </row>
    <row r="863">
      <c r="D863" s="16"/>
      <c r="E863" s="16"/>
      <c r="F863" s="16"/>
    </row>
    <row r="864">
      <c r="D864" s="16"/>
      <c r="E864" s="16"/>
      <c r="F864" s="16"/>
    </row>
    <row r="865">
      <c r="D865" s="16"/>
      <c r="E865" s="16"/>
      <c r="F865" s="16"/>
    </row>
    <row r="866">
      <c r="D866" s="16"/>
      <c r="E866" s="16"/>
      <c r="F866" s="16"/>
    </row>
    <row r="867">
      <c r="D867" s="16"/>
      <c r="E867" s="16"/>
      <c r="F867" s="16"/>
    </row>
    <row r="868">
      <c r="D868" s="16"/>
      <c r="E868" s="16"/>
      <c r="F868" s="16"/>
    </row>
    <row r="869">
      <c r="D869" s="16"/>
      <c r="E869" s="16"/>
      <c r="F869" s="16"/>
    </row>
    <row r="870">
      <c r="D870" s="16"/>
      <c r="E870" s="16"/>
      <c r="F870" s="16"/>
    </row>
    <row r="871">
      <c r="D871" s="16"/>
      <c r="E871" s="16"/>
      <c r="F871" s="16"/>
    </row>
    <row r="872">
      <c r="D872" s="16"/>
      <c r="E872" s="16"/>
      <c r="F872" s="16"/>
    </row>
    <row r="873">
      <c r="D873" s="16"/>
      <c r="E873" s="16"/>
      <c r="F873" s="16"/>
    </row>
    <row r="874">
      <c r="D874" s="16"/>
      <c r="E874" s="16"/>
      <c r="F874" s="16"/>
    </row>
    <row r="875">
      <c r="D875" s="16"/>
      <c r="E875" s="16"/>
      <c r="F875" s="16"/>
    </row>
    <row r="876">
      <c r="D876" s="16"/>
      <c r="E876" s="16"/>
      <c r="F876" s="16"/>
    </row>
    <row r="877">
      <c r="D877" s="16"/>
      <c r="E877" s="16"/>
      <c r="F877" s="16"/>
    </row>
    <row r="878">
      <c r="D878" s="16"/>
      <c r="E878" s="16"/>
      <c r="F878" s="16"/>
    </row>
    <row r="879">
      <c r="D879" s="16"/>
      <c r="E879" s="16"/>
      <c r="F879" s="16"/>
    </row>
    <row r="880">
      <c r="D880" s="16"/>
      <c r="E880" s="16"/>
      <c r="F880" s="16"/>
    </row>
    <row r="881">
      <c r="D881" s="16"/>
      <c r="E881" s="16"/>
      <c r="F881" s="16"/>
    </row>
    <row r="882">
      <c r="D882" s="16"/>
      <c r="E882" s="16"/>
      <c r="F882" s="16"/>
    </row>
    <row r="883">
      <c r="D883" s="16"/>
      <c r="E883" s="16"/>
      <c r="F883" s="16"/>
    </row>
    <row r="884">
      <c r="D884" s="16"/>
      <c r="E884" s="16"/>
      <c r="F884" s="16"/>
    </row>
    <row r="885">
      <c r="D885" s="16"/>
      <c r="E885" s="16"/>
      <c r="F885" s="16"/>
    </row>
    <row r="886">
      <c r="D886" s="16"/>
      <c r="E886" s="16"/>
      <c r="F886" s="16"/>
    </row>
    <row r="887">
      <c r="D887" s="16"/>
      <c r="E887" s="16"/>
      <c r="F887" s="16"/>
    </row>
    <row r="888">
      <c r="D888" s="16"/>
      <c r="E888" s="16"/>
      <c r="F888" s="16"/>
    </row>
    <row r="889">
      <c r="D889" s="16"/>
      <c r="E889" s="16"/>
      <c r="F889" s="16"/>
    </row>
    <row r="890">
      <c r="D890" s="16"/>
      <c r="E890" s="16"/>
      <c r="F890" s="16"/>
    </row>
    <row r="891">
      <c r="D891" s="16"/>
      <c r="E891" s="16"/>
      <c r="F891" s="16"/>
    </row>
    <row r="892">
      <c r="D892" s="16"/>
      <c r="E892" s="16"/>
      <c r="F892" s="16"/>
    </row>
    <row r="893">
      <c r="D893" s="16"/>
      <c r="E893" s="16"/>
      <c r="F893" s="16"/>
    </row>
    <row r="894">
      <c r="D894" s="16"/>
      <c r="E894" s="16"/>
      <c r="F894" s="16"/>
    </row>
    <row r="895">
      <c r="D895" s="16"/>
      <c r="E895" s="16"/>
      <c r="F895" s="16"/>
    </row>
    <row r="896">
      <c r="D896" s="16"/>
      <c r="E896" s="16"/>
      <c r="F896" s="16"/>
    </row>
    <row r="897">
      <c r="D897" s="16"/>
      <c r="E897" s="16"/>
      <c r="F897" s="16"/>
    </row>
    <row r="898">
      <c r="D898" s="16"/>
      <c r="E898" s="16"/>
      <c r="F898" s="16"/>
    </row>
    <row r="899">
      <c r="D899" s="16"/>
      <c r="E899" s="16"/>
      <c r="F899" s="16"/>
    </row>
    <row r="900">
      <c r="D900" s="16"/>
      <c r="E900" s="16"/>
      <c r="F900" s="16"/>
    </row>
    <row r="901">
      <c r="D901" s="16"/>
      <c r="E901" s="16"/>
      <c r="F901" s="16"/>
    </row>
    <row r="902">
      <c r="D902" s="16"/>
      <c r="E902" s="16"/>
      <c r="F902" s="16"/>
    </row>
    <row r="903">
      <c r="D903" s="16"/>
      <c r="E903" s="16"/>
      <c r="F903" s="16"/>
    </row>
    <row r="904">
      <c r="D904" s="16"/>
      <c r="E904" s="16"/>
      <c r="F904" s="16"/>
    </row>
    <row r="905">
      <c r="D905" s="16"/>
      <c r="E905" s="16"/>
      <c r="F905" s="16"/>
    </row>
    <row r="906">
      <c r="D906" s="16"/>
      <c r="E906" s="16"/>
      <c r="F906" s="16"/>
    </row>
    <row r="907">
      <c r="D907" s="16"/>
      <c r="E907" s="16"/>
      <c r="F907" s="16"/>
    </row>
    <row r="908">
      <c r="D908" s="16"/>
      <c r="E908" s="16"/>
      <c r="F908" s="16"/>
    </row>
    <row r="909">
      <c r="D909" s="16"/>
      <c r="E909" s="16"/>
      <c r="F909" s="16"/>
    </row>
    <row r="910">
      <c r="D910" s="16"/>
      <c r="E910" s="16"/>
      <c r="F910" s="16"/>
    </row>
    <row r="911">
      <c r="D911" s="16"/>
      <c r="E911" s="16"/>
      <c r="F911" s="16"/>
    </row>
    <row r="912">
      <c r="D912" s="16"/>
      <c r="E912" s="16"/>
      <c r="F912" s="16"/>
    </row>
    <row r="913">
      <c r="D913" s="16"/>
      <c r="E913" s="16"/>
      <c r="F913" s="16"/>
    </row>
    <row r="914">
      <c r="D914" s="16"/>
      <c r="E914" s="16"/>
      <c r="F914" s="16"/>
    </row>
    <row r="915">
      <c r="D915" s="16"/>
      <c r="E915" s="16"/>
      <c r="F915" s="16"/>
    </row>
    <row r="916">
      <c r="D916" s="16"/>
      <c r="E916" s="16"/>
      <c r="F916" s="16"/>
    </row>
    <row r="917">
      <c r="D917" s="16"/>
      <c r="E917" s="16"/>
      <c r="F917" s="16"/>
    </row>
    <row r="918">
      <c r="D918" s="16"/>
      <c r="E918" s="16"/>
      <c r="F918" s="16"/>
    </row>
    <row r="919">
      <c r="D919" s="16"/>
      <c r="E919" s="16"/>
      <c r="F919" s="16"/>
    </row>
    <row r="920">
      <c r="D920" s="16"/>
      <c r="E920" s="16"/>
      <c r="F920" s="16"/>
    </row>
    <row r="921">
      <c r="D921" s="16"/>
      <c r="E921" s="16"/>
      <c r="F921" s="16"/>
    </row>
    <row r="922">
      <c r="D922" s="16"/>
      <c r="E922" s="16"/>
      <c r="F922" s="16"/>
    </row>
    <row r="923">
      <c r="D923" s="16"/>
      <c r="E923" s="16"/>
      <c r="F923" s="16"/>
    </row>
    <row r="924">
      <c r="D924" s="16"/>
      <c r="E924" s="16"/>
      <c r="F924" s="16"/>
    </row>
    <row r="925">
      <c r="D925" s="16"/>
      <c r="E925" s="16"/>
      <c r="F925" s="16"/>
    </row>
    <row r="926">
      <c r="D926" s="16"/>
      <c r="E926" s="16"/>
      <c r="F926" s="16"/>
    </row>
    <row r="927">
      <c r="D927" s="16"/>
      <c r="E927" s="16"/>
      <c r="F927" s="16"/>
    </row>
    <row r="928">
      <c r="D928" s="16"/>
      <c r="E928" s="16"/>
      <c r="F928" s="16"/>
    </row>
    <row r="929">
      <c r="D929" s="16"/>
      <c r="E929" s="16"/>
      <c r="F929" s="16"/>
    </row>
    <row r="930">
      <c r="D930" s="16"/>
      <c r="E930" s="16"/>
      <c r="F930" s="16"/>
    </row>
    <row r="931">
      <c r="D931" s="16"/>
      <c r="E931" s="16"/>
      <c r="F931" s="16"/>
    </row>
    <row r="932">
      <c r="D932" s="16"/>
      <c r="E932" s="16"/>
      <c r="F932" s="16"/>
    </row>
    <row r="933">
      <c r="D933" s="16"/>
      <c r="E933" s="16"/>
      <c r="F933" s="16"/>
    </row>
    <row r="934">
      <c r="D934" s="16"/>
      <c r="E934" s="16"/>
      <c r="F934" s="16"/>
    </row>
    <row r="935">
      <c r="D935" s="16"/>
      <c r="E935" s="16"/>
      <c r="F935" s="16"/>
    </row>
    <row r="936">
      <c r="D936" s="16"/>
      <c r="E936" s="16"/>
      <c r="F936" s="16"/>
    </row>
    <row r="937">
      <c r="D937" s="16"/>
      <c r="E937" s="16"/>
      <c r="F937" s="16"/>
    </row>
    <row r="938">
      <c r="D938" s="16"/>
      <c r="E938" s="16"/>
      <c r="F938" s="16"/>
    </row>
    <row r="939">
      <c r="D939" s="16"/>
      <c r="E939" s="16"/>
      <c r="F939" s="16"/>
    </row>
    <row r="940">
      <c r="D940" s="16"/>
      <c r="E940" s="16"/>
      <c r="F940" s="16"/>
    </row>
    <row r="941">
      <c r="D941" s="16"/>
      <c r="E941" s="16"/>
      <c r="F941" s="16"/>
    </row>
    <row r="942">
      <c r="D942" s="16"/>
      <c r="E942" s="16"/>
      <c r="F942" s="16"/>
    </row>
    <row r="943">
      <c r="D943" s="16"/>
      <c r="E943" s="16"/>
      <c r="F943" s="16"/>
    </row>
    <row r="944">
      <c r="D944" s="16"/>
      <c r="E944" s="16"/>
      <c r="F944" s="16"/>
    </row>
    <row r="945">
      <c r="D945" s="16"/>
      <c r="E945" s="16"/>
      <c r="F945" s="16"/>
    </row>
    <row r="946">
      <c r="D946" s="16"/>
      <c r="E946" s="16"/>
      <c r="F946" s="16"/>
    </row>
    <row r="947">
      <c r="D947" s="16"/>
      <c r="E947" s="16"/>
      <c r="F947" s="16"/>
    </row>
    <row r="948">
      <c r="D948" s="16"/>
      <c r="E948" s="16"/>
      <c r="F948" s="16"/>
    </row>
    <row r="949">
      <c r="D949" s="16"/>
      <c r="E949" s="16"/>
      <c r="F949" s="16"/>
    </row>
    <row r="950">
      <c r="D950" s="16"/>
      <c r="E950" s="16"/>
      <c r="F950" s="16"/>
    </row>
    <row r="951">
      <c r="D951" s="16"/>
      <c r="E951" s="16"/>
      <c r="F951" s="16"/>
    </row>
    <row r="952">
      <c r="D952" s="16"/>
      <c r="E952" s="16"/>
      <c r="F952" s="16"/>
    </row>
    <row r="953">
      <c r="D953" s="16"/>
      <c r="E953" s="16"/>
      <c r="F953" s="16"/>
    </row>
    <row r="954">
      <c r="D954" s="16"/>
      <c r="E954" s="16"/>
      <c r="F954" s="16"/>
    </row>
    <row r="955">
      <c r="D955" s="16"/>
      <c r="E955" s="16"/>
      <c r="F955" s="16"/>
    </row>
    <row r="956">
      <c r="D956" s="16"/>
      <c r="E956" s="16"/>
      <c r="F956" s="16"/>
    </row>
    <row r="957">
      <c r="D957" s="16"/>
      <c r="E957" s="16"/>
      <c r="F957" s="16"/>
    </row>
    <row r="958">
      <c r="D958" s="16"/>
      <c r="E958" s="16"/>
      <c r="F958" s="16"/>
    </row>
    <row r="959">
      <c r="D959" s="16"/>
      <c r="E959" s="16"/>
      <c r="F959" s="16"/>
    </row>
    <row r="960">
      <c r="D960" s="16"/>
      <c r="E960" s="16"/>
      <c r="F960" s="16"/>
    </row>
    <row r="961">
      <c r="D961" s="16"/>
      <c r="E961" s="16"/>
      <c r="F961" s="16"/>
    </row>
    <row r="962">
      <c r="D962" s="16"/>
      <c r="E962" s="16"/>
      <c r="F962" s="16"/>
    </row>
    <row r="963">
      <c r="D963" s="16"/>
      <c r="E963" s="16"/>
      <c r="F963" s="16"/>
    </row>
    <row r="964">
      <c r="D964" s="16"/>
      <c r="E964" s="16"/>
      <c r="F964" s="16"/>
    </row>
    <row r="965">
      <c r="D965" s="16"/>
      <c r="E965" s="16"/>
      <c r="F965" s="16"/>
    </row>
    <row r="966">
      <c r="D966" s="16"/>
      <c r="E966" s="16"/>
      <c r="F966" s="16"/>
    </row>
    <row r="967">
      <c r="D967" s="16"/>
      <c r="E967" s="16"/>
      <c r="F967" s="16"/>
    </row>
    <row r="968">
      <c r="D968" s="16"/>
      <c r="E968" s="16"/>
      <c r="F968" s="16"/>
    </row>
    <row r="969">
      <c r="D969" s="16"/>
      <c r="E969" s="16"/>
      <c r="F969" s="16"/>
    </row>
    <row r="970">
      <c r="D970" s="16"/>
      <c r="E970" s="16"/>
      <c r="F970" s="16"/>
    </row>
    <row r="971">
      <c r="D971" s="16"/>
      <c r="E971" s="16"/>
      <c r="F971" s="16"/>
    </row>
    <row r="972">
      <c r="D972" s="16"/>
      <c r="E972" s="16"/>
      <c r="F972" s="16"/>
    </row>
    <row r="973">
      <c r="D973" s="16"/>
      <c r="E973" s="16"/>
      <c r="F973" s="16"/>
    </row>
    <row r="974">
      <c r="D974" s="16"/>
      <c r="E974" s="16"/>
      <c r="F974" s="16"/>
    </row>
    <row r="975">
      <c r="D975" s="16"/>
      <c r="E975" s="16"/>
      <c r="F975" s="16"/>
    </row>
    <row r="976">
      <c r="D976" s="16"/>
      <c r="E976" s="16"/>
      <c r="F976" s="16"/>
    </row>
    <row r="977">
      <c r="D977" s="16"/>
      <c r="E977" s="16"/>
      <c r="F977" s="16"/>
    </row>
    <row r="978">
      <c r="D978" s="16"/>
      <c r="E978" s="16"/>
      <c r="F978" s="16"/>
    </row>
    <row r="979">
      <c r="D979" s="16"/>
      <c r="E979" s="16"/>
      <c r="F979" s="16"/>
    </row>
    <row r="980">
      <c r="D980" s="16"/>
      <c r="E980" s="16"/>
      <c r="F980" s="16"/>
    </row>
    <row r="981">
      <c r="D981" s="16"/>
      <c r="E981" s="16"/>
      <c r="F981" s="16"/>
    </row>
    <row r="982">
      <c r="D982" s="16"/>
      <c r="E982" s="16"/>
      <c r="F982" s="16"/>
    </row>
    <row r="983">
      <c r="D983" s="16"/>
      <c r="E983" s="16"/>
      <c r="F983" s="16"/>
    </row>
    <row r="984">
      <c r="D984" s="16"/>
      <c r="E984" s="16"/>
      <c r="F984" s="16"/>
    </row>
    <row r="985">
      <c r="D985" s="16"/>
      <c r="E985" s="16"/>
      <c r="F985" s="16"/>
    </row>
    <row r="986">
      <c r="D986" s="16"/>
      <c r="E986" s="16"/>
      <c r="F986" s="16"/>
    </row>
    <row r="987">
      <c r="D987" s="16"/>
      <c r="E987" s="16"/>
      <c r="F987" s="16"/>
    </row>
    <row r="988">
      <c r="D988" s="16"/>
      <c r="E988" s="16"/>
      <c r="F988" s="16"/>
    </row>
    <row r="989">
      <c r="D989" s="16"/>
      <c r="E989" s="16"/>
      <c r="F989" s="16"/>
    </row>
    <row r="990">
      <c r="D990" s="16"/>
      <c r="E990" s="16"/>
      <c r="F990" s="16"/>
    </row>
    <row r="991">
      <c r="D991" s="16"/>
      <c r="E991" s="16"/>
      <c r="F991" s="16"/>
    </row>
    <row r="992">
      <c r="D992" s="16"/>
      <c r="E992" s="16"/>
      <c r="F992" s="16"/>
    </row>
    <row r="993">
      <c r="D993" s="16"/>
      <c r="E993" s="16"/>
      <c r="F993" s="16"/>
    </row>
    <row r="994">
      <c r="D994" s="16"/>
      <c r="E994" s="16"/>
      <c r="F994" s="16"/>
    </row>
    <row r="995">
      <c r="D995" s="16"/>
      <c r="E995" s="16"/>
      <c r="F995" s="16"/>
    </row>
    <row r="996">
      <c r="D996" s="16"/>
      <c r="E996" s="16"/>
      <c r="F996" s="16"/>
    </row>
    <row r="997">
      <c r="D997" s="16"/>
      <c r="E997" s="16"/>
      <c r="F997" s="16"/>
    </row>
    <row r="998">
      <c r="D998" s="16"/>
      <c r="E998" s="16"/>
      <c r="F998" s="16"/>
    </row>
    <row r="999">
      <c r="D999" s="16"/>
      <c r="E999" s="16"/>
      <c r="F999" s="16"/>
    </row>
    <row r="1000">
      <c r="D1000" s="16"/>
      <c r="E1000" s="16"/>
      <c r="F1000" s="16"/>
    </row>
  </sheetData>
  <mergeCells count="6">
    <mergeCell ref="A1:U2"/>
    <mergeCell ref="B4:H4"/>
    <mergeCell ref="J4:N4"/>
    <mergeCell ref="P4:U4"/>
    <mergeCell ref="J11:N11"/>
    <mergeCell ref="J15:M1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6.88"/>
    <col customWidth="1" min="7" max="7" width="29.5"/>
    <col customWidth="1" min="8" max="8" width="18.63"/>
    <col customWidth="1" min="9" max="10" width="15.25"/>
    <col customWidth="1" min="11" max="11" width="13.38"/>
    <col customWidth="1" min="12" max="12" width="11.63"/>
    <col customWidth="1" min="13" max="13" width="14.0"/>
  </cols>
  <sheetData>
    <row r="1">
      <c r="A1" s="1" t="s">
        <v>60</v>
      </c>
    </row>
    <row r="3">
      <c r="A3" s="2" t="s">
        <v>1</v>
      </c>
      <c r="B3" s="3"/>
      <c r="C3" s="3"/>
      <c r="D3" s="4"/>
      <c r="E3" s="4"/>
      <c r="F3" s="4"/>
      <c r="G3" s="3"/>
      <c r="H3" s="3"/>
      <c r="I3" s="3"/>
      <c r="J3" s="3"/>
    </row>
    <row r="4">
      <c r="B4" s="5" t="s">
        <v>2</v>
      </c>
      <c r="G4" s="6"/>
      <c r="H4" s="8" t="s">
        <v>3</v>
      </c>
      <c r="N4" s="5" t="s">
        <v>4</v>
      </c>
    </row>
    <row r="5">
      <c r="B5" s="9" t="s">
        <v>5</v>
      </c>
      <c r="C5" s="9" t="s">
        <v>6</v>
      </c>
      <c r="D5" s="9" t="s">
        <v>7</v>
      </c>
      <c r="E5" s="9" t="s">
        <v>8</v>
      </c>
      <c r="F5" s="9" t="s">
        <v>9</v>
      </c>
      <c r="G5" s="36"/>
      <c r="H5" s="12" t="s">
        <v>10</v>
      </c>
      <c r="I5" s="12" t="s">
        <v>11</v>
      </c>
      <c r="J5" s="12" t="s">
        <v>12</v>
      </c>
      <c r="K5" s="12" t="s">
        <v>13</v>
      </c>
      <c r="L5" s="12" t="s">
        <v>14</v>
      </c>
      <c r="N5" s="9" t="s">
        <v>5</v>
      </c>
      <c r="O5" s="9" t="s">
        <v>15</v>
      </c>
      <c r="P5" s="9" t="s">
        <v>16</v>
      </c>
      <c r="Q5" s="9" t="s">
        <v>17</v>
      </c>
      <c r="R5" s="9" t="s">
        <v>61</v>
      </c>
      <c r="S5" s="9" t="s">
        <v>18</v>
      </c>
    </row>
    <row r="6">
      <c r="B6" s="13">
        <v>0.0</v>
      </c>
      <c r="C6" s="13" t="s">
        <v>16</v>
      </c>
      <c r="D6" s="14">
        <v>100000.0</v>
      </c>
      <c r="E6" s="14">
        <v>483.38</v>
      </c>
      <c r="F6" s="14">
        <v>2909.0</v>
      </c>
      <c r="H6" s="15">
        <f>AVERAGE(D6:D55)</f>
        <v>77591.72</v>
      </c>
      <c r="I6" s="15">
        <f>MEDIAN(D6:D55)</f>
        <v>100000</v>
      </c>
      <c r="J6" s="15">
        <f>AVERAGE(E6:E55)</f>
        <v>352.952</v>
      </c>
      <c r="K6" s="15">
        <f>MEDIAN(E6:E55)</f>
        <v>440.35</v>
      </c>
      <c r="L6" s="15">
        <f>L16/50</f>
        <v>25.54</v>
      </c>
      <c r="N6" s="14">
        <v>0.0</v>
      </c>
      <c r="O6" s="14">
        <v>6.0</v>
      </c>
      <c r="P6" s="14">
        <v>10.0</v>
      </c>
      <c r="Q6" s="14">
        <v>3.0</v>
      </c>
      <c r="R6" s="14">
        <v>8.0</v>
      </c>
      <c r="S6" s="16">
        <f t="shared" ref="S6:S55" si="1">SUM(O6:R6)</f>
        <v>27</v>
      </c>
    </row>
    <row r="7">
      <c r="B7" s="13">
        <v>1.0</v>
      </c>
      <c r="C7" s="13" t="s">
        <v>61</v>
      </c>
      <c r="D7" s="14">
        <v>100000.0</v>
      </c>
      <c r="E7" s="14">
        <v>487.71</v>
      </c>
      <c r="F7" s="14">
        <v>1487.0</v>
      </c>
      <c r="N7" s="14">
        <v>1.0</v>
      </c>
      <c r="O7" s="14">
        <v>3.0</v>
      </c>
      <c r="P7" s="14">
        <v>8.0</v>
      </c>
      <c r="Q7" s="14">
        <v>3.0</v>
      </c>
      <c r="R7" s="14">
        <v>13.0</v>
      </c>
      <c r="S7" s="16">
        <f t="shared" si="1"/>
        <v>27</v>
      </c>
    </row>
    <row r="8">
      <c r="B8" s="13">
        <v>2.0</v>
      </c>
      <c r="C8" s="13" t="s">
        <v>16</v>
      </c>
      <c r="D8" s="14">
        <v>100000.0</v>
      </c>
      <c r="E8" s="14">
        <v>491.47</v>
      </c>
      <c r="F8" s="14">
        <v>1390.0</v>
      </c>
      <c r="H8" s="21" t="s">
        <v>62</v>
      </c>
      <c r="I8" s="21" t="s">
        <v>63</v>
      </c>
      <c r="J8" s="21" t="s">
        <v>64</v>
      </c>
      <c r="N8" s="14">
        <v>2.0</v>
      </c>
      <c r="O8" s="14">
        <v>6.0</v>
      </c>
      <c r="P8" s="14">
        <v>11.0</v>
      </c>
      <c r="Q8" s="14">
        <v>2.0</v>
      </c>
      <c r="R8" s="14">
        <v>8.0</v>
      </c>
      <c r="S8" s="16">
        <f t="shared" si="1"/>
        <v>27</v>
      </c>
    </row>
    <row r="9">
      <c r="B9" s="13">
        <v>3.0</v>
      </c>
      <c r="C9" s="13" t="s">
        <v>61</v>
      </c>
      <c r="D9" s="14">
        <v>100000.0</v>
      </c>
      <c r="E9" s="14">
        <v>506.49</v>
      </c>
      <c r="F9" s="14">
        <v>5370.0</v>
      </c>
      <c r="H9" s="15">
        <f>AVERAGEIF(C6:C55,"Explorer",E6:E553)</f>
        <v>116.4725</v>
      </c>
      <c r="I9" s="15">
        <f>AVERAGEIF(C6:C55,"Chaser",E6:E553)</f>
        <v>469.1633333</v>
      </c>
      <c r="J9" s="15">
        <f>AVERAGEIF(C6:C55,"Custom",E6:E553)</f>
        <v>462.4628</v>
      </c>
      <c r="N9" s="14">
        <v>3.0</v>
      </c>
      <c r="O9" s="14">
        <v>3.0</v>
      </c>
      <c r="P9" s="14">
        <v>7.0</v>
      </c>
      <c r="Q9" s="14">
        <v>7.0</v>
      </c>
      <c r="R9" s="14">
        <v>11.0</v>
      </c>
      <c r="S9" s="16">
        <f t="shared" si="1"/>
        <v>28</v>
      </c>
    </row>
    <row r="10">
      <c r="B10" s="13">
        <v>4.0</v>
      </c>
      <c r="C10" s="13" t="s">
        <v>15</v>
      </c>
      <c r="D10" s="14">
        <v>14979.0</v>
      </c>
      <c r="E10" s="14">
        <v>47.08</v>
      </c>
      <c r="F10" s="14">
        <v>5107.0</v>
      </c>
      <c r="G10" s="13" t="s">
        <v>61</v>
      </c>
      <c r="N10" s="14">
        <v>4.0</v>
      </c>
      <c r="O10" s="14">
        <v>1.0</v>
      </c>
      <c r="P10" s="14">
        <v>5.0</v>
      </c>
      <c r="Q10" s="14">
        <v>4.0</v>
      </c>
      <c r="R10" s="14">
        <v>9.0</v>
      </c>
      <c r="S10" s="16">
        <f t="shared" si="1"/>
        <v>19</v>
      </c>
    </row>
    <row r="11">
      <c r="B11" s="13">
        <v>5.0</v>
      </c>
      <c r="C11" s="13" t="s">
        <v>15</v>
      </c>
      <c r="D11" s="14">
        <v>63800.0</v>
      </c>
      <c r="E11" s="14">
        <v>255.3</v>
      </c>
      <c r="F11" s="14">
        <v>4891.0</v>
      </c>
      <c r="G11" s="13" t="s">
        <v>65</v>
      </c>
      <c r="H11" s="21" t="s">
        <v>66</v>
      </c>
      <c r="I11" s="21" t="s">
        <v>67</v>
      </c>
      <c r="J11" s="21" t="s">
        <v>68</v>
      </c>
      <c r="N11" s="14">
        <v>5.0</v>
      </c>
      <c r="O11" s="14">
        <v>5.0</v>
      </c>
      <c r="P11" s="14">
        <v>8.0</v>
      </c>
      <c r="Q11" s="14">
        <v>2.0</v>
      </c>
      <c r="R11" s="14">
        <v>8.0</v>
      </c>
      <c r="S11" s="16">
        <f t="shared" si="1"/>
        <v>23</v>
      </c>
    </row>
    <row r="12">
      <c r="B12" s="13">
        <v>6.0</v>
      </c>
      <c r="C12" s="13" t="s">
        <v>61</v>
      </c>
      <c r="D12" s="14">
        <v>100000.0</v>
      </c>
      <c r="E12" s="14">
        <v>494.84</v>
      </c>
      <c r="F12" s="14">
        <v>4515.0</v>
      </c>
      <c r="H12" s="15">
        <f>AVERAGEIF(C6:C55,"Explorer",D6:D556)</f>
        <v>29974.125</v>
      </c>
      <c r="I12" s="15">
        <f>AVERAGEIF(C6:C55,"Chaser",D6:D556)</f>
        <v>100000</v>
      </c>
      <c r="J12" s="15">
        <f>AVERAGEIF(C6:C55,"Custom",D6:D556)</f>
        <v>100000</v>
      </c>
      <c r="N12" s="14">
        <v>6.0</v>
      </c>
      <c r="O12" s="14">
        <v>3.0</v>
      </c>
      <c r="P12" s="14">
        <v>11.0</v>
      </c>
      <c r="Q12" s="14">
        <v>2.0</v>
      </c>
      <c r="R12" s="14">
        <v>12.0</v>
      </c>
      <c r="S12" s="16">
        <f t="shared" si="1"/>
        <v>28</v>
      </c>
    </row>
    <row r="13">
      <c r="B13" s="13">
        <v>7.0</v>
      </c>
      <c r="C13" s="13" t="s">
        <v>61</v>
      </c>
      <c r="D13" s="14">
        <v>100000.0</v>
      </c>
      <c r="E13" s="14">
        <v>499.36</v>
      </c>
      <c r="F13" s="14">
        <v>8177.0</v>
      </c>
      <c r="N13" s="14">
        <v>7.0</v>
      </c>
      <c r="O13" s="14">
        <v>2.0</v>
      </c>
      <c r="P13" s="14">
        <v>11.0</v>
      </c>
      <c r="Q13" s="14">
        <v>0.0</v>
      </c>
      <c r="R13" s="14">
        <v>15.0</v>
      </c>
      <c r="S13" s="16">
        <f t="shared" si="1"/>
        <v>28</v>
      </c>
    </row>
    <row r="14">
      <c r="B14" s="13">
        <v>8.0</v>
      </c>
      <c r="C14" s="13" t="s">
        <v>61</v>
      </c>
      <c r="D14" s="14">
        <v>100000.0</v>
      </c>
      <c r="E14" s="14">
        <v>424.49</v>
      </c>
      <c r="F14" s="14">
        <v>6900.0</v>
      </c>
      <c r="H14" s="8" t="s">
        <v>20</v>
      </c>
      <c r="N14" s="14">
        <v>8.0</v>
      </c>
      <c r="O14" s="14">
        <v>3.0</v>
      </c>
      <c r="P14" s="14">
        <v>9.0</v>
      </c>
      <c r="Q14" s="14">
        <v>4.0</v>
      </c>
      <c r="R14" s="14">
        <v>10.0</v>
      </c>
      <c r="S14" s="16">
        <f t="shared" si="1"/>
        <v>26</v>
      </c>
    </row>
    <row r="15">
      <c r="B15" s="13">
        <v>9.0</v>
      </c>
      <c r="C15" s="13" t="s">
        <v>61</v>
      </c>
      <c r="D15" s="14">
        <v>100000.0</v>
      </c>
      <c r="E15" s="14">
        <v>454.87</v>
      </c>
      <c r="F15" s="14">
        <v>8579.0</v>
      </c>
      <c r="H15" s="12" t="s">
        <v>15</v>
      </c>
      <c r="I15" s="12" t="s">
        <v>16</v>
      </c>
      <c r="J15" s="12" t="s">
        <v>17</v>
      </c>
      <c r="K15" s="12" t="s">
        <v>61</v>
      </c>
      <c r="L15" s="12" t="s">
        <v>21</v>
      </c>
      <c r="N15" s="14">
        <v>9.0</v>
      </c>
      <c r="O15" s="14">
        <v>6.0</v>
      </c>
      <c r="P15" s="14">
        <v>8.0</v>
      </c>
      <c r="Q15" s="14">
        <v>3.0</v>
      </c>
      <c r="R15" s="14">
        <v>11.0</v>
      </c>
      <c r="S15" s="16">
        <f t="shared" si="1"/>
        <v>28</v>
      </c>
    </row>
    <row r="16">
      <c r="B16" s="13">
        <v>10.0</v>
      </c>
      <c r="C16" s="13" t="s">
        <v>15</v>
      </c>
      <c r="D16" s="14">
        <v>65813.0</v>
      </c>
      <c r="E16" s="14">
        <v>277.22</v>
      </c>
      <c r="F16" s="14">
        <v>7476.0</v>
      </c>
      <c r="G16" s="13" t="s">
        <v>61</v>
      </c>
      <c r="H16" s="17">
        <f t="shared" ref="H16:K16" si="2">(O56/$L16)</f>
        <v>0.1401722788</v>
      </c>
      <c r="I16" s="17">
        <f t="shared" si="2"/>
        <v>0.3202819107</v>
      </c>
      <c r="J16" s="17">
        <f t="shared" si="2"/>
        <v>0.1339075959</v>
      </c>
      <c r="K16" s="17">
        <f t="shared" si="2"/>
        <v>0.4056382146</v>
      </c>
      <c r="L16" s="13">
        <f>SUM(O56:R56)</f>
        <v>1277</v>
      </c>
      <c r="N16" s="14">
        <v>10.0</v>
      </c>
      <c r="O16" s="14">
        <v>2.0</v>
      </c>
      <c r="P16" s="14">
        <v>8.0</v>
      </c>
      <c r="Q16" s="14">
        <v>4.0</v>
      </c>
      <c r="R16" s="14">
        <v>11.0</v>
      </c>
      <c r="S16" s="16">
        <f t="shared" si="1"/>
        <v>25</v>
      </c>
    </row>
    <row r="17">
      <c r="B17" s="13">
        <v>11.0</v>
      </c>
      <c r="C17" s="13" t="s">
        <v>16</v>
      </c>
      <c r="D17" s="14">
        <v>100000.0</v>
      </c>
      <c r="E17" s="14">
        <v>428.4</v>
      </c>
      <c r="F17" s="14">
        <v>7916.0</v>
      </c>
      <c r="N17" s="14">
        <v>11.0</v>
      </c>
      <c r="O17" s="14">
        <v>4.0</v>
      </c>
      <c r="P17" s="14">
        <v>12.0</v>
      </c>
      <c r="Q17" s="14">
        <v>0.0</v>
      </c>
      <c r="R17" s="14">
        <v>11.0</v>
      </c>
      <c r="S17" s="16">
        <f t="shared" si="1"/>
        <v>27</v>
      </c>
    </row>
    <row r="18">
      <c r="A18" s="13" t="s">
        <v>19</v>
      </c>
      <c r="B18" s="13">
        <v>12.0</v>
      </c>
      <c r="C18" s="13" t="s">
        <v>15</v>
      </c>
      <c r="D18" s="14">
        <v>10126.0</v>
      </c>
      <c r="E18" s="14">
        <v>24.46</v>
      </c>
      <c r="F18" s="14">
        <v>826.0</v>
      </c>
      <c r="G18" s="13" t="s">
        <v>61</v>
      </c>
      <c r="H18" s="8" t="s">
        <v>22</v>
      </c>
      <c r="N18" s="14">
        <v>12.0</v>
      </c>
      <c r="O18" s="14">
        <v>2.0</v>
      </c>
      <c r="P18" s="14">
        <v>6.0</v>
      </c>
      <c r="Q18" s="14">
        <v>1.0</v>
      </c>
      <c r="R18" s="14">
        <v>10.0</v>
      </c>
      <c r="S18" s="16">
        <f t="shared" si="1"/>
        <v>19</v>
      </c>
    </row>
    <row r="19">
      <c r="B19" s="13">
        <v>13.0</v>
      </c>
      <c r="C19" s="13" t="s">
        <v>61</v>
      </c>
      <c r="D19" s="14">
        <v>100000.0</v>
      </c>
      <c r="E19" s="14">
        <v>449.42</v>
      </c>
      <c r="F19" s="14">
        <v>5253.0</v>
      </c>
      <c r="H19" s="12" t="s">
        <v>15</v>
      </c>
      <c r="I19" s="12" t="s">
        <v>16</v>
      </c>
      <c r="J19" s="12" t="s">
        <v>17</v>
      </c>
      <c r="K19" s="21" t="s">
        <v>61</v>
      </c>
      <c r="N19" s="14">
        <v>13.0</v>
      </c>
      <c r="O19" s="14">
        <v>4.0</v>
      </c>
      <c r="P19" s="14">
        <v>9.0</v>
      </c>
      <c r="Q19" s="14">
        <v>3.0</v>
      </c>
      <c r="R19" s="14">
        <v>11.0</v>
      </c>
      <c r="S19" s="16">
        <f t="shared" si="1"/>
        <v>27</v>
      </c>
    </row>
    <row r="20">
      <c r="B20" s="13">
        <v>14.0</v>
      </c>
      <c r="C20" s="13" t="s">
        <v>16</v>
      </c>
      <c r="D20" s="14">
        <v>100000.0</v>
      </c>
      <c r="E20" s="14">
        <v>438.63</v>
      </c>
      <c r="F20" s="14">
        <v>1847.0</v>
      </c>
      <c r="H20" s="13">
        <f>COUNTIF(C6:C55, "Explorer")</f>
        <v>16</v>
      </c>
      <c r="I20" s="13">
        <f>COUNTIF(C6:C55, "Chaser")</f>
        <v>9</v>
      </c>
      <c r="J20" s="13">
        <f>COUNTIF(C6:C55, "Farmer")</f>
        <v>0</v>
      </c>
      <c r="K20" s="13">
        <f>COUNTIF(C6:C55, "Custom")</f>
        <v>25</v>
      </c>
      <c r="N20" s="14">
        <v>14.0</v>
      </c>
      <c r="O20" s="14">
        <v>4.0</v>
      </c>
      <c r="P20" s="14">
        <v>11.0</v>
      </c>
      <c r="Q20" s="14">
        <v>3.0</v>
      </c>
      <c r="R20" s="14">
        <v>9.0</v>
      </c>
      <c r="S20" s="16">
        <f t="shared" si="1"/>
        <v>27</v>
      </c>
    </row>
    <row r="21">
      <c r="B21" s="13">
        <v>15.0</v>
      </c>
      <c r="C21" s="13" t="s">
        <v>61</v>
      </c>
      <c r="D21" s="14">
        <v>100000.0</v>
      </c>
      <c r="E21" s="14">
        <v>449.6</v>
      </c>
      <c r="F21" s="14">
        <v>4847.0</v>
      </c>
      <c r="N21" s="14">
        <v>15.0</v>
      </c>
      <c r="O21" s="14">
        <v>5.0</v>
      </c>
      <c r="P21" s="14">
        <v>8.0</v>
      </c>
      <c r="Q21" s="14">
        <v>3.0</v>
      </c>
      <c r="R21" s="14">
        <v>12.0</v>
      </c>
      <c r="S21" s="16">
        <f t="shared" si="1"/>
        <v>28</v>
      </c>
    </row>
    <row r="22">
      <c r="B22" s="13">
        <v>16.0</v>
      </c>
      <c r="C22" s="13" t="s">
        <v>61</v>
      </c>
      <c r="D22" s="14">
        <v>100000.0</v>
      </c>
      <c r="E22" s="14">
        <v>425.66</v>
      </c>
      <c r="F22" s="14">
        <v>3459.0</v>
      </c>
      <c r="N22" s="14">
        <v>16.0</v>
      </c>
      <c r="O22" s="14">
        <v>1.0</v>
      </c>
      <c r="P22" s="14">
        <v>10.0</v>
      </c>
      <c r="Q22" s="14">
        <v>5.0</v>
      </c>
      <c r="R22" s="14">
        <v>12.0</v>
      </c>
      <c r="S22" s="16">
        <f t="shared" si="1"/>
        <v>28</v>
      </c>
    </row>
    <row r="23">
      <c r="A23" s="13" t="s">
        <v>19</v>
      </c>
      <c r="B23" s="13">
        <v>17.0</v>
      </c>
      <c r="C23" s="13" t="s">
        <v>15</v>
      </c>
      <c r="D23" s="14">
        <v>16365.0</v>
      </c>
      <c r="E23" s="14">
        <v>53.89</v>
      </c>
      <c r="F23" s="14">
        <v>683.0</v>
      </c>
      <c r="G23" s="13" t="s">
        <v>61</v>
      </c>
      <c r="N23" s="14">
        <v>17.0</v>
      </c>
      <c r="O23" s="14">
        <v>1.0</v>
      </c>
      <c r="P23" s="14">
        <v>6.0</v>
      </c>
      <c r="Q23" s="14">
        <v>5.0</v>
      </c>
      <c r="R23" s="14">
        <v>9.0</v>
      </c>
      <c r="S23" s="16">
        <f t="shared" si="1"/>
        <v>21</v>
      </c>
    </row>
    <row r="24">
      <c r="B24" s="13">
        <v>18.0</v>
      </c>
      <c r="C24" s="13" t="s">
        <v>61</v>
      </c>
      <c r="D24" s="14">
        <v>100000.0</v>
      </c>
      <c r="E24" s="14">
        <v>426.83</v>
      </c>
      <c r="F24" s="14">
        <v>5656.0</v>
      </c>
      <c r="N24" s="14">
        <v>18.0</v>
      </c>
      <c r="O24" s="14">
        <v>4.0</v>
      </c>
      <c r="P24" s="14">
        <v>10.0</v>
      </c>
      <c r="Q24" s="14">
        <v>2.0</v>
      </c>
      <c r="R24" s="14">
        <v>11.0</v>
      </c>
      <c r="S24" s="16">
        <f t="shared" si="1"/>
        <v>27</v>
      </c>
    </row>
    <row r="25">
      <c r="B25" s="13">
        <v>19.0</v>
      </c>
      <c r="C25" s="13" t="s">
        <v>61</v>
      </c>
      <c r="D25" s="14">
        <v>100000.0</v>
      </c>
      <c r="E25" s="14">
        <v>447.79</v>
      </c>
      <c r="F25" s="14">
        <v>848.0</v>
      </c>
      <c r="N25" s="14">
        <v>19.0</v>
      </c>
      <c r="O25" s="14">
        <v>4.0</v>
      </c>
      <c r="P25" s="14">
        <v>6.0</v>
      </c>
      <c r="Q25" s="14">
        <v>6.0</v>
      </c>
      <c r="R25" s="14">
        <v>11.0</v>
      </c>
      <c r="S25" s="16">
        <f t="shared" si="1"/>
        <v>27</v>
      </c>
    </row>
    <row r="26">
      <c r="B26" s="13">
        <v>20.0</v>
      </c>
      <c r="C26" s="13" t="s">
        <v>16</v>
      </c>
      <c r="D26" s="14">
        <v>100000.0</v>
      </c>
      <c r="E26" s="14">
        <v>452.14</v>
      </c>
      <c r="F26" s="14">
        <v>4539.0</v>
      </c>
      <c r="N26" s="14">
        <v>20.0</v>
      </c>
      <c r="O26" s="14">
        <v>2.0</v>
      </c>
      <c r="P26" s="14">
        <v>11.0</v>
      </c>
      <c r="Q26" s="14">
        <v>3.0</v>
      </c>
      <c r="R26" s="14">
        <v>10.0</v>
      </c>
      <c r="S26" s="16">
        <f t="shared" si="1"/>
        <v>26</v>
      </c>
    </row>
    <row r="27">
      <c r="B27" s="13">
        <v>21.0</v>
      </c>
      <c r="C27" s="13" t="s">
        <v>61</v>
      </c>
      <c r="D27" s="14">
        <v>100000.0</v>
      </c>
      <c r="E27" s="14">
        <v>442.07</v>
      </c>
      <c r="F27" s="14">
        <v>3529.0</v>
      </c>
      <c r="N27" s="14">
        <v>21.0</v>
      </c>
      <c r="O27" s="14">
        <v>2.0</v>
      </c>
      <c r="P27" s="14">
        <v>7.0</v>
      </c>
      <c r="Q27" s="14">
        <v>6.0</v>
      </c>
      <c r="R27" s="14">
        <v>13.0</v>
      </c>
      <c r="S27" s="16">
        <f t="shared" si="1"/>
        <v>28</v>
      </c>
    </row>
    <row r="28">
      <c r="B28" s="13">
        <v>22.0</v>
      </c>
      <c r="C28" s="13" t="s">
        <v>15</v>
      </c>
      <c r="D28" s="14">
        <v>12344.0</v>
      </c>
      <c r="E28" s="14">
        <v>36.29</v>
      </c>
      <c r="F28" s="14">
        <v>7223.0</v>
      </c>
      <c r="G28" s="13" t="s">
        <v>69</v>
      </c>
      <c r="N28" s="14">
        <v>22.0</v>
      </c>
      <c r="O28" s="14">
        <v>3.0</v>
      </c>
      <c r="P28" s="14">
        <v>8.0</v>
      </c>
      <c r="Q28" s="14">
        <v>4.0</v>
      </c>
      <c r="R28" s="14">
        <v>8.0</v>
      </c>
      <c r="S28" s="16">
        <f t="shared" si="1"/>
        <v>23</v>
      </c>
    </row>
    <row r="29">
      <c r="A29" s="13" t="s">
        <v>19</v>
      </c>
      <c r="B29" s="13">
        <v>23.0</v>
      </c>
      <c r="C29" s="13" t="s">
        <v>15</v>
      </c>
      <c r="D29" s="14">
        <v>9223.0</v>
      </c>
      <c r="E29" s="14">
        <v>22.52</v>
      </c>
      <c r="F29" s="14">
        <v>6528.0</v>
      </c>
      <c r="G29" s="13" t="s">
        <v>70</v>
      </c>
      <c r="N29" s="14">
        <v>23.0</v>
      </c>
      <c r="O29" s="14">
        <v>4.0</v>
      </c>
      <c r="P29" s="14">
        <v>3.0</v>
      </c>
      <c r="Q29" s="14">
        <v>2.0</v>
      </c>
      <c r="R29" s="14">
        <v>9.0</v>
      </c>
      <c r="S29" s="16">
        <f t="shared" si="1"/>
        <v>18</v>
      </c>
    </row>
    <row r="30">
      <c r="B30" s="13">
        <v>24.0</v>
      </c>
      <c r="C30" s="13" t="s">
        <v>61</v>
      </c>
      <c r="D30" s="14">
        <v>100000.0</v>
      </c>
      <c r="E30" s="14">
        <v>429.24</v>
      </c>
      <c r="F30" s="14">
        <v>713.0</v>
      </c>
      <c r="N30" s="14">
        <v>24.0</v>
      </c>
      <c r="O30" s="14">
        <v>3.0</v>
      </c>
      <c r="P30" s="14">
        <v>8.0</v>
      </c>
      <c r="Q30" s="14">
        <v>4.0</v>
      </c>
      <c r="R30" s="14">
        <v>10.0</v>
      </c>
      <c r="S30" s="16">
        <f t="shared" si="1"/>
        <v>25</v>
      </c>
    </row>
    <row r="31">
      <c r="B31" s="13">
        <v>25.0</v>
      </c>
      <c r="C31" s="13" t="s">
        <v>61</v>
      </c>
      <c r="D31" s="14">
        <v>100000.0</v>
      </c>
      <c r="E31" s="14">
        <v>487.08</v>
      </c>
      <c r="F31" s="14">
        <v>2262.0</v>
      </c>
      <c r="N31" s="14">
        <v>25.0</v>
      </c>
      <c r="O31" s="14">
        <v>8.0</v>
      </c>
      <c r="P31" s="14">
        <v>9.0</v>
      </c>
      <c r="Q31" s="14">
        <v>4.0</v>
      </c>
      <c r="R31" s="14">
        <v>9.0</v>
      </c>
      <c r="S31" s="16">
        <f t="shared" si="1"/>
        <v>30</v>
      </c>
    </row>
    <row r="32">
      <c r="B32" s="13">
        <v>26.0</v>
      </c>
      <c r="C32" s="13" t="s">
        <v>15</v>
      </c>
      <c r="D32" s="14">
        <v>13501.0</v>
      </c>
      <c r="E32" s="14">
        <v>38.88</v>
      </c>
      <c r="F32" s="14">
        <v>7967.0</v>
      </c>
      <c r="G32" s="13" t="s">
        <v>16</v>
      </c>
      <c r="N32" s="14">
        <v>26.0</v>
      </c>
      <c r="O32" s="14">
        <v>2.0</v>
      </c>
      <c r="P32" s="14">
        <v>9.0</v>
      </c>
      <c r="Q32" s="14">
        <v>1.0</v>
      </c>
      <c r="R32" s="14">
        <v>8.0</v>
      </c>
      <c r="S32" s="16">
        <f t="shared" si="1"/>
        <v>20</v>
      </c>
    </row>
    <row r="33">
      <c r="B33" s="13">
        <v>27.0</v>
      </c>
      <c r="C33" s="13" t="s">
        <v>16</v>
      </c>
      <c r="D33" s="14">
        <v>100000.0</v>
      </c>
      <c r="E33" s="14">
        <v>455.77</v>
      </c>
      <c r="F33" s="14">
        <v>8210.0</v>
      </c>
      <c r="N33" s="14">
        <v>27.0</v>
      </c>
      <c r="O33" s="14">
        <v>4.0</v>
      </c>
      <c r="P33" s="14">
        <v>12.0</v>
      </c>
      <c r="Q33" s="14">
        <v>3.0</v>
      </c>
      <c r="R33" s="14">
        <v>10.0</v>
      </c>
      <c r="S33" s="16">
        <f t="shared" si="1"/>
        <v>29</v>
      </c>
    </row>
    <row r="34">
      <c r="B34" s="13">
        <v>28.0</v>
      </c>
      <c r="C34" s="13" t="s">
        <v>61</v>
      </c>
      <c r="D34" s="14">
        <v>100000.0</v>
      </c>
      <c r="E34" s="14">
        <v>469.91</v>
      </c>
      <c r="F34" s="14">
        <v>5555.0</v>
      </c>
      <c r="N34" s="14">
        <v>28.0</v>
      </c>
      <c r="O34" s="14">
        <v>8.0</v>
      </c>
      <c r="P34" s="14">
        <v>7.0</v>
      </c>
      <c r="Q34" s="14">
        <v>2.0</v>
      </c>
      <c r="R34" s="14">
        <v>11.0</v>
      </c>
      <c r="S34" s="16">
        <f t="shared" si="1"/>
        <v>28</v>
      </c>
    </row>
    <row r="35">
      <c r="B35" s="13">
        <v>29.0</v>
      </c>
      <c r="C35" s="13" t="s">
        <v>61</v>
      </c>
      <c r="D35" s="14">
        <v>100000.0</v>
      </c>
      <c r="E35" s="14">
        <v>420.95</v>
      </c>
      <c r="F35" s="14">
        <v>4660.0</v>
      </c>
      <c r="N35" s="14">
        <v>29.0</v>
      </c>
      <c r="O35" s="14">
        <v>2.0</v>
      </c>
      <c r="P35" s="14">
        <v>4.0</v>
      </c>
      <c r="Q35" s="14">
        <v>3.0</v>
      </c>
      <c r="R35" s="14">
        <v>17.0</v>
      </c>
      <c r="S35" s="16">
        <f t="shared" si="1"/>
        <v>26</v>
      </c>
    </row>
    <row r="36">
      <c r="B36" s="13">
        <v>30.0</v>
      </c>
      <c r="C36" s="13" t="s">
        <v>61</v>
      </c>
      <c r="D36" s="14">
        <v>100000.0</v>
      </c>
      <c r="E36" s="14">
        <v>447.33</v>
      </c>
      <c r="F36" s="14">
        <v>5680.0</v>
      </c>
      <c r="N36" s="14">
        <v>30.0</v>
      </c>
      <c r="O36" s="14">
        <v>6.0</v>
      </c>
      <c r="P36" s="14">
        <v>11.0</v>
      </c>
      <c r="Q36" s="14">
        <v>1.0</v>
      </c>
      <c r="R36" s="14">
        <v>10.0</v>
      </c>
      <c r="S36" s="16">
        <f t="shared" si="1"/>
        <v>28</v>
      </c>
    </row>
    <row r="37">
      <c r="B37" s="13">
        <v>31.0</v>
      </c>
      <c r="C37" s="13" t="s">
        <v>61</v>
      </c>
      <c r="D37" s="14">
        <v>100000.0</v>
      </c>
      <c r="E37" s="14">
        <v>437.92</v>
      </c>
      <c r="F37" s="14">
        <v>7997.0</v>
      </c>
      <c r="N37" s="14">
        <v>31.0</v>
      </c>
      <c r="O37" s="14">
        <v>5.0</v>
      </c>
      <c r="P37" s="14">
        <v>7.0</v>
      </c>
      <c r="Q37" s="14">
        <v>2.0</v>
      </c>
      <c r="R37" s="14">
        <v>12.0</v>
      </c>
      <c r="S37" s="16">
        <f t="shared" si="1"/>
        <v>26</v>
      </c>
    </row>
    <row r="38">
      <c r="B38" s="13">
        <v>32.0</v>
      </c>
      <c r="C38" s="13" t="s">
        <v>15</v>
      </c>
      <c r="D38" s="14">
        <v>43041.0</v>
      </c>
      <c r="E38" s="14">
        <v>175.54</v>
      </c>
      <c r="F38" s="14">
        <v>8276.0</v>
      </c>
      <c r="G38" s="13" t="s">
        <v>61</v>
      </c>
      <c r="N38" s="14">
        <v>32.0</v>
      </c>
      <c r="O38" s="14">
        <v>4.0</v>
      </c>
      <c r="P38" s="14">
        <v>6.0</v>
      </c>
      <c r="Q38" s="14">
        <v>6.0</v>
      </c>
      <c r="R38" s="14">
        <v>9.0</v>
      </c>
      <c r="S38" s="16">
        <f t="shared" si="1"/>
        <v>25</v>
      </c>
    </row>
    <row r="39">
      <c r="B39" s="13">
        <v>33.0</v>
      </c>
      <c r="C39" s="13" t="s">
        <v>61</v>
      </c>
      <c r="D39" s="14">
        <v>100000.0</v>
      </c>
      <c r="E39" s="14">
        <v>431.71</v>
      </c>
      <c r="F39" s="14">
        <v>4230.0</v>
      </c>
      <c r="N39" s="14">
        <v>33.0</v>
      </c>
      <c r="O39" s="14">
        <v>6.0</v>
      </c>
      <c r="P39" s="14">
        <v>7.0</v>
      </c>
      <c r="Q39" s="14">
        <v>4.0</v>
      </c>
      <c r="R39" s="14">
        <v>9.0</v>
      </c>
      <c r="S39" s="16">
        <f t="shared" si="1"/>
        <v>26</v>
      </c>
    </row>
    <row r="40">
      <c r="B40" s="13">
        <v>34.0</v>
      </c>
      <c r="C40" s="13" t="s">
        <v>15</v>
      </c>
      <c r="D40" s="14">
        <v>19068.0</v>
      </c>
      <c r="E40" s="14">
        <v>67.86</v>
      </c>
      <c r="F40" s="14">
        <v>6147.0</v>
      </c>
      <c r="G40" s="13" t="s">
        <v>61</v>
      </c>
      <c r="N40" s="14">
        <v>34.0</v>
      </c>
      <c r="O40" s="14">
        <v>1.0</v>
      </c>
      <c r="P40" s="14">
        <v>8.0</v>
      </c>
      <c r="Q40" s="14">
        <v>4.0</v>
      </c>
      <c r="R40" s="14">
        <v>10.0</v>
      </c>
      <c r="S40" s="16">
        <f t="shared" si="1"/>
        <v>23</v>
      </c>
    </row>
    <row r="41">
      <c r="B41" s="13">
        <v>35.0</v>
      </c>
      <c r="C41" s="13" t="s">
        <v>15</v>
      </c>
      <c r="D41" s="14">
        <v>46424.0</v>
      </c>
      <c r="E41" s="14">
        <v>195.91</v>
      </c>
      <c r="F41" s="14">
        <v>1411.0</v>
      </c>
      <c r="G41" s="13" t="s">
        <v>61</v>
      </c>
      <c r="N41" s="14">
        <v>35.0</v>
      </c>
      <c r="O41" s="14">
        <v>3.0</v>
      </c>
      <c r="P41" s="14">
        <v>6.0</v>
      </c>
      <c r="Q41" s="14">
        <v>6.0</v>
      </c>
      <c r="R41" s="14">
        <v>9.0</v>
      </c>
      <c r="S41" s="16">
        <f t="shared" si="1"/>
        <v>24</v>
      </c>
    </row>
    <row r="42">
      <c r="B42" s="13">
        <v>36.0</v>
      </c>
      <c r="C42" s="13" t="s">
        <v>61</v>
      </c>
      <c r="D42" s="14">
        <v>100000.0</v>
      </c>
      <c r="E42" s="14">
        <v>516.78</v>
      </c>
      <c r="F42" s="14">
        <v>6561.0</v>
      </c>
      <c r="N42" s="14">
        <v>36.0</v>
      </c>
      <c r="O42" s="14">
        <v>3.0</v>
      </c>
      <c r="P42" s="14">
        <v>7.0</v>
      </c>
      <c r="Q42" s="14">
        <v>4.0</v>
      </c>
      <c r="R42" s="14">
        <v>14.0</v>
      </c>
      <c r="S42" s="16">
        <f t="shared" si="1"/>
        <v>28</v>
      </c>
    </row>
    <row r="43">
      <c r="B43" s="13">
        <v>37.0</v>
      </c>
      <c r="C43" s="13" t="s">
        <v>61</v>
      </c>
      <c r="D43" s="14">
        <v>100000.0</v>
      </c>
      <c r="E43" s="14">
        <v>477.4</v>
      </c>
      <c r="F43" s="14">
        <v>5487.0</v>
      </c>
      <c r="N43" s="14">
        <v>37.0</v>
      </c>
      <c r="O43" s="14">
        <v>1.0</v>
      </c>
      <c r="P43" s="14">
        <v>8.0</v>
      </c>
      <c r="Q43" s="14">
        <v>7.0</v>
      </c>
      <c r="R43" s="14">
        <v>11.0</v>
      </c>
      <c r="S43" s="16">
        <f t="shared" si="1"/>
        <v>27</v>
      </c>
    </row>
    <row r="44">
      <c r="B44" s="13">
        <v>38.0</v>
      </c>
      <c r="C44" s="13" t="s">
        <v>61</v>
      </c>
      <c r="D44" s="14">
        <v>100000.0</v>
      </c>
      <c r="E44" s="14">
        <v>456.86</v>
      </c>
      <c r="F44" s="14">
        <v>9536.0</v>
      </c>
      <c r="N44" s="14">
        <v>38.0</v>
      </c>
      <c r="O44" s="14">
        <v>2.0</v>
      </c>
      <c r="P44" s="14">
        <v>7.0</v>
      </c>
      <c r="Q44" s="14">
        <v>5.0</v>
      </c>
      <c r="R44" s="14">
        <v>12.0</v>
      </c>
      <c r="S44" s="16">
        <f t="shared" si="1"/>
        <v>26</v>
      </c>
    </row>
    <row r="45">
      <c r="B45" s="13">
        <v>39.0</v>
      </c>
      <c r="C45" s="13" t="s">
        <v>61</v>
      </c>
      <c r="D45" s="14">
        <v>100000.0</v>
      </c>
      <c r="E45" s="14">
        <v>486.11</v>
      </c>
      <c r="F45" s="14">
        <v>1539.0</v>
      </c>
      <c r="N45" s="14">
        <v>39.0</v>
      </c>
      <c r="O45" s="14">
        <v>3.0</v>
      </c>
      <c r="P45" s="14">
        <v>7.0</v>
      </c>
      <c r="Q45" s="14">
        <v>5.0</v>
      </c>
      <c r="R45" s="14">
        <v>12.0</v>
      </c>
      <c r="S45" s="16">
        <f t="shared" si="1"/>
        <v>27</v>
      </c>
    </row>
    <row r="46">
      <c r="B46" s="13">
        <v>40.0</v>
      </c>
      <c r="C46" s="13" t="s">
        <v>61</v>
      </c>
      <c r="D46" s="14">
        <v>100000.0</v>
      </c>
      <c r="E46" s="14">
        <v>490.72</v>
      </c>
      <c r="F46" s="14">
        <v>4264.0</v>
      </c>
      <c r="N46" s="14">
        <v>40.0</v>
      </c>
      <c r="O46" s="14">
        <v>7.0</v>
      </c>
      <c r="P46" s="14">
        <v>10.0</v>
      </c>
      <c r="Q46" s="14">
        <v>1.0</v>
      </c>
      <c r="R46" s="14">
        <v>10.0</v>
      </c>
      <c r="S46" s="16">
        <f t="shared" si="1"/>
        <v>28</v>
      </c>
    </row>
    <row r="47">
      <c r="B47" s="13">
        <v>41.0</v>
      </c>
      <c r="C47" s="13" t="s">
        <v>16</v>
      </c>
      <c r="D47" s="14">
        <v>100000.0</v>
      </c>
      <c r="E47" s="14">
        <v>468.64</v>
      </c>
      <c r="F47" s="14">
        <v>359.0</v>
      </c>
      <c r="N47" s="14">
        <v>41.0</v>
      </c>
      <c r="O47" s="14">
        <v>3.0</v>
      </c>
      <c r="P47" s="14">
        <v>11.0</v>
      </c>
      <c r="Q47" s="14">
        <v>3.0</v>
      </c>
      <c r="R47" s="14">
        <v>10.0</v>
      </c>
      <c r="S47" s="16">
        <f t="shared" si="1"/>
        <v>27</v>
      </c>
    </row>
    <row r="48">
      <c r="B48" s="13">
        <v>42.0</v>
      </c>
      <c r="C48" s="13" t="s">
        <v>61</v>
      </c>
      <c r="D48" s="14">
        <v>100000.0</v>
      </c>
      <c r="E48" s="14">
        <v>500.43</v>
      </c>
      <c r="F48" s="14">
        <v>9448.0</v>
      </c>
      <c r="N48" s="14">
        <v>42.0</v>
      </c>
      <c r="O48" s="14">
        <v>4.0</v>
      </c>
      <c r="P48" s="14">
        <v>9.0</v>
      </c>
      <c r="Q48" s="14">
        <v>4.0</v>
      </c>
      <c r="R48" s="14">
        <v>12.0</v>
      </c>
      <c r="S48" s="16">
        <f t="shared" si="1"/>
        <v>29</v>
      </c>
    </row>
    <row r="49">
      <c r="B49" s="13">
        <v>43.0</v>
      </c>
      <c r="C49" s="13" t="s">
        <v>15</v>
      </c>
      <c r="D49" s="14">
        <v>28811.0</v>
      </c>
      <c r="E49" s="14">
        <v>113.8</v>
      </c>
      <c r="F49" s="14">
        <v>9787.0</v>
      </c>
      <c r="G49" s="13" t="s">
        <v>61</v>
      </c>
      <c r="N49" s="14">
        <v>43.0</v>
      </c>
      <c r="O49" s="14">
        <v>4.0</v>
      </c>
      <c r="P49" s="14">
        <v>7.0</v>
      </c>
      <c r="Q49" s="14">
        <v>2.0</v>
      </c>
      <c r="R49" s="14">
        <v>11.0</v>
      </c>
      <c r="S49" s="16">
        <f t="shared" si="1"/>
        <v>24</v>
      </c>
    </row>
    <row r="50">
      <c r="B50" s="13">
        <v>44.0</v>
      </c>
      <c r="C50" s="13" t="s">
        <v>15</v>
      </c>
      <c r="D50" s="14">
        <v>10195.0</v>
      </c>
      <c r="E50" s="14">
        <v>25.32</v>
      </c>
      <c r="F50" s="14">
        <v>4472.0</v>
      </c>
      <c r="G50" s="13" t="s">
        <v>61</v>
      </c>
      <c r="N50" s="14">
        <v>44.0</v>
      </c>
      <c r="O50" s="14">
        <v>1.0</v>
      </c>
      <c r="P50" s="14">
        <v>6.0</v>
      </c>
      <c r="Q50" s="14">
        <v>1.0</v>
      </c>
      <c r="R50" s="14">
        <v>8.0</v>
      </c>
      <c r="S50" s="16">
        <f t="shared" si="1"/>
        <v>16</v>
      </c>
    </row>
    <row r="51">
      <c r="A51" s="13" t="s">
        <v>19</v>
      </c>
      <c r="B51" s="13">
        <v>45.0</v>
      </c>
      <c r="C51" s="13" t="s">
        <v>15</v>
      </c>
      <c r="D51" s="14">
        <v>16537.0</v>
      </c>
      <c r="E51" s="14">
        <v>54.61</v>
      </c>
      <c r="F51" s="14">
        <v>5293.0</v>
      </c>
      <c r="G51" s="13" t="s">
        <v>61</v>
      </c>
      <c r="N51" s="14">
        <v>45.0</v>
      </c>
      <c r="O51" s="14">
        <v>2.0</v>
      </c>
      <c r="P51" s="14">
        <v>4.0</v>
      </c>
      <c r="Q51" s="14">
        <v>5.0</v>
      </c>
      <c r="R51" s="14">
        <v>11.0</v>
      </c>
      <c r="S51" s="16">
        <f t="shared" si="1"/>
        <v>22</v>
      </c>
    </row>
    <row r="52">
      <c r="B52" s="13">
        <v>46.0</v>
      </c>
      <c r="C52" s="13" t="s">
        <v>15</v>
      </c>
      <c r="D52" s="14">
        <v>94950.0</v>
      </c>
      <c r="E52" s="14">
        <v>428.58</v>
      </c>
      <c r="F52" s="14">
        <v>2870.0</v>
      </c>
      <c r="G52" s="13" t="s">
        <v>61</v>
      </c>
      <c r="N52" s="14">
        <v>46.0</v>
      </c>
      <c r="O52" s="14">
        <v>3.0</v>
      </c>
      <c r="P52" s="14">
        <v>9.0</v>
      </c>
      <c r="Q52" s="14">
        <v>4.0</v>
      </c>
      <c r="R52" s="14">
        <v>10.0</v>
      </c>
      <c r="S52" s="16">
        <f t="shared" si="1"/>
        <v>26</v>
      </c>
    </row>
    <row r="53">
      <c r="A53" s="13" t="s">
        <v>19</v>
      </c>
      <c r="B53" s="13">
        <v>47.0</v>
      </c>
      <c r="C53" s="13" t="s">
        <v>15</v>
      </c>
      <c r="D53" s="14">
        <v>14409.0</v>
      </c>
      <c r="E53" s="14">
        <v>46.3</v>
      </c>
      <c r="F53" s="14">
        <v>6557.0</v>
      </c>
      <c r="G53" s="13" t="s">
        <v>16</v>
      </c>
      <c r="N53" s="14">
        <v>47.0</v>
      </c>
      <c r="O53" s="14">
        <v>5.0</v>
      </c>
      <c r="P53" s="14">
        <v>8.0</v>
      </c>
      <c r="Q53" s="14">
        <v>2.0</v>
      </c>
      <c r="R53" s="14">
        <v>5.0</v>
      </c>
      <c r="S53" s="16">
        <f t="shared" si="1"/>
        <v>20</v>
      </c>
    </row>
    <row r="54">
      <c r="B54" s="13">
        <v>48.0</v>
      </c>
      <c r="C54" s="13" t="s">
        <v>16</v>
      </c>
      <c r="D54" s="14">
        <v>100000.0</v>
      </c>
      <c r="E54" s="14">
        <v>472.55</v>
      </c>
      <c r="F54" s="14">
        <v>4551.0</v>
      </c>
      <c r="N54" s="14">
        <v>48.0</v>
      </c>
      <c r="O54" s="14">
        <v>2.0</v>
      </c>
      <c r="P54" s="14">
        <v>11.0</v>
      </c>
      <c r="Q54" s="14">
        <v>4.0</v>
      </c>
      <c r="R54" s="14">
        <v>10.0</v>
      </c>
      <c r="S54" s="16">
        <f t="shared" si="1"/>
        <v>27</v>
      </c>
    </row>
    <row r="55">
      <c r="B55" s="13">
        <v>49.0</v>
      </c>
      <c r="C55" s="13" t="s">
        <v>16</v>
      </c>
      <c r="D55" s="14">
        <v>100000.0</v>
      </c>
      <c r="E55" s="14">
        <v>531.49</v>
      </c>
      <c r="F55" s="14">
        <v>7616.0</v>
      </c>
      <c r="N55" s="14">
        <v>49.0</v>
      </c>
      <c r="O55" s="14">
        <v>7.0</v>
      </c>
      <c r="P55" s="14">
        <v>8.0</v>
      </c>
      <c r="Q55" s="14">
        <v>7.0</v>
      </c>
      <c r="R55" s="14">
        <v>6.0</v>
      </c>
      <c r="S55" s="16">
        <f t="shared" si="1"/>
        <v>28</v>
      </c>
    </row>
    <row r="56">
      <c r="D56" s="16"/>
      <c r="E56" s="16"/>
      <c r="F56" s="16"/>
      <c r="N56" s="22"/>
      <c r="O56" s="22">
        <f t="shared" ref="O56:S56" si="3">SUM(O6:O55)</f>
        <v>179</v>
      </c>
      <c r="P56" s="22">
        <f t="shared" si="3"/>
        <v>409</v>
      </c>
      <c r="Q56" s="22">
        <f t="shared" si="3"/>
        <v>171</v>
      </c>
      <c r="R56" s="22">
        <f t="shared" si="3"/>
        <v>518</v>
      </c>
      <c r="S56" s="22">
        <f t="shared" si="3"/>
        <v>1277</v>
      </c>
    </row>
    <row r="57">
      <c r="D57" s="16"/>
      <c r="E57" s="16"/>
      <c r="F57" s="16"/>
    </row>
    <row r="58">
      <c r="B58" s="13"/>
      <c r="E58" s="16"/>
      <c r="F58" s="16"/>
    </row>
    <row r="59">
      <c r="E59" s="16"/>
      <c r="F59" s="16"/>
    </row>
    <row r="60">
      <c r="E60" s="16"/>
      <c r="F60" s="16"/>
    </row>
    <row r="61">
      <c r="E61" s="16"/>
      <c r="F61" s="16"/>
    </row>
    <row r="62">
      <c r="D62" s="16"/>
      <c r="E62" s="16"/>
      <c r="F62" s="16"/>
    </row>
    <row r="63">
      <c r="D63" s="16"/>
      <c r="E63" s="16"/>
      <c r="F63" s="16"/>
    </row>
    <row r="64">
      <c r="D64" s="16"/>
      <c r="E64" s="16"/>
      <c r="F64" s="16"/>
    </row>
    <row r="65">
      <c r="A65" s="37" t="s">
        <v>71</v>
      </c>
    </row>
    <row r="67">
      <c r="A67" s="13" t="s">
        <v>72</v>
      </c>
      <c r="D67" s="16"/>
      <c r="E67" s="16"/>
      <c r="F67" s="16"/>
    </row>
    <row r="68">
      <c r="B68" s="5" t="s">
        <v>2</v>
      </c>
      <c r="H68" s="8" t="s">
        <v>3</v>
      </c>
      <c r="N68" s="5" t="s">
        <v>4</v>
      </c>
    </row>
    <row r="69">
      <c r="B69" s="9" t="s">
        <v>5</v>
      </c>
      <c r="C69" s="9" t="s">
        <v>6</v>
      </c>
      <c r="D69" s="9" t="s">
        <v>7</v>
      </c>
      <c r="E69" s="9" t="s">
        <v>8</v>
      </c>
      <c r="F69" s="9" t="s">
        <v>9</v>
      </c>
      <c r="H69" s="12" t="s">
        <v>10</v>
      </c>
      <c r="I69" s="12" t="s">
        <v>11</v>
      </c>
      <c r="J69" s="12" t="s">
        <v>12</v>
      </c>
      <c r="K69" s="12" t="s">
        <v>13</v>
      </c>
      <c r="N69" s="9" t="s">
        <v>5</v>
      </c>
      <c r="O69" s="9" t="s">
        <v>15</v>
      </c>
      <c r="P69" s="9" t="s">
        <v>16</v>
      </c>
      <c r="Q69" s="9" t="s">
        <v>17</v>
      </c>
      <c r="R69" s="9" t="s">
        <v>61</v>
      </c>
      <c r="S69" s="9" t="s">
        <v>18</v>
      </c>
    </row>
    <row r="70">
      <c r="B70" s="13">
        <v>0.0</v>
      </c>
      <c r="C70" s="13" t="s">
        <v>61</v>
      </c>
      <c r="D70" s="14">
        <v>100000.0</v>
      </c>
      <c r="E70" s="14">
        <v>339.33</v>
      </c>
      <c r="F70" s="14">
        <v>5107.0</v>
      </c>
      <c r="H70" s="15">
        <f>AVERAGE(D70:D119)</f>
        <v>100000</v>
      </c>
      <c r="I70" s="15">
        <f>MEDIAN(D70:D119)</f>
        <v>100000</v>
      </c>
      <c r="J70" s="15">
        <f>AVERAGE(E70:E119)</f>
        <v>342.72375</v>
      </c>
      <c r="K70" s="15">
        <f>MEDIAN(E70:E119)</f>
        <v>342.02</v>
      </c>
      <c r="N70" s="14">
        <v>0.0</v>
      </c>
      <c r="O70" s="14">
        <v>4.0</v>
      </c>
      <c r="P70" s="14">
        <v>4.0</v>
      </c>
      <c r="Q70" s="14">
        <v>3.0</v>
      </c>
      <c r="R70" s="14">
        <v>10.0</v>
      </c>
      <c r="S70" s="16">
        <f t="shared" ref="S70:S86" si="4">SUM(O70:R70)</f>
        <v>21</v>
      </c>
    </row>
    <row r="71">
      <c r="B71" s="13">
        <v>1.0</v>
      </c>
      <c r="C71" s="13" t="s">
        <v>61</v>
      </c>
      <c r="D71" s="14">
        <v>100000.0</v>
      </c>
      <c r="E71" s="14">
        <v>330.02</v>
      </c>
      <c r="F71" s="14">
        <v>4891.0</v>
      </c>
      <c r="N71" s="14">
        <v>1.0</v>
      </c>
      <c r="O71" s="14">
        <v>5.0</v>
      </c>
      <c r="P71" s="14">
        <v>3.0</v>
      </c>
      <c r="Q71" s="14">
        <v>4.0</v>
      </c>
      <c r="R71" s="14">
        <v>8.0</v>
      </c>
      <c r="S71" s="16">
        <f t="shared" si="4"/>
        <v>20</v>
      </c>
    </row>
    <row r="72">
      <c r="B72" s="13">
        <v>2.0</v>
      </c>
      <c r="C72" s="13" t="s">
        <v>16</v>
      </c>
      <c r="D72" s="14">
        <v>100000.0</v>
      </c>
      <c r="E72" s="14">
        <v>354.68</v>
      </c>
      <c r="F72" s="14">
        <v>7476.0</v>
      </c>
      <c r="H72" s="21" t="s">
        <v>49</v>
      </c>
      <c r="I72" s="21" t="s">
        <v>73</v>
      </c>
      <c r="J72" s="21" t="s">
        <v>74</v>
      </c>
      <c r="N72" s="14">
        <v>2.0</v>
      </c>
      <c r="O72" s="14">
        <v>4.0</v>
      </c>
      <c r="P72" s="14">
        <v>8.0</v>
      </c>
      <c r="Q72" s="14">
        <v>3.0</v>
      </c>
      <c r="R72" s="14">
        <v>7.0</v>
      </c>
      <c r="S72" s="16">
        <f t="shared" si="4"/>
        <v>22</v>
      </c>
    </row>
    <row r="73">
      <c r="B73" s="13">
        <v>3.0</v>
      </c>
      <c r="C73" s="13" t="s">
        <v>61</v>
      </c>
      <c r="D73" s="14">
        <v>100000.0</v>
      </c>
      <c r="E73" s="14">
        <v>350.9</v>
      </c>
      <c r="F73" s="14">
        <v>826.0</v>
      </c>
      <c r="H73" s="13">
        <v>0.0</v>
      </c>
      <c r="I73" s="15">
        <f>AVERAGEIF(C70:C119,"Chaser",E70:E617)</f>
        <v>346.17</v>
      </c>
      <c r="J73" s="15">
        <f>AVERAGEIF(C70:C119,"Custom",E70:E617)</f>
        <v>342.2272727</v>
      </c>
      <c r="N73" s="14">
        <v>3.0</v>
      </c>
      <c r="O73" s="14">
        <v>1.0</v>
      </c>
      <c r="P73" s="14">
        <v>6.0</v>
      </c>
      <c r="Q73" s="14">
        <v>2.0</v>
      </c>
      <c r="R73" s="14">
        <v>12.0</v>
      </c>
      <c r="S73" s="16">
        <f t="shared" si="4"/>
        <v>21</v>
      </c>
    </row>
    <row r="74">
      <c r="B74" s="13">
        <v>4.0</v>
      </c>
      <c r="C74" s="13" t="s">
        <v>61</v>
      </c>
      <c r="D74" s="14">
        <v>100000.0</v>
      </c>
      <c r="E74" s="14">
        <v>360.64</v>
      </c>
      <c r="F74" s="14">
        <v>683.0</v>
      </c>
      <c r="N74" s="14">
        <v>4.0</v>
      </c>
      <c r="O74" s="14">
        <v>3.0</v>
      </c>
      <c r="P74" s="14">
        <v>3.0</v>
      </c>
      <c r="Q74" s="14">
        <v>7.0</v>
      </c>
      <c r="R74" s="14">
        <v>10.0</v>
      </c>
      <c r="S74" s="16">
        <f t="shared" si="4"/>
        <v>23</v>
      </c>
    </row>
    <row r="75">
      <c r="B75" s="13">
        <v>5.0</v>
      </c>
      <c r="C75" s="13" t="s">
        <v>16</v>
      </c>
      <c r="D75" s="14">
        <v>100000.0</v>
      </c>
      <c r="E75" s="14">
        <v>357.63</v>
      </c>
      <c r="F75" s="14">
        <v>7223.0</v>
      </c>
      <c r="H75" s="21" t="s">
        <v>66</v>
      </c>
      <c r="I75" s="21" t="s">
        <v>67</v>
      </c>
      <c r="J75" s="21" t="s">
        <v>68</v>
      </c>
      <c r="N75" s="14">
        <v>5.0</v>
      </c>
      <c r="O75" s="14">
        <v>1.0</v>
      </c>
      <c r="P75" s="14">
        <v>11.0</v>
      </c>
      <c r="Q75" s="14">
        <v>4.0</v>
      </c>
      <c r="R75" s="14">
        <v>6.0</v>
      </c>
      <c r="S75" s="16">
        <f t="shared" si="4"/>
        <v>22</v>
      </c>
    </row>
    <row r="76">
      <c r="B76" s="13">
        <v>6.0</v>
      </c>
      <c r="C76" s="13" t="s">
        <v>61</v>
      </c>
      <c r="D76" s="14">
        <v>100000.0</v>
      </c>
      <c r="E76" s="14">
        <v>339.4</v>
      </c>
      <c r="F76" s="14">
        <v>6528.0</v>
      </c>
      <c r="H76" s="13">
        <v>0.0</v>
      </c>
      <c r="I76" s="15">
        <f>AVERAGEIF(C70:C119,"Chaser",D70:D620)</f>
        <v>100000</v>
      </c>
      <c r="J76" s="15">
        <f>AVERAGEIF(C70:C119,"Custom",D70:D620)</f>
        <v>100000</v>
      </c>
      <c r="N76" s="14">
        <v>6.0</v>
      </c>
      <c r="O76" s="14">
        <v>4.0</v>
      </c>
      <c r="P76" s="14">
        <v>7.0</v>
      </c>
      <c r="Q76" s="14">
        <v>3.0</v>
      </c>
      <c r="R76" s="14">
        <v>7.0</v>
      </c>
      <c r="S76" s="16">
        <f t="shared" si="4"/>
        <v>21</v>
      </c>
    </row>
    <row r="77">
      <c r="B77" s="13">
        <v>7.0</v>
      </c>
      <c r="C77" s="13" t="s">
        <v>61</v>
      </c>
      <c r="D77" s="14">
        <v>100000.0</v>
      </c>
      <c r="E77" s="14">
        <v>346.86</v>
      </c>
      <c r="F77" s="14">
        <v>7967.0</v>
      </c>
      <c r="N77" s="14">
        <v>7.0</v>
      </c>
      <c r="O77" s="14">
        <v>3.0</v>
      </c>
      <c r="P77" s="14">
        <v>7.0</v>
      </c>
      <c r="Q77" s="14">
        <v>3.0</v>
      </c>
      <c r="R77" s="14">
        <v>9.0</v>
      </c>
      <c r="S77" s="16">
        <f t="shared" si="4"/>
        <v>22</v>
      </c>
    </row>
    <row r="78">
      <c r="B78" s="13">
        <v>8.0</v>
      </c>
      <c r="C78" s="13" t="s">
        <v>61</v>
      </c>
      <c r="D78" s="14">
        <v>100000.0</v>
      </c>
      <c r="E78" s="14">
        <v>344.81</v>
      </c>
      <c r="F78" s="14">
        <v>8276.0</v>
      </c>
      <c r="H78" s="8" t="s">
        <v>20</v>
      </c>
      <c r="N78" s="14">
        <v>8.0</v>
      </c>
      <c r="O78" s="14">
        <v>0.0</v>
      </c>
      <c r="P78" s="14">
        <v>7.0</v>
      </c>
      <c r="Q78" s="14">
        <v>4.0</v>
      </c>
      <c r="R78" s="14">
        <v>11.0</v>
      </c>
      <c r="S78" s="16">
        <f t="shared" si="4"/>
        <v>22</v>
      </c>
    </row>
    <row r="79">
      <c r="B79" s="13">
        <v>9.0</v>
      </c>
      <c r="C79" s="13" t="s">
        <v>16</v>
      </c>
      <c r="D79" s="14">
        <v>100000.0</v>
      </c>
      <c r="E79" s="14">
        <v>326.75</v>
      </c>
      <c r="F79" s="14">
        <v>6147.0</v>
      </c>
      <c r="H79" s="12" t="s">
        <v>15</v>
      </c>
      <c r="I79" s="12" t="s">
        <v>16</v>
      </c>
      <c r="J79" s="12" t="s">
        <v>17</v>
      </c>
      <c r="K79" s="12" t="s">
        <v>61</v>
      </c>
      <c r="L79" s="12" t="s">
        <v>21</v>
      </c>
      <c r="N79" s="14">
        <v>9.0</v>
      </c>
      <c r="O79" s="14">
        <v>6.0</v>
      </c>
      <c r="P79" s="14">
        <v>9.0</v>
      </c>
      <c r="Q79" s="14">
        <v>3.0</v>
      </c>
      <c r="R79" s="14">
        <v>4.0</v>
      </c>
      <c r="S79" s="16">
        <f t="shared" si="4"/>
        <v>22</v>
      </c>
    </row>
    <row r="80">
      <c r="B80" s="13">
        <v>10.0</v>
      </c>
      <c r="C80" s="13" t="s">
        <v>61</v>
      </c>
      <c r="D80" s="14">
        <v>100000.0</v>
      </c>
      <c r="E80" s="14">
        <v>336.53</v>
      </c>
      <c r="F80" s="14">
        <v>1411.0</v>
      </c>
      <c r="H80" s="17">
        <f t="shared" ref="H80:K80" si="5">(O86/$L80)</f>
        <v>0.1457725948</v>
      </c>
      <c r="I80" s="17">
        <f t="shared" si="5"/>
        <v>0.2886297376</v>
      </c>
      <c r="J80" s="17">
        <f t="shared" si="5"/>
        <v>0.1632653061</v>
      </c>
      <c r="K80" s="17">
        <f t="shared" si="5"/>
        <v>0.4023323615</v>
      </c>
      <c r="L80" s="13">
        <f>SUM(O86:R86)</f>
        <v>343</v>
      </c>
      <c r="N80" s="14">
        <v>10.0</v>
      </c>
      <c r="O80" s="14">
        <v>1.0</v>
      </c>
      <c r="P80" s="14">
        <v>7.0</v>
      </c>
      <c r="Q80" s="14">
        <v>3.0</v>
      </c>
      <c r="R80" s="14">
        <v>11.0</v>
      </c>
      <c r="S80" s="16">
        <f t="shared" si="4"/>
        <v>22</v>
      </c>
    </row>
    <row r="81">
      <c r="B81" s="13">
        <v>11.0</v>
      </c>
      <c r="C81" s="13" t="s">
        <v>16</v>
      </c>
      <c r="D81" s="14">
        <v>100000.0</v>
      </c>
      <c r="E81" s="14">
        <v>345.62</v>
      </c>
      <c r="F81" s="14">
        <v>9787.0</v>
      </c>
      <c r="N81" s="14">
        <v>11.0</v>
      </c>
      <c r="O81" s="14">
        <v>6.0</v>
      </c>
      <c r="P81" s="14">
        <v>7.0</v>
      </c>
      <c r="Q81" s="14">
        <v>3.0</v>
      </c>
      <c r="R81" s="14">
        <v>6.0</v>
      </c>
      <c r="S81" s="16">
        <f t="shared" si="4"/>
        <v>22</v>
      </c>
    </row>
    <row r="82">
      <c r="B82" s="13">
        <v>12.0</v>
      </c>
      <c r="C82" s="13" t="s">
        <v>61</v>
      </c>
      <c r="D82" s="14">
        <v>100000.0</v>
      </c>
      <c r="E82" s="14">
        <v>334.51</v>
      </c>
      <c r="F82" s="14">
        <v>4472.0</v>
      </c>
      <c r="H82" s="8" t="s">
        <v>22</v>
      </c>
      <c r="N82" s="14">
        <v>12.0</v>
      </c>
      <c r="O82" s="14">
        <v>2.0</v>
      </c>
      <c r="P82" s="14">
        <v>4.0</v>
      </c>
      <c r="Q82" s="14">
        <v>3.0</v>
      </c>
      <c r="R82" s="14">
        <v>11.0</v>
      </c>
      <c r="S82" s="16">
        <f t="shared" si="4"/>
        <v>20</v>
      </c>
    </row>
    <row r="83">
      <c r="B83" s="13">
        <v>13.0</v>
      </c>
      <c r="C83" s="13" t="s">
        <v>61</v>
      </c>
      <c r="D83" s="14">
        <v>100000.0</v>
      </c>
      <c r="E83" s="14">
        <v>336.86</v>
      </c>
      <c r="F83" s="14">
        <v>5293.0</v>
      </c>
      <c r="H83" s="12" t="s">
        <v>15</v>
      </c>
      <c r="I83" s="12" t="s">
        <v>16</v>
      </c>
      <c r="J83" s="12" t="s">
        <v>17</v>
      </c>
      <c r="K83" s="21" t="s">
        <v>61</v>
      </c>
      <c r="N83" s="14">
        <v>13.0</v>
      </c>
      <c r="O83" s="14">
        <v>3.0</v>
      </c>
      <c r="P83" s="14">
        <v>7.0</v>
      </c>
      <c r="Q83" s="14">
        <v>2.0</v>
      </c>
      <c r="R83" s="14">
        <v>8.0</v>
      </c>
      <c r="S83" s="16">
        <f t="shared" si="4"/>
        <v>20</v>
      </c>
    </row>
    <row r="84">
      <c r="B84" s="13">
        <v>14.0</v>
      </c>
      <c r="C84" s="13" t="s">
        <v>17</v>
      </c>
      <c r="D84" s="14">
        <v>100000.0</v>
      </c>
      <c r="E84" s="14">
        <v>334.4</v>
      </c>
      <c r="F84" s="14">
        <v>2870.0</v>
      </c>
      <c r="H84" s="13">
        <f>COUNTIF(C70:C85, "Explorer")</f>
        <v>0</v>
      </c>
      <c r="I84" s="13">
        <f>COUNTIF(C70:C85, "Chaser")</f>
        <v>4</v>
      </c>
      <c r="J84" s="13">
        <f>COUNTIF(C70:C85, "Farmer")</f>
        <v>1</v>
      </c>
      <c r="K84" s="13">
        <f>COUNTIF(C70:C85, "Custom")</f>
        <v>11</v>
      </c>
      <c r="N84" s="14">
        <v>14.0</v>
      </c>
      <c r="O84" s="14">
        <v>2.0</v>
      </c>
      <c r="P84" s="14">
        <v>4.0</v>
      </c>
      <c r="Q84" s="14">
        <v>8.0</v>
      </c>
      <c r="R84" s="14">
        <v>7.0</v>
      </c>
      <c r="S84" s="16">
        <f t="shared" si="4"/>
        <v>21</v>
      </c>
    </row>
    <row r="85">
      <c r="B85" s="13">
        <v>15.0</v>
      </c>
      <c r="C85" s="13" t="s">
        <v>61</v>
      </c>
      <c r="D85" s="14">
        <v>100000.0</v>
      </c>
      <c r="E85" s="14">
        <v>344.64</v>
      </c>
      <c r="F85" s="14">
        <v>6557.0</v>
      </c>
      <c r="N85" s="14">
        <v>15.0</v>
      </c>
      <c r="O85" s="14">
        <v>5.0</v>
      </c>
      <c r="P85" s="14">
        <v>5.0</v>
      </c>
      <c r="Q85" s="14">
        <v>1.0</v>
      </c>
      <c r="R85" s="14">
        <v>11.0</v>
      </c>
      <c r="S85" s="16">
        <f t="shared" si="4"/>
        <v>22</v>
      </c>
    </row>
    <row r="86">
      <c r="D86" s="14"/>
      <c r="E86" s="14"/>
      <c r="F86" s="14"/>
      <c r="N86" s="14"/>
      <c r="O86" s="38">
        <f t="shared" ref="O86:R86" si="6">SUM(O70:O85)</f>
        <v>50</v>
      </c>
      <c r="P86" s="38">
        <f t="shared" si="6"/>
        <v>99</v>
      </c>
      <c r="Q86" s="38">
        <f t="shared" si="6"/>
        <v>56</v>
      </c>
      <c r="R86" s="38">
        <f t="shared" si="6"/>
        <v>138</v>
      </c>
      <c r="S86" s="38">
        <f t="shared" si="4"/>
        <v>343</v>
      </c>
    </row>
    <row r="87">
      <c r="D87" s="16"/>
      <c r="E87" s="16"/>
      <c r="F87" s="16"/>
      <c r="N87" s="14"/>
      <c r="O87" s="14"/>
      <c r="P87" s="14"/>
      <c r="Q87" s="14"/>
      <c r="R87" s="14"/>
      <c r="S87" s="16"/>
    </row>
    <row r="88">
      <c r="D88" s="16"/>
      <c r="E88" s="16"/>
      <c r="F88" s="16"/>
      <c r="N88" s="14"/>
      <c r="O88" s="14"/>
      <c r="P88" s="14"/>
      <c r="Q88" s="14"/>
      <c r="R88" s="14"/>
      <c r="S88" s="16"/>
    </row>
    <row r="89">
      <c r="D89" s="16"/>
      <c r="E89" s="16"/>
      <c r="F89" s="16"/>
      <c r="N89" s="14"/>
      <c r="O89" s="14"/>
      <c r="P89" s="14"/>
      <c r="Q89" s="14"/>
      <c r="R89" s="14"/>
      <c r="S89" s="16"/>
    </row>
    <row r="90">
      <c r="D90" s="16"/>
      <c r="E90" s="16"/>
      <c r="F90" s="16"/>
      <c r="N90" s="14"/>
      <c r="O90" s="14"/>
      <c r="P90" s="14"/>
      <c r="Q90" s="14"/>
      <c r="R90" s="14"/>
      <c r="S90" s="16"/>
    </row>
    <row r="91">
      <c r="D91" s="16"/>
      <c r="E91" s="16"/>
      <c r="F91" s="16"/>
      <c r="N91" s="14"/>
      <c r="O91" s="14"/>
      <c r="P91" s="14"/>
      <c r="Q91" s="14"/>
      <c r="R91" s="14"/>
      <c r="S91" s="16"/>
    </row>
    <row r="92">
      <c r="D92" s="16"/>
      <c r="E92" s="16"/>
      <c r="F92" s="16"/>
      <c r="N92" s="14"/>
      <c r="O92" s="14"/>
      <c r="P92" s="14"/>
      <c r="Q92" s="14"/>
      <c r="R92" s="14"/>
      <c r="S92" s="16"/>
    </row>
    <row r="93">
      <c r="D93" s="16"/>
      <c r="E93" s="16"/>
      <c r="F93" s="16"/>
      <c r="N93" s="14"/>
      <c r="O93" s="14"/>
      <c r="P93" s="14"/>
      <c r="Q93" s="14"/>
      <c r="R93" s="14"/>
      <c r="S93" s="16"/>
    </row>
    <row r="94">
      <c r="D94" s="16"/>
      <c r="E94" s="16"/>
      <c r="F94" s="16"/>
      <c r="N94" s="14"/>
      <c r="O94" s="14"/>
      <c r="P94" s="14"/>
      <c r="Q94" s="14"/>
      <c r="R94" s="14"/>
      <c r="S94" s="16"/>
    </row>
    <row r="95">
      <c r="D95" s="16"/>
      <c r="E95" s="16"/>
      <c r="F95" s="16"/>
      <c r="N95" s="14"/>
      <c r="O95" s="14"/>
      <c r="P95" s="14"/>
      <c r="Q95" s="14"/>
      <c r="R95" s="14"/>
      <c r="S95" s="16"/>
    </row>
    <row r="96">
      <c r="D96" s="16"/>
      <c r="E96" s="16"/>
      <c r="F96" s="16"/>
      <c r="N96" s="14"/>
      <c r="O96" s="14"/>
      <c r="P96" s="14"/>
      <c r="Q96" s="14"/>
      <c r="R96" s="14"/>
      <c r="S96" s="16"/>
    </row>
    <row r="97">
      <c r="D97" s="16"/>
      <c r="E97" s="16"/>
      <c r="F97" s="16"/>
      <c r="N97" s="14"/>
      <c r="O97" s="14"/>
      <c r="P97" s="14"/>
      <c r="Q97" s="14"/>
      <c r="R97" s="14"/>
      <c r="S97" s="16"/>
    </row>
    <row r="98">
      <c r="D98" s="16"/>
      <c r="E98" s="16"/>
      <c r="F98" s="16"/>
      <c r="N98" s="14"/>
      <c r="O98" s="14"/>
      <c r="P98" s="14"/>
      <c r="Q98" s="14"/>
      <c r="R98" s="14"/>
      <c r="S98" s="16"/>
    </row>
    <row r="99">
      <c r="D99" s="16"/>
      <c r="E99" s="16"/>
      <c r="F99" s="16"/>
      <c r="N99" s="14"/>
      <c r="O99" s="14"/>
      <c r="P99" s="14"/>
      <c r="Q99" s="14"/>
      <c r="R99" s="14"/>
      <c r="S99" s="16"/>
    </row>
    <row r="100">
      <c r="D100" s="16"/>
      <c r="E100" s="16"/>
      <c r="F100" s="16"/>
      <c r="N100" s="14"/>
      <c r="O100" s="14"/>
      <c r="P100" s="14"/>
      <c r="Q100" s="14"/>
      <c r="R100" s="14"/>
      <c r="S100" s="16"/>
    </row>
    <row r="101">
      <c r="D101" s="16"/>
      <c r="E101" s="16"/>
      <c r="F101" s="16"/>
      <c r="N101" s="14"/>
      <c r="O101" s="14"/>
      <c r="P101" s="14"/>
      <c r="Q101" s="14"/>
      <c r="R101" s="14"/>
      <c r="S101" s="16"/>
    </row>
    <row r="102">
      <c r="D102" s="16"/>
      <c r="E102" s="16"/>
      <c r="F102" s="16"/>
      <c r="N102" s="14"/>
      <c r="O102" s="14"/>
      <c r="P102" s="14"/>
      <c r="Q102" s="14"/>
      <c r="R102" s="14"/>
      <c r="S102" s="16"/>
    </row>
    <row r="103">
      <c r="D103" s="16"/>
      <c r="E103" s="16"/>
      <c r="F103" s="16"/>
      <c r="N103" s="14"/>
      <c r="O103" s="14"/>
      <c r="P103" s="14"/>
      <c r="Q103" s="14"/>
      <c r="R103" s="14"/>
      <c r="S103" s="16"/>
    </row>
    <row r="104">
      <c r="D104" s="16"/>
      <c r="E104" s="16"/>
      <c r="F104" s="16"/>
      <c r="N104" s="14"/>
      <c r="O104" s="14"/>
      <c r="P104" s="14"/>
      <c r="Q104" s="14"/>
      <c r="R104" s="14"/>
      <c r="S104" s="16"/>
    </row>
    <row r="105">
      <c r="D105" s="16"/>
      <c r="E105" s="16"/>
      <c r="F105" s="16"/>
      <c r="N105" s="14"/>
      <c r="O105" s="14"/>
      <c r="P105" s="14"/>
      <c r="Q105" s="14"/>
      <c r="R105" s="14"/>
      <c r="S105" s="16"/>
    </row>
    <row r="106">
      <c r="D106" s="16"/>
      <c r="E106" s="16"/>
      <c r="F106" s="16"/>
      <c r="N106" s="14"/>
      <c r="O106" s="14"/>
      <c r="P106" s="14"/>
      <c r="Q106" s="14"/>
      <c r="R106" s="14"/>
      <c r="S106" s="16"/>
    </row>
    <row r="107">
      <c r="D107" s="16"/>
      <c r="E107" s="16"/>
      <c r="F107" s="16"/>
      <c r="N107" s="14"/>
      <c r="O107" s="14"/>
      <c r="P107" s="14"/>
      <c r="Q107" s="14"/>
      <c r="R107" s="14"/>
      <c r="S107" s="16"/>
    </row>
    <row r="108">
      <c r="D108" s="16"/>
      <c r="E108" s="16"/>
      <c r="F108" s="16"/>
      <c r="N108" s="14"/>
      <c r="O108" s="14"/>
      <c r="P108" s="14"/>
      <c r="Q108" s="14"/>
      <c r="R108" s="14"/>
      <c r="S108" s="16"/>
    </row>
    <row r="109">
      <c r="D109" s="16"/>
      <c r="E109" s="16"/>
      <c r="F109" s="16"/>
      <c r="N109" s="14"/>
      <c r="O109" s="14"/>
      <c r="P109" s="14"/>
      <c r="Q109" s="14"/>
      <c r="R109" s="14"/>
      <c r="S109" s="16"/>
    </row>
    <row r="110">
      <c r="D110" s="16"/>
      <c r="E110" s="16"/>
      <c r="F110" s="16"/>
      <c r="N110" s="14"/>
      <c r="O110" s="14"/>
      <c r="P110" s="14"/>
      <c r="Q110" s="14"/>
      <c r="R110" s="14"/>
      <c r="S110" s="16"/>
    </row>
    <row r="111">
      <c r="D111" s="16"/>
      <c r="E111" s="16"/>
      <c r="F111" s="16"/>
      <c r="N111" s="14"/>
      <c r="O111" s="14"/>
      <c r="P111" s="14"/>
      <c r="Q111" s="14"/>
      <c r="R111" s="14"/>
      <c r="S111" s="16"/>
    </row>
    <row r="112">
      <c r="D112" s="16"/>
      <c r="E112" s="16"/>
      <c r="F112" s="16"/>
      <c r="N112" s="14"/>
      <c r="O112" s="14"/>
      <c r="P112" s="14"/>
      <c r="Q112" s="14"/>
      <c r="R112" s="14"/>
      <c r="S112" s="16"/>
    </row>
    <row r="113">
      <c r="D113" s="16"/>
      <c r="E113" s="16"/>
      <c r="F113" s="16"/>
      <c r="N113" s="14"/>
      <c r="O113" s="14"/>
      <c r="P113" s="14"/>
      <c r="Q113" s="14"/>
      <c r="R113" s="14"/>
      <c r="S113" s="16"/>
    </row>
    <row r="114">
      <c r="D114" s="16"/>
      <c r="E114" s="16"/>
      <c r="F114" s="16"/>
      <c r="N114" s="14"/>
      <c r="O114" s="14"/>
      <c r="P114" s="14"/>
      <c r="Q114" s="14"/>
      <c r="R114" s="14"/>
      <c r="S114" s="16"/>
    </row>
    <row r="115">
      <c r="D115" s="16"/>
      <c r="E115" s="16"/>
      <c r="F115" s="16"/>
      <c r="N115" s="14"/>
      <c r="O115" s="14"/>
      <c r="P115" s="14"/>
      <c r="Q115" s="14"/>
      <c r="R115" s="14"/>
      <c r="S115" s="16"/>
    </row>
    <row r="116">
      <c r="D116" s="16"/>
      <c r="E116" s="16"/>
      <c r="F116" s="16"/>
      <c r="N116" s="14"/>
      <c r="O116" s="14"/>
      <c r="P116" s="14"/>
      <c r="Q116" s="14"/>
      <c r="R116" s="14"/>
      <c r="S116" s="16"/>
    </row>
    <row r="117">
      <c r="D117" s="16"/>
      <c r="E117" s="16"/>
      <c r="F117" s="16"/>
      <c r="N117" s="14"/>
      <c r="O117" s="14"/>
      <c r="P117" s="14"/>
      <c r="Q117" s="14"/>
      <c r="R117" s="14"/>
      <c r="S117" s="16"/>
    </row>
    <row r="118">
      <c r="D118" s="16"/>
      <c r="E118" s="16"/>
      <c r="F118" s="16"/>
      <c r="N118" s="14"/>
      <c r="O118" s="14"/>
      <c r="P118" s="14"/>
      <c r="Q118" s="14"/>
      <c r="R118" s="14"/>
      <c r="S118" s="16"/>
    </row>
    <row r="119">
      <c r="D119" s="16"/>
      <c r="E119" s="16"/>
      <c r="F119" s="16"/>
      <c r="N119" s="14"/>
      <c r="O119" s="14"/>
      <c r="P119" s="14"/>
      <c r="Q119" s="14"/>
      <c r="R119" s="14"/>
      <c r="S119" s="16"/>
    </row>
    <row r="120">
      <c r="D120" s="16"/>
      <c r="E120" s="16"/>
      <c r="F120" s="16"/>
      <c r="N120" s="16"/>
      <c r="O120" s="16"/>
      <c r="P120" s="16"/>
      <c r="Q120" s="16"/>
      <c r="R120" s="16"/>
      <c r="S120" s="16"/>
    </row>
    <row r="121">
      <c r="D121" s="16"/>
      <c r="E121" s="16"/>
      <c r="F121" s="16"/>
    </row>
    <row r="122">
      <c r="D122" s="16"/>
      <c r="E122" s="16"/>
      <c r="F122" s="16"/>
    </row>
    <row r="123">
      <c r="D123" s="16"/>
      <c r="E123" s="16"/>
      <c r="F123" s="16"/>
    </row>
    <row r="124">
      <c r="D124" s="16"/>
      <c r="E124" s="16"/>
      <c r="F124" s="16"/>
    </row>
    <row r="125">
      <c r="D125" s="16"/>
      <c r="E125" s="16"/>
      <c r="F125" s="16"/>
    </row>
    <row r="126">
      <c r="D126" s="16"/>
      <c r="E126" s="16"/>
      <c r="F126" s="16"/>
    </row>
    <row r="127">
      <c r="D127" s="16"/>
      <c r="E127" s="16"/>
      <c r="F127" s="16"/>
    </row>
    <row r="128">
      <c r="D128" s="16"/>
      <c r="E128" s="16"/>
      <c r="F128" s="16"/>
    </row>
    <row r="129">
      <c r="D129" s="16"/>
      <c r="E129" s="16"/>
      <c r="F129" s="16"/>
    </row>
    <row r="130">
      <c r="D130" s="16"/>
      <c r="E130" s="16"/>
      <c r="F130" s="16"/>
    </row>
    <row r="131">
      <c r="D131" s="16"/>
      <c r="E131" s="16"/>
      <c r="F131" s="16"/>
    </row>
    <row r="132">
      <c r="D132" s="16"/>
      <c r="E132" s="16"/>
      <c r="F132" s="16"/>
    </row>
    <row r="133">
      <c r="D133" s="16"/>
      <c r="E133" s="16"/>
      <c r="F133" s="16"/>
    </row>
    <row r="134">
      <c r="D134" s="16"/>
      <c r="E134" s="16"/>
      <c r="F134" s="16"/>
    </row>
    <row r="135">
      <c r="D135" s="16"/>
      <c r="E135" s="16"/>
      <c r="F135" s="16"/>
    </row>
    <row r="136">
      <c r="D136" s="16"/>
      <c r="E136" s="16"/>
      <c r="F136" s="16"/>
    </row>
    <row r="137">
      <c r="D137" s="16"/>
      <c r="E137" s="16"/>
      <c r="F137" s="16"/>
    </row>
    <row r="138">
      <c r="D138" s="16"/>
      <c r="E138" s="16"/>
      <c r="F138" s="16"/>
    </row>
    <row r="139">
      <c r="D139" s="16"/>
      <c r="E139" s="16"/>
      <c r="F139" s="16"/>
    </row>
    <row r="140">
      <c r="D140" s="16"/>
      <c r="E140" s="16"/>
      <c r="F140" s="16"/>
    </row>
    <row r="141">
      <c r="D141" s="16"/>
      <c r="E141" s="16"/>
      <c r="F141" s="16"/>
    </row>
    <row r="142">
      <c r="D142" s="16"/>
      <c r="E142" s="16"/>
      <c r="F142" s="16"/>
    </row>
    <row r="143">
      <c r="D143" s="16"/>
      <c r="E143" s="16"/>
      <c r="F143" s="16"/>
    </row>
    <row r="144">
      <c r="D144" s="16"/>
      <c r="E144" s="16"/>
      <c r="F144" s="16"/>
    </row>
    <row r="145">
      <c r="D145" s="16"/>
      <c r="E145" s="16"/>
      <c r="F145" s="16"/>
    </row>
    <row r="146">
      <c r="D146" s="16"/>
      <c r="E146" s="16"/>
      <c r="F146" s="16"/>
    </row>
    <row r="147">
      <c r="D147" s="16"/>
      <c r="E147" s="16"/>
      <c r="F147" s="16"/>
    </row>
    <row r="148">
      <c r="D148" s="16"/>
      <c r="E148" s="16"/>
      <c r="F148" s="16"/>
    </row>
    <row r="149">
      <c r="D149" s="16"/>
      <c r="E149" s="16"/>
      <c r="F149" s="16"/>
    </row>
    <row r="150">
      <c r="D150" s="16"/>
      <c r="E150" s="16"/>
      <c r="F150" s="16"/>
    </row>
    <row r="151">
      <c r="D151" s="16"/>
      <c r="E151" s="16"/>
      <c r="F151" s="16"/>
    </row>
    <row r="152">
      <c r="D152" s="16"/>
      <c r="E152" s="16"/>
      <c r="F152" s="16"/>
    </row>
    <row r="153">
      <c r="D153" s="16"/>
      <c r="E153" s="16"/>
      <c r="F153" s="16"/>
    </row>
    <row r="154">
      <c r="D154" s="16"/>
      <c r="E154" s="16"/>
      <c r="F154" s="16"/>
    </row>
    <row r="155">
      <c r="D155" s="16"/>
      <c r="E155" s="16"/>
      <c r="F155" s="16"/>
    </row>
    <row r="156">
      <c r="D156" s="16"/>
      <c r="E156" s="16"/>
      <c r="F156" s="16"/>
    </row>
    <row r="157">
      <c r="D157" s="16"/>
      <c r="E157" s="16"/>
      <c r="F157" s="16"/>
    </row>
    <row r="158">
      <c r="D158" s="16"/>
      <c r="E158" s="16"/>
      <c r="F158" s="16"/>
    </row>
    <row r="159">
      <c r="D159" s="16"/>
      <c r="E159" s="16"/>
      <c r="F159" s="16"/>
    </row>
    <row r="160">
      <c r="D160" s="16"/>
      <c r="E160" s="16"/>
      <c r="F160" s="16"/>
    </row>
    <row r="161">
      <c r="D161" s="16"/>
      <c r="E161" s="16"/>
      <c r="F161" s="16"/>
    </row>
    <row r="162">
      <c r="D162" s="16"/>
      <c r="E162" s="16"/>
      <c r="F162" s="16"/>
    </row>
    <row r="163">
      <c r="D163" s="16"/>
      <c r="E163" s="16"/>
      <c r="F163" s="16"/>
    </row>
    <row r="164">
      <c r="D164" s="16"/>
      <c r="E164" s="16"/>
      <c r="F164" s="16"/>
    </row>
    <row r="165">
      <c r="D165" s="16"/>
      <c r="E165" s="16"/>
      <c r="F165" s="16"/>
    </row>
    <row r="166">
      <c r="D166" s="16"/>
      <c r="E166" s="16"/>
      <c r="F166" s="16"/>
    </row>
    <row r="167">
      <c r="D167" s="16"/>
      <c r="E167" s="16"/>
      <c r="F167" s="16"/>
    </row>
    <row r="168">
      <c r="D168" s="16"/>
      <c r="E168" s="16"/>
      <c r="F168" s="16"/>
    </row>
    <row r="169">
      <c r="D169" s="16"/>
      <c r="E169" s="16"/>
      <c r="F169" s="16"/>
    </row>
    <row r="170">
      <c r="D170" s="16"/>
      <c r="E170" s="16"/>
      <c r="F170" s="16"/>
    </row>
    <row r="171">
      <c r="D171" s="16"/>
      <c r="E171" s="16"/>
      <c r="F171" s="16"/>
    </row>
    <row r="172">
      <c r="D172" s="16"/>
      <c r="E172" s="16"/>
      <c r="F172" s="16"/>
    </row>
    <row r="173">
      <c r="D173" s="16"/>
      <c r="E173" s="16"/>
      <c r="F173" s="16"/>
    </row>
    <row r="174">
      <c r="D174" s="16"/>
      <c r="E174" s="16"/>
      <c r="F174" s="16"/>
    </row>
    <row r="175">
      <c r="D175" s="16"/>
      <c r="E175" s="16"/>
      <c r="F175" s="16"/>
    </row>
    <row r="176">
      <c r="D176" s="16"/>
      <c r="E176" s="16"/>
      <c r="F176" s="16"/>
    </row>
    <row r="177">
      <c r="D177" s="16"/>
      <c r="E177" s="16"/>
      <c r="F177" s="16"/>
    </row>
    <row r="178">
      <c r="D178" s="16"/>
      <c r="E178" s="16"/>
      <c r="F178" s="16"/>
    </row>
    <row r="179">
      <c r="D179" s="16"/>
      <c r="E179" s="16"/>
      <c r="F179" s="16"/>
    </row>
    <row r="180">
      <c r="D180" s="16"/>
      <c r="E180" s="16"/>
      <c r="F180" s="16"/>
    </row>
    <row r="181">
      <c r="D181" s="16"/>
      <c r="E181" s="16"/>
      <c r="F181" s="16"/>
    </row>
    <row r="182">
      <c r="D182" s="16"/>
      <c r="E182" s="16"/>
      <c r="F182" s="16"/>
    </row>
    <row r="183">
      <c r="D183" s="16"/>
      <c r="E183" s="16"/>
      <c r="F183" s="16"/>
    </row>
    <row r="184">
      <c r="D184" s="16"/>
      <c r="E184" s="16"/>
      <c r="F184" s="16"/>
    </row>
    <row r="185">
      <c r="D185" s="16"/>
      <c r="E185" s="16"/>
      <c r="F185" s="16"/>
    </row>
    <row r="186">
      <c r="D186" s="16"/>
      <c r="E186" s="16"/>
      <c r="F186" s="16"/>
    </row>
    <row r="187">
      <c r="D187" s="16"/>
      <c r="E187" s="16"/>
      <c r="F187" s="16"/>
    </row>
    <row r="188">
      <c r="D188" s="16"/>
      <c r="E188" s="16"/>
      <c r="F188" s="16"/>
    </row>
    <row r="189">
      <c r="D189" s="16"/>
      <c r="E189" s="16"/>
      <c r="F189" s="16"/>
    </row>
    <row r="190">
      <c r="D190" s="16"/>
      <c r="E190" s="16"/>
      <c r="F190" s="16"/>
    </row>
    <row r="191">
      <c r="D191" s="16"/>
      <c r="E191" s="16"/>
      <c r="F191" s="16"/>
    </row>
    <row r="192">
      <c r="D192" s="16"/>
      <c r="E192" s="16"/>
      <c r="F192" s="16"/>
    </row>
    <row r="193">
      <c r="D193" s="16"/>
      <c r="E193" s="16"/>
      <c r="F193" s="16"/>
    </row>
    <row r="194">
      <c r="D194" s="16"/>
      <c r="E194" s="16"/>
      <c r="F194" s="16"/>
    </row>
    <row r="195">
      <c r="D195" s="16"/>
      <c r="E195" s="16"/>
      <c r="F195" s="16"/>
    </row>
    <row r="196">
      <c r="D196" s="16"/>
      <c r="E196" s="16"/>
      <c r="F196" s="16"/>
    </row>
    <row r="197">
      <c r="D197" s="16"/>
      <c r="E197" s="16"/>
      <c r="F197" s="16"/>
    </row>
    <row r="198">
      <c r="D198" s="16"/>
      <c r="E198" s="16"/>
      <c r="F198" s="16"/>
    </row>
    <row r="199">
      <c r="D199" s="16"/>
      <c r="E199" s="16"/>
      <c r="F199" s="16"/>
    </row>
    <row r="200">
      <c r="D200" s="16"/>
      <c r="E200" s="16"/>
      <c r="F200" s="16"/>
    </row>
    <row r="201">
      <c r="D201" s="16"/>
      <c r="E201" s="16"/>
      <c r="F201" s="16"/>
    </row>
    <row r="202">
      <c r="D202" s="16"/>
      <c r="E202" s="16"/>
      <c r="F202" s="16"/>
    </row>
    <row r="203">
      <c r="D203" s="16"/>
      <c r="E203" s="16"/>
      <c r="F203" s="16"/>
    </row>
    <row r="204">
      <c r="D204" s="16"/>
      <c r="E204" s="16"/>
      <c r="F204" s="16"/>
    </row>
    <row r="205">
      <c r="D205" s="16"/>
      <c r="E205" s="16"/>
      <c r="F205" s="16"/>
    </row>
    <row r="206">
      <c r="D206" s="16"/>
      <c r="E206" s="16"/>
      <c r="F206" s="16"/>
    </row>
    <row r="207">
      <c r="D207" s="16"/>
      <c r="E207" s="16"/>
      <c r="F207" s="16"/>
    </row>
    <row r="208">
      <c r="D208" s="16"/>
      <c r="E208" s="16"/>
      <c r="F208" s="16"/>
    </row>
    <row r="209">
      <c r="D209" s="16"/>
      <c r="E209" s="16"/>
      <c r="F209" s="16"/>
    </row>
    <row r="210">
      <c r="D210" s="16"/>
      <c r="E210" s="16"/>
      <c r="F210" s="16"/>
    </row>
    <row r="211">
      <c r="D211" s="16"/>
      <c r="E211" s="16"/>
      <c r="F211" s="16"/>
    </row>
    <row r="212">
      <c r="D212" s="16"/>
      <c r="E212" s="16"/>
      <c r="F212" s="16"/>
    </row>
    <row r="213">
      <c r="D213" s="16"/>
      <c r="E213" s="16"/>
      <c r="F213" s="16"/>
    </row>
    <row r="214">
      <c r="D214" s="16"/>
      <c r="E214" s="16"/>
      <c r="F214" s="16"/>
    </row>
    <row r="215">
      <c r="D215" s="16"/>
      <c r="E215" s="16"/>
      <c r="F215" s="16"/>
    </row>
    <row r="216">
      <c r="D216" s="16"/>
      <c r="E216" s="16"/>
      <c r="F216" s="16"/>
    </row>
    <row r="217">
      <c r="D217" s="16"/>
      <c r="E217" s="16"/>
      <c r="F217" s="16"/>
    </row>
    <row r="218">
      <c r="D218" s="16"/>
      <c r="E218" s="16"/>
      <c r="F218" s="16"/>
    </row>
    <row r="219">
      <c r="D219" s="16"/>
      <c r="E219" s="16"/>
      <c r="F219" s="16"/>
    </row>
    <row r="220">
      <c r="D220" s="16"/>
      <c r="E220" s="16"/>
      <c r="F220" s="16"/>
    </row>
    <row r="221">
      <c r="D221" s="16"/>
      <c r="E221" s="16"/>
      <c r="F221" s="16"/>
    </row>
    <row r="222">
      <c r="D222" s="16"/>
      <c r="E222" s="16"/>
      <c r="F222" s="16"/>
    </row>
    <row r="223">
      <c r="D223" s="16"/>
      <c r="E223" s="16"/>
      <c r="F223" s="16"/>
    </row>
    <row r="224">
      <c r="D224" s="16"/>
      <c r="E224" s="16"/>
      <c r="F224" s="16"/>
    </row>
    <row r="225">
      <c r="D225" s="16"/>
      <c r="E225" s="16"/>
      <c r="F225" s="16"/>
    </row>
    <row r="226">
      <c r="D226" s="16"/>
      <c r="E226" s="16"/>
      <c r="F226" s="16"/>
    </row>
    <row r="227">
      <c r="D227" s="16"/>
      <c r="E227" s="16"/>
      <c r="F227" s="16"/>
    </row>
    <row r="228">
      <c r="D228" s="16"/>
      <c r="E228" s="16"/>
      <c r="F228" s="16"/>
    </row>
    <row r="229">
      <c r="D229" s="16"/>
      <c r="E229" s="16"/>
      <c r="F229" s="16"/>
    </row>
    <row r="230">
      <c r="D230" s="16"/>
      <c r="E230" s="16"/>
      <c r="F230" s="16"/>
    </row>
    <row r="231">
      <c r="D231" s="16"/>
      <c r="E231" s="16"/>
      <c r="F231" s="16"/>
    </row>
    <row r="232">
      <c r="D232" s="16"/>
      <c r="E232" s="16"/>
      <c r="F232" s="16"/>
    </row>
    <row r="233">
      <c r="D233" s="16"/>
      <c r="E233" s="16"/>
      <c r="F233" s="16"/>
    </row>
    <row r="234">
      <c r="D234" s="16"/>
      <c r="E234" s="16"/>
      <c r="F234" s="16"/>
    </row>
    <row r="235">
      <c r="D235" s="16"/>
      <c r="E235" s="16"/>
      <c r="F235" s="16"/>
    </row>
    <row r="236">
      <c r="D236" s="16"/>
      <c r="E236" s="16"/>
      <c r="F236" s="16"/>
    </row>
    <row r="237">
      <c r="D237" s="16"/>
      <c r="E237" s="16"/>
      <c r="F237" s="16"/>
    </row>
    <row r="238">
      <c r="D238" s="16"/>
      <c r="E238" s="16"/>
      <c r="F238" s="16"/>
    </row>
    <row r="239">
      <c r="D239" s="16"/>
      <c r="E239" s="16"/>
      <c r="F239" s="16"/>
    </row>
    <row r="240">
      <c r="D240" s="16"/>
      <c r="E240" s="16"/>
      <c r="F240" s="16"/>
    </row>
    <row r="241">
      <c r="D241" s="16"/>
      <c r="E241" s="16"/>
      <c r="F241" s="16"/>
    </row>
    <row r="242">
      <c r="D242" s="16"/>
      <c r="E242" s="16"/>
      <c r="F242" s="16"/>
    </row>
    <row r="243">
      <c r="D243" s="16"/>
      <c r="E243" s="16"/>
      <c r="F243" s="16"/>
    </row>
    <row r="244">
      <c r="D244" s="16"/>
      <c r="E244" s="16"/>
      <c r="F244" s="16"/>
    </row>
    <row r="245">
      <c r="D245" s="16"/>
      <c r="E245" s="16"/>
      <c r="F245" s="16"/>
    </row>
    <row r="246">
      <c r="D246" s="16"/>
      <c r="E246" s="16"/>
      <c r="F246" s="16"/>
    </row>
    <row r="247">
      <c r="D247" s="16"/>
      <c r="E247" s="16"/>
      <c r="F247" s="16"/>
    </row>
    <row r="248">
      <c r="D248" s="16"/>
      <c r="E248" s="16"/>
      <c r="F248" s="16"/>
    </row>
    <row r="249">
      <c r="D249" s="16"/>
      <c r="E249" s="16"/>
      <c r="F249" s="16"/>
    </row>
    <row r="250">
      <c r="D250" s="16"/>
      <c r="E250" s="16"/>
      <c r="F250" s="16"/>
    </row>
    <row r="251">
      <c r="D251" s="16"/>
      <c r="E251" s="16"/>
      <c r="F251" s="16"/>
    </row>
    <row r="252">
      <c r="D252" s="16"/>
      <c r="E252" s="16"/>
      <c r="F252" s="16"/>
    </row>
    <row r="253">
      <c r="D253" s="16"/>
      <c r="E253" s="16"/>
      <c r="F253" s="16"/>
    </row>
    <row r="254">
      <c r="D254" s="16"/>
      <c r="E254" s="16"/>
      <c r="F254" s="16"/>
    </row>
    <row r="255">
      <c r="D255" s="16"/>
      <c r="E255" s="16"/>
      <c r="F255" s="16"/>
    </row>
    <row r="256">
      <c r="D256" s="16"/>
      <c r="E256" s="16"/>
      <c r="F256" s="16"/>
    </row>
    <row r="257">
      <c r="D257" s="16"/>
      <c r="E257" s="16"/>
      <c r="F257" s="16"/>
    </row>
    <row r="258">
      <c r="D258" s="16"/>
      <c r="E258" s="16"/>
      <c r="F258" s="16"/>
    </row>
    <row r="259">
      <c r="D259" s="16"/>
      <c r="E259" s="16"/>
      <c r="F259" s="16"/>
    </row>
    <row r="260">
      <c r="D260" s="16"/>
      <c r="E260" s="16"/>
      <c r="F260" s="16"/>
    </row>
    <row r="261">
      <c r="D261" s="16"/>
      <c r="E261" s="16"/>
      <c r="F261" s="16"/>
    </row>
    <row r="262">
      <c r="D262" s="16"/>
      <c r="E262" s="16"/>
      <c r="F262" s="16"/>
    </row>
    <row r="263">
      <c r="D263" s="16"/>
      <c r="E263" s="16"/>
      <c r="F263" s="16"/>
    </row>
    <row r="264">
      <c r="D264" s="16"/>
      <c r="E264" s="16"/>
      <c r="F264" s="16"/>
    </row>
    <row r="265">
      <c r="D265" s="16"/>
      <c r="E265" s="16"/>
      <c r="F265" s="16"/>
    </row>
    <row r="266">
      <c r="D266" s="16"/>
      <c r="E266" s="16"/>
      <c r="F266" s="16"/>
    </row>
    <row r="267">
      <c r="D267" s="16"/>
      <c r="E267" s="16"/>
      <c r="F267" s="16"/>
    </row>
    <row r="268">
      <c r="D268" s="16"/>
      <c r="E268" s="16"/>
      <c r="F268" s="16"/>
    </row>
    <row r="269">
      <c r="D269" s="16"/>
      <c r="E269" s="16"/>
      <c r="F269" s="16"/>
    </row>
    <row r="270">
      <c r="D270" s="16"/>
      <c r="E270" s="16"/>
      <c r="F270" s="16"/>
    </row>
    <row r="271">
      <c r="D271" s="16"/>
      <c r="E271" s="16"/>
      <c r="F271" s="16"/>
    </row>
    <row r="272">
      <c r="D272" s="16"/>
      <c r="E272" s="16"/>
      <c r="F272" s="16"/>
    </row>
    <row r="273">
      <c r="D273" s="16"/>
      <c r="E273" s="16"/>
      <c r="F273" s="16"/>
    </row>
    <row r="274">
      <c r="D274" s="16"/>
      <c r="E274" s="16"/>
      <c r="F274" s="16"/>
    </row>
    <row r="275">
      <c r="D275" s="16"/>
      <c r="E275" s="16"/>
      <c r="F275" s="16"/>
    </row>
    <row r="276">
      <c r="D276" s="16"/>
      <c r="E276" s="16"/>
      <c r="F276" s="16"/>
    </row>
    <row r="277">
      <c r="D277" s="16"/>
      <c r="E277" s="16"/>
      <c r="F277" s="16"/>
    </row>
    <row r="278">
      <c r="D278" s="16"/>
      <c r="E278" s="16"/>
      <c r="F278" s="16"/>
    </row>
    <row r="279">
      <c r="D279" s="16"/>
      <c r="E279" s="16"/>
      <c r="F279" s="16"/>
    </row>
    <row r="280">
      <c r="D280" s="16"/>
      <c r="E280" s="16"/>
      <c r="F280" s="16"/>
    </row>
    <row r="281">
      <c r="D281" s="16"/>
      <c r="E281" s="16"/>
      <c r="F281" s="16"/>
    </row>
    <row r="282">
      <c r="D282" s="16"/>
      <c r="E282" s="16"/>
      <c r="F282" s="16"/>
    </row>
    <row r="283">
      <c r="D283" s="16"/>
      <c r="E283" s="16"/>
      <c r="F283" s="16"/>
    </row>
    <row r="284">
      <c r="D284" s="16"/>
      <c r="E284" s="16"/>
      <c r="F284" s="16"/>
    </row>
    <row r="285">
      <c r="D285" s="16"/>
      <c r="E285" s="16"/>
      <c r="F285" s="16"/>
    </row>
    <row r="286">
      <c r="D286" s="16"/>
      <c r="E286" s="16"/>
      <c r="F286" s="16"/>
    </row>
    <row r="287">
      <c r="D287" s="16"/>
      <c r="E287" s="16"/>
      <c r="F287" s="16"/>
    </row>
    <row r="288">
      <c r="D288" s="16"/>
      <c r="E288" s="16"/>
      <c r="F288" s="16"/>
    </row>
    <row r="289">
      <c r="D289" s="16"/>
      <c r="E289" s="16"/>
      <c r="F289" s="16"/>
    </row>
    <row r="290">
      <c r="D290" s="16"/>
      <c r="E290" s="16"/>
      <c r="F290" s="16"/>
    </row>
    <row r="291">
      <c r="D291" s="16"/>
      <c r="E291" s="16"/>
      <c r="F291" s="16"/>
    </row>
    <row r="292">
      <c r="D292" s="16"/>
      <c r="E292" s="16"/>
      <c r="F292" s="16"/>
    </row>
    <row r="293">
      <c r="D293" s="16"/>
      <c r="E293" s="16"/>
      <c r="F293" s="16"/>
    </row>
    <row r="294">
      <c r="D294" s="16"/>
      <c r="E294" s="16"/>
      <c r="F294" s="16"/>
    </row>
    <row r="295">
      <c r="D295" s="16"/>
      <c r="E295" s="16"/>
      <c r="F295" s="16"/>
    </row>
    <row r="296">
      <c r="D296" s="16"/>
      <c r="E296" s="16"/>
      <c r="F296" s="16"/>
    </row>
    <row r="297">
      <c r="D297" s="16"/>
      <c r="E297" s="16"/>
      <c r="F297" s="16"/>
    </row>
    <row r="298">
      <c r="D298" s="16"/>
      <c r="E298" s="16"/>
      <c r="F298" s="16"/>
    </row>
    <row r="299">
      <c r="D299" s="16"/>
      <c r="E299" s="16"/>
      <c r="F299" s="16"/>
    </row>
    <row r="300">
      <c r="D300" s="16"/>
      <c r="E300" s="16"/>
      <c r="F300" s="16"/>
    </row>
    <row r="301">
      <c r="D301" s="16"/>
      <c r="E301" s="16"/>
      <c r="F301" s="16"/>
    </row>
    <row r="302">
      <c r="D302" s="16"/>
      <c r="E302" s="16"/>
      <c r="F302" s="16"/>
    </row>
    <row r="303">
      <c r="D303" s="16"/>
      <c r="E303" s="16"/>
      <c r="F303" s="16"/>
    </row>
    <row r="304">
      <c r="D304" s="16"/>
      <c r="E304" s="16"/>
      <c r="F304" s="16"/>
    </row>
    <row r="305">
      <c r="D305" s="16"/>
      <c r="E305" s="16"/>
      <c r="F305" s="16"/>
    </row>
    <row r="306">
      <c r="D306" s="16"/>
      <c r="E306" s="16"/>
      <c r="F306" s="16"/>
    </row>
    <row r="307">
      <c r="D307" s="16"/>
      <c r="E307" s="16"/>
      <c r="F307" s="16"/>
    </row>
    <row r="308">
      <c r="D308" s="16"/>
      <c r="E308" s="16"/>
      <c r="F308" s="16"/>
    </row>
    <row r="309">
      <c r="D309" s="16"/>
      <c r="E309" s="16"/>
      <c r="F309" s="16"/>
    </row>
    <row r="310">
      <c r="D310" s="16"/>
      <c r="E310" s="16"/>
      <c r="F310" s="16"/>
    </row>
    <row r="311">
      <c r="D311" s="16"/>
      <c r="E311" s="16"/>
      <c r="F311" s="16"/>
    </row>
    <row r="312">
      <c r="D312" s="16"/>
      <c r="E312" s="16"/>
      <c r="F312" s="16"/>
    </row>
    <row r="313">
      <c r="D313" s="16"/>
      <c r="E313" s="16"/>
      <c r="F313" s="16"/>
    </row>
    <row r="314">
      <c r="D314" s="16"/>
      <c r="E314" s="16"/>
      <c r="F314" s="16"/>
    </row>
    <row r="315">
      <c r="D315" s="16"/>
      <c r="E315" s="16"/>
      <c r="F315" s="16"/>
    </row>
    <row r="316">
      <c r="D316" s="16"/>
      <c r="E316" s="16"/>
      <c r="F316" s="16"/>
    </row>
    <row r="317">
      <c r="D317" s="16"/>
      <c r="E317" s="16"/>
      <c r="F317" s="16"/>
    </row>
    <row r="318">
      <c r="D318" s="16"/>
      <c r="E318" s="16"/>
      <c r="F318" s="16"/>
    </row>
    <row r="319">
      <c r="D319" s="16"/>
      <c r="E319" s="16"/>
      <c r="F319" s="16"/>
    </row>
    <row r="320">
      <c r="D320" s="16"/>
      <c r="E320" s="16"/>
      <c r="F320" s="16"/>
    </row>
    <row r="321">
      <c r="D321" s="16"/>
      <c r="E321" s="16"/>
      <c r="F321" s="16"/>
    </row>
    <row r="322">
      <c r="D322" s="16"/>
      <c r="E322" s="16"/>
      <c r="F322" s="16"/>
    </row>
    <row r="323">
      <c r="D323" s="16"/>
      <c r="E323" s="16"/>
      <c r="F323" s="16"/>
    </row>
    <row r="324">
      <c r="D324" s="16"/>
      <c r="E324" s="16"/>
      <c r="F324" s="16"/>
    </row>
    <row r="325">
      <c r="D325" s="16"/>
      <c r="E325" s="16"/>
      <c r="F325" s="16"/>
    </row>
    <row r="326">
      <c r="D326" s="16"/>
      <c r="E326" s="16"/>
      <c r="F326" s="16"/>
    </row>
    <row r="327">
      <c r="D327" s="16"/>
      <c r="E327" s="16"/>
      <c r="F327" s="16"/>
    </row>
    <row r="328">
      <c r="D328" s="16"/>
      <c r="E328" s="16"/>
      <c r="F328" s="16"/>
    </row>
    <row r="329">
      <c r="D329" s="16"/>
      <c r="E329" s="16"/>
      <c r="F329" s="16"/>
    </row>
    <row r="330">
      <c r="D330" s="16"/>
      <c r="E330" s="16"/>
      <c r="F330" s="16"/>
    </row>
    <row r="331">
      <c r="D331" s="16"/>
      <c r="E331" s="16"/>
      <c r="F331" s="16"/>
    </row>
    <row r="332">
      <c r="D332" s="16"/>
      <c r="E332" s="16"/>
      <c r="F332" s="16"/>
    </row>
    <row r="333">
      <c r="D333" s="16"/>
      <c r="E333" s="16"/>
      <c r="F333" s="16"/>
    </row>
    <row r="334">
      <c r="D334" s="16"/>
      <c r="E334" s="16"/>
      <c r="F334" s="16"/>
    </row>
    <row r="335">
      <c r="D335" s="16"/>
      <c r="E335" s="16"/>
      <c r="F335" s="16"/>
    </row>
    <row r="336">
      <c r="D336" s="16"/>
      <c r="E336" s="16"/>
      <c r="F336" s="16"/>
    </row>
    <row r="337">
      <c r="D337" s="16"/>
      <c r="E337" s="16"/>
      <c r="F337" s="16"/>
    </row>
    <row r="338">
      <c r="D338" s="16"/>
      <c r="E338" s="16"/>
      <c r="F338" s="16"/>
    </row>
    <row r="339">
      <c r="D339" s="16"/>
      <c r="E339" s="16"/>
      <c r="F339" s="16"/>
    </row>
    <row r="340">
      <c r="D340" s="16"/>
      <c r="E340" s="16"/>
      <c r="F340" s="16"/>
    </row>
    <row r="341">
      <c r="D341" s="16"/>
      <c r="E341" s="16"/>
      <c r="F341" s="16"/>
    </row>
    <row r="342">
      <c r="D342" s="16"/>
      <c r="E342" s="16"/>
      <c r="F342" s="16"/>
    </row>
    <row r="343">
      <c r="D343" s="16"/>
      <c r="E343" s="16"/>
      <c r="F343" s="16"/>
    </row>
    <row r="344">
      <c r="D344" s="16"/>
      <c r="E344" s="16"/>
      <c r="F344" s="16"/>
    </row>
    <row r="345">
      <c r="D345" s="16"/>
      <c r="E345" s="16"/>
      <c r="F345" s="16"/>
    </row>
    <row r="346">
      <c r="D346" s="16"/>
      <c r="E346" s="16"/>
      <c r="F346" s="16"/>
    </row>
    <row r="347">
      <c r="D347" s="16"/>
      <c r="E347" s="16"/>
      <c r="F347" s="16"/>
    </row>
    <row r="348">
      <c r="D348" s="16"/>
      <c r="E348" s="16"/>
      <c r="F348" s="16"/>
    </row>
    <row r="349">
      <c r="D349" s="16"/>
      <c r="E349" s="16"/>
      <c r="F349" s="16"/>
    </row>
    <row r="350">
      <c r="D350" s="16"/>
      <c r="E350" s="16"/>
      <c r="F350" s="16"/>
    </row>
    <row r="351">
      <c r="D351" s="16"/>
      <c r="E351" s="16"/>
      <c r="F351" s="16"/>
    </row>
    <row r="352">
      <c r="D352" s="16"/>
      <c r="E352" s="16"/>
      <c r="F352" s="16"/>
    </row>
    <row r="353">
      <c r="D353" s="16"/>
      <c r="E353" s="16"/>
      <c r="F353" s="16"/>
    </row>
    <row r="354">
      <c r="D354" s="16"/>
      <c r="E354" s="16"/>
      <c r="F354" s="16"/>
    </row>
    <row r="355">
      <c r="D355" s="16"/>
      <c r="E355" s="16"/>
      <c r="F355" s="16"/>
    </row>
    <row r="356">
      <c r="D356" s="16"/>
      <c r="E356" s="16"/>
      <c r="F356" s="16"/>
    </row>
    <row r="357">
      <c r="D357" s="16"/>
      <c r="E357" s="16"/>
      <c r="F357" s="16"/>
    </row>
    <row r="358">
      <c r="D358" s="16"/>
      <c r="E358" s="16"/>
      <c r="F358" s="16"/>
    </row>
    <row r="359">
      <c r="D359" s="16"/>
      <c r="E359" s="16"/>
      <c r="F359" s="16"/>
    </row>
    <row r="360">
      <c r="D360" s="16"/>
      <c r="E360" s="16"/>
      <c r="F360" s="16"/>
    </row>
    <row r="361">
      <c r="D361" s="16"/>
      <c r="E361" s="16"/>
      <c r="F361" s="16"/>
    </row>
    <row r="362">
      <c r="D362" s="16"/>
      <c r="E362" s="16"/>
      <c r="F362" s="16"/>
    </row>
    <row r="363">
      <c r="D363" s="16"/>
      <c r="E363" s="16"/>
      <c r="F363" s="16"/>
    </row>
    <row r="364">
      <c r="D364" s="16"/>
      <c r="E364" s="16"/>
      <c r="F364" s="16"/>
    </row>
    <row r="365">
      <c r="D365" s="16"/>
      <c r="E365" s="16"/>
      <c r="F365" s="16"/>
    </row>
    <row r="366">
      <c r="D366" s="16"/>
      <c r="E366" s="16"/>
      <c r="F366" s="16"/>
    </row>
    <row r="367">
      <c r="D367" s="16"/>
      <c r="E367" s="16"/>
      <c r="F367" s="16"/>
    </row>
    <row r="368">
      <c r="D368" s="16"/>
      <c r="E368" s="16"/>
      <c r="F368" s="16"/>
    </row>
    <row r="369">
      <c r="D369" s="16"/>
      <c r="E369" s="16"/>
      <c r="F369" s="16"/>
    </row>
    <row r="370">
      <c r="D370" s="16"/>
      <c r="E370" s="16"/>
      <c r="F370" s="16"/>
    </row>
    <row r="371">
      <c r="D371" s="16"/>
      <c r="E371" s="16"/>
      <c r="F371" s="16"/>
    </row>
    <row r="372">
      <c r="D372" s="16"/>
      <c r="E372" s="16"/>
      <c r="F372" s="16"/>
    </row>
    <row r="373">
      <c r="D373" s="16"/>
      <c r="E373" s="16"/>
      <c r="F373" s="16"/>
    </row>
    <row r="374">
      <c r="D374" s="16"/>
      <c r="E374" s="16"/>
      <c r="F374" s="16"/>
    </row>
    <row r="375">
      <c r="D375" s="16"/>
      <c r="E375" s="16"/>
      <c r="F375" s="16"/>
    </row>
    <row r="376">
      <c r="D376" s="16"/>
      <c r="E376" s="16"/>
      <c r="F376" s="16"/>
    </row>
    <row r="377">
      <c r="D377" s="16"/>
      <c r="E377" s="16"/>
      <c r="F377" s="16"/>
    </row>
    <row r="378">
      <c r="D378" s="16"/>
      <c r="E378" s="16"/>
      <c r="F378" s="16"/>
    </row>
    <row r="379">
      <c r="D379" s="16"/>
      <c r="E379" s="16"/>
      <c r="F379" s="16"/>
    </row>
    <row r="380">
      <c r="D380" s="16"/>
      <c r="E380" s="16"/>
      <c r="F380" s="16"/>
    </row>
    <row r="381">
      <c r="D381" s="16"/>
      <c r="E381" s="16"/>
      <c r="F381" s="16"/>
    </row>
    <row r="382">
      <c r="D382" s="16"/>
      <c r="E382" s="16"/>
      <c r="F382" s="16"/>
    </row>
    <row r="383">
      <c r="D383" s="16"/>
      <c r="E383" s="16"/>
      <c r="F383" s="16"/>
    </row>
    <row r="384">
      <c r="D384" s="16"/>
      <c r="E384" s="16"/>
      <c r="F384" s="16"/>
    </row>
    <row r="385">
      <c r="D385" s="16"/>
      <c r="E385" s="16"/>
      <c r="F385" s="16"/>
    </row>
    <row r="386">
      <c r="D386" s="16"/>
      <c r="E386" s="16"/>
      <c r="F386" s="16"/>
    </row>
    <row r="387">
      <c r="D387" s="16"/>
      <c r="E387" s="16"/>
      <c r="F387" s="16"/>
    </row>
    <row r="388">
      <c r="D388" s="16"/>
      <c r="E388" s="16"/>
      <c r="F388" s="16"/>
    </row>
    <row r="389">
      <c r="D389" s="16"/>
      <c r="E389" s="16"/>
      <c r="F389" s="16"/>
    </row>
    <row r="390">
      <c r="D390" s="16"/>
      <c r="E390" s="16"/>
      <c r="F390" s="16"/>
    </row>
    <row r="391">
      <c r="D391" s="16"/>
      <c r="E391" s="16"/>
      <c r="F391" s="16"/>
    </row>
    <row r="392">
      <c r="D392" s="16"/>
      <c r="E392" s="16"/>
      <c r="F392" s="16"/>
    </row>
    <row r="393">
      <c r="D393" s="16"/>
      <c r="E393" s="16"/>
      <c r="F393" s="16"/>
    </row>
    <row r="394">
      <c r="D394" s="16"/>
      <c r="E394" s="16"/>
      <c r="F394" s="16"/>
    </row>
    <row r="395">
      <c r="D395" s="16"/>
      <c r="E395" s="16"/>
      <c r="F395" s="16"/>
    </row>
    <row r="396">
      <c r="D396" s="16"/>
      <c r="E396" s="16"/>
      <c r="F396" s="16"/>
    </row>
    <row r="397">
      <c r="D397" s="16"/>
      <c r="E397" s="16"/>
      <c r="F397" s="16"/>
    </row>
    <row r="398">
      <c r="D398" s="16"/>
      <c r="E398" s="16"/>
      <c r="F398" s="16"/>
    </row>
    <row r="399">
      <c r="D399" s="16"/>
      <c r="E399" s="16"/>
      <c r="F399" s="16"/>
    </row>
    <row r="400">
      <c r="D400" s="16"/>
      <c r="E400" s="16"/>
      <c r="F400" s="16"/>
    </row>
    <row r="401">
      <c r="D401" s="16"/>
      <c r="E401" s="16"/>
      <c r="F401" s="16"/>
    </row>
    <row r="402">
      <c r="D402" s="16"/>
      <c r="E402" s="16"/>
      <c r="F402" s="16"/>
    </row>
    <row r="403">
      <c r="D403" s="16"/>
      <c r="E403" s="16"/>
      <c r="F403" s="16"/>
    </row>
    <row r="404">
      <c r="D404" s="16"/>
      <c r="E404" s="16"/>
      <c r="F404" s="16"/>
    </row>
    <row r="405">
      <c r="D405" s="16"/>
      <c r="E405" s="16"/>
      <c r="F405" s="16"/>
    </row>
    <row r="406">
      <c r="D406" s="16"/>
      <c r="E406" s="16"/>
      <c r="F406" s="16"/>
    </row>
    <row r="407">
      <c r="D407" s="16"/>
      <c r="E407" s="16"/>
      <c r="F407" s="16"/>
    </row>
    <row r="408">
      <c r="D408" s="16"/>
      <c r="E408" s="16"/>
      <c r="F408" s="16"/>
    </row>
    <row r="409">
      <c r="D409" s="16"/>
      <c r="E409" s="16"/>
      <c r="F409" s="16"/>
    </row>
    <row r="410">
      <c r="D410" s="16"/>
      <c r="E410" s="16"/>
      <c r="F410" s="16"/>
    </row>
    <row r="411">
      <c r="D411" s="16"/>
      <c r="E411" s="16"/>
      <c r="F411" s="16"/>
    </row>
    <row r="412">
      <c r="D412" s="16"/>
      <c r="E412" s="16"/>
      <c r="F412" s="16"/>
    </row>
    <row r="413">
      <c r="D413" s="16"/>
      <c r="E413" s="16"/>
      <c r="F413" s="16"/>
    </row>
    <row r="414">
      <c r="D414" s="16"/>
      <c r="E414" s="16"/>
      <c r="F414" s="16"/>
    </row>
    <row r="415">
      <c r="D415" s="16"/>
      <c r="E415" s="16"/>
      <c r="F415" s="16"/>
    </row>
    <row r="416">
      <c r="D416" s="16"/>
      <c r="E416" s="16"/>
      <c r="F416" s="16"/>
    </row>
    <row r="417">
      <c r="D417" s="16"/>
      <c r="E417" s="16"/>
      <c r="F417" s="16"/>
    </row>
    <row r="418">
      <c r="D418" s="16"/>
      <c r="E418" s="16"/>
      <c r="F418" s="16"/>
    </row>
    <row r="419">
      <c r="D419" s="16"/>
      <c r="E419" s="16"/>
      <c r="F419" s="16"/>
    </row>
    <row r="420">
      <c r="D420" s="16"/>
      <c r="E420" s="16"/>
      <c r="F420" s="16"/>
    </row>
    <row r="421">
      <c r="D421" s="16"/>
      <c r="E421" s="16"/>
      <c r="F421" s="16"/>
    </row>
    <row r="422">
      <c r="D422" s="16"/>
      <c r="E422" s="16"/>
      <c r="F422" s="16"/>
    </row>
    <row r="423">
      <c r="D423" s="16"/>
      <c r="E423" s="16"/>
      <c r="F423" s="16"/>
    </row>
    <row r="424">
      <c r="D424" s="16"/>
      <c r="E424" s="16"/>
      <c r="F424" s="16"/>
    </row>
    <row r="425">
      <c r="D425" s="16"/>
      <c r="E425" s="16"/>
      <c r="F425" s="16"/>
    </row>
    <row r="426">
      <c r="D426" s="16"/>
      <c r="E426" s="16"/>
      <c r="F426" s="16"/>
    </row>
    <row r="427">
      <c r="D427" s="16"/>
      <c r="E427" s="16"/>
      <c r="F427" s="16"/>
    </row>
    <row r="428">
      <c r="D428" s="16"/>
      <c r="E428" s="16"/>
      <c r="F428" s="16"/>
    </row>
    <row r="429">
      <c r="D429" s="16"/>
      <c r="E429" s="16"/>
      <c r="F429" s="16"/>
    </row>
    <row r="430">
      <c r="D430" s="16"/>
      <c r="E430" s="16"/>
      <c r="F430" s="16"/>
    </row>
    <row r="431">
      <c r="D431" s="16"/>
      <c r="E431" s="16"/>
      <c r="F431" s="16"/>
    </row>
    <row r="432">
      <c r="D432" s="16"/>
      <c r="E432" s="16"/>
      <c r="F432" s="16"/>
    </row>
    <row r="433">
      <c r="D433" s="16"/>
      <c r="E433" s="16"/>
      <c r="F433" s="16"/>
    </row>
    <row r="434">
      <c r="D434" s="16"/>
      <c r="E434" s="16"/>
      <c r="F434" s="16"/>
    </row>
    <row r="435">
      <c r="D435" s="16"/>
      <c r="E435" s="16"/>
      <c r="F435" s="16"/>
    </row>
    <row r="436">
      <c r="D436" s="16"/>
      <c r="E436" s="16"/>
      <c r="F436" s="16"/>
    </row>
    <row r="437">
      <c r="D437" s="16"/>
      <c r="E437" s="16"/>
      <c r="F437" s="16"/>
    </row>
    <row r="438">
      <c r="D438" s="16"/>
      <c r="E438" s="16"/>
      <c r="F438" s="16"/>
    </row>
    <row r="439">
      <c r="D439" s="16"/>
      <c r="E439" s="16"/>
      <c r="F439" s="16"/>
    </row>
    <row r="440">
      <c r="D440" s="16"/>
      <c r="E440" s="16"/>
      <c r="F440" s="16"/>
    </row>
    <row r="441">
      <c r="D441" s="16"/>
      <c r="E441" s="16"/>
      <c r="F441" s="16"/>
    </row>
    <row r="442">
      <c r="D442" s="16"/>
      <c r="E442" s="16"/>
      <c r="F442" s="16"/>
    </row>
    <row r="443">
      <c r="D443" s="16"/>
      <c r="E443" s="16"/>
      <c r="F443" s="16"/>
    </row>
    <row r="444">
      <c r="D444" s="16"/>
      <c r="E444" s="16"/>
      <c r="F444" s="16"/>
    </row>
    <row r="445">
      <c r="D445" s="16"/>
      <c r="E445" s="16"/>
      <c r="F445" s="16"/>
    </row>
    <row r="446">
      <c r="D446" s="16"/>
      <c r="E446" s="16"/>
      <c r="F446" s="16"/>
    </row>
    <row r="447">
      <c r="D447" s="16"/>
      <c r="E447" s="16"/>
      <c r="F447" s="16"/>
    </row>
    <row r="448">
      <c r="D448" s="16"/>
      <c r="E448" s="16"/>
      <c r="F448" s="16"/>
    </row>
    <row r="449">
      <c r="D449" s="16"/>
      <c r="E449" s="16"/>
      <c r="F449" s="16"/>
    </row>
    <row r="450">
      <c r="D450" s="16"/>
      <c r="E450" s="16"/>
      <c r="F450" s="16"/>
    </row>
    <row r="451">
      <c r="D451" s="16"/>
      <c r="E451" s="16"/>
      <c r="F451" s="16"/>
    </row>
    <row r="452">
      <c r="D452" s="16"/>
      <c r="E452" s="16"/>
      <c r="F452" s="16"/>
    </row>
    <row r="453">
      <c r="D453" s="16"/>
      <c r="E453" s="16"/>
      <c r="F453" s="16"/>
    </row>
    <row r="454">
      <c r="D454" s="16"/>
      <c r="E454" s="16"/>
      <c r="F454" s="16"/>
    </row>
    <row r="455">
      <c r="D455" s="16"/>
      <c r="E455" s="16"/>
      <c r="F455" s="16"/>
    </row>
    <row r="456">
      <c r="D456" s="16"/>
      <c r="E456" s="16"/>
      <c r="F456" s="16"/>
    </row>
    <row r="457">
      <c r="D457" s="16"/>
      <c r="E457" s="16"/>
      <c r="F457" s="16"/>
    </row>
    <row r="458">
      <c r="D458" s="16"/>
      <c r="E458" s="16"/>
      <c r="F458" s="16"/>
    </row>
    <row r="459">
      <c r="D459" s="16"/>
      <c r="E459" s="16"/>
      <c r="F459" s="16"/>
    </row>
    <row r="460">
      <c r="D460" s="16"/>
      <c r="E460" s="16"/>
      <c r="F460" s="16"/>
    </row>
    <row r="461">
      <c r="D461" s="16"/>
      <c r="E461" s="16"/>
      <c r="F461" s="16"/>
    </row>
    <row r="462">
      <c r="D462" s="16"/>
      <c r="E462" s="16"/>
      <c r="F462" s="16"/>
    </row>
    <row r="463">
      <c r="D463" s="16"/>
      <c r="E463" s="16"/>
      <c r="F463" s="16"/>
    </row>
    <row r="464">
      <c r="D464" s="16"/>
      <c r="E464" s="16"/>
      <c r="F464" s="16"/>
    </row>
    <row r="465">
      <c r="D465" s="16"/>
      <c r="E465" s="16"/>
      <c r="F465" s="16"/>
    </row>
    <row r="466">
      <c r="D466" s="16"/>
      <c r="E466" s="16"/>
      <c r="F466" s="16"/>
    </row>
    <row r="467">
      <c r="D467" s="16"/>
      <c r="E467" s="16"/>
      <c r="F467" s="16"/>
    </row>
    <row r="468">
      <c r="D468" s="16"/>
      <c r="E468" s="16"/>
      <c r="F468" s="16"/>
    </row>
    <row r="469">
      <c r="D469" s="16"/>
      <c r="E469" s="16"/>
      <c r="F469" s="16"/>
    </row>
    <row r="470">
      <c r="D470" s="16"/>
      <c r="E470" s="16"/>
      <c r="F470" s="16"/>
    </row>
    <row r="471">
      <c r="D471" s="16"/>
      <c r="E471" s="16"/>
      <c r="F471" s="16"/>
    </row>
    <row r="472">
      <c r="D472" s="16"/>
      <c r="E472" s="16"/>
      <c r="F472" s="16"/>
    </row>
    <row r="473">
      <c r="D473" s="16"/>
      <c r="E473" s="16"/>
      <c r="F473" s="16"/>
    </row>
    <row r="474">
      <c r="D474" s="16"/>
      <c r="E474" s="16"/>
      <c r="F474" s="16"/>
    </row>
    <row r="475">
      <c r="D475" s="16"/>
      <c r="E475" s="16"/>
      <c r="F475" s="16"/>
    </row>
    <row r="476">
      <c r="D476" s="16"/>
      <c r="E476" s="16"/>
      <c r="F476" s="16"/>
    </row>
    <row r="477">
      <c r="D477" s="16"/>
      <c r="E477" s="16"/>
      <c r="F477" s="16"/>
    </row>
    <row r="478">
      <c r="D478" s="16"/>
      <c r="E478" s="16"/>
      <c r="F478" s="16"/>
    </row>
    <row r="479">
      <c r="D479" s="16"/>
      <c r="E479" s="16"/>
      <c r="F479" s="16"/>
    </row>
    <row r="480">
      <c r="D480" s="16"/>
      <c r="E480" s="16"/>
      <c r="F480" s="16"/>
    </row>
    <row r="481">
      <c r="D481" s="16"/>
      <c r="E481" s="16"/>
      <c r="F481" s="16"/>
    </row>
    <row r="482">
      <c r="D482" s="16"/>
      <c r="E482" s="16"/>
      <c r="F482" s="16"/>
    </row>
    <row r="483">
      <c r="D483" s="16"/>
      <c r="E483" s="16"/>
      <c r="F483" s="16"/>
    </row>
    <row r="484">
      <c r="D484" s="16"/>
      <c r="E484" s="16"/>
      <c r="F484" s="16"/>
    </row>
    <row r="485">
      <c r="D485" s="16"/>
      <c r="E485" s="16"/>
      <c r="F485" s="16"/>
    </row>
    <row r="486">
      <c r="D486" s="16"/>
      <c r="E486" s="16"/>
      <c r="F486" s="16"/>
    </row>
    <row r="487">
      <c r="D487" s="16"/>
      <c r="E487" s="16"/>
      <c r="F487" s="16"/>
    </row>
    <row r="488">
      <c r="D488" s="16"/>
      <c r="E488" s="16"/>
      <c r="F488" s="16"/>
    </row>
    <row r="489">
      <c r="D489" s="16"/>
      <c r="E489" s="16"/>
      <c r="F489" s="16"/>
    </row>
    <row r="490">
      <c r="D490" s="16"/>
      <c r="E490" s="16"/>
      <c r="F490" s="16"/>
    </row>
    <row r="491">
      <c r="D491" s="16"/>
      <c r="E491" s="16"/>
      <c r="F491" s="16"/>
    </row>
    <row r="492">
      <c r="D492" s="16"/>
      <c r="E492" s="16"/>
      <c r="F492" s="16"/>
    </row>
    <row r="493">
      <c r="D493" s="16"/>
      <c r="E493" s="16"/>
      <c r="F493" s="16"/>
    </row>
    <row r="494">
      <c r="D494" s="16"/>
      <c r="E494" s="16"/>
      <c r="F494" s="16"/>
    </row>
    <row r="495">
      <c r="D495" s="16"/>
      <c r="E495" s="16"/>
      <c r="F495" s="16"/>
    </row>
    <row r="496">
      <c r="D496" s="16"/>
      <c r="E496" s="16"/>
      <c r="F496" s="16"/>
    </row>
    <row r="497">
      <c r="D497" s="16"/>
      <c r="E497" s="16"/>
      <c r="F497" s="16"/>
    </row>
    <row r="498">
      <c r="D498" s="16"/>
      <c r="E498" s="16"/>
      <c r="F498" s="16"/>
    </row>
    <row r="499">
      <c r="D499" s="16"/>
      <c r="E499" s="16"/>
      <c r="F499" s="16"/>
    </row>
    <row r="500">
      <c r="D500" s="16"/>
      <c r="E500" s="16"/>
      <c r="F500" s="16"/>
    </row>
    <row r="501">
      <c r="D501" s="16"/>
      <c r="E501" s="16"/>
      <c r="F501" s="16"/>
    </row>
    <row r="502">
      <c r="D502" s="16"/>
      <c r="E502" s="16"/>
      <c r="F502" s="16"/>
    </row>
    <row r="503">
      <c r="D503" s="16"/>
      <c r="E503" s="16"/>
      <c r="F503" s="16"/>
    </row>
    <row r="504">
      <c r="D504" s="16"/>
      <c r="E504" s="16"/>
      <c r="F504" s="16"/>
    </row>
    <row r="505">
      <c r="D505" s="16"/>
      <c r="E505" s="16"/>
      <c r="F505" s="16"/>
    </row>
    <row r="506">
      <c r="D506" s="16"/>
      <c r="E506" s="16"/>
      <c r="F506" s="16"/>
    </row>
    <row r="507">
      <c r="D507" s="16"/>
      <c r="E507" s="16"/>
      <c r="F507" s="16"/>
    </row>
    <row r="508">
      <c r="D508" s="16"/>
      <c r="E508" s="16"/>
      <c r="F508" s="16"/>
    </row>
    <row r="509">
      <c r="D509" s="16"/>
      <c r="E509" s="16"/>
      <c r="F509" s="16"/>
    </row>
    <row r="510">
      <c r="D510" s="16"/>
      <c r="E510" s="16"/>
      <c r="F510" s="16"/>
    </row>
    <row r="511">
      <c r="D511" s="16"/>
      <c r="E511" s="16"/>
      <c r="F511" s="16"/>
    </row>
    <row r="512">
      <c r="D512" s="16"/>
      <c r="E512" s="16"/>
      <c r="F512" s="16"/>
    </row>
    <row r="513">
      <c r="D513" s="16"/>
      <c r="E513" s="16"/>
      <c r="F513" s="16"/>
    </row>
    <row r="514">
      <c r="D514" s="16"/>
      <c r="E514" s="16"/>
      <c r="F514" s="16"/>
    </row>
    <row r="515">
      <c r="D515" s="16"/>
      <c r="E515" s="16"/>
      <c r="F515" s="16"/>
    </row>
    <row r="516">
      <c r="D516" s="16"/>
      <c r="E516" s="16"/>
      <c r="F516" s="16"/>
    </row>
    <row r="517">
      <c r="D517" s="16"/>
      <c r="E517" s="16"/>
      <c r="F517" s="16"/>
    </row>
    <row r="518">
      <c r="D518" s="16"/>
      <c r="E518" s="16"/>
      <c r="F518" s="16"/>
    </row>
    <row r="519">
      <c r="D519" s="16"/>
      <c r="E519" s="16"/>
      <c r="F519" s="16"/>
    </row>
    <row r="520">
      <c r="D520" s="16"/>
      <c r="E520" s="16"/>
      <c r="F520" s="16"/>
    </row>
    <row r="521">
      <c r="D521" s="16"/>
      <c r="E521" s="16"/>
      <c r="F521" s="16"/>
    </row>
    <row r="522">
      <c r="D522" s="16"/>
      <c r="E522" s="16"/>
      <c r="F522" s="16"/>
    </row>
    <row r="523">
      <c r="D523" s="16"/>
      <c r="E523" s="16"/>
      <c r="F523" s="16"/>
    </row>
    <row r="524">
      <c r="D524" s="16"/>
      <c r="E524" s="16"/>
      <c r="F524" s="16"/>
    </row>
    <row r="525">
      <c r="D525" s="16"/>
      <c r="E525" s="16"/>
      <c r="F525" s="16"/>
    </row>
    <row r="526">
      <c r="D526" s="16"/>
      <c r="E526" s="16"/>
      <c r="F526" s="16"/>
    </row>
    <row r="527">
      <c r="D527" s="16"/>
      <c r="E527" s="16"/>
      <c r="F527" s="16"/>
    </row>
    <row r="528">
      <c r="D528" s="16"/>
      <c r="E528" s="16"/>
      <c r="F528" s="16"/>
    </row>
    <row r="529">
      <c r="D529" s="16"/>
      <c r="E529" s="16"/>
      <c r="F529" s="16"/>
    </row>
    <row r="530">
      <c r="D530" s="16"/>
      <c r="E530" s="16"/>
      <c r="F530" s="16"/>
    </row>
    <row r="531">
      <c r="D531" s="16"/>
      <c r="E531" s="16"/>
      <c r="F531" s="16"/>
    </row>
    <row r="532">
      <c r="D532" s="16"/>
      <c r="E532" s="16"/>
      <c r="F532" s="16"/>
    </row>
    <row r="533">
      <c r="D533" s="16"/>
      <c r="E533" s="16"/>
      <c r="F533" s="16"/>
    </row>
    <row r="534">
      <c r="D534" s="16"/>
      <c r="E534" s="16"/>
      <c r="F534" s="16"/>
    </row>
    <row r="535">
      <c r="D535" s="16"/>
      <c r="E535" s="16"/>
      <c r="F535" s="16"/>
    </row>
    <row r="536">
      <c r="D536" s="16"/>
      <c r="E536" s="16"/>
      <c r="F536" s="16"/>
    </row>
    <row r="537">
      <c r="D537" s="16"/>
      <c r="E537" s="16"/>
      <c r="F537" s="16"/>
    </row>
    <row r="538">
      <c r="D538" s="16"/>
      <c r="E538" s="16"/>
      <c r="F538" s="16"/>
    </row>
    <row r="539">
      <c r="D539" s="16"/>
      <c r="E539" s="16"/>
      <c r="F539" s="16"/>
    </row>
    <row r="540">
      <c r="D540" s="16"/>
      <c r="E540" s="16"/>
      <c r="F540" s="16"/>
    </row>
    <row r="541">
      <c r="D541" s="16"/>
      <c r="E541" s="16"/>
      <c r="F541" s="16"/>
    </row>
    <row r="542">
      <c r="D542" s="16"/>
      <c r="E542" s="16"/>
      <c r="F542" s="16"/>
    </row>
    <row r="543">
      <c r="D543" s="16"/>
      <c r="E543" s="16"/>
      <c r="F543" s="16"/>
    </row>
    <row r="544">
      <c r="D544" s="16"/>
      <c r="E544" s="16"/>
      <c r="F544" s="16"/>
    </row>
    <row r="545">
      <c r="D545" s="16"/>
      <c r="E545" s="16"/>
      <c r="F545" s="16"/>
    </row>
    <row r="546">
      <c r="D546" s="16"/>
      <c r="E546" s="16"/>
      <c r="F546" s="16"/>
    </row>
    <row r="547">
      <c r="D547" s="16"/>
      <c r="E547" s="16"/>
      <c r="F547" s="16"/>
    </row>
    <row r="548">
      <c r="D548" s="16"/>
      <c r="E548" s="16"/>
      <c r="F548" s="16"/>
    </row>
    <row r="549">
      <c r="D549" s="16"/>
      <c r="E549" s="16"/>
      <c r="F549" s="16"/>
    </row>
    <row r="550">
      <c r="D550" s="16"/>
      <c r="E550" s="16"/>
      <c r="F550" s="16"/>
    </row>
    <row r="551">
      <c r="D551" s="16"/>
      <c r="E551" s="16"/>
      <c r="F551" s="16"/>
    </row>
    <row r="552">
      <c r="D552" s="16"/>
      <c r="E552" s="16"/>
      <c r="F552" s="16"/>
    </row>
    <row r="553">
      <c r="D553" s="16"/>
      <c r="E553" s="16"/>
      <c r="F553" s="16"/>
    </row>
    <row r="554">
      <c r="D554" s="16"/>
      <c r="E554" s="16"/>
      <c r="F554" s="16"/>
    </row>
    <row r="555">
      <c r="D555" s="16"/>
      <c r="E555" s="16"/>
      <c r="F555" s="16"/>
    </row>
    <row r="556">
      <c r="D556" s="16"/>
      <c r="E556" s="16"/>
      <c r="F556" s="16"/>
    </row>
    <row r="557">
      <c r="D557" s="16"/>
      <c r="E557" s="16"/>
      <c r="F557" s="16"/>
    </row>
    <row r="558">
      <c r="D558" s="16"/>
      <c r="E558" s="16"/>
      <c r="F558" s="16"/>
    </row>
    <row r="559">
      <c r="D559" s="16"/>
      <c r="E559" s="16"/>
      <c r="F559" s="16"/>
    </row>
    <row r="560">
      <c r="D560" s="16"/>
      <c r="E560" s="16"/>
      <c r="F560" s="16"/>
    </row>
    <row r="561">
      <c r="D561" s="16"/>
      <c r="E561" s="16"/>
      <c r="F561" s="16"/>
    </row>
    <row r="562">
      <c r="D562" s="16"/>
      <c r="E562" s="16"/>
      <c r="F562" s="16"/>
    </row>
    <row r="563">
      <c r="D563" s="16"/>
      <c r="E563" s="16"/>
      <c r="F563" s="16"/>
    </row>
    <row r="564">
      <c r="D564" s="16"/>
      <c r="E564" s="16"/>
      <c r="F564" s="16"/>
    </row>
    <row r="565">
      <c r="D565" s="16"/>
      <c r="E565" s="16"/>
      <c r="F565" s="16"/>
    </row>
    <row r="566">
      <c r="D566" s="16"/>
      <c r="E566" s="16"/>
      <c r="F566" s="16"/>
    </row>
    <row r="567">
      <c r="D567" s="16"/>
      <c r="E567" s="16"/>
      <c r="F567" s="16"/>
    </row>
    <row r="568">
      <c r="D568" s="16"/>
      <c r="E568" s="16"/>
      <c r="F568" s="16"/>
    </row>
    <row r="569">
      <c r="D569" s="16"/>
      <c r="E569" s="16"/>
      <c r="F569" s="16"/>
    </row>
    <row r="570">
      <c r="D570" s="16"/>
      <c r="E570" s="16"/>
      <c r="F570" s="16"/>
    </row>
    <row r="571">
      <c r="D571" s="16"/>
      <c r="E571" s="16"/>
      <c r="F571" s="16"/>
    </row>
    <row r="572">
      <c r="D572" s="16"/>
      <c r="E572" s="16"/>
      <c r="F572" s="16"/>
    </row>
    <row r="573">
      <c r="D573" s="16"/>
      <c r="E573" s="16"/>
      <c r="F573" s="16"/>
    </row>
    <row r="574">
      <c r="D574" s="16"/>
      <c r="E574" s="16"/>
      <c r="F574" s="16"/>
    </row>
    <row r="575">
      <c r="D575" s="16"/>
      <c r="E575" s="16"/>
      <c r="F575" s="16"/>
    </row>
    <row r="576">
      <c r="D576" s="16"/>
      <c r="E576" s="16"/>
      <c r="F576" s="16"/>
    </row>
    <row r="577">
      <c r="D577" s="16"/>
      <c r="E577" s="16"/>
      <c r="F577" s="16"/>
    </row>
    <row r="578">
      <c r="D578" s="16"/>
      <c r="E578" s="16"/>
      <c r="F578" s="16"/>
    </row>
    <row r="579">
      <c r="D579" s="16"/>
      <c r="E579" s="16"/>
      <c r="F579" s="16"/>
    </row>
    <row r="580">
      <c r="D580" s="16"/>
      <c r="E580" s="16"/>
      <c r="F580" s="16"/>
    </row>
    <row r="581">
      <c r="D581" s="16"/>
      <c r="E581" s="16"/>
      <c r="F581" s="16"/>
    </row>
    <row r="582">
      <c r="D582" s="16"/>
      <c r="E582" s="16"/>
      <c r="F582" s="16"/>
    </row>
    <row r="583">
      <c r="D583" s="16"/>
      <c r="E583" s="16"/>
      <c r="F583" s="16"/>
    </row>
    <row r="584">
      <c r="D584" s="16"/>
      <c r="E584" s="16"/>
      <c r="F584" s="16"/>
    </row>
    <row r="585">
      <c r="D585" s="16"/>
      <c r="E585" s="16"/>
      <c r="F585" s="16"/>
    </row>
    <row r="586">
      <c r="D586" s="16"/>
      <c r="E586" s="16"/>
      <c r="F586" s="16"/>
    </row>
    <row r="587">
      <c r="D587" s="16"/>
      <c r="E587" s="16"/>
      <c r="F587" s="16"/>
    </row>
    <row r="588">
      <c r="D588" s="16"/>
      <c r="E588" s="16"/>
      <c r="F588" s="16"/>
    </row>
    <row r="589">
      <c r="D589" s="16"/>
      <c r="E589" s="16"/>
      <c r="F589" s="16"/>
    </row>
    <row r="590">
      <c r="D590" s="16"/>
      <c r="E590" s="16"/>
      <c r="F590" s="16"/>
    </row>
    <row r="591">
      <c r="D591" s="16"/>
      <c r="E591" s="16"/>
      <c r="F591" s="16"/>
    </row>
    <row r="592">
      <c r="D592" s="16"/>
      <c r="E592" s="16"/>
      <c r="F592" s="16"/>
    </row>
    <row r="593">
      <c r="D593" s="16"/>
      <c r="E593" s="16"/>
      <c r="F593" s="16"/>
    </row>
    <row r="594">
      <c r="D594" s="16"/>
      <c r="E594" s="16"/>
      <c r="F594" s="16"/>
    </row>
    <row r="595">
      <c r="D595" s="16"/>
      <c r="E595" s="16"/>
      <c r="F595" s="16"/>
    </row>
    <row r="596">
      <c r="D596" s="16"/>
      <c r="E596" s="16"/>
      <c r="F596" s="16"/>
    </row>
    <row r="597">
      <c r="D597" s="16"/>
      <c r="E597" s="16"/>
      <c r="F597" s="16"/>
    </row>
    <row r="598">
      <c r="D598" s="16"/>
      <c r="E598" s="16"/>
      <c r="F598" s="16"/>
    </row>
    <row r="599">
      <c r="D599" s="16"/>
      <c r="E599" s="16"/>
      <c r="F599" s="16"/>
    </row>
    <row r="600">
      <c r="D600" s="16"/>
      <c r="E600" s="16"/>
      <c r="F600" s="16"/>
    </row>
    <row r="601">
      <c r="D601" s="16"/>
      <c r="E601" s="16"/>
      <c r="F601" s="16"/>
    </row>
    <row r="602">
      <c r="D602" s="16"/>
      <c r="E602" s="16"/>
      <c r="F602" s="16"/>
    </row>
    <row r="603">
      <c r="D603" s="16"/>
      <c r="E603" s="16"/>
      <c r="F603" s="16"/>
    </row>
    <row r="604">
      <c r="D604" s="16"/>
      <c r="E604" s="16"/>
      <c r="F604" s="16"/>
    </row>
    <row r="605">
      <c r="D605" s="16"/>
      <c r="E605" s="16"/>
      <c r="F605" s="16"/>
    </row>
    <row r="606">
      <c r="D606" s="16"/>
      <c r="E606" s="16"/>
      <c r="F606" s="16"/>
    </row>
    <row r="607">
      <c r="D607" s="16"/>
      <c r="E607" s="16"/>
      <c r="F607" s="16"/>
    </row>
    <row r="608">
      <c r="D608" s="16"/>
      <c r="E608" s="16"/>
      <c r="F608" s="16"/>
    </row>
    <row r="609">
      <c r="D609" s="16"/>
      <c r="E609" s="16"/>
      <c r="F609" s="16"/>
    </row>
    <row r="610">
      <c r="D610" s="16"/>
      <c r="E610" s="16"/>
      <c r="F610" s="16"/>
    </row>
    <row r="611">
      <c r="D611" s="16"/>
      <c r="E611" s="16"/>
      <c r="F611" s="16"/>
    </row>
    <row r="612">
      <c r="D612" s="16"/>
      <c r="E612" s="16"/>
      <c r="F612" s="16"/>
    </row>
    <row r="613">
      <c r="D613" s="16"/>
      <c r="E613" s="16"/>
      <c r="F613" s="16"/>
    </row>
    <row r="614">
      <c r="D614" s="16"/>
      <c r="E614" s="16"/>
      <c r="F614" s="16"/>
    </row>
    <row r="615">
      <c r="D615" s="16"/>
      <c r="E615" s="16"/>
      <c r="F615" s="16"/>
    </row>
    <row r="616">
      <c r="D616" s="16"/>
      <c r="E616" s="16"/>
      <c r="F616" s="16"/>
    </row>
    <row r="617">
      <c r="D617" s="16"/>
      <c r="E617" s="16"/>
      <c r="F617" s="16"/>
    </row>
    <row r="618">
      <c r="D618" s="16"/>
      <c r="E618" s="16"/>
      <c r="F618" s="16"/>
    </row>
    <row r="619">
      <c r="D619" s="16"/>
      <c r="E619" s="16"/>
      <c r="F619" s="16"/>
    </row>
    <row r="620">
      <c r="D620" s="16"/>
      <c r="E620" s="16"/>
      <c r="F620" s="16"/>
    </row>
    <row r="621">
      <c r="D621" s="16"/>
      <c r="E621" s="16"/>
      <c r="F621" s="16"/>
    </row>
    <row r="622">
      <c r="D622" s="16"/>
      <c r="E622" s="16"/>
      <c r="F622" s="16"/>
    </row>
    <row r="623">
      <c r="D623" s="16"/>
      <c r="E623" s="16"/>
      <c r="F623" s="16"/>
    </row>
    <row r="624">
      <c r="D624" s="16"/>
      <c r="E624" s="16"/>
      <c r="F624" s="16"/>
    </row>
    <row r="625">
      <c r="D625" s="16"/>
      <c r="E625" s="16"/>
      <c r="F625" s="16"/>
    </row>
    <row r="626">
      <c r="D626" s="16"/>
      <c r="E626" s="16"/>
      <c r="F626" s="16"/>
    </row>
    <row r="627">
      <c r="D627" s="16"/>
      <c r="E627" s="16"/>
      <c r="F627" s="16"/>
    </row>
    <row r="628">
      <c r="D628" s="16"/>
      <c r="E628" s="16"/>
      <c r="F628" s="16"/>
    </row>
    <row r="629">
      <c r="D629" s="16"/>
      <c r="E629" s="16"/>
      <c r="F629" s="16"/>
    </row>
    <row r="630">
      <c r="D630" s="16"/>
      <c r="E630" s="16"/>
      <c r="F630" s="16"/>
    </row>
    <row r="631">
      <c r="D631" s="16"/>
      <c r="E631" s="16"/>
      <c r="F631" s="16"/>
    </row>
    <row r="632">
      <c r="D632" s="16"/>
      <c r="E632" s="16"/>
      <c r="F632" s="16"/>
    </row>
    <row r="633">
      <c r="D633" s="16"/>
      <c r="E633" s="16"/>
      <c r="F633" s="16"/>
    </row>
    <row r="634">
      <c r="D634" s="16"/>
      <c r="E634" s="16"/>
      <c r="F634" s="16"/>
    </row>
    <row r="635">
      <c r="D635" s="16"/>
      <c r="E635" s="16"/>
      <c r="F635" s="16"/>
    </row>
    <row r="636">
      <c r="D636" s="16"/>
      <c r="E636" s="16"/>
      <c r="F636" s="16"/>
    </row>
    <row r="637">
      <c r="D637" s="16"/>
      <c r="E637" s="16"/>
      <c r="F637" s="16"/>
    </row>
    <row r="638">
      <c r="D638" s="16"/>
      <c r="E638" s="16"/>
      <c r="F638" s="16"/>
    </row>
    <row r="639">
      <c r="D639" s="16"/>
      <c r="E639" s="16"/>
      <c r="F639" s="16"/>
    </row>
    <row r="640">
      <c r="D640" s="16"/>
      <c r="E640" s="16"/>
      <c r="F640" s="16"/>
    </row>
    <row r="641">
      <c r="D641" s="16"/>
      <c r="E641" s="16"/>
      <c r="F641" s="16"/>
    </row>
    <row r="642">
      <c r="D642" s="16"/>
      <c r="E642" s="16"/>
      <c r="F642" s="16"/>
    </row>
    <row r="643">
      <c r="D643" s="16"/>
      <c r="E643" s="16"/>
      <c r="F643" s="16"/>
    </row>
    <row r="644">
      <c r="D644" s="16"/>
      <c r="E644" s="16"/>
      <c r="F644" s="16"/>
    </row>
    <row r="645">
      <c r="D645" s="16"/>
      <c r="E645" s="16"/>
      <c r="F645" s="16"/>
    </row>
    <row r="646">
      <c r="D646" s="16"/>
      <c r="E646" s="16"/>
      <c r="F646" s="16"/>
    </row>
    <row r="647">
      <c r="D647" s="16"/>
      <c r="E647" s="16"/>
      <c r="F647" s="16"/>
    </row>
    <row r="648">
      <c r="D648" s="16"/>
      <c r="E648" s="16"/>
      <c r="F648" s="16"/>
    </row>
    <row r="649">
      <c r="D649" s="16"/>
      <c r="E649" s="16"/>
      <c r="F649" s="16"/>
    </row>
    <row r="650">
      <c r="D650" s="16"/>
      <c r="E650" s="16"/>
      <c r="F650" s="16"/>
    </row>
    <row r="651">
      <c r="D651" s="16"/>
      <c r="E651" s="16"/>
      <c r="F651" s="16"/>
    </row>
    <row r="652">
      <c r="D652" s="16"/>
      <c r="E652" s="16"/>
      <c r="F652" s="16"/>
    </row>
    <row r="653">
      <c r="D653" s="16"/>
      <c r="E653" s="16"/>
      <c r="F653" s="16"/>
    </row>
    <row r="654">
      <c r="D654" s="16"/>
      <c r="E654" s="16"/>
      <c r="F654" s="16"/>
    </row>
    <row r="655">
      <c r="D655" s="16"/>
      <c r="E655" s="16"/>
      <c r="F655" s="16"/>
    </row>
    <row r="656">
      <c r="D656" s="16"/>
      <c r="E656" s="16"/>
      <c r="F656" s="16"/>
    </row>
    <row r="657">
      <c r="D657" s="16"/>
      <c r="E657" s="16"/>
      <c r="F657" s="16"/>
    </row>
    <row r="658">
      <c r="D658" s="16"/>
      <c r="E658" s="16"/>
      <c r="F658" s="16"/>
    </row>
    <row r="659">
      <c r="D659" s="16"/>
      <c r="E659" s="16"/>
      <c r="F659" s="16"/>
    </row>
    <row r="660">
      <c r="D660" s="16"/>
      <c r="E660" s="16"/>
      <c r="F660" s="16"/>
    </row>
    <row r="661">
      <c r="D661" s="16"/>
      <c r="E661" s="16"/>
      <c r="F661" s="16"/>
    </row>
    <row r="662">
      <c r="D662" s="16"/>
      <c r="E662" s="16"/>
      <c r="F662" s="16"/>
    </row>
    <row r="663">
      <c r="D663" s="16"/>
      <c r="E663" s="16"/>
      <c r="F663" s="16"/>
    </row>
    <row r="664">
      <c r="D664" s="16"/>
      <c r="E664" s="16"/>
      <c r="F664" s="16"/>
    </row>
    <row r="665">
      <c r="D665" s="16"/>
      <c r="E665" s="16"/>
      <c r="F665" s="16"/>
    </row>
    <row r="666">
      <c r="D666" s="16"/>
      <c r="E666" s="16"/>
      <c r="F666" s="16"/>
    </row>
    <row r="667">
      <c r="D667" s="16"/>
      <c r="E667" s="16"/>
      <c r="F667" s="16"/>
    </row>
    <row r="668">
      <c r="D668" s="16"/>
      <c r="E668" s="16"/>
      <c r="F668" s="16"/>
    </row>
    <row r="669">
      <c r="D669" s="16"/>
      <c r="E669" s="16"/>
      <c r="F669" s="16"/>
    </row>
    <row r="670">
      <c r="D670" s="16"/>
      <c r="E670" s="16"/>
      <c r="F670" s="16"/>
    </row>
    <row r="671">
      <c r="D671" s="16"/>
      <c r="E671" s="16"/>
      <c r="F671" s="16"/>
    </row>
    <row r="672">
      <c r="D672" s="16"/>
      <c r="E672" s="16"/>
      <c r="F672" s="16"/>
    </row>
    <row r="673">
      <c r="D673" s="16"/>
      <c r="E673" s="16"/>
      <c r="F673" s="16"/>
    </row>
    <row r="674">
      <c r="D674" s="16"/>
      <c r="E674" s="16"/>
      <c r="F674" s="16"/>
    </row>
    <row r="675">
      <c r="D675" s="16"/>
      <c r="E675" s="16"/>
      <c r="F675" s="16"/>
    </row>
    <row r="676">
      <c r="D676" s="16"/>
      <c r="E676" s="16"/>
      <c r="F676" s="16"/>
    </row>
    <row r="677">
      <c r="D677" s="16"/>
      <c r="E677" s="16"/>
      <c r="F677" s="16"/>
    </row>
    <row r="678">
      <c r="D678" s="16"/>
      <c r="E678" s="16"/>
      <c r="F678" s="16"/>
    </row>
    <row r="679">
      <c r="D679" s="16"/>
      <c r="E679" s="16"/>
      <c r="F679" s="16"/>
    </row>
    <row r="680">
      <c r="D680" s="16"/>
      <c r="E680" s="16"/>
      <c r="F680" s="16"/>
    </row>
    <row r="681">
      <c r="D681" s="16"/>
      <c r="E681" s="16"/>
      <c r="F681" s="16"/>
    </row>
    <row r="682">
      <c r="D682" s="16"/>
      <c r="E682" s="16"/>
      <c r="F682" s="16"/>
    </row>
    <row r="683">
      <c r="D683" s="16"/>
      <c r="E683" s="16"/>
      <c r="F683" s="16"/>
    </row>
    <row r="684">
      <c r="D684" s="16"/>
      <c r="E684" s="16"/>
      <c r="F684" s="16"/>
    </row>
    <row r="685">
      <c r="D685" s="16"/>
      <c r="E685" s="16"/>
      <c r="F685" s="16"/>
    </row>
    <row r="686">
      <c r="D686" s="16"/>
      <c r="E686" s="16"/>
      <c r="F686" s="16"/>
    </row>
    <row r="687">
      <c r="D687" s="16"/>
      <c r="E687" s="16"/>
      <c r="F687" s="16"/>
    </row>
    <row r="688">
      <c r="D688" s="16"/>
      <c r="E688" s="16"/>
      <c r="F688" s="16"/>
    </row>
    <row r="689">
      <c r="D689" s="16"/>
      <c r="E689" s="16"/>
      <c r="F689" s="16"/>
    </row>
    <row r="690">
      <c r="D690" s="16"/>
      <c r="E690" s="16"/>
      <c r="F690" s="16"/>
    </row>
    <row r="691">
      <c r="D691" s="16"/>
      <c r="E691" s="16"/>
      <c r="F691" s="16"/>
    </row>
    <row r="692">
      <c r="D692" s="16"/>
      <c r="E692" s="16"/>
      <c r="F692" s="16"/>
    </row>
    <row r="693">
      <c r="D693" s="16"/>
      <c r="E693" s="16"/>
      <c r="F693" s="16"/>
    </row>
    <row r="694">
      <c r="D694" s="16"/>
      <c r="E694" s="16"/>
      <c r="F694" s="16"/>
    </row>
    <row r="695">
      <c r="D695" s="16"/>
      <c r="E695" s="16"/>
      <c r="F695" s="16"/>
    </row>
    <row r="696">
      <c r="D696" s="16"/>
      <c r="E696" s="16"/>
      <c r="F696" s="16"/>
    </row>
    <row r="697">
      <c r="D697" s="16"/>
      <c r="E697" s="16"/>
      <c r="F697" s="16"/>
    </row>
    <row r="698">
      <c r="D698" s="16"/>
      <c r="E698" s="16"/>
      <c r="F698" s="16"/>
    </row>
    <row r="699">
      <c r="D699" s="16"/>
      <c r="E699" s="16"/>
      <c r="F699" s="16"/>
    </row>
    <row r="700">
      <c r="D700" s="16"/>
      <c r="E700" s="16"/>
      <c r="F700" s="16"/>
    </row>
    <row r="701">
      <c r="D701" s="16"/>
      <c r="E701" s="16"/>
      <c r="F701" s="16"/>
    </row>
    <row r="702">
      <c r="D702" s="16"/>
      <c r="E702" s="16"/>
      <c r="F702" s="16"/>
    </row>
    <row r="703">
      <c r="D703" s="16"/>
      <c r="E703" s="16"/>
      <c r="F703" s="16"/>
    </row>
    <row r="704">
      <c r="D704" s="16"/>
      <c r="E704" s="16"/>
      <c r="F704" s="16"/>
    </row>
    <row r="705">
      <c r="D705" s="16"/>
      <c r="E705" s="16"/>
      <c r="F705" s="16"/>
    </row>
    <row r="706">
      <c r="D706" s="16"/>
      <c r="E706" s="16"/>
      <c r="F706" s="16"/>
    </row>
    <row r="707">
      <c r="D707" s="16"/>
      <c r="E707" s="16"/>
      <c r="F707" s="16"/>
    </row>
    <row r="708">
      <c r="D708" s="16"/>
      <c r="E708" s="16"/>
      <c r="F708" s="16"/>
    </row>
    <row r="709">
      <c r="D709" s="16"/>
      <c r="E709" s="16"/>
      <c r="F709" s="16"/>
    </row>
    <row r="710">
      <c r="D710" s="16"/>
      <c r="E710" s="16"/>
      <c r="F710" s="16"/>
    </row>
    <row r="711">
      <c r="D711" s="16"/>
      <c r="E711" s="16"/>
      <c r="F711" s="16"/>
    </row>
    <row r="712">
      <c r="D712" s="16"/>
      <c r="E712" s="16"/>
      <c r="F712" s="16"/>
    </row>
    <row r="713">
      <c r="D713" s="16"/>
      <c r="E713" s="16"/>
      <c r="F713" s="16"/>
    </row>
    <row r="714">
      <c r="D714" s="16"/>
      <c r="E714" s="16"/>
      <c r="F714" s="16"/>
    </row>
    <row r="715">
      <c r="D715" s="16"/>
      <c r="E715" s="16"/>
      <c r="F715" s="16"/>
    </row>
    <row r="716">
      <c r="D716" s="16"/>
      <c r="E716" s="16"/>
      <c r="F716" s="16"/>
    </row>
    <row r="717">
      <c r="D717" s="16"/>
      <c r="E717" s="16"/>
      <c r="F717" s="16"/>
    </row>
    <row r="718">
      <c r="D718" s="16"/>
      <c r="E718" s="16"/>
      <c r="F718" s="16"/>
    </row>
    <row r="719">
      <c r="D719" s="16"/>
      <c r="E719" s="16"/>
      <c r="F719" s="16"/>
    </row>
    <row r="720">
      <c r="D720" s="16"/>
      <c r="E720" s="16"/>
      <c r="F720" s="16"/>
    </row>
    <row r="721">
      <c r="D721" s="16"/>
      <c r="E721" s="16"/>
      <c r="F721" s="16"/>
    </row>
    <row r="722">
      <c r="D722" s="16"/>
      <c r="E722" s="16"/>
      <c r="F722" s="16"/>
    </row>
    <row r="723">
      <c r="D723" s="16"/>
      <c r="E723" s="16"/>
      <c r="F723" s="16"/>
    </row>
    <row r="724">
      <c r="D724" s="16"/>
      <c r="E724" s="16"/>
      <c r="F724" s="16"/>
    </row>
    <row r="725">
      <c r="D725" s="16"/>
      <c r="E725" s="16"/>
      <c r="F725" s="16"/>
    </row>
    <row r="726">
      <c r="D726" s="16"/>
      <c r="E726" s="16"/>
      <c r="F726" s="16"/>
    </row>
    <row r="727">
      <c r="D727" s="16"/>
      <c r="E727" s="16"/>
      <c r="F727" s="16"/>
    </row>
    <row r="728">
      <c r="D728" s="16"/>
      <c r="E728" s="16"/>
      <c r="F728" s="16"/>
    </row>
    <row r="729">
      <c r="D729" s="16"/>
      <c r="E729" s="16"/>
      <c r="F729" s="16"/>
    </row>
    <row r="730">
      <c r="D730" s="16"/>
      <c r="E730" s="16"/>
      <c r="F730" s="16"/>
    </row>
    <row r="731">
      <c r="D731" s="16"/>
      <c r="E731" s="16"/>
      <c r="F731" s="16"/>
    </row>
    <row r="732">
      <c r="D732" s="16"/>
      <c r="E732" s="16"/>
      <c r="F732" s="16"/>
    </row>
    <row r="733">
      <c r="D733" s="16"/>
      <c r="E733" s="16"/>
      <c r="F733" s="16"/>
    </row>
    <row r="734">
      <c r="D734" s="16"/>
      <c r="E734" s="16"/>
      <c r="F734" s="16"/>
    </row>
    <row r="735">
      <c r="D735" s="16"/>
      <c r="E735" s="16"/>
      <c r="F735" s="16"/>
    </row>
    <row r="736">
      <c r="D736" s="16"/>
      <c r="E736" s="16"/>
      <c r="F736" s="16"/>
    </row>
    <row r="737">
      <c r="D737" s="16"/>
      <c r="E737" s="16"/>
      <c r="F737" s="16"/>
    </row>
    <row r="738">
      <c r="D738" s="16"/>
      <c r="E738" s="16"/>
      <c r="F738" s="16"/>
    </row>
    <row r="739">
      <c r="D739" s="16"/>
      <c r="E739" s="16"/>
      <c r="F739" s="16"/>
    </row>
    <row r="740">
      <c r="D740" s="16"/>
      <c r="E740" s="16"/>
      <c r="F740" s="16"/>
    </row>
    <row r="741">
      <c r="D741" s="16"/>
      <c r="E741" s="16"/>
      <c r="F741" s="16"/>
    </row>
    <row r="742">
      <c r="D742" s="16"/>
      <c r="E742" s="16"/>
      <c r="F742" s="16"/>
    </row>
    <row r="743">
      <c r="D743" s="16"/>
      <c r="E743" s="16"/>
      <c r="F743" s="16"/>
    </row>
    <row r="744">
      <c r="D744" s="16"/>
      <c r="E744" s="16"/>
      <c r="F744" s="16"/>
    </row>
    <row r="745">
      <c r="D745" s="16"/>
      <c r="E745" s="16"/>
      <c r="F745" s="16"/>
    </row>
    <row r="746">
      <c r="D746" s="16"/>
      <c r="E746" s="16"/>
      <c r="F746" s="16"/>
    </row>
    <row r="747">
      <c r="D747" s="16"/>
      <c r="E747" s="16"/>
      <c r="F747" s="16"/>
    </row>
    <row r="748">
      <c r="D748" s="16"/>
      <c r="E748" s="16"/>
      <c r="F748" s="16"/>
    </row>
    <row r="749">
      <c r="D749" s="16"/>
      <c r="E749" s="16"/>
      <c r="F749" s="16"/>
    </row>
    <row r="750">
      <c r="D750" s="16"/>
      <c r="E750" s="16"/>
      <c r="F750" s="16"/>
    </row>
    <row r="751">
      <c r="D751" s="16"/>
      <c r="E751" s="16"/>
      <c r="F751" s="16"/>
    </row>
    <row r="752">
      <c r="D752" s="16"/>
      <c r="E752" s="16"/>
      <c r="F752" s="16"/>
    </row>
    <row r="753">
      <c r="D753" s="16"/>
      <c r="E753" s="16"/>
      <c r="F753" s="16"/>
    </row>
    <row r="754">
      <c r="D754" s="16"/>
      <c r="E754" s="16"/>
      <c r="F754" s="16"/>
    </row>
    <row r="755">
      <c r="D755" s="16"/>
      <c r="E755" s="16"/>
      <c r="F755" s="16"/>
    </row>
    <row r="756">
      <c r="D756" s="16"/>
      <c r="E756" s="16"/>
      <c r="F756" s="16"/>
    </row>
    <row r="757">
      <c r="D757" s="16"/>
      <c r="E757" s="16"/>
      <c r="F757" s="16"/>
    </row>
    <row r="758">
      <c r="D758" s="16"/>
      <c r="E758" s="16"/>
      <c r="F758" s="16"/>
    </row>
    <row r="759">
      <c r="D759" s="16"/>
      <c r="E759" s="16"/>
      <c r="F759" s="16"/>
    </row>
    <row r="760">
      <c r="D760" s="16"/>
      <c r="E760" s="16"/>
      <c r="F760" s="16"/>
    </row>
    <row r="761">
      <c r="D761" s="16"/>
      <c r="E761" s="16"/>
      <c r="F761" s="16"/>
    </row>
    <row r="762">
      <c r="D762" s="16"/>
      <c r="E762" s="16"/>
      <c r="F762" s="16"/>
    </row>
    <row r="763">
      <c r="D763" s="16"/>
      <c r="E763" s="16"/>
      <c r="F763" s="16"/>
    </row>
    <row r="764">
      <c r="D764" s="16"/>
      <c r="E764" s="16"/>
      <c r="F764" s="16"/>
    </row>
    <row r="765">
      <c r="D765" s="16"/>
      <c r="E765" s="16"/>
      <c r="F765" s="16"/>
    </row>
    <row r="766">
      <c r="D766" s="16"/>
      <c r="E766" s="16"/>
      <c r="F766" s="16"/>
    </row>
    <row r="767">
      <c r="D767" s="16"/>
      <c r="E767" s="16"/>
      <c r="F767" s="16"/>
    </row>
    <row r="768">
      <c r="D768" s="16"/>
      <c r="E768" s="16"/>
      <c r="F768" s="16"/>
    </row>
    <row r="769">
      <c r="D769" s="16"/>
      <c r="E769" s="16"/>
      <c r="F769" s="16"/>
    </row>
    <row r="770">
      <c r="D770" s="16"/>
      <c r="E770" s="16"/>
      <c r="F770" s="16"/>
    </row>
    <row r="771">
      <c r="D771" s="16"/>
      <c r="E771" s="16"/>
      <c r="F771" s="16"/>
    </row>
    <row r="772">
      <c r="D772" s="16"/>
      <c r="E772" s="16"/>
      <c r="F772" s="16"/>
    </row>
    <row r="773">
      <c r="D773" s="16"/>
      <c r="E773" s="16"/>
      <c r="F773" s="16"/>
    </row>
    <row r="774">
      <c r="D774" s="16"/>
      <c r="E774" s="16"/>
      <c r="F774" s="16"/>
    </row>
    <row r="775">
      <c r="D775" s="16"/>
      <c r="E775" s="16"/>
      <c r="F775" s="16"/>
    </row>
    <row r="776">
      <c r="D776" s="16"/>
      <c r="E776" s="16"/>
      <c r="F776" s="16"/>
    </row>
    <row r="777">
      <c r="D777" s="16"/>
      <c r="E777" s="16"/>
      <c r="F777" s="16"/>
    </row>
    <row r="778">
      <c r="D778" s="16"/>
      <c r="E778" s="16"/>
      <c r="F778" s="16"/>
    </row>
    <row r="779">
      <c r="D779" s="16"/>
      <c r="E779" s="16"/>
      <c r="F779" s="16"/>
    </row>
    <row r="780">
      <c r="D780" s="16"/>
      <c r="E780" s="16"/>
      <c r="F780" s="16"/>
    </row>
    <row r="781">
      <c r="D781" s="16"/>
      <c r="E781" s="16"/>
      <c r="F781" s="16"/>
    </row>
    <row r="782">
      <c r="D782" s="16"/>
      <c r="E782" s="16"/>
      <c r="F782" s="16"/>
    </row>
    <row r="783">
      <c r="D783" s="16"/>
      <c r="E783" s="16"/>
      <c r="F783" s="16"/>
    </row>
    <row r="784">
      <c r="D784" s="16"/>
      <c r="E784" s="16"/>
      <c r="F784" s="16"/>
    </row>
    <row r="785">
      <c r="D785" s="16"/>
      <c r="E785" s="16"/>
      <c r="F785" s="16"/>
    </row>
    <row r="786">
      <c r="D786" s="16"/>
      <c r="E786" s="16"/>
      <c r="F786" s="16"/>
    </row>
    <row r="787">
      <c r="D787" s="16"/>
      <c r="E787" s="16"/>
      <c r="F787" s="16"/>
    </row>
    <row r="788">
      <c r="D788" s="16"/>
      <c r="E788" s="16"/>
      <c r="F788" s="16"/>
    </row>
    <row r="789">
      <c r="D789" s="16"/>
      <c r="E789" s="16"/>
      <c r="F789" s="16"/>
    </row>
    <row r="790">
      <c r="D790" s="16"/>
      <c r="E790" s="16"/>
      <c r="F790" s="16"/>
    </row>
    <row r="791">
      <c r="D791" s="16"/>
      <c r="E791" s="16"/>
      <c r="F791" s="16"/>
    </row>
    <row r="792">
      <c r="D792" s="16"/>
      <c r="E792" s="16"/>
      <c r="F792" s="16"/>
    </row>
    <row r="793">
      <c r="D793" s="16"/>
      <c r="E793" s="16"/>
      <c r="F793" s="16"/>
    </row>
    <row r="794">
      <c r="D794" s="16"/>
      <c r="E794" s="16"/>
      <c r="F794" s="16"/>
    </row>
    <row r="795">
      <c r="D795" s="16"/>
      <c r="E795" s="16"/>
      <c r="F795" s="16"/>
    </row>
    <row r="796">
      <c r="D796" s="16"/>
      <c r="E796" s="16"/>
      <c r="F796" s="16"/>
    </row>
    <row r="797">
      <c r="D797" s="16"/>
      <c r="E797" s="16"/>
      <c r="F797" s="16"/>
    </row>
    <row r="798">
      <c r="D798" s="16"/>
      <c r="E798" s="16"/>
      <c r="F798" s="16"/>
    </row>
    <row r="799">
      <c r="D799" s="16"/>
      <c r="E799" s="16"/>
      <c r="F799" s="16"/>
    </row>
    <row r="800">
      <c r="D800" s="16"/>
      <c r="E800" s="16"/>
      <c r="F800" s="16"/>
    </row>
    <row r="801">
      <c r="D801" s="16"/>
      <c r="E801" s="16"/>
      <c r="F801" s="16"/>
    </row>
    <row r="802">
      <c r="D802" s="16"/>
      <c r="E802" s="16"/>
      <c r="F802" s="16"/>
    </row>
    <row r="803">
      <c r="D803" s="16"/>
      <c r="E803" s="16"/>
      <c r="F803" s="16"/>
    </row>
    <row r="804">
      <c r="D804" s="16"/>
      <c r="E804" s="16"/>
      <c r="F804" s="16"/>
    </row>
    <row r="805">
      <c r="D805" s="16"/>
      <c r="E805" s="16"/>
      <c r="F805" s="16"/>
    </row>
    <row r="806">
      <c r="D806" s="16"/>
      <c r="E806" s="16"/>
      <c r="F806" s="16"/>
    </row>
    <row r="807">
      <c r="D807" s="16"/>
      <c r="E807" s="16"/>
      <c r="F807" s="16"/>
    </row>
    <row r="808">
      <c r="D808" s="16"/>
      <c r="E808" s="16"/>
      <c r="F808" s="16"/>
    </row>
    <row r="809">
      <c r="D809" s="16"/>
      <c r="E809" s="16"/>
      <c r="F809" s="16"/>
    </row>
    <row r="810">
      <c r="D810" s="16"/>
      <c r="E810" s="16"/>
      <c r="F810" s="16"/>
    </row>
    <row r="811">
      <c r="D811" s="16"/>
      <c r="E811" s="16"/>
      <c r="F811" s="16"/>
    </row>
    <row r="812">
      <c r="D812" s="16"/>
      <c r="E812" s="16"/>
      <c r="F812" s="16"/>
    </row>
    <row r="813">
      <c r="D813" s="16"/>
      <c r="E813" s="16"/>
      <c r="F813" s="16"/>
    </row>
    <row r="814">
      <c r="D814" s="16"/>
      <c r="E814" s="16"/>
      <c r="F814" s="16"/>
    </row>
    <row r="815">
      <c r="D815" s="16"/>
      <c r="E815" s="16"/>
      <c r="F815" s="16"/>
    </row>
    <row r="816">
      <c r="D816" s="16"/>
      <c r="E816" s="16"/>
      <c r="F816" s="16"/>
    </row>
    <row r="817">
      <c r="D817" s="16"/>
      <c r="E817" s="16"/>
      <c r="F817" s="16"/>
    </row>
    <row r="818">
      <c r="D818" s="16"/>
      <c r="E818" s="16"/>
      <c r="F818" s="16"/>
    </row>
    <row r="819">
      <c r="D819" s="16"/>
      <c r="E819" s="16"/>
      <c r="F819" s="16"/>
    </row>
    <row r="820">
      <c r="D820" s="16"/>
      <c r="E820" s="16"/>
      <c r="F820" s="16"/>
    </row>
    <row r="821">
      <c r="D821" s="16"/>
      <c r="E821" s="16"/>
      <c r="F821" s="16"/>
    </row>
    <row r="822">
      <c r="D822" s="16"/>
      <c r="E822" s="16"/>
      <c r="F822" s="16"/>
    </row>
    <row r="823">
      <c r="D823" s="16"/>
      <c r="E823" s="16"/>
      <c r="F823" s="16"/>
    </row>
    <row r="824">
      <c r="D824" s="16"/>
      <c r="E824" s="16"/>
      <c r="F824" s="16"/>
    </row>
    <row r="825">
      <c r="D825" s="16"/>
      <c r="E825" s="16"/>
      <c r="F825" s="16"/>
    </row>
    <row r="826">
      <c r="D826" s="16"/>
      <c r="E826" s="16"/>
      <c r="F826" s="16"/>
    </row>
    <row r="827">
      <c r="D827" s="16"/>
      <c r="E827" s="16"/>
      <c r="F827" s="16"/>
    </row>
    <row r="828">
      <c r="D828" s="16"/>
      <c r="E828" s="16"/>
      <c r="F828" s="16"/>
    </row>
    <row r="829">
      <c r="D829" s="16"/>
      <c r="E829" s="16"/>
      <c r="F829" s="16"/>
    </row>
    <row r="830">
      <c r="D830" s="16"/>
      <c r="E830" s="16"/>
      <c r="F830" s="16"/>
    </row>
    <row r="831">
      <c r="D831" s="16"/>
      <c r="E831" s="16"/>
      <c r="F831" s="16"/>
    </row>
    <row r="832">
      <c r="D832" s="16"/>
      <c r="E832" s="16"/>
      <c r="F832" s="16"/>
    </row>
    <row r="833">
      <c r="D833" s="16"/>
      <c r="E833" s="16"/>
      <c r="F833" s="16"/>
    </row>
    <row r="834">
      <c r="D834" s="16"/>
      <c r="E834" s="16"/>
      <c r="F834" s="16"/>
    </row>
    <row r="835">
      <c r="D835" s="16"/>
      <c r="E835" s="16"/>
      <c r="F835" s="16"/>
    </row>
    <row r="836">
      <c r="D836" s="16"/>
      <c r="E836" s="16"/>
      <c r="F836" s="16"/>
    </row>
    <row r="837">
      <c r="D837" s="16"/>
      <c r="E837" s="16"/>
      <c r="F837" s="16"/>
    </row>
    <row r="838">
      <c r="D838" s="16"/>
      <c r="E838" s="16"/>
      <c r="F838" s="16"/>
    </row>
    <row r="839">
      <c r="D839" s="16"/>
      <c r="E839" s="16"/>
      <c r="F839" s="16"/>
    </row>
    <row r="840">
      <c r="D840" s="16"/>
      <c r="E840" s="16"/>
      <c r="F840" s="16"/>
    </row>
    <row r="841">
      <c r="D841" s="16"/>
      <c r="E841" s="16"/>
      <c r="F841" s="16"/>
    </row>
    <row r="842">
      <c r="D842" s="16"/>
      <c r="E842" s="16"/>
      <c r="F842" s="16"/>
    </row>
    <row r="843">
      <c r="D843" s="16"/>
      <c r="E843" s="16"/>
      <c r="F843" s="16"/>
    </row>
    <row r="844">
      <c r="D844" s="16"/>
      <c r="E844" s="16"/>
      <c r="F844" s="16"/>
    </row>
    <row r="845">
      <c r="D845" s="16"/>
      <c r="E845" s="16"/>
      <c r="F845" s="16"/>
    </row>
    <row r="846">
      <c r="D846" s="16"/>
      <c r="E846" s="16"/>
      <c r="F846" s="16"/>
    </row>
    <row r="847">
      <c r="D847" s="16"/>
      <c r="E847" s="16"/>
      <c r="F847" s="16"/>
    </row>
    <row r="848">
      <c r="D848" s="16"/>
      <c r="E848" s="16"/>
      <c r="F848" s="16"/>
    </row>
    <row r="849">
      <c r="D849" s="16"/>
      <c r="E849" s="16"/>
      <c r="F849" s="16"/>
    </row>
    <row r="850">
      <c r="D850" s="16"/>
      <c r="E850" s="16"/>
      <c r="F850" s="16"/>
    </row>
    <row r="851">
      <c r="D851" s="16"/>
      <c r="E851" s="16"/>
      <c r="F851" s="16"/>
    </row>
    <row r="852">
      <c r="D852" s="16"/>
      <c r="E852" s="16"/>
      <c r="F852" s="16"/>
    </row>
    <row r="853">
      <c r="D853" s="16"/>
      <c r="E853" s="16"/>
      <c r="F853" s="16"/>
    </row>
    <row r="854">
      <c r="D854" s="16"/>
      <c r="E854" s="16"/>
      <c r="F854" s="16"/>
    </row>
    <row r="855">
      <c r="D855" s="16"/>
      <c r="E855" s="16"/>
      <c r="F855" s="16"/>
    </row>
    <row r="856">
      <c r="D856" s="16"/>
      <c r="E856" s="16"/>
      <c r="F856" s="16"/>
    </row>
    <row r="857">
      <c r="D857" s="16"/>
      <c r="E857" s="16"/>
      <c r="F857" s="16"/>
    </row>
    <row r="858">
      <c r="D858" s="16"/>
      <c r="E858" s="16"/>
      <c r="F858" s="16"/>
    </row>
    <row r="859">
      <c r="D859" s="16"/>
      <c r="E859" s="16"/>
      <c r="F859" s="16"/>
    </row>
    <row r="860">
      <c r="D860" s="16"/>
      <c r="E860" s="16"/>
      <c r="F860" s="16"/>
    </row>
    <row r="861">
      <c r="D861" s="16"/>
      <c r="E861" s="16"/>
      <c r="F861" s="16"/>
    </row>
    <row r="862">
      <c r="D862" s="16"/>
      <c r="E862" s="16"/>
      <c r="F862" s="16"/>
    </row>
    <row r="863">
      <c r="D863" s="16"/>
      <c r="E863" s="16"/>
      <c r="F863" s="16"/>
    </row>
    <row r="864">
      <c r="D864" s="16"/>
      <c r="E864" s="16"/>
      <c r="F864" s="16"/>
    </row>
    <row r="865">
      <c r="D865" s="16"/>
      <c r="E865" s="16"/>
      <c r="F865" s="16"/>
    </row>
    <row r="866">
      <c r="D866" s="16"/>
      <c r="E866" s="16"/>
      <c r="F866" s="16"/>
    </row>
    <row r="867">
      <c r="D867" s="16"/>
      <c r="E867" s="16"/>
      <c r="F867" s="16"/>
    </row>
    <row r="868">
      <c r="D868" s="16"/>
      <c r="E868" s="16"/>
      <c r="F868" s="16"/>
    </row>
    <row r="869">
      <c r="D869" s="16"/>
      <c r="E869" s="16"/>
      <c r="F869" s="16"/>
    </row>
    <row r="870">
      <c r="D870" s="16"/>
      <c r="E870" s="16"/>
      <c r="F870" s="16"/>
    </row>
    <row r="871">
      <c r="D871" s="16"/>
      <c r="E871" s="16"/>
      <c r="F871" s="16"/>
    </row>
    <row r="872">
      <c r="D872" s="16"/>
      <c r="E872" s="16"/>
      <c r="F872" s="16"/>
    </row>
    <row r="873">
      <c r="D873" s="16"/>
      <c r="E873" s="16"/>
      <c r="F873" s="16"/>
    </row>
    <row r="874">
      <c r="D874" s="16"/>
      <c r="E874" s="16"/>
      <c r="F874" s="16"/>
    </row>
    <row r="875">
      <c r="D875" s="16"/>
      <c r="E875" s="16"/>
      <c r="F875" s="16"/>
    </row>
    <row r="876">
      <c r="D876" s="16"/>
      <c r="E876" s="16"/>
      <c r="F876" s="16"/>
    </row>
    <row r="877">
      <c r="D877" s="16"/>
      <c r="E877" s="16"/>
      <c r="F877" s="16"/>
    </row>
    <row r="878">
      <c r="D878" s="16"/>
      <c r="E878" s="16"/>
      <c r="F878" s="16"/>
    </row>
    <row r="879">
      <c r="D879" s="16"/>
      <c r="E879" s="16"/>
      <c r="F879" s="16"/>
    </row>
    <row r="880">
      <c r="D880" s="16"/>
      <c r="E880" s="16"/>
      <c r="F880" s="16"/>
    </row>
    <row r="881">
      <c r="D881" s="16"/>
      <c r="E881" s="16"/>
      <c r="F881" s="16"/>
    </row>
    <row r="882">
      <c r="D882" s="16"/>
      <c r="E882" s="16"/>
      <c r="F882" s="16"/>
    </row>
    <row r="883">
      <c r="D883" s="16"/>
      <c r="E883" s="16"/>
      <c r="F883" s="16"/>
    </row>
    <row r="884">
      <c r="D884" s="16"/>
      <c r="E884" s="16"/>
      <c r="F884" s="16"/>
    </row>
    <row r="885">
      <c r="D885" s="16"/>
      <c r="E885" s="16"/>
      <c r="F885" s="16"/>
    </row>
    <row r="886">
      <c r="D886" s="16"/>
      <c r="E886" s="16"/>
      <c r="F886" s="16"/>
    </row>
    <row r="887">
      <c r="D887" s="16"/>
      <c r="E887" s="16"/>
      <c r="F887" s="16"/>
    </row>
    <row r="888">
      <c r="D888" s="16"/>
      <c r="E888" s="16"/>
      <c r="F888" s="16"/>
    </row>
    <row r="889">
      <c r="D889" s="16"/>
      <c r="E889" s="16"/>
      <c r="F889" s="16"/>
    </row>
    <row r="890">
      <c r="D890" s="16"/>
      <c r="E890" s="16"/>
      <c r="F890" s="16"/>
    </row>
    <row r="891">
      <c r="D891" s="16"/>
      <c r="E891" s="16"/>
      <c r="F891" s="16"/>
    </row>
    <row r="892">
      <c r="D892" s="16"/>
      <c r="E892" s="16"/>
      <c r="F892" s="16"/>
    </row>
    <row r="893">
      <c r="D893" s="16"/>
      <c r="E893" s="16"/>
      <c r="F893" s="16"/>
    </row>
    <row r="894">
      <c r="D894" s="16"/>
      <c r="E894" s="16"/>
      <c r="F894" s="16"/>
    </row>
    <row r="895">
      <c r="D895" s="16"/>
      <c r="E895" s="16"/>
      <c r="F895" s="16"/>
    </row>
    <row r="896">
      <c r="D896" s="16"/>
      <c r="E896" s="16"/>
      <c r="F896" s="16"/>
    </row>
    <row r="897">
      <c r="D897" s="16"/>
      <c r="E897" s="16"/>
      <c r="F897" s="16"/>
    </row>
    <row r="898">
      <c r="D898" s="16"/>
      <c r="E898" s="16"/>
      <c r="F898" s="16"/>
    </row>
    <row r="899">
      <c r="D899" s="16"/>
      <c r="E899" s="16"/>
      <c r="F899" s="16"/>
    </row>
    <row r="900">
      <c r="D900" s="16"/>
      <c r="E900" s="16"/>
      <c r="F900" s="16"/>
    </row>
    <row r="901">
      <c r="D901" s="16"/>
      <c r="E901" s="16"/>
      <c r="F901" s="16"/>
    </row>
    <row r="902">
      <c r="D902" s="16"/>
      <c r="E902" s="16"/>
      <c r="F902" s="16"/>
    </row>
    <row r="903">
      <c r="D903" s="16"/>
      <c r="E903" s="16"/>
      <c r="F903" s="16"/>
    </row>
    <row r="904">
      <c r="D904" s="16"/>
      <c r="E904" s="16"/>
      <c r="F904" s="16"/>
    </row>
    <row r="905">
      <c r="D905" s="16"/>
      <c r="E905" s="16"/>
      <c r="F905" s="16"/>
    </row>
    <row r="906">
      <c r="D906" s="16"/>
      <c r="E906" s="16"/>
      <c r="F906" s="16"/>
    </row>
    <row r="907">
      <c r="D907" s="16"/>
      <c r="E907" s="16"/>
      <c r="F907" s="16"/>
    </row>
    <row r="908">
      <c r="D908" s="16"/>
      <c r="E908" s="16"/>
      <c r="F908" s="16"/>
    </row>
    <row r="909">
      <c r="D909" s="16"/>
      <c r="E909" s="16"/>
      <c r="F909" s="16"/>
    </row>
    <row r="910">
      <c r="D910" s="16"/>
      <c r="E910" s="16"/>
      <c r="F910" s="16"/>
    </row>
    <row r="911">
      <c r="D911" s="16"/>
      <c r="E911" s="16"/>
      <c r="F911" s="16"/>
    </row>
    <row r="912">
      <c r="D912" s="16"/>
      <c r="E912" s="16"/>
      <c r="F912" s="16"/>
    </row>
    <row r="913">
      <c r="D913" s="16"/>
      <c r="E913" s="16"/>
      <c r="F913" s="16"/>
    </row>
    <row r="914">
      <c r="D914" s="16"/>
      <c r="E914" s="16"/>
      <c r="F914" s="16"/>
    </row>
    <row r="915">
      <c r="D915" s="16"/>
      <c r="E915" s="16"/>
      <c r="F915" s="16"/>
    </row>
    <row r="916">
      <c r="D916" s="16"/>
      <c r="E916" s="16"/>
      <c r="F916" s="16"/>
    </row>
    <row r="917">
      <c r="D917" s="16"/>
      <c r="E917" s="16"/>
      <c r="F917" s="16"/>
    </row>
    <row r="918">
      <c r="D918" s="16"/>
      <c r="E918" s="16"/>
      <c r="F918" s="16"/>
    </row>
    <row r="919">
      <c r="D919" s="16"/>
      <c r="E919" s="16"/>
      <c r="F919" s="16"/>
    </row>
    <row r="920">
      <c r="D920" s="16"/>
      <c r="E920" s="16"/>
      <c r="F920" s="16"/>
    </row>
    <row r="921">
      <c r="D921" s="16"/>
      <c r="E921" s="16"/>
      <c r="F921" s="16"/>
    </row>
    <row r="922">
      <c r="D922" s="16"/>
      <c r="E922" s="16"/>
      <c r="F922" s="16"/>
    </row>
    <row r="923">
      <c r="D923" s="16"/>
      <c r="E923" s="16"/>
      <c r="F923" s="16"/>
    </row>
    <row r="924">
      <c r="D924" s="16"/>
      <c r="E924" s="16"/>
      <c r="F924" s="16"/>
    </row>
    <row r="925">
      <c r="D925" s="16"/>
      <c r="E925" s="16"/>
      <c r="F925" s="16"/>
    </row>
    <row r="926">
      <c r="D926" s="16"/>
      <c r="E926" s="16"/>
      <c r="F926" s="16"/>
    </row>
    <row r="927">
      <c r="D927" s="16"/>
      <c r="E927" s="16"/>
      <c r="F927" s="16"/>
    </row>
    <row r="928">
      <c r="D928" s="16"/>
      <c r="E928" s="16"/>
      <c r="F928" s="16"/>
    </row>
    <row r="929">
      <c r="D929" s="16"/>
      <c r="E929" s="16"/>
      <c r="F929" s="16"/>
    </row>
    <row r="930">
      <c r="D930" s="16"/>
      <c r="E930" s="16"/>
      <c r="F930" s="16"/>
    </row>
    <row r="931">
      <c r="D931" s="16"/>
      <c r="E931" s="16"/>
      <c r="F931" s="16"/>
    </row>
    <row r="932">
      <c r="D932" s="16"/>
      <c r="E932" s="16"/>
      <c r="F932" s="16"/>
    </row>
    <row r="933">
      <c r="D933" s="16"/>
      <c r="E933" s="16"/>
      <c r="F933" s="16"/>
    </row>
    <row r="934">
      <c r="D934" s="16"/>
      <c r="E934" s="16"/>
      <c r="F934" s="16"/>
    </row>
    <row r="935">
      <c r="D935" s="16"/>
      <c r="E935" s="16"/>
      <c r="F935" s="16"/>
    </row>
    <row r="936">
      <c r="D936" s="16"/>
      <c r="E936" s="16"/>
      <c r="F936" s="16"/>
    </row>
    <row r="937">
      <c r="D937" s="16"/>
      <c r="E937" s="16"/>
      <c r="F937" s="16"/>
    </row>
    <row r="938">
      <c r="D938" s="16"/>
      <c r="E938" s="16"/>
      <c r="F938" s="16"/>
    </row>
    <row r="939">
      <c r="D939" s="16"/>
      <c r="E939" s="16"/>
      <c r="F939" s="16"/>
    </row>
    <row r="940">
      <c r="D940" s="16"/>
      <c r="E940" s="16"/>
      <c r="F940" s="16"/>
    </row>
    <row r="941">
      <c r="D941" s="16"/>
      <c r="E941" s="16"/>
      <c r="F941" s="16"/>
    </row>
    <row r="942">
      <c r="D942" s="16"/>
      <c r="E942" s="16"/>
      <c r="F942" s="16"/>
    </row>
    <row r="943">
      <c r="D943" s="16"/>
      <c r="E943" s="16"/>
      <c r="F943" s="16"/>
    </row>
    <row r="944">
      <c r="D944" s="16"/>
      <c r="E944" s="16"/>
      <c r="F944" s="16"/>
    </row>
    <row r="945">
      <c r="D945" s="16"/>
      <c r="E945" s="16"/>
      <c r="F945" s="16"/>
    </row>
    <row r="946">
      <c r="D946" s="16"/>
      <c r="E946" s="16"/>
      <c r="F946" s="16"/>
    </row>
    <row r="947">
      <c r="D947" s="16"/>
      <c r="E947" s="16"/>
      <c r="F947" s="16"/>
    </row>
    <row r="948">
      <c r="D948" s="16"/>
      <c r="E948" s="16"/>
      <c r="F948" s="16"/>
    </row>
    <row r="949">
      <c r="D949" s="16"/>
      <c r="E949" s="16"/>
      <c r="F949" s="16"/>
    </row>
    <row r="950">
      <c r="D950" s="16"/>
      <c r="E950" s="16"/>
      <c r="F950" s="16"/>
    </row>
    <row r="951">
      <c r="D951" s="16"/>
      <c r="E951" s="16"/>
      <c r="F951" s="16"/>
    </row>
    <row r="952">
      <c r="D952" s="16"/>
      <c r="E952" s="16"/>
      <c r="F952" s="16"/>
    </row>
    <row r="953">
      <c r="D953" s="16"/>
      <c r="E953" s="16"/>
      <c r="F953" s="16"/>
    </row>
    <row r="954">
      <c r="D954" s="16"/>
      <c r="E954" s="16"/>
      <c r="F954" s="16"/>
    </row>
    <row r="955">
      <c r="D955" s="16"/>
      <c r="E955" s="16"/>
      <c r="F955" s="16"/>
    </row>
    <row r="956">
      <c r="D956" s="16"/>
      <c r="E956" s="16"/>
      <c r="F956" s="16"/>
    </row>
    <row r="957">
      <c r="D957" s="16"/>
      <c r="E957" s="16"/>
      <c r="F957" s="16"/>
    </row>
    <row r="958">
      <c r="D958" s="16"/>
      <c r="E958" s="16"/>
      <c r="F958" s="16"/>
    </row>
    <row r="959">
      <c r="D959" s="16"/>
      <c r="E959" s="16"/>
      <c r="F959" s="16"/>
    </row>
    <row r="960">
      <c r="D960" s="16"/>
      <c r="E960" s="16"/>
      <c r="F960" s="16"/>
    </row>
    <row r="961">
      <c r="D961" s="16"/>
      <c r="E961" s="16"/>
      <c r="F961" s="16"/>
    </row>
    <row r="962">
      <c r="D962" s="16"/>
      <c r="E962" s="16"/>
      <c r="F962" s="16"/>
    </row>
    <row r="963">
      <c r="D963" s="16"/>
      <c r="E963" s="16"/>
      <c r="F963" s="16"/>
    </row>
    <row r="964">
      <c r="D964" s="16"/>
      <c r="E964" s="16"/>
      <c r="F964" s="16"/>
    </row>
    <row r="965">
      <c r="D965" s="16"/>
      <c r="E965" s="16"/>
      <c r="F965" s="16"/>
    </row>
    <row r="966">
      <c r="D966" s="16"/>
      <c r="E966" s="16"/>
      <c r="F966" s="16"/>
    </row>
    <row r="967">
      <c r="D967" s="16"/>
      <c r="E967" s="16"/>
      <c r="F967" s="16"/>
    </row>
    <row r="968">
      <c r="D968" s="16"/>
      <c r="E968" s="16"/>
      <c r="F968" s="16"/>
    </row>
    <row r="969">
      <c r="D969" s="16"/>
      <c r="E969" s="16"/>
      <c r="F969" s="16"/>
    </row>
    <row r="970">
      <c r="D970" s="16"/>
      <c r="E970" s="16"/>
      <c r="F970" s="16"/>
    </row>
    <row r="971">
      <c r="D971" s="16"/>
      <c r="E971" s="16"/>
      <c r="F971" s="16"/>
    </row>
    <row r="972">
      <c r="D972" s="16"/>
      <c r="E972" s="16"/>
      <c r="F972" s="16"/>
    </row>
    <row r="973">
      <c r="D973" s="16"/>
      <c r="E973" s="16"/>
      <c r="F973" s="16"/>
    </row>
    <row r="974">
      <c r="D974" s="16"/>
      <c r="E974" s="16"/>
      <c r="F974" s="16"/>
    </row>
    <row r="975">
      <c r="D975" s="16"/>
      <c r="E975" s="16"/>
      <c r="F975" s="16"/>
    </row>
    <row r="976">
      <c r="D976" s="16"/>
      <c r="E976" s="16"/>
      <c r="F976" s="16"/>
    </row>
    <row r="977">
      <c r="D977" s="16"/>
      <c r="E977" s="16"/>
      <c r="F977" s="16"/>
    </row>
    <row r="978">
      <c r="D978" s="16"/>
      <c r="E978" s="16"/>
      <c r="F978" s="16"/>
    </row>
    <row r="979">
      <c r="D979" s="16"/>
      <c r="E979" s="16"/>
      <c r="F979" s="16"/>
    </row>
    <row r="980">
      <c r="D980" s="16"/>
      <c r="E980" s="16"/>
      <c r="F980" s="16"/>
    </row>
    <row r="981">
      <c r="D981" s="16"/>
      <c r="E981" s="16"/>
      <c r="F981" s="16"/>
    </row>
    <row r="982">
      <c r="D982" s="16"/>
      <c r="E982" s="16"/>
      <c r="F982" s="16"/>
    </row>
    <row r="983">
      <c r="D983" s="16"/>
      <c r="E983" s="16"/>
      <c r="F983" s="16"/>
    </row>
    <row r="984">
      <c r="D984" s="16"/>
      <c r="E984" s="16"/>
      <c r="F984" s="16"/>
    </row>
    <row r="985">
      <c r="D985" s="16"/>
      <c r="E985" s="16"/>
      <c r="F985" s="16"/>
    </row>
    <row r="986">
      <c r="D986" s="16"/>
      <c r="E986" s="16"/>
      <c r="F986" s="16"/>
    </row>
    <row r="987">
      <c r="D987" s="16"/>
      <c r="E987" s="16"/>
      <c r="F987" s="16"/>
    </row>
    <row r="988">
      <c r="D988" s="16"/>
      <c r="E988" s="16"/>
      <c r="F988" s="16"/>
    </row>
    <row r="989">
      <c r="D989" s="16"/>
      <c r="E989" s="16"/>
      <c r="F989" s="16"/>
    </row>
    <row r="990">
      <c r="D990" s="16"/>
      <c r="E990" s="16"/>
      <c r="F990" s="16"/>
    </row>
    <row r="991">
      <c r="D991" s="16"/>
      <c r="E991" s="16"/>
      <c r="F991" s="16"/>
    </row>
    <row r="992">
      <c r="D992" s="16"/>
      <c r="E992" s="16"/>
      <c r="F992" s="16"/>
    </row>
    <row r="993">
      <c r="D993" s="16"/>
      <c r="E993" s="16"/>
      <c r="F993" s="16"/>
    </row>
    <row r="994">
      <c r="D994" s="16"/>
      <c r="E994" s="16"/>
      <c r="F994" s="16"/>
    </row>
    <row r="995">
      <c r="D995" s="16"/>
      <c r="E995" s="16"/>
      <c r="F995" s="16"/>
    </row>
    <row r="996">
      <c r="D996" s="16"/>
      <c r="E996" s="16"/>
      <c r="F996" s="16"/>
    </row>
    <row r="997">
      <c r="D997" s="16"/>
      <c r="E997" s="16"/>
      <c r="F997" s="16"/>
    </row>
    <row r="998">
      <c r="D998" s="16"/>
      <c r="E998" s="16"/>
      <c r="F998" s="16"/>
    </row>
    <row r="999">
      <c r="D999" s="16"/>
      <c r="E999" s="16"/>
      <c r="F999" s="16"/>
    </row>
    <row r="1000">
      <c r="D1000" s="16"/>
      <c r="E1000" s="16"/>
      <c r="F1000" s="16"/>
    </row>
  </sheetData>
  <mergeCells count="12">
    <mergeCell ref="B68:F68"/>
    <mergeCell ref="H68:K68"/>
    <mergeCell ref="N68:S68"/>
    <mergeCell ref="H78:L78"/>
    <mergeCell ref="H82:K82"/>
    <mergeCell ref="A1:U2"/>
    <mergeCell ref="B4:F4"/>
    <mergeCell ref="H4:K4"/>
    <mergeCell ref="N4:S4"/>
    <mergeCell ref="H14:L14"/>
    <mergeCell ref="H18:K18"/>
    <mergeCell ref="A65:U6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6.88"/>
    <col customWidth="1" min="7" max="7" width="7.75"/>
    <col customWidth="1" min="8" max="8" width="15.63"/>
    <col customWidth="1" min="9" max="10" width="15.25"/>
    <col customWidth="1" min="11" max="11" width="13.38"/>
    <col customWidth="1" min="12" max="12" width="11.63"/>
    <col customWidth="1" min="13" max="13" width="14.0"/>
  </cols>
  <sheetData>
    <row r="1">
      <c r="A1" s="1" t="s">
        <v>75</v>
      </c>
    </row>
    <row r="3">
      <c r="A3" s="2" t="s">
        <v>1</v>
      </c>
      <c r="B3" s="3"/>
      <c r="C3" s="3"/>
      <c r="D3" s="4"/>
      <c r="E3" s="4"/>
      <c r="F3" s="4"/>
      <c r="G3" s="3"/>
      <c r="H3" s="3"/>
      <c r="I3" s="3"/>
      <c r="J3" s="3"/>
      <c r="K3" s="3"/>
      <c r="L3" s="3"/>
    </row>
    <row r="4">
      <c r="B4" s="5" t="s">
        <v>2</v>
      </c>
      <c r="G4" s="6"/>
      <c r="H4" s="8" t="s">
        <v>3</v>
      </c>
      <c r="N4" s="5" t="s">
        <v>4</v>
      </c>
    </row>
    <row r="5">
      <c r="B5" s="9" t="s">
        <v>5</v>
      </c>
      <c r="C5" s="9" t="s">
        <v>6</v>
      </c>
      <c r="D5" s="9" t="s">
        <v>7</v>
      </c>
      <c r="E5" s="9" t="s">
        <v>8</v>
      </c>
      <c r="F5" s="9" t="s">
        <v>9</v>
      </c>
      <c r="G5" s="36"/>
      <c r="H5" s="12" t="s">
        <v>10</v>
      </c>
      <c r="I5" s="12" t="s">
        <v>11</v>
      </c>
      <c r="J5" s="12" t="s">
        <v>12</v>
      </c>
      <c r="K5" s="12" t="s">
        <v>13</v>
      </c>
      <c r="L5" s="12" t="s">
        <v>14</v>
      </c>
      <c r="N5" s="9" t="s">
        <v>5</v>
      </c>
      <c r="O5" s="9" t="s">
        <v>15</v>
      </c>
      <c r="P5" s="9" t="s">
        <v>16</v>
      </c>
      <c r="Q5" s="9" t="s">
        <v>17</v>
      </c>
      <c r="R5" s="9" t="s">
        <v>76</v>
      </c>
      <c r="S5" s="9" t="s">
        <v>18</v>
      </c>
    </row>
    <row r="6">
      <c r="B6" s="13">
        <v>0.0</v>
      </c>
      <c r="C6" s="13" t="s">
        <v>15</v>
      </c>
      <c r="D6" s="14">
        <v>14986.0</v>
      </c>
      <c r="E6" s="14">
        <v>38.1</v>
      </c>
      <c r="F6" s="14">
        <v>2909.0</v>
      </c>
      <c r="H6" s="15">
        <f>AVERAGE(D6:D55)</f>
        <v>8525.28</v>
      </c>
      <c r="I6" s="15">
        <f>MEDIAN(D6:D55)</f>
        <v>8470</v>
      </c>
      <c r="J6" s="15">
        <f>AVERAGE(E6:E55)</f>
        <v>17.669</v>
      </c>
      <c r="K6" s="15">
        <f>MEDIAN(E6:E55)</f>
        <v>16.88</v>
      </c>
      <c r="L6" s="15">
        <f>L10/50</f>
        <v>13.4</v>
      </c>
      <c r="N6" s="14">
        <v>0.0</v>
      </c>
      <c r="O6" s="14">
        <v>5.0</v>
      </c>
      <c r="P6" s="14">
        <v>8.0</v>
      </c>
      <c r="Q6" s="14">
        <v>1.0</v>
      </c>
      <c r="R6" s="14">
        <v>2.0</v>
      </c>
      <c r="S6" s="16">
        <f t="shared" ref="S6:S55" si="1">SUM(O6:R6)</f>
        <v>16</v>
      </c>
    </row>
    <row r="7">
      <c r="B7" s="13">
        <v>1.0</v>
      </c>
      <c r="C7" s="13" t="s">
        <v>15</v>
      </c>
      <c r="D7" s="14">
        <v>9598.0</v>
      </c>
      <c r="E7" s="14">
        <v>23.66</v>
      </c>
      <c r="F7" s="14">
        <v>1487.0</v>
      </c>
      <c r="N7" s="14">
        <v>1.0</v>
      </c>
      <c r="O7" s="14">
        <v>3.0</v>
      </c>
      <c r="P7" s="14">
        <v>6.0</v>
      </c>
      <c r="Q7" s="14">
        <v>3.0</v>
      </c>
      <c r="R7" s="14">
        <v>3.0</v>
      </c>
      <c r="S7" s="16">
        <f t="shared" si="1"/>
        <v>15</v>
      </c>
    </row>
    <row r="8">
      <c r="B8" s="13">
        <v>2.0</v>
      </c>
      <c r="C8" s="13" t="s">
        <v>15</v>
      </c>
      <c r="D8" s="14">
        <v>4051.0</v>
      </c>
      <c r="E8" s="14">
        <v>5.92</v>
      </c>
      <c r="F8" s="14">
        <v>1390.0</v>
      </c>
      <c r="H8" s="8" t="s">
        <v>20</v>
      </c>
      <c r="N8" s="14">
        <v>2.0</v>
      </c>
      <c r="O8" s="14">
        <v>2.0</v>
      </c>
      <c r="P8" s="14">
        <v>7.0</v>
      </c>
      <c r="Q8" s="14">
        <v>0.0</v>
      </c>
      <c r="R8" s="14">
        <v>1.0</v>
      </c>
      <c r="S8" s="16">
        <f t="shared" si="1"/>
        <v>10</v>
      </c>
    </row>
    <row r="9">
      <c r="B9" s="13">
        <v>3.0</v>
      </c>
      <c r="C9" s="13" t="s">
        <v>15</v>
      </c>
      <c r="D9" s="14">
        <v>9983.0</v>
      </c>
      <c r="E9" s="14">
        <v>23.32</v>
      </c>
      <c r="F9" s="14">
        <v>5370.0</v>
      </c>
      <c r="H9" s="12" t="s">
        <v>15</v>
      </c>
      <c r="I9" s="12" t="s">
        <v>16</v>
      </c>
      <c r="J9" s="12" t="s">
        <v>17</v>
      </c>
      <c r="K9" s="12" t="s">
        <v>76</v>
      </c>
      <c r="L9" s="12" t="s">
        <v>21</v>
      </c>
      <c r="N9" s="14">
        <v>3.0</v>
      </c>
      <c r="O9" s="14">
        <v>4.0</v>
      </c>
      <c r="P9" s="14">
        <v>7.0</v>
      </c>
      <c r="Q9" s="14">
        <v>3.0</v>
      </c>
      <c r="R9" s="14">
        <v>1.0</v>
      </c>
      <c r="S9" s="16">
        <f t="shared" si="1"/>
        <v>15</v>
      </c>
    </row>
    <row r="10">
      <c r="B10" s="13">
        <v>4.0</v>
      </c>
      <c r="C10" s="13" t="s">
        <v>15</v>
      </c>
      <c r="D10" s="14">
        <v>7214.0</v>
      </c>
      <c r="E10" s="14">
        <v>15.09</v>
      </c>
      <c r="F10" s="14">
        <v>5107.0</v>
      </c>
      <c r="H10" s="17">
        <f t="shared" ref="H10:K10" si="2">(O56/$L10)</f>
        <v>0.2537313433</v>
      </c>
      <c r="I10" s="17">
        <f t="shared" si="2"/>
        <v>0.5164179104</v>
      </c>
      <c r="J10" s="17">
        <f t="shared" si="2"/>
        <v>0.1746268657</v>
      </c>
      <c r="K10" s="17">
        <f t="shared" si="2"/>
        <v>0.0552238806</v>
      </c>
      <c r="L10" s="13">
        <f>SUM(O56:R56)</f>
        <v>670</v>
      </c>
      <c r="N10" s="14">
        <v>4.0</v>
      </c>
      <c r="O10" s="14">
        <v>3.0</v>
      </c>
      <c r="P10" s="14">
        <v>9.0</v>
      </c>
      <c r="Q10" s="14">
        <v>2.0</v>
      </c>
      <c r="R10" s="14">
        <v>0.0</v>
      </c>
      <c r="S10" s="16">
        <f t="shared" si="1"/>
        <v>14</v>
      </c>
    </row>
    <row r="11">
      <c r="B11" s="13">
        <v>5.0</v>
      </c>
      <c r="C11" s="13" t="s">
        <v>15</v>
      </c>
      <c r="D11" s="14">
        <v>8894.0</v>
      </c>
      <c r="E11" s="14">
        <v>18.21</v>
      </c>
      <c r="F11" s="14">
        <v>4891.0</v>
      </c>
      <c r="N11" s="14">
        <v>5.0</v>
      </c>
      <c r="O11" s="14">
        <v>2.0</v>
      </c>
      <c r="P11" s="14">
        <v>9.0</v>
      </c>
      <c r="Q11" s="14">
        <v>1.0</v>
      </c>
      <c r="R11" s="14">
        <v>1.0</v>
      </c>
      <c r="S11" s="16">
        <f t="shared" si="1"/>
        <v>13</v>
      </c>
    </row>
    <row r="12">
      <c r="B12" s="13">
        <v>6.0</v>
      </c>
      <c r="C12" s="13" t="s">
        <v>15</v>
      </c>
      <c r="D12" s="14">
        <v>7020.0</v>
      </c>
      <c r="E12" s="14">
        <v>13.65</v>
      </c>
      <c r="F12" s="14">
        <v>4515.0</v>
      </c>
      <c r="H12" s="8" t="s">
        <v>22</v>
      </c>
      <c r="N12" s="14">
        <v>6.0</v>
      </c>
      <c r="O12" s="14">
        <v>2.0</v>
      </c>
      <c r="P12" s="14">
        <v>5.0</v>
      </c>
      <c r="Q12" s="14">
        <v>3.0</v>
      </c>
      <c r="R12" s="14">
        <v>2.0</v>
      </c>
      <c r="S12" s="16">
        <f t="shared" si="1"/>
        <v>12</v>
      </c>
    </row>
    <row r="13">
      <c r="B13" s="13">
        <v>7.0</v>
      </c>
      <c r="C13" s="13" t="s">
        <v>15</v>
      </c>
      <c r="D13" s="14">
        <v>4417.0</v>
      </c>
      <c r="E13" s="14">
        <v>6.71</v>
      </c>
      <c r="F13" s="14">
        <v>8177.0</v>
      </c>
      <c r="H13" s="12" t="s">
        <v>15</v>
      </c>
      <c r="I13" s="12" t="s">
        <v>16</v>
      </c>
      <c r="J13" s="12" t="s">
        <v>17</v>
      </c>
      <c r="K13" s="21" t="s">
        <v>76</v>
      </c>
      <c r="N13" s="14">
        <v>7.0</v>
      </c>
      <c r="O13" s="14">
        <v>4.0</v>
      </c>
      <c r="P13" s="14">
        <v>6.0</v>
      </c>
      <c r="Q13" s="14">
        <v>0.0</v>
      </c>
      <c r="R13" s="14">
        <v>0.0</v>
      </c>
      <c r="S13" s="16">
        <f t="shared" si="1"/>
        <v>10</v>
      </c>
    </row>
    <row r="14">
      <c r="B14" s="13">
        <v>8.0</v>
      </c>
      <c r="C14" s="13" t="s">
        <v>15</v>
      </c>
      <c r="D14" s="14">
        <v>12229.0</v>
      </c>
      <c r="E14" s="14">
        <v>29.54</v>
      </c>
      <c r="F14" s="14">
        <v>6900.0</v>
      </c>
      <c r="H14" s="13">
        <f>COUNTIF(C6:C55, "Explorer")</f>
        <v>50</v>
      </c>
      <c r="I14" s="13">
        <f>COUNTIF(C6:C55, "Chaser")</f>
        <v>0</v>
      </c>
      <c r="J14" s="13">
        <f>COUNTIF(C6:C55, "Farmer")</f>
        <v>0</v>
      </c>
      <c r="K14" s="13">
        <f>COUNTIF(C6:C55, "Custom")</f>
        <v>0</v>
      </c>
      <c r="N14" s="14">
        <v>8.0</v>
      </c>
      <c r="O14" s="14">
        <v>3.0</v>
      </c>
      <c r="P14" s="14">
        <v>8.0</v>
      </c>
      <c r="Q14" s="14">
        <v>5.0</v>
      </c>
      <c r="R14" s="14">
        <v>1.0</v>
      </c>
      <c r="S14" s="16">
        <f t="shared" si="1"/>
        <v>17</v>
      </c>
    </row>
    <row r="15">
      <c r="B15" s="13">
        <v>9.0</v>
      </c>
      <c r="C15" s="13" t="s">
        <v>15</v>
      </c>
      <c r="D15" s="14">
        <v>6529.0</v>
      </c>
      <c r="E15" s="14">
        <v>12.4</v>
      </c>
      <c r="F15" s="14">
        <v>8579.0</v>
      </c>
      <c r="N15" s="14">
        <v>9.0</v>
      </c>
      <c r="O15" s="14">
        <v>3.0</v>
      </c>
      <c r="P15" s="14">
        <v>7.0</v>
      </c>
      <c r="Q15" s="14">
        <v>0.0</v>
      </c>
      <c r="R15" s="14">
        <v>2.0</v>
      </c>
      <c r="S15" s="16">
        <f t="shared" si="1"/>
        <v>12</v>
      </c>
    </row>
    <row r="16">
      <c r="B16" s="13">
        <v>10.0</v>
      </c>
      <c r="C16" s="13" t="s">
        <v>15</v>
      </c>
      <c r="D16" s="14">
        <v>4803.0</v>
      </c>
      <c r="E16" s="14">
        <v>9.42</v>
      </c>
      <c r="F16" s="14">
        <v>7476.0</v>
      </c>
      <c r="N16" s="14">
        <v>10.0</v>
      </c>
      <c r="O16" s="14">
        <v>5.0</v>
      </c>
      <c r="P16" s="14">
        <v>7.0</v>
      </c>
      <c r="Q16" s="14">
        <v>3.0</v>
      </c>
      <c r="R16" s="14">
        <v>0.0</v>
      </c>
      <c r="S16" s="16">
        <f t="shared" si="1"/>
        <v>15</v>
      </c>
    </row>
    <row r="17">
      <c r="B17" s="13">
        <v>11.0</v>
      </c>
      <c r="C17" s="13" t="s">
        <v>15</v>
      </c>
      <c r="D17" s="14">
        <v>5480.0</v>
      </c>
      <c r="E17" s="14">
        <v>10.16</v>
      </c>
      <c r="F17" s="14">
        <v>7916.0</v>
      </c>
      <c r="N17" s="14">
        <v>11.0</v>
      </c>
      <c r="O17" s="14">
        <v>3.0</v>
      </c>
      <c r="P17" s="14">
        <v>6.0</v>
      </c>
      <c r="Q17" s="14">
        <v>3.0</v>
      </c>
      <c r="R17" s="14">
        <v>1.0</v>
      </c>
      <c r="S17" s="16">
        <f t="shared" si="1"/>
        <v>13</v>
      </c>
    </row>
    <row r="18">
      <c r="B18" s="13">
        <v>12.0</v>
      </c>
      <c r="C18" s="13" t="s">
        <v>15</v>
      </c>
      <c r="D18" s="14">
        <v>8792.0</v>
      </c>
      <c r="E18" s="14">
        <v>14.9</v>
      </c>
      <c r="F18" s="14">
        <v>826.0</v>
      </c>
      <c r="N18" s="14">
        <v>12.0</v>
      </c>
      <c r="O18" s="14">
        <v>3.0</v>
      </c>
      <c r="P18" s="14">
        <v>7.0</v>
      </c>
      <c r="Q18" s="14">
        <v>2.0</v>
      </c>
      <c r="R18" s="14">
        <v>1.0</v>
      </c>
      <c r="S18" s="16">
        <f t="shared" si="1"/>
        <v>13</v>
      </c>
    </row>
    <row r="19">
      <c r="B19" s="13">
        <v>13.0</v>
      </c>
      <c r="C19" s="13" t="s">
        <v>15</v>
      </c>
      <c r="D19" s="14">
        <v>11880.0</v>
      </c>
      <c r="E19" s="14">
        <v>28.95</v>
      </c>
      <c r="F19" s="14">
        <v>5253.0</v>
      </c>
      <c r="N19" s="14">
        <v>13.0</v>
      </c>
      <c r="O19" s="14">
        <v>4.0</v>
      </c>
      <c r="P19" s="14">
        <v>7.0</v>
      </c>
      <c r="Q19" s="14">
        <v>5.0</v>
      </c>
      <c r="R19" s="14">
        <v>0.0</v>
      </c>
      <c r="S19" s="16">
        <f t="shared" si="1"/>
        <v>16</v>
      </c>
    </row>
    <row r="20">
      <c r="B20" s="13">
        <v>14.0</v>
      </c>
      <c r="C20" s="13" t="s">
        <v>15</v>
      </c>
      <c r="D20" s="14">
        <v>11490.0</v>
      </c>
      <c r="E20" s="14">
        <v>20.09</v>
      </c>
      <c r="F20" s="14">
        <v>1847.0</v>
      </c>
      <c r="N20" s="14">
        <v>14.0</v>
      </c>
      <c r="O20" s="14">
        <v>2.0</v>
      </c>
      <c r="P20" s="14">
        <v>5.0</v>
      </c>
      <c r="Q20" s="14">
        <v>4.0</v>
      </c>
      <c r="R20" s="14">
        <v>0.0</v>
      </c>
      <c r="S20" s="16">
        <f t="shared" si="1"/>
        <v>11</v>
      </c>
    </row>
    <row r="21">
      <c r="B21" s="13">
        <v>15.0</v>
      </c>
      <c r="C21" s="13" t="s">
        <v>15</v>
      </c>
      <c r="D21" s="14">
        <v>9645.0</v>
      </c>
      <c r="E21" s="14">
        <v>19.6</v>
      </c>
      <c r="F21" s="14">
        <v>4847.0</v>
      </c>
      <c r="N21" s="14">
        <v>15.0</v>
      </c>
      <c r="O21" s="14">
        <v>4.0</v>
      </c>
      <c r="P21" s="14">
        <v>5.0</v>
      </c>
      <c r="Q21" s="14">
        <v>5.0</v>
      </c>
      <c r="R21" s="14">
        <v>1.0</v>
      </c>
      <c r="S21" s="16">
        <f t="shared" si="1"/>
        <v>15</v>
      </c>
    </row>
    <row r="22">
      <c r="B22" s="13">
        <v>16.0</v>
      </c>
      <c r="C22" s="13" t="s">
        <v>15</v>
      </c>
      <c r="D22" s="14">
        <v>12044.0</v>
      </c>
      <c r="E22" s="14">
        <v>25.74</v>
      </c>
      <c r="F22" s="14">
        <v>3459.0</v>
      </c>
      <c r="N22" s="14">
        <v>16.0</v>
      </c>
      <c r="O22" s="14">
        <v>3.0</v>
      </c>
      <c r="P22" s="14">
        <v>8.0</v>
      </c>
      <c r="Q22" s="14">
        <v>3.0</v>
      </c>
      <c r="R22" s="14">
        <v>1.0</v>
      </c>
      <c r="S22" s="16">
        <f t="shared" si="1"/>
        <v>15</v>
      </c>
    </row>
    <row r="23">
      <c r="B23" s="13">
        <v>17.0</v>
      </c>
      <c r="C23" s="13" t="s">
        <v>15</v>
      </c>
      <c r="D23" s="14">
        <v>8784.0</v>
      </c>
      <c r="E23" s="14">
        <v>16.51</v>
      </c>
      <c r="F23" s="14">
        <v>683.0</v>
      </c>
      <c r="N23" s="14">
        <v>17.0</v>
      </c>
      <c r="O23" s="14">
        <v>2.0</v>
      </c>
      <c r="P23" s="14">
        <v>8.0</v>
      </c>
      <c r="Q23" s="14">
        <v>4.0</v>
      </c>
      <c r="R23" s="14">
        <v>0.0</v>
      </c>
      <c r="S23" s="16">
        <f t="shared" si="1"/>
        <v>14</v>
      </c>
    </row>
    <row r="24">
      <c r="B24" s="13">
        <v>18.0</v>
      </c>
      <c r="C24" s="13" t="s">
        <v>15</v>
      </c>
      <c r="D24" s="14">
        <v>8139.0</v>
      </c>
      <c r="E24" s="14">
        <v>14.95</v>
      </c>
      <c r="F24" s="14">
        <v>5656.0</v>
      </c>
      <c r="N24" s="14">
        <v>18.0</v>
      </c>
      <c r="O24" s="14">
        <v>2.0</v>
      </c>
      <c r="P24" s="14">
        <v>4.0</v>
      </c>
      <c r="Q24" s="14">
        <v>7.0</v>
      </c>
      <c r="R24" s="14">
        <v>0.0</v>
      </c>
      <c r="S24" s="16">
        <f t="shared" si="1"/>
        <v>13</v>
      </c>
    </row>
    <row r="25">
      <c r="B25" s="13">
        <v>19.0</v>
      </c>
      <c r="C25" s="13" t="s">
        <v>15</v>
      </c>
      <c r="D25" s="14">
        <v>8235.0</v>
      </c>
      <c r="E25" s="14">
        <v>17.36</v>
      </c>
      <c r="F25" s="14">
        <v>848.0</v>
      </c>
      <c r="N25" s="14">
        <v>19.0</v>
      </c>
      <c r="O25" s="14">
        <v>2.0</v>
      </c>
      <c r="P25" s="14">
        <v>8.0</v>
      </c>
      <c r="Q25" s="14">
        <v>4.0</v>
      </c>
      <c r="R25" s="14">
        <v>0.0</v>
      </c>
      <c r="S25" s="16">
        <f t="shared" si="1"/>
        <v>14</v>
      </c>
    </row>
    <row r="26">
      <c r="B26" s="13">
        <v>20.0</v>
      </c>
      <c r="C26" s="13" t="s">
        <v>15</v>
      </c>
      <c r="D26" s="14">
        <v>7762.0</v>
      </c>
      <c r="E26" s="14">
        <v>14.78</v>
      </c>
      <c r="F26" s="14">
        <v>4539.0</v>
      </c>
      <c r="N26" s="14">
        <v>20.0</v>
      </c>
      <c r="O26" s="14">
        <v>2.0</v>
      </c>
      <c r="P26" s="14">
        <v>7.0</v>
      </c>
      <c r="Q26" s="14">
        <v>3.0</v>
      </c>
      <c r="R26" s="14">
        <v>0.0</v>
      </c>
      <c r="S26" s="16">
        <f t="shared" si="1"/>
        <v>12</v>
      </c>
    </row>
    <row r="27">
      <c r="B27" s="13">
        <v>21.0</v>
      </c>
      <c r="C27" s="13" t="s">
        <v>15</v>
      </c>
      <c r="D27" s="14">
        <v>14243.0</v>
      </c>
      <c r="E27" s="14">
        <v>31.9</v>
      </c>
      <c r="F27" s="14">
        <v>3529.0</v>
      </c>
      <c r="N27" s="14">
        <v>21.0</v>
      </c>
      <c r="O27" s="14">
        <v>4.0</v>
      </c>
      <c r="P27" s="14">
        <v>8.0</v>
      </c>
      <c r="Q27" s="14">
        <v>1.0</v>
      </c>
      <c r="R27" s="14">
        <v>1.0</v>
      </c>
      <c r="S27" s="16">
        <f t="shared" si="1"/>
        <v>14</v>
      </c>
    </row>
    <row r="28">
      <c r="B28" s="13">
        <v>22.0</v>
      </c>
      <c r="C28" s="13" t="s">
        <v>15</v>
      </c>
      <c r="D28" s="14">
        <v>5158.0</v>
      </c>
      <c r="E28" s="14">
        <v>9.49</v>
      </c>
      <c r="F28" s="14">
        <v>7223.0</v>
      </c>
      <c r="N28" s="14">
        <v>22.0</v>
      </c>
      <c r="O28" s="14">
        <v>1.0</v>
      </c>
      <c r="P28" s="14">
        <v>10.0</v>
      </c>
      <c r="Q28" s="14">
        <v>0.0</v>
      </c>
      <c r="R28" s="14">
        <v>1.0</v>
      </c>
      <c r="S28" s="16">
        <f t="shared" si="1"/>
        <v>12</v>
      </c>
    </row>
    <row r="29">
      <c r="B29" s="13">
        <v>23.0</v>
      </c>
      <c r="C29" s="13" t="s">
        <v>15</v>
      </c>
      <c r="D29" s="14">
        <v>5091.0</v>
      </c>
      <c r="E29" s="14">
        <v>8.58</v>
      </c>
      <c r="F29" s="14">
        <v>6528.0</v>
      </c>
      <c r="N29" s="14">
        <v>23.0</v>
      </c>
      <c r="O29" s="14">
        <v>3.0</v>
      </c>
      <c r="P29" s="14">
        <v>7.0</v>
      </c>
      <c r="Q29" s="14">
        <v>1.0</v>
      </c>
      <c r="R29" s="14">
        <v>0.0</v>
      </c>
      <c r="S29" s="16">
        <f t="shared" si="1"/>
        <v>11</v>
      </c>
    </row>
    <row r="30">
      <c r="B30" s="13">
        <v>24.0</v>
      </c>
      <c r="C30" s="13" t="s">
        <v>15</v>
      </c>
      <c r="D30" s="14">
        <v>5973.0</v>
      </c>
      <c r="E30" s="14">
        <v>11.27</v>
      </c>
      <c r="F30" s="14">
        <v>713.0</v>
      </c>
      <c r="N30" s="14">
        <v>24.0</v>
      </c>
      <c r="O30" s="14">
        <v>4.0</v>
      </c>
      <c r="P30" s="14">
        <v>7.0</v>
      </c>
      <c r="Q30" s="14">
        <v>1.0</v>
      </c>
      <c r="R30" s="14">
        <v>0.0</v>
      </c>
      <c r="S30" s="16">
        <f t="shared" si="1"/>
        <v>12</v>
      </c>
    </row>
    <row r="31">
      <c r="B31" s="13">
        <v>25.0</v>
      </c>
      <c r="C31" s="13" t="s">
        <v>15</v>
      </c>
      <c r="D31" s="14">
        <v>5345.0</v>
      </c>
      <c r="E31" s="14">
        <v>9.75</v>
      </c>
      <c r="F31" s="14">
        <v>2262.0</v>
      </c>
      <c r="N31" s="14">
        <v>25.0</v>
      </c>
      <c r="O31" s="14">
        <v>4.0</v>
      </c>
      <c r="P31" s="14">
        <v>7.0</v>
      </c>
      <c r="Q31" s="14">
        <v>2.0</v>
      </c>
      <c r="R31" s="14">
        <v>0.0</v>
      </c>
      <c r="S31" s="16">
        <f t="shared" si="1"/>
        <v>13</v>
      </c>
    </row>
    <row r="32">
      <c r="B32" s="13">
        <v>26.0</v>
      </c>
      <c r="C32" s="13" t="s">
        <v>15</v>
      </c>
      <c r="D32" s="14">
        <v>13780.0</v>
      </c>
      <c r="E32" s="14">
        <v>32.12</v>
      </c>
      <c r="F32" s="14">
        <v>7967.0</v>
      </c>
      <c r="N32" s="14">
        <v>26.0</v>
      </c>
      <c r="O32" s="14">
        <v>3.0</v>
      </c>
      <c r="P32" s="14">
        <v>8.0</v>
      </c>
      <c r="Q32" s="14">
        <v>4.0</v>
      </c>
      <c r="R32" s="14">
        <v>0.0</v>
      </c>
      <c r="S32" s="16">
        <f t="shared" si="1"/>
        <v>15</v>
      </c>
    </row>
    <row r="33">
      <c r="B33" s="13">
        <v>27.0</v>
      </c>
      <c r="C33" s="13" t="s">
        <v>15</v>
      </c>
      <c r="D33" s="14">
        <v>6766.0</v>
      </c>
      <c r="E33" s="14">
        <v>13.78</v>
      </c>
      <c r="F33" s="14">
        <v>8210.0</v>
      </c>
      <c r="N33" s="14">
        <v>27.0</v>
      </c>
      <c r="O33" s="14">
        <v>6.0</v>
      </c>
      <c r="P33" s="14">
        <v>7.0</v>
      </c>
      <c r="Q33" s="14">
        <v>1.0</v>
      </c>
      <c r="R33" s="14">
        <v>0.0</v>
      </c>
      <c r="S33" s="16">
        <f t="shared" si="1"/>
        <v>14</v>
      </c>
    </row>
    <row r="34">
      <c r="B34" s="13">
        <v>28.0</v>
      </c>
      <c r="C34" s="13" t="s">
        <v>15</v>
      </c>
      <c r="D34" s="14">
        <v>8103.0</v>
      </c>
      <c r="E34" s="14">
        <v>16.98</v>
      </c>
      <c r="F34" s="14">
        <v>5555.0</v>
      </c>
      <c r="N34" s="14">
        <v>28.0</v>
      </c>
      <c r="O34" s="14">
        <v>5.0</v>
      </c>
      <c r="P34" s="14">
        <v>6.0</v>
      </c>
      <c r="Q34" s="14">
        <v>2.0</v>
      </c>
      <c r="R34" s="14">
        <v>0.0</v>
      </c>
      <c r="S34" s="16">
        <f t="shared" si="1"/>
        <v>13</v>
      </c>
    </row>
    <row r="35">
      <c r="B35" s="13">
        <v>29.0</v>
      </c>
      <c r="C35" s="13" t="s">
        <v>15</v>
      </c>
      <c r="D35" s="14">
        <v>8963.0</v>
      </c>
      <c r="E35" s="14">
        <v>19.93</v>
      </c>
      <c r="F35" s="14">
        <v>4660.0</v>
      </c>
      <c r="N35" s="14">
        <v>29.0</v>
      </c>
      <c r="O35" s="14">
        <v>5.0</v>
      </c>
      <c r="P35" s="14">
        <v>7.0</v>
      </c>
      <c r="Q35" s="14">
        <v>2.0</v>
      </c>
      <c r="R35" s="14">
        <v>1.0</v>
      </c>
      <c r="S35" s="16">
        <f t="shared" si="1"/>
        <v>15</v>
      </c>
    </row>
    <row r="36">
      <c r="B36" s="13">
        <v>30.0</v>
      </c>
      <c r="C36" s="13" t="s">
        <v>15</v>
      </c>
      <c r="D36" s="14">
        <v>7263.0</v>
      </c>
      <c r="E36" s="14">
        <v>12.88</v>
      </c>
      <c r="F36" s="14">
        <v>5680.0</v>
      </c>
      <c r="N36" s="14">
        <v>30.0</v>
      </c>
      <c r="O36" s="14">
        <v>3.0</v>
      </c>
      <c r="P36" s="14">
        <v>7.0</v>
      </c>
      <c r="Q36" s="14">
        <v>1.0</v>
      </c>
      <c r="R36" s="14">
        <v>0.0</v>
      </c>
      <c r="S36" s="16">
        <f t="shared" si="1"/>
        <v>11</v>
      </c>
    </row>
    <row r="37">
      <c r="B37" s="13">
        <v>31.0</v>
      </c>
      <c r="C37" s="13" t="s">
        <v>15</v>
      </c>
      <c r="D37" s="14">
        <v>9744.0</v>
      </c>
      <c r="E37" s="14">
        <v>18.5</v>
      </c>
      <c r="F37" s="14">
        <v>7997.0</v>
      </c>
      <c r="N37" s="14">
        <v>31.0</v>
      </c>
      <c r="O37" s="14">
        <v>4.0</v>
      </c>
      <c r="P37" s="14">
        <v>6.0</v>
      </c>
      <c r="Q37" s="14">
        <v>1.0</v>
      </c>
      <c r="R37" s="14">
        <v>1.0</v>
      </c>
      <c r="S37" s="16">
        <f t="shared" si="1"/>
        <v>12</v>
      </c>
    </row>
    <row r="38">
      <c r="B38" s="13">
        <v>32.0</v>
      </c>
      <c r="C38" s="13" t="s">
        <v>15</v>
      </c>
      <c r="D38" s="14">
        <v>11277.0</v>
      </c>
      <c r="E38" s="14">
        <v>25.37</v>
      </c>
      <c r="F38" s="14">
        <v>8276.0</v>
      </c>
      <c r="N38" s="14">
        <v>32.0</v>
      </c>
      <c r="O38" s="14">
        <v>4.0</v>
      </c>
      <c r="P38" s="14">
        <v>6.0</v>
      </c>
      <c r="Q38" s="14">
        <v>4.0</v>
      </c>
      <c r="R38" s="14">
        <v>0.0</v>
      </c>
      <c r="S38" s="16">
        <f t="shared" si="1"/>
        <v>14</v>
      </c>
    </row>
    <row r="39">
      <c r="B39" s="13">
        <v>33.0</v>
      </c>
      <c r="C39" s="13" t="s">
        <v>15</v>
      </c>
      <c r="D39" s="14">
        <v>6409.0</v>
      </c>
      <c r="E39" s="14">
        <v>12.83</v>
      </c>
      <c r="F39" s="14">
        <v>4230.0</v>
      </c>
      <c r="N39" s="14">
        <v>33.0</v>
      </c>
      <c r="O39" s="14">
        <v>3.0</v>
      </c>
      <c r="P39" s="14">
        <v>9.0</v>
      </c>
      <c r="Q39" s="14">
        <v>0.0</v>
      </c>
      <c r="R39" s="14">
        <v>2.0</v>
      </c>
      <c r="S39" s="16">
        <f t="shared" si="1"/>
        <v>14</v>
      </c>
    </row>
    <row r="40">
      <c r="B40" s="13">
        <v>34.0</v>
      </c>
      <c r="C40" s="13" t="s">
        <v>15</v>
      </c>
      <c r="D40" s="14">
        <v>10882.0</v>
      </c>
      <c r="E40" s="14">
        <v>23.43</v>
      </c>
      <c r="F40" s="14">
        <v>6147.0</v>
      </c>
      <c r="N40" s="14">
        <v>34.0</v>
      </c>
      <c r="O40" s="14">
        <v>4.0</v>
      </c>
      <c r="P40" s="14">
        <v>7.0</v>
      </c>
      <c r="Q40" s="14">
        <v>2.0</v>
      </c>
      <c r="R40" s="14">
        <v>1.0</v>
      </c>
      <c r="S40" s="16">
        <f t="shared" si="1"/>
        <v>14</v>
      </c>
    </row>
    <row r="41">
      <c r="B41" s="13">
        <v>35.0</v>
      </c>
      <c r="C41" s="13" t="s">
        <v>15</v>
      </c>
      <c r="D41" s="14">
        <v>9877.0</v>
      </c>
      <c r="E41" s="14">
        <v>22.11</v>
      </c>
      <c r="F41" s="14">
        <v>1411.0</v>
      </c>
      <c r="N41" s="14">
        <v>35.0</v>
      </c>
      <c r="O41" s="14">
        <v>4.0</v>
      </c>
      <c r="P41" s="14">
        <v>6.0</v>
      </c>
      <c r="Q41" s="14">
        <v>5.0</v>
      </c>
      <c r="R41" s="14">
        <v>0.0</v>
      </c>
      <c r="S41" s="16">
        <f t="shared" si="1"/>
        <v>15</v>
      </c>
    </row>
    <row r="42">
      <c r="B42" s="13">
        <v>36.0</v>
      </c>
      <c r="C42" s="13" t="s">
        <v>15</v>
      </c>
      <c r="D42" s="14">
        <v>9342.0</v>
      </c>
      <c r="E42" s="14">
        <v>18.79</v>
      </c>
      <c r="F42" s="14">
        <v>6561.0</v>
      </c>
      <c r="N42" s="14">
        <v>36.0</v>
      </c>
      <c r="O42" s="14">
        <v>2.0</v>
      </c>
      <c r="P42" s="14">
        <v>8.0</v>
      </c>
      <c r="Q42" s="14">
        <v>3.0</v>
      </c>
      <c r="R42" s="14">
        <v>1.0</v>
      </c>
      <c r="S42" s="16">
        <f t="shared" si="1"/>
        <v>14</v>
      </c>
    </row>
    <row r="43">
      <c r="B43" s="13">
        <v>37.0</v>
      </c>
      <c r="C43" s="13" t="s">
        <v>15</v>
      </c>
      <c r="D43" s="14">
        <v>5365.0</v>
      </c>
      <c r="E43" s="14">
        <v>9.27</v>
      </c>
      <c r="F43" s="14">
        <v>5487.0</v>
      </c>
      <c r="N43" s="14">
        <v>37.0</v>
      </c>
      <c r="O43" s="14">
        <v>2.0</v>
      </c>
      <c r="P43" s="14">
        <v>7.0</v>
      </c>
      <c r="Q43" s="14">
        <v>0.0</v>
      </c>
      <c r="R43" s="14">
        <v>1.0</v>
      </c>
      <c r="S43" s="16">
        <f t="shared" si="1"/>
        <v>10</v>
      </c>
    </row>
    <row r="44">
      <c r="B44" s="13">
        <v>38.0</v>
      </c>
      <c r="C44" s="13" t="s">
        <v>15</v>
      </c>
      <c r="D44" s="14">
        <v>7113.0</v>
      </c>
      <c r="E44" s="14">
        <v>14.74</v>
      </c>
      <c r="F44" s="14">
        <v>9536.0</v>
      </c>
      <c r="N44" s="14">
        <v>38.0</v>
      </c>
      <c r="O44" s="14">
        <v>3.0</v>
      </c>
      <c r="P44" s="14">
        <v>6.0</v>
      </c>
      <c r="Q44" s="14">
        <v>4.0</v>
      </c>
      <c r="R44" s="14">
        <v>1.0</v>
      </c>
      <c r="S44" s="16">
        <f t="shared" si="1"/>
        <v>14</v>
      </c>
    </row>
    <row r="45">
      <c r="B45" s="13">
        <v>39.0</v>
      </c>
      <c r="C45" s="13" t="s">
        <v>15</v>
      </c>
      <c r="D45" s="14">
        <v>6943.0</v>
      </c>
      <c r="E45" s="14">
        <v>14.89</v>
      </c>
      <c r="F45" s="14">
        <v>1539.0</v>
      </c>
      <c r="N45" s="14">
        <v>39.0</v>
      </c>
      <c r="O45" s="14">
        <v>3.0</v>
      </c>
      <c r="P45" s="14">
        <v>8.0</v>
      </c>
      <c r="Q45" s="14">
        <v>2.0</v>
      </c>
      <c r="R45" s="14">
        <v>2.0</v>
      </c>
      <c r="S45" s="16">
        <f t="shared" si="1"/>
        <v>15</v>
      </c>
    </row>
    <row r="46">
      <c r="B46" s="13">
        <v>40.0</v>
      </c>
      <c r="C46" s="13" t="s">
        <v>15</v>
      </c>
      <c r="D46" s="14">
        <v>6165.0</v>
      </c>
      <c r="E46" s="14">
        <v>12.71</v>
      </c>
      <c r="F46" s="14">
        <v>4264.0</v>
      </c>
      <c r="N46" s="14">
        <v>40.0</v>
      </c>
      <c r="O46" s="14">
        <v>4.0</v>
      </c>
      <c r="P46" s="14">
        <v>6.0</v>
      </c>
      <c r="Q46" s="14">
        <v>3.0</v>
      </c>
      <c r="R46" s="14">
        <v>0.0</v>
      </c>
      <c r="S46" s="16">
        <f t="shared" si="1"/>
        <v>13</v>
      </c>
    </row>
    <row r="47">
      <c r="B47" s="13">
        <v>41.0</v>
      </c>
      <c r="C47" s="13" t="s">
        <v>15</v>
      </c>
      <c r="D47" s="14">
        <v>6678.0</v>
      </c>
      <c r="E47" s="14">
        <v>11.65</v>
      </c>
      <c r="F47" s="14">
        <v>359.0</v>
      </c>
      <c r="N47" s="14">
        <v>41.0</v>
      </c>
      <c r="O47" s="14">
        <v>3.0</v>
      </c>
      <c r="P47" s="14">
        <v>5.0</v>
      </c>
      <c r="Q47" s="14">
        <v>2.0</v>
      </c>
      <c r="R47" s="14">
        <v>2.0</v>
      </c>
      <c r="S47" s="16">
        <f t="shared" si="1"/>
        <v>12</v>
      </c>
    </row>
    <row r="48">
      <c r="B48" s="13">
        <v>42.0</v>
      </c>
      <c r="C48" s="13" t="s">
        <v>15</v>
      </c>
      <c r="D48" s="14">
        <v>9943.0</v>
      </c>
      <c r="E48" s="14">
        <v>20.63</v>
      </c>
      <c r="F48" s="14">
        <v>9448.0</v>
      </c>
      <c r="N48" s="14">
        <v>42.0</v>
      </c>
      <c r="O48" s="14">
        <v>4.0</v>
      </c>
      <c r="P48" s="14">
        <v>8.0</v>
      </c>
      <c r="Q48" s="14">
        <v>3.0</v>
      </c>
      <c r="R48" s="14">
        <v>0.0</v>
      </c>
      <c r="S48" s="16">
        <f t="shared" si="1"/>
        <v>15</v>
      </c>
    </row>
    <row r="49">
      <c r="B49" s="13">
        <v>43.0</v>
      </c>
      <c r="C49" s="13" t="s">
        <v>15</v>
      </c>
      <c r="D49" s="14">
        <v>8101.0</v>
      </c>
      <c r="E49" s="14">
        <v>16.78</v>
      </c>
      <c r="F49" s="14">
        <v>9787.0</v>
      </c>
      <c r="N49" s="14">
        <v>43.0</v>
      </c>
      <c r="O49" s="14">
        <v>5.0</v>
      </c>
      <c r="P49" s="14">
        <v>8.0</v>
      </c>
      <c r="Q49" s="14">
        <v>2.0</v>
      </c>
      <c r="R49" s="14">
        <v>1.0</v>
      </c>
      <c r="S49" s="16">
        <f t="shared" si="1"/>
        <v>16</v>
      </c>
    </row>
    <row r="50">
      <c r="B50" s="13">
        <v>44.0</v>
      </c>
      <c r="C50" s="13" t="s">
        <v>15</v>
      </c>
      <c r="D50" s="14">
        <v>9818.0</v>
      </c>
      <c r="E50" s="14">
        <v>20.07</v>
      </c>
      <c r="F50" s="14">
        <v>4472.0</v>
      </c>
      <c r="N50" s="14">
        <v>44.0</v>
      </c>
      <c r="O50" s="14">
        <v>3.0</v>
      </c>
      <c r="P50" s="14">
        <v>6.0</v>
      </c>
      <c r="Q50" s="14">
        <v>1.0</v>
      </c>
      <c r="R50" s="14">
        <v>3.0</v>
      </c>
      <c r="S50" s="16">
        <f t="shared" si="1"/>
        <v>13</v>
      </c>
    </row>
    <row r="51">
      <c r="B51" s="13">
        <v>45.0</v>
      </c>
      <c r="C51" s="13" t="s">
        <v>15</v>
      </c>
      <c r="D51" s="14">
        <v>4508.0</v>
      </c>
      <c r="E51" s="14">
        <v>6.81</v>
      </c>
      <c r="F51" s="14">
        <v>5293.0</v>
      </c>
      <c r="N51" s="14">
        <v>45.0</v>
      </c>
      <c r="O51" s="14">
        <v>2.0</v>
      </c>
      <c r="P51" s="14">
        <v>6.0</v>
      </c>
      <c r="Q51" s="14">
        <v>2.0</v>
      </c>
      <c r="R51" s="14">
        <v>0.0</v>
      </c>
      <c r="S51" s="16">
        <f t="shared" si="1"/>
        <v>10</v>
      </c>
    </row>
    <row r="52">
      <c r="B52" s="13">
        <v>46.0</v>
      </c>
      <c r="C52" s="13" t="s">
        <v>15</v>
      </c>
      <c r="D52" s="14">
        <v>11616.0</v>
      </c>
      <c r="E52" s="14">
        <v>25.2</v>
      </c>
      <c r="F52" s="14">
        <v>2870.0</v>
      </c>
      <c r="N52" s="14">
        <v>46.0</v>
      </c>
      <c r="O52" s="14">
        <v>5.0</v>
      </c>
      <c r="P52" s="14">
        <v>6.0</v>
      </c>
      <c r="Q52" s="14">
        <v>1.0</v>
      </c>
      <c r="R52" s="14">
        <v>1.0</v>
      </c>
      <c r="S52" s="16">
        <f t="shared" si="1"/>
        <v>13</v>
      </c>
    </row>
    <row r="53">
      <c r="B53" s="13">
        <v>47.0</v>
      </c>
      <c r="C53" s="13" t="s">
        <v>15</v>
      </c>
      <c r="D53" s="14">
        <v>11216.0</v>
      </c>
      <c r="E53" s="14">
        <v>23.58</v>
      </c>
      <c r="F53" s="14">
        <v>6557.0</v>
      </c>
      <c r="N53" s="14">
        <v>47.0</v>
      </c>
      <c r="O53" s="14">
        <v>5.0</v>
      </c>
      <c r="P53" s="14">
        <v>6.0</v>
      </c>
      <c r="Q53" s="14">
        <v>2.0</v>
      </c>
      <c r="R53" s="14">
        <v>1.0</v>
      </c>
      <c r="S53" s="16">
        <f t="shared" si="1"/>
        <v>14</v>
      </c>
    </row>
    <row r="54">
      <c r="B54" s="13">
        <v>48.0</v>
      </c>
      <c r="C54" s="13" t="s">
        <v>15</v>
      </c>
      <c r="D54" s="14">
        <v>8705.0</v>
      </c>
      <c r="E54" s="14">
        <v>17.43</v>
      </c>
      <c r="F54" s="14">
        <v>4551.0</v>
      </c>
      <c r="N54" s="14">
        <v>48.0</v>
      </c>
      <c r="O54" s="14">
        <v>4.0</v>
      </c>
      <c r="P54" s="14">
        <v>9.0</v>
      </c>
      <c r="Q54" s="14">
        <v>0.0</v>
      </c>
      <c r="R54" s="14">
        <v>0.0</v>
      </c>
      <c r="S54" s="16">
        <f t="shared" si="1"/>
        <v>13</v>
      </c>
    </row>
    <row r="55">
      <c r="B55" s="13">
        <v>49.0</v>
      </c>
      <c r="C55" s="13" t="s">
        <v>15</v>
      </c>
      <c r="D55" s="14">
        <v>9902.0</v>
      </c>
      <c r="E55" s="14">
        <v>22.92</v>
      </c>
      <c r="F55" s="14">
        <v>7616.0</v>
      </c>
      <c r="N55" s="14">
        <v>49.0</v>
      </c>
      <c r="O55" s="14">
        <v>5.0</v>
      </c>
      <c r="P55" s="14">
        <v>5.0</v>
      </c>
      <c r="Q55" s="14">
        <v>4.0</v>
      </c>
      <c r="R55" s="14">
        <v>0.0</v>
      </c>
      <c r="S55" s="16">
        <f t="shared" si="1"/>
        <v>14</v>
      </c>
    </row>
    <row r="56">
      <c r="D56" s="16"/>
      <c r="E56" s="16"/>
      <c r="F56" s="16"/>
      <c r="N56" s="22"/>
      <c r="O56" s="22">
        <f t="shared" ref="O56:S56" si="3">SUM(O6:O55)</f>
        <v>170</v>
      </c>
      <c r="P56" s="22">
        <f t="shared" si="3"/>
        <v>346</v>
      </c>
      <c r="Q56" s="22">
        <f t="shared" si="3"/>
        <v>117</v>
      </c>
      <c r="R56" s="22">
        <f t="shared" si="3"/>
        <v>37</v>
      </c>
      <c r="S56" s="22">
        <f t="shared" si="3"/>
        <v>670</v>
      </c>
    </row>
    <row r="57">
      <c r="D57" s="16"/>
      <c r="E57" s="16"/>
      <c r="F57" s="16"/>
    </row>
    <row r="58">
      <c r="A58" s="37" t="s">
        <v>77</v>
      </c>
    </row>
    <row r="60">
      <c r="A60" s="2" t="s">
        <v>1</v>
      </c>
      <c r="B60" s="3"/>
      <c r="C60" s="3"/>
      <c r="D60" s="4"/>
      <c r="E60" s="4"/>
      <c r="F60" s="4"/>
      <c r="G60" s="3"/>
      <c r="H60" s="3"/>
      <c r="I60" s="3"/>
      <c r="J60" s="3"/>
      <c r="K60" s="3"/>
      <c r="L60" s="3"/>
    </row>
    <row r="61">
      <c r="B61" s="5" t="s">
        <v>2</v>
      </c>
      <c r="H61" s="8" t="s">
        <v>3</v>
      </c>
      <c r="N61" s="5" t="s">
        <v>4</v>
      </c>
    </row>
    <row r="62">
      <c r="B62" s="9" t="s">
        <v>5</v>
      </c>
      <c r="C62" s="9" t="s">
        <v>6</v>
      </c>
      <c r="D62" s="9" t="s">
        <v>7</v>
      </c>
      <c r="E62" s="9" t="s">
        <v>8</v>
      </c>
      <c r="F62" s="9" t="s">
        <v>9</v>
      </c>
      <c r="H62" s="12" t="s">
        <v>10</v>
      </c>
      <c r="I62" s="12" t="s">
        <v>11</v>
      </c>
      <c r="J62" s="12" t="s">
        <v>12</v>
      </c>
      <c r="K62" s="12" t="s">
        <v>13</v>
      </c>
      <c r="L62" s="12" t="s">
        <v>14</v>
      </c>
      <c r="N62" s="9" t="s">
        <v>5</v>
      </c>
      <c r="O62" s="9" t="s">
        <v>15</v>
      </c>
      <c r="P62" s="9" t="s">
        <v>16</v>
      </c>
      <c r="Q62" s="9" t="s">
        <v>17</v>
      </c>
      <c r="R62" s="9" t="s">
        <v>76</v>
      </c>
      <c r="S62" s="9" t="s">
        <v>18</v>
      </c>
    </row>
    <row r="63">
      <c r="B63" s="13">
        <v>0.0</v>
      </c>
      <c r="C63" s="13" t="s">
        <v>15</v>
      </c>
      <c r="D63" s="14">
        <v>19094.0</v>
      </c>
      <c r="E63" s="14">
        <v>43.66</v>
      </c>
      <c r="F63" s="14">
        <v>2909.0</v>
      </c>
      <c r="H63" s="15">
        <f>AVERAGE(D63:D112)</f>
        <v>11901.22</v>
      </c>
      <c r="I63" s="15">
        <f>MEDIAN(D63:D112)</f>
        <v>9167</v>
      </c>
      <c r="J63" s="15">
        <f>AVERAGE(E63:E112)</f>
        <v>26.8762</v>
      </c>
      <c r="K63" s="15">
        <f>MEDIAN(E63:E112)</f>
        <v>19.375</v>
      </c>
      <c r="L63" s="15">
        <f>L67/50</f>
        <v>12.86</v>
      </c>
      <c r="N63" s="14">
        <v>0.0</v>
      </c>
      <c r="O63" s="14">
        <v>4.0</v>
      </c>
      <c r="P63" s="14">
        <v>6.0</v>
      </c>
      <c r="Q63" s="14">
        <v>3.0</v>
      </c>
      <c r="R63" s="14">
        <v>1.0</v>
      </c>
      <c r="S63" s="16">
        <f t="shared" ref="S63:S112" si="4">SUM(O63:R63)</f>
        <v>14</v>
      </c>
    </row>
    <row r="64">
      <c r="B64" s="13">
        <v>1.0</v>
      </c>
      <c r="C64" s="13" t="s">
        <v>15</v>
      </c>
      <c r="D64" s="14">
        <v>4684.0</v>
      </c>
      <c r="E64" s="14">
        <v>7.33</v>
      </c>
      <c r="F64" s="14">
        <v>1487.0</v>
      </c>
      <c r="N64" s="14">
        <v>1.0</v>
      </c>
      <c r="O64" s="14">
        <v>2.0</v>
      </c>
      <c r="P64" s="14">
        <v>5.0</v>
      </c>
      <c r="Q64" s="14">
        <v>3.0</v>
      </c>
      <c r="R64" s="14">
        <v>0.0</v>
      </c>
      <c r="S64" s="16">
        <f t="shared" si="4"/>
        <v>10</v>
      </c>
    </row>
    <row r="65">
      <c r="B65" s="13">
        <v>2.0</v>
      </c>
      <c r="C65" s="13" t="s">
        <v>15</v>
      </c>
      <c r="D65" s="14">
        <v>17639.0</v>
      </c>
      <c r="E65" s="14">
        <v>41.56</v>
      </c>
      <c r="F65" s="14">
        <v>1390.0</v>
      </c>
      <c r="H65" s="8" t="s">
        <v>20</v>
      </c>
      <c r="N65" s="14">
        <v>2.0</v>
      </c>
      <c r="O65" s="14">
        <v>3.0</v>
      </c>
      <c r="P65" s="14">
        <v>7.0</v>
      </c>
      <c r="Q65" s="14">
        <v>2.0</v>
      </c>
      <c r="R65" s="14">
        <v>2.0</v>
      </c>
      <c r="S65" s="16">
        <f t="shared" si="4"/>
        <v>14</v>
      </c>
    </row>
    <row r="66">
      <c r="B66" s="13">
        <v>3.0</v>
      </c>
      <c r="C66" s="13" t="s">
        <v>15</v>
      </c>
      <c r="D66" s="14">
        <v>12843.0</v>
      </c>
      <c r="E66" s="14">
        <v>26.64</v>
      </c>
      <c r="F66" s="14">
        <v>5370.0</v>
      </c>
      <c r="H66" s="12" t="s">
        <v>15</v>
      </c>
      <c r="I66" s="12" t="s">
        <v>16</v>
      </c>
      <c r="J66" s="12" t="s">
        <v>17</v>
      </c>
      <c r="K66" s="12" t="s">
        <v>76</v>
      </c>
      <c r="L66" s="12" t="s">
        <v>21</v>
      </c>
      <c r="N66" s="14">
        <v>3.0</v>
      </c>
      <c r="O66" s="14">
        <v>2.0</v>
      </c>
      <c r="P66" s="14">
        <v>6.0</v>
      </c>
      <c r="Q66" s="14">
        <v>4.0</v>
      </c>
      <c r="R66" s="14">
        <v>1.0</v>
      </c>
      <c r="S66" s="16">
        <f t="shared" si="4"/>
        <v>13</v>
      </c>
    </row>
    <row r="67">
      <c r="B67" s="13">
        <v>4.0</v>
      </c>
      <c r="C67" s="13" t="s">
        <v>15</v>
      </c>
      <c r="D67" s="14">
        <v>12378.0</v>
      </c>
      <c r="E67" s="14">
        <v>25.48</v>
      </c>
      <c r="F67" s="14">
        <v>5107.0</v>
      </c>
      <c r="H67" s="17">
        <f t="shared" ref="H67:K67" si="5">(O113/$L67)</f>
        <v>0.2239502333</v>
      </c>
      <c r="I67" s="17">
        <f t="shared" si="5"/>
        <v>0.4712286159</v>
      </c>
      <c r="J67" s="17">
        <f t="shared" si="5"/>
        <v>0.234836703</v>
      </c>
      <c r="K67" s="17">
        <f t="shared" si="5"/>
        <v>0.0699844479</v>
      </c>
      <c r="L67" s="13">
        <f>SUM(O113:R113)</f>
        <v>643</v>
      </c>
      <c r="N67" s="14">
        <v>4.0</v>
      </c>
      <c r="O67" s="14">
        <v>2.0</v>
      </c>
      <c r="P67" s="14">
        <v>8.0</v>
      </c>
      <c r="Q67" s="14">
        <v>4.0</v>
      </c>
      <c r="R67" s="14">
        <v>0.0</v>
      </c>
      <c r="S67" s="16">
        <f t="shared" si="4"/>
        <v>14</v>
      </c>
    </row>
    <row r="68">
      <c r="B68" s="13">
        <v>5.0</v>
      </c>
      <c r="C68" s="13" t="s">
        <v>15</v>
      </c>
      <c r="D68" s="14">
        <v>10578.0</v>
      </c>
      <c r="E68" s="14">
        <v>20.73</v>
      </c>
      <c r="F68" s="14">
        <v>4891.0</v>
      </c>
      <c r="N68" s="14">
        <v>5.0</v>
      </c>
      <c r="O68" s="14">
        <v>2.0</v>
      </c>
      <c r="P68" s="14">
        <v>7.0</v>
      </c>
      <c r="Q68" s="14">
        <v>2.0</v>
      </c>
      <c r="R68" s="14">
        <v>1.0</v>
      </c>
      <c r="S68" s="16">
        <f t="shared" si="4"/>
        <v>12</v>
      </c>
    </row>
    <row r="69">
      <c r="B69" s="13">
        <v>6.0</v>
      </c>
      <c r="C69" s="13" t="s">
        <v>15</v>
      </c>
      <c r="D69" s="14">
        <v>8951.0</v>
      </c>
      <c r="E69" s="14">
        <v>18.27</v>
      </c>
      <c r="F69" s="14">
        <v>4515.0</v>
      </c>
      <c r="H69" s="8" t="s">
        <v>22</v>
      </c>
      <c r="N69" s="14">
        <v>6.0</v>
      </c>
      <c r="O69" s="14">
        <v>2.0</v>
      </c>
      <c r="P69" s="14">
        <v>6.0</v>
      </c>
      <c r="Q69" s="14">
        <v>5.0</v>
      </c>
      <c r="R69" s="14">
        <v>0.0</v>
      </c>
      <c r="S69" s="16">
        <f t="shared" si="4"/>
        <v>13</v>
      </c>
    </row>
    <row r="70">
      <c r="B70" s="13">
        <v>7.0</v>
      </c>
      <c r="C70" s="13" t="s">
        <v>15</v>
      </c>
      <c r="D70" s="14">
        <v>4375.0</v>
      </c>
      <c r="E70" s="14">
        <v>6.6</v>
      </c>
      <c r="F70" s="14">
        <v>8177.0</v>
      </c>
      <c r="H70" s="12" t="s">
        <v>15</v>
      </c>
      <c r="I70" s="12" t="s">
        <v>16</v>
      </c>
      <c r="J70" s="12" t="s">
        <v>17</v>
      </c>
      <c r="K70" s="21" t="s">
        <v>76</v>
      </c>
      <c r="N70" s="14">
        <v>7.0</v>
      </c>
      <c r="O70" s="14">
        <v>2.0</v>
      </c>
      <c r="P70" s="14">
        <v>5.0</v>
      </c>
      <c r="Q70" s="14">
        <v>3.0</v>
      </c>
      <c r="R70" s="14">
        <v>0.0</v>
      </c>
      <c r="S70" s="16">
        <f t="shared" si="4"/>
        <v>10</v>
      </c>
    </row>
    <row r="71">
      <c r="B71" s="13">
        <v>8.0</v>
      </c>
      <c r="C71" s="13" t="s">
        <v>15</v>
      </c>
      <c r="D71" s="14">
        <v>40823.0</v>
      </c>
      <c r="E71" s="14">
        <v>98.6</v>
      </c>
      <c r="F71" s="14">
        <v>6900.0</v>
      </c>
      <c r="H71" s="13">
        <f>COUNTIF(C63:C112, "Explorer")</f>
        <v>50</v>
      </c>
      <c r="I71" s="13">
        <f>COUNTIF(C63:C112, "Chaser")</f>
        <v>0</v>
      </c>
      <c r="J71" s="13">
        <f>COUNTIF(C63:C112, "Farmer")</f>
        <v>0</v>
      </c>
      <c r="K71" s="13">
        <f>COUNTIF(C63:C112, "Custom")</f>
        <v>0</v>
      </c>
      <c r="N71" s="14">
        <v>8.0</v>
      </c>
      <c r="O71" s="14">
        <v>6.0</v>
      </c>
      <c r="P71" s="14">
        <v>6.0</v>
      </c>
      <c r="Q71" s="14">
        <v>3.0</v>
      </c>
      <c r="R71" s="14">
        <v>0.0</v>
      </c>
      <c r="S71" s="16">
        <f t="shared" si="4"/>
        <v>15</v>
      </c>
    </row>
    <row r="72">
      <c r="B72" s="13">
        <v>9.0</v>
      </c>
      <c r="C72" s="13" t="s">
        <v>15</v>
      </c>
      <c r="D72" s="14">
        <v>11648.0</v>
      </c>
      <c r="E72" s="14">
        <v>24.88</v>
      </c>
      <c r="F72" s="14">
        <v>8579.0</v>
      </c>
      <c r="N72" s="14">
        <v>9.0</v>
      </c>
      <c r="O72" s="14">
        <v>3.0</v>
      </c>
      <c r="P72" s="14">
        <v>4.0</v>
      </c>
      <c r="Q72" s="14">
        <v>5.0</v>
      </c>
      <c r="R72" s="14">
        <v>2.0</v>
      </c>
      <c r="S72" s="16">
        <f t="shared" si="4"/>
        <v>14</v>
      </c>
    </row>
    <row r="73">
      <c r="B73" s="13">
        <v>10.0</v>
      </c>
      <c r="C73" s="13" t="s">
        <v>15</v>
      </c>
      <c r="D73" s="14">
        <v>8805.0</v>
      </c>
      <c r="E73" s="14">
        <v>18.31</v>
      </c>
      <c r="F73" s="14">
        <v>7476.0</v>
      </c>
      <c r="N73" s="14">
        <v>10.0</v>
      </c>
      <c r="O73" s="14">
        <v>3.0</v>
      </c>
      <c r="P73" s="14">
        <v>6.0</v>
      </c>
      <c r="Q73" s="14">
        <v>4.0</v>
      </c>
      <c r="R73" s="14">
        <v>0.0</v>
      </c>
      <c r="S73" s="16">
        <f t="shared" si="4"/>
        <v>13</v>
      </c>
    </row>
    <row r="74">
      <c r="B74" s="13">
        <v>11.0</v>
      </c>
      <c r="C74" s="13" t="s">
        <v>15</v>
      </c>
      <c r="D74" s="14">
        <v>7608.0</v>
      </c>
      <c r="E74" s="14">
        <v>14.03</v>
      </c>
      <c r="F74" s="14">
        <v>7916.0</v>
      </c>
      <c r="N74" s="14">
        <v>11.0</v>
      </c>
      <c r="O74" s="14">
        <v>3.0</v>
      </c>
      <c r="P74" s="14">
        <v>6.0</v>
      </c>
      <c r="Q74" s="14">
        <v>1.0</v>
      </c>
      <c r="R74" s="14">
        <v>2.0</v>
      </c>
      <c r="S74" s="16">
        <f t="shared" si="4"/>
        <v>12</v>
      </c>
    </row>
    <row r="75">
      <c r="B75" s="13">
        <v>12.0</v>
      </c>
      <c r="C75" s="13" t="s">
        <v>15</v>
      </c>
      <c r="D75" s="14">
        <v>4668.0</v>
      </c>
      <c r="E75" s="14">
        <v>8.53</v>
      </c>
      <c r="F75" s="14">
        <v>826.0</v>
      </c>
      <c r="N75" s="14">
        <v>12.0</v>
      </c>
      <c r="O75" s="14">
        <v>2.0</v>
      </c>
      <c r="P75" s="14">
        <v>5.0</v>
      </c>
      <c r="Q75" s="14">
        <v>4.0</v>
      </c>
      <c r="R75" s="14">
        <v>0.0</v>
      </c>
      <c r="S75" s="16">
        <f t="shared" si="4"/>
        <v>11</v>
      </c>
    </row>
    <row r="76">
      <c r="B76" s="13">
        <v>13.0</v>
      </c>
      <c r="C76" s="13" t="s">
        <v>15</v>
      </c>
      <c r="D76" s="14">
        <v>10642.0</v>
      </c>
      <c r="E76" s="14">
        <v>21.02</v>
      </c>
      <c r="F76" s="14">
        <v>5253.0</v>
      </c>
      <c r="N76" s="14">
        <v>13.0</v>
      </c>
      <c r="O76" s="14">
        <v>6.0</v>
      </c>
      <c r="P76" s="14">
        <v>4.0</v>
      </c>
      <c r="Q76" s="14">
        <v>2.0</v>
      </c>
      <c r="R76" s="14">
        <v>0.0</v>
      </c>
      <c r="S76" s="16">
        <f t="shared" si="4"/>
        <v>12</v>
      </c>
    </row>
    <row r="77">
      <c r="B77" s="13">
        <v>14.0</v>
      </c>
      <c r="C77" s="13" t="s">
        <v>15</v>
      </c>
      <c r="D77" s="14">
        <v>8505.0</v>
      </c>
      <c r="E77" s="14">
        <v>16.04</v>
      </c>
      <c r="F77" s="14">
        <v>1847.0</v>
      </c>
      <c r="N77" s="14">
        <v>14.0</v>
      </c>
      <c r="O77" s="14">
        <v>4.0</v>
      </c>
      <c r="P77" s="14">
        <v>4.0</v>
      </c>
      <c r="Q77" s="14">
        <v>3.0</v>
      </c>
      <c r="R77" s="14">
        <v>1.0</v>
      </c>
      <c r="S77" s="16">
        <f t="shared" si="4"/>
        <v>12</v>
      </c>
    </row>
    <row r="78">
      <c r="B78" s="13">
        <v>15.0</v>
      </c>
      <c r="C78" s="13" t="s">
        <v>15</v>
      </c>
      <c r="D78" s="14">
        <v>5053.0</v>
      </c>
      <c r="E78" s="14">
        <v>8.3</v>
      </c>
      <c r="F78" s="14">
        <v>4847.0</v>
      </c>
      <c r="N78" s="14">
        <v>15.0</v>
      </c>
      <c r="O78" s="14">
        <v>3.0</v>
      </c>
      <c r="P78" s="14">
        <v>5.0</v>
      </c>
      <c r="Q78" s="14">
        <v>2.0</v>
      </c>
      <c r="R78" s="14">
        <v>0.0</v>
      </c>
      <c r="S78" s="16">
        <f t="shared" si="4"/>
        <v>10</v>
      </c>
    </row>
    <row r="79">
      <c r="B79" s="13">
        <v>16.0</v>
      </c>
      <c r="C79" s="13" t="s">
        <v>15</v>
      </c>
      <c r="D79" s="14">
        <v>66666.0</v>
      </c>
      <c r="E79" s="14">
        <v>203.84</v>
      </c>
      <c r="F79" s="14">
        <v>3459.0</v>
      </c>
      <c r="N79" s="14">
        <v>16.0</v>
      </c>
      <c r="O79" s="14">
        <v>1.0</v>
      </c>
      <c r="P79" s="14">
        <v>14.0</v>
      </c>
      <c r="Q79" s="14">
        <v>3.0</v>
      </c>
      <c r="R79" s="14">
        <v>1.0</v>
      </c>
      <c r="S79" s="16">
        <f t="shared" si="4"/>
        <v>19</v>
      </c>
    </row>
    <row r="80">
      <c r="B80" s="13">
        <v>17.0</v>
      </c>
      <c r="C80" s="13" t="s">
        <v>15</v>
      </c>
      <c r="D80" s="14">
        <v>10492.0</v>
      </c>
      <c r="E80" s="14">
        <v>22.74</v>
      </c>
      <c r="F80" s="14">
        <v>683.0</v>
      </c>
      <c r="N80" s="14">
        <v>17.0</v>
      </c>
      <c r="O80" s="14">
        <v>6.0</v>
      </c>
      <c r="P80" s="14">
        <v>4.0</v>
      </c>
      <c r="Q80" s="14">
        <v>1.0</v>
      </c>
      <c r="R80" s="14">
        <v>2.0</v>
      </c>
      <c r="S80" s="16">
        <f t="shared" si="4"/>
        <v>13</v>
      </c>
    </row>
    <row r="81">
      <c r="B81" s="13">
        <v>18.0</v>
      </c>
      <c r="C81" s="13" t="s">
        <v>15</v>
      </c>
      <c r="D81" s="14">
        <v>8476.0</v>
      </c>
      <c r="E81" s="14">
        <v>19.89</v>
      </c>
      <c r="F81" s="14">
        <v>5656.0</v>
      </c>
      <c r="N81" s="14">
        <v>18.0</v>
      </c>
      <c r="O81" s="14">
        <v>4.0</v>
      </c>
      <c r="P81" s="14">
        <v>8.0</v>
      </c>
      <c r="Q81" s="14">
        <v>1.0</v>
      </c>
      <c r="R81" s="14">
        <v>1.0</v>
      </c>
      <c r="S81" s="16">
        <f t="shared" si="4"/>
        <v>14</v>
      </c>
    </row>
    <row r="82">
      <c r="B82" s="13">
        <v>19.0</v>
      </c>
      <c r="C82" s="13" t="s">
        <v>15</v>
      </c>
      <c r="D82" s="14">
        <v>5131.0</v>
      </c>
      <c r="E82" s="14">
        <v>8.11</v>
      </c>
      <c r="F82" s="14">
        <v>848.0</v>
      </c>
      <c r="N82" s="14">
        <v>19.0</v>
      </c>
      <c r="O82" s="14">
        <v>2.0</v>
      </c>
      <c r="P82" s="14">
        <v>5.0</v>
      </c>
      <c r="Q82" s="14">
        <v>1.0</v>
      </c>
      <c r="R82" s="14">
        <v>2.0</v>
      </c>
      <c r="S82" s="16">
        <f t="shared" si="4"/>
        <v>10</v>
      </c>
    </row>
    <row r="83">
      <c r="B83" s="13">
        <v>20.0</v>
      </c>
      <c r="C83" s="13" t="s">
        <v>15</v>
      </c>
      <c r="D83" s="14">
        <v>5676.0</v>
      </c>
      <c r="E83" s="14">
        <v>10.01</v>
      </c>
      <c r="F83" s="14">
        <v>4539.0</v>
      </c>
      <c r="N83" s="14">
        <v>20.0</v>
      </c>
      <c r="O83" s="14">
        <v>5.0</v>
      </c>
      <c r="P83" s="14">
        <v>3.0</v>
      </c>
      <c r="Q83" s="14">
        <v>3.0</v>
      </c>
      <c r="R83" s="14">
        <v>0.0</v>
      </c>
      <c r="S83" s="16">
        <f t="shared" si="4"/>
        <v>11</v>
      </c>
    </row>
    <row r="84">
      <c r="B84" s="13">
        <v>21.0</v>
      </c>
      <c r="C84" s="13" t="s">
        <v>15</v>
      </c>
      <c r="D84" s="14">
        <v>4927.0</v>
      </c>
      <c r="E84" s="14">
        <v>8.1</v>
      </c>
      <c r="F84" s="14">
        <v>3529.0</v>
      </c>
      <c r="N84" s="14">
        <v>21.0</v>
      </c>
      <c r="O84" s="14">
        <v>3.0</v>
      </c>
      <c r="P84" s="14">
        <v>5.0</v>
      </c>
      <c r="Q84" s="14">
        <v>0.0</v>
      </c>
      <c r="R84" s="14">
        <v>2.0</v>
      </c>
      <c r="S84" s="16">
        <f t="shared" si="4"/>
        <v>10</v>
      </c>
    </row>
    <row r="85">
      <c r="B85" s="13">
        <v>22.0</v>
      </c>
      <c r="C85" s="13" t="s">
        <v>15</v>
      </c>
      <c r="D85" s="14">
        <v>6775.0</v>
      </c>
      <c r="E85" s="14">
        <v>12.87</v>
      </c>
      <c r="F85" s="14">
        <v>7223.0</v>
      </c>
      <c r="N85" s="14">
        <v>22.0</v>
      </c>
      <c r="O85" s="14">
        <v>5.0</v>
      </c>
      <c r="P85" s="14">
        <v>5.0</v>
      </c>
      <c r="Q85" s="14">
        <v>2.0</v>
      </c>
      <c r="R85" s="14">
        <v>0.0</v>
      </c>
      <c r="S85" s="16">
        <f t="shared" si="4"/>
        <v>12</v>
      </c>
    </row>
    <row r="86">
      <c r="B86" s="13">
        <v>23.0</v>
      </c>
      <c r="C86" s="13" t="s">
        <v>15</v>
      </c>
      <c r="D86" s="14">
        <v>29735.0</v>
      </c>
      <c r="E86" s="14">
        <v>72.46</v>
      </c>
      <c r="F86" s="14">
        <v>6528.0</v>
      </c>
      <c r="N86" s="14">
        <v>23.0</v>
      </c>
      <c r="O86" s="14">
        <v>5.0</v>
      </c>
      <c r="P86" s="14">
        <v>4.0</v>
      </c>
      <c r="Q86" s="14">
        <v>4.0</v>
      </c>
      <c r="R86" s="14">
        <v>1.0</v>
      </c>
      <c r="S86" s="16">
        <f t="shared" si="4"/>
        <v>14</v>
      </c>
    </row>
    <row r="87">
      <c r="B87" s="13">
        <v>24.0</v>
      </c>
      <c r="C87" s="13" t="s">
        <v>15</v>
      </c>
      <c r="D87" s="14">
        <v>9347.0</v>
      </c>
      <c r="E87" s="14">
        <v>18.29</v>
      </c>
      <c r="F87" s="14">
        <v>713.0</v>
      </c>
      <c r="N87" s="14">
        <v>24.0</v>
      </c>
      <c r="O87" s="14">
        <v>4.0</v>
      </c>
      <c r="P87" s="14">
        <v>5.0</v>
      </c>
      <c r="Q87" s="14">
        <v>3.0</v>
      </c>
      <c r="R87" s="14">
        <v>0.0</v>
      </c>
      <c r="S87" s="16">
        <f t="shared" si="4"/>
        <v>12</v>
      </c>
    </row>
    <row r="88">
      <c r="B88" s="13">
        <v>25.0</v>
      </c>
      <c r="C88" s="13" t="s">
        <v>15</v>
      </c>
      <c r="D88" s="14">
        <v>9104.0</v>
      </c>
      <c r="E88" s="14">
        <v>18.86</v>
      </c>
      <c r="F88" s="14">
        <v>2262.0</v>
      </c>
      <c r="N88" s="14">
        <v>25.0</v>
      </c>
      <c r="O88" s="14">
        <v>4.0</v>
      </c>
      <c r="P88" s="14">
        <v>6.0</v>
      </c>
      <c r="Q88" s="14">
        <v>2.0</v>
      </c>
      <c r="R88" s="14">
        <v>2.0</v>
      </c>
      <c r="S88" s="16">
        <f t="shared" si="4"/>
        <v>14</v>
      </c>
    </row>
    <row r="89">
      <c r="B89" s="13">
        <v>26.0</v>
      </c>
      <c r="C89" s="13" t="s">
        <v>15</v>
      </c>
      <c r="D89" s="14">
        <v>4995.0</v>
      </c>
      <c r="E89" s="14">
        <v>8.45</v>
      </c>
      <c r="F89" s="14">
        <v>7967.0</v>
      </c>
      <c r="N89" s="14">
        <v>26.0</v>
      </c>
      <c r="O89" s="14">
        <v>2.0</v>
      </c>
      <c r="P89" s="14">
        <v>5.0</v>
      </c>
      <c r="Q89" s="14">
        <v>3.0</v>
      </c>
      <c r="R89" s="14">
        <v>0.0</v>
      </c>
      <c r="S89" s="16">
        <f t="shared" si="4"/>
        <v>10</v>
      </c>
    </row>
    <row r="90">
      <c r="B90" s="13">
        <v>27.0</v>
      </c>
      <c r="C90" s="13" t="s">
        <v>15</v>
      </c>
      <c r="D90" s="14">
        <v>9230.0</v>
      </c>
      <c r="E90" s="14">
        <v>21.22</v>
      </c>
      <c r="F90" s="14">
        <v>8210.0</v>
      </c>
      <c r="N90" s="14">
        <v>27.0</v>
      </c>
      <c r="O90" s="14">
        <v>3.0</v>
      </c>
      <c r="P90" s="14">
        <v>5.0</v>
      </c>
      <c r="Q90" s="14">
        <v>5.0</v>
      </c>
      <c r="R90" s="14">
        <v>1.0</v>
      </c>
      <c r="S90" s="16">
        <f t="shared" si="4"/>
        <v>14</v>
      </c>
    </row>
    <row r="91">
      <c r="B91" s="13">
        <v>28.0</v>
      </c>
      <c r="C91" s="13" t="s">
        <v>15</v>
      </c>
      <c r="D91" s="14">
        <v>10161.0</v>
      </c>
      <c r="E91" s="14">
        <v>21.82</v>
      </c>
      <c r="F91" s="14">
        <v>5555.0</v>
      </c>
      <c r="N91" s="14">
        <v>28.0</v>
      </c>
      <c r="O91" s="14">
        <v>2.0</v>
      </c>
      <c r="P91" s="14">
        <v>9.0</v>
      </c>
      <c r="Q91" s="14">
        <v>3.0</v>
      </c>
      <c r="R91" s="14">
        <v>0.0</v>
      </c>
      <c r="S91" s="16">
        <f t="shared" si="4"/>
        <v>14</v>
      </c>
    </row>
    <row r="92">
      <c r="B92" s="13">
        <v>29.0</v>
      </c>
      <c r="C92" s="13" t="s">
        <v>15</v>
      </c>
      <c r="D92" s="14">
        <v>6650.0</v>
      </c>
      <c r="E92" s="14">
        <v>11.89</v>
      </c>
      <c r="F92" s="14">
        <v>4660.0</v>
      </c>
      <c r="N92" s="14">
        <v>29.0</v>
      </c>
      <c r="O92" s="14">
        <v>2.0</v>
      </c>
      <c r="P92" s="14">
        <v>7.0</v>
      </c>
      <c r="Q92" s="14">
        <v>3.0</v>
      </c>
      <c r="R92" s="14">
        <v>1.0</v>
      </c>
      <c r="S92" s="16">
        <f t="shared" si="4"/>
        <v>13</v>
      </c>
    </row>
    <row r="93">
      <c r="B93" s="13">
        <v>30.0</v>
      </c>
      <c r="C93" s="13" t="s">
        <v>15</v>
      </c>
      <c r="D93" s="14">
        <v>9871.0</v>
      </c>
      <c r="E93" s="14">
        <v>22.59</v>
      </c>
      <c r="F93" s="14">
        <v>5680.0</v>
      </c>
      <c r="N93" s="14">
        <v>30.0</v>
      </c>
      <c r="O93" s="14">
        <v>2.0</v>
      </c>
      <c r="P93" s="14">
        <v>7.0</v>
      </c>
      <c r="Q93" s="14">
        <v>3.0</v>
      </c>
      <c r="R93" s="14">
        <v>2.0</v>
      </c>
      <c r="S93" s="16">
        <f t="shared" si="4"/>
        <v>14</v>
      </c>
    </row>
    <row r="94">
      <c r="B94" s="13">
        <v>31.0</v>
      </c>
      <c r="C94" s="13" t="s">
        <v>15</v>
      </c>
      <c r="D94" s="14">
        <v>5733.0</v>
      </c>
      <c r="E94" s="14">
        <v>10.65</v>
      </c>
      <c r="F94" s="14">
        <v>7997.0</v>
      </c>
      <c r="N94" s="14">
        <v>31.0</v>
      </c>
      <c r="O94" s="14">
        <v>2.0</v>
      </c>
      <c r="P94" s="14">
        <v>5.0</v>
      </c>
      <c r="Q94" s="14">
        <v>5.0</v>
      </c>
      <c r="R94" s="14">
        <v>0.0</v>
      </c>
      <c r="S94" s="16">
        <f t="shared" si="4"/>
        <v>12</v>
      </c>
    </row>
    <row r="95">
      <c r="B95" s="13">
        <v>32.0</v>
      </c>
      <c r="C95" s="13" t="s">
        <v>15</v>
      </c>
      <c r="D95" s="14">
        <v>5927.0</v>
      </c>
      <c r="E95" s="14">
        <v>11.5</v>
      </c>
      <c r="F95" s="14">
        <v>8276.0</v>
      </c>
      <c r="N95" s="14">
        <v>32.0</v>
      </c>
      <c r="O95" s="14">
        <v>1.0</v>
      </c>
      <c r="P95" s="14">
        <v>5.0</v>
      </c>
      <c r="Q95" s="14">
        <v>5.0</v>
      </c>
      <c r="R95" s="14">
        <v>0.0</v>
      </c>
      <c r="S95" s="16">
        <f t="shared" si="4"/>
        <v>11</v>
      </c>
    </row>
    <row r="96">
      <c r="B96" s="13">
        <v>33.0</v>
      </c>
      <c r="C96" s="13" t="s">
        <v>15</v>
      </c>
      <c r="D96" s="14">
        <v>5906.0</v>
      </c>
      <c r="E96" s="14">
        <v>10.61</v>
      </c>
      <c r="F96" s="14">
        <v>4230.0</v>
      </c>
      <c r="N96" s="14">
        <v>33.0</v>
      </c>
      <c r="O96" s="14">
        <v>3.0</v>
      </c>
      <c r="P96" s="14">
        <v>6.0</v>
      </c>
      <c r="Q96" s="14">
        <v>2.0</v>
      </c>
      <c r="R96" s="14">
        <v>0.0</v>
      </c>
      <c r="S96" s="16">
        <f t="shared" si="4"/>
        <v>11</v>
      </c>
    </row>
    <row r="97">
      <c r="B97" s="13">
        <v>34.0</v>
      </c>
      <c r="C97" s="13" t="s">
        <v>15</v>
      </c>
      <c r="D97" s="14">
        <v>10720.0</v>
      </c>
      <c r="E97" s="14">
        <v>24.76</v>
      </c>
      <c r="F97" s="14">
        <v>6147.0</v>
      </c>
      <c r="N97" s="14">
        <v>34.0</v>
      </c>
      <c r="O97" s="14">
        <v>3.0</v>
      </c>
      <c r="P97" s="14">
        <v>8.0</v>
      </c>
      <c r="Q97" s="14">
        <v>3.0</v>
      </c>
      <c r="R97" s="14">
        <v>2.0</v>
      </c>
      <c r="S97" s="16">
        <f t="shared" si="4"/>
        <v>16</v>
      </c>
    </row>
    <row r="98">
      <c r="B98" s="13">
        <v>35.0</v>
      </c>
      <c r="C98" s="13" t="s">
        <v>15</v>
      </c>
      <c r="D98" s="14">
        <v>5426.0</v>
      </c>
      <c r="E98" s="14">
        <v>11.67</v>
      </c>
      <c r="F98" s="14">
        <v>1411.0</v>
      </c>
      <c r="N98" s="14">
        <v>35.0</v>
      </c>
      <c r="O98" s="14">
        <v>3.0</v>
      </c>
      <c r="P98" s="14">
        <v>6.0</v>
      </c>
      <c r="Q98" s="14">
        <v>2.0</v>
      </c>
      <c r="R98" s="14">
        <v>2.0</v>
      </c>
      <c r="S98" s="16">
        <f t="shared" si="4"/>
        <v>13</v>
      </c>
    </row>
    <row r="99">
      <c r="B99" s="13">
        <v>36.0</v>
      </c>
      <c r="C99" s="13" t="s">
        <v>15</v>
      </c>
      <c r="D99" s="14">
        <v>17221.0</v>
      </c>
      <c r="E99" s="14">
        <v>38.54</v>
      </c>
      <c r="F99" s="14">
        <v>6561.0</v>
      </c>
      <c r="N99" s="14">
        <v>36.0</v>
      </c>
      <c r="O99" s="14">
        <v>3.0</v>
      </c>
      <c r="P99" s="14">
        <v>4.0</v>
      </c>
      <c r="Q99" s="14">
        <v>2.0</v>
      </c>
      <c r="R99" s="14">
        <v>4.0</v>
      </c>
      <c r="S99" s="16">
        <f t="shared" si="4"/>
        <v>13</v>
      </c>
    </row>
    <row r="100">
      <c r="B100" s="13">
        <v>37.0</v>
      </c>
      <c r="C100" s="13" t="s">
        <v>15</v>
      </c>
      <c r="D100" s="14">
        <v>4896.0</v>
      </c>
      <c r="E100" s="14">
        <v>9.27</v>
      </c>
      <c r="F100" s="14">
        <v>5487.0</v>
      </c>
      <c r="N100" s="14">
        <v>37.0</v>
      </c>
      <c r="O100" s="14">
        <v>2.0</v>
      </c>
      <c r="P100" s="14">
        <v>7.0</v>
      </c>
      <c r="Q100" s="14">
        <v>2.0</v>
      </c>
      <c r="R100" s="14">
        <v>0.0</v>
      </c>
      <c r="S100" s="16">
        <f t="shared" si="4"/>
        <v>11</v>
      </c>
    </row>
    <row r="101">
      <c r="B101" s="13">
        <v>38.0</v>
      </c>
      <c r="C101" s="13" t="s">
        <v>15</v>
      </c>
      <c r="D101" s="14">
        <v>6430.0</v>
      </c>
      <c r="E101" s="14">
        <v>13.42</v>
      </c>
      <c r="F101" s="14">
        <v>9536.0</v>
      </c>
      <c r="N101" s="14">
        <v>38.0</v>
      </c>
      <c r="O101" s="14">
        <v>3.0</v>
      </c>
      <c r="P101" s="14">
        <v>6.0</v>
      </c>
      <c r="Q101" s="14">
        <v>4.0</v>
      </c>
      <c r="R101" s="14">
        <v>0.0</v>
      </c>
      <c r="S101" s="16">
        <f t="shared" si="4"/>
        <v>13</v>
      </c>
    </row>
    <row r="102">
      <c r="B102" s="13">
        <v>39.0</v>
      </c>
      <c r="C102" s="13" t="s">
        <v>15</v>
      </c>
      <c r="D102" s="14">
        <v>13009.0</v>
      </c>
      <c r="E102" s="14">
        <v>29.87</v>
      </c>
      <c r="F102" s="14">
        <v>1539.0</v>
      </c>
      <c r="N102" s="14">
        <v>39.0</v>
      </c>
      <c r="O102" s="14">
        <v>1.0</v>
      </c>
      <c r="P102" s="14">
        <v>6.0</v>
      </c>
      <c r="Q102" s="14">
        <v>7.0</v>
      </c>
      <c r="R102" s="14">
        <v>1.0</v>
      </c>
      <c r="S102" s="16">
        <f t="shared" si="4"/>
        <v>15</v>
      </c>
    </row>
    <row r="103">
      <c r="B103" s="13">
        <v>40.0</v>
      </c>
      <c r="C103" s="13" t="s">
        <v>15</v>
      </c>
      <c r="D103" s="14">
        <v>10783.0</v>
      </c>
      <c r="E103" s="14">
        <v>23.67</v>
      </c>
      <c r="F103" s="14">
        <v>4264.0</v>
      </c>
      <c r="N103" s="14">
        <v>40.0</v>
      </c>
      <c r="O103" s="14">
        <v>1.0</v>
      </c>
      <c r="P103" s="14">
        <v>8.0</v>
      </c>
      <c r="Q103" s="14">
        <v>3.0</v>
      </c>
      <c r="R103" s="14">
        <v>1.0</v>
      </c>
      <c r="S103" s="16">
        <f t="shared" si="4"/>
        <v>13</v>
      </c>
    </row>
    <row r="104">
      <c r="B104" s="13">
        <v>41.0</v>
      </c>
      <c r="C104" s="13" t="s">
        <v>15</v>
      </c>
      <c r="D104" s="14">
        <v>25642.0</v>
      </c>
      <c r="E104" s="14">
        <v>55.36</v>
      </c>
      <c r="F104" s="14">
        <v>359.0</v>
      </c>
      <c r="N104" s="14">
        <v>41.0</v>
      </c>
      <c r="O104" s="14">
        <v>2.0</v>
      </c>
      <c r="P104" s="14">
        <v>7.0</v>
      </c>
      <c r="Q104" s="14">
        <v>1.0</v>
      </c>
      <c r="R104" s="14">
        <v>2.0</v>
      </c>
      <c r="S104" s="16">
        <f t="shared" si="4"/>
        <v>12</v>
      </c>
    </row>
    <row r="105">
      <c r="B105" s="13">
        <v>42.0</v>
      </c>
      <c r="C105" s="13" t="s">
        <v>15</v>
      </c>
      <c r="D105" s="14">
        <v>6304.0</v>
      </c>
      <c r="E105" s="14">
        <v>12.34</v>
      </c>
      <c r="F105" s="14">
        <v>9448.0</v>
      </c>
      <c r="N105" s="14">
        <v>42.0</v>
      </c>
      <c r="O105" s="14">
        <v>4.0</v>
      </c>
      <c r="P105" s="14">
        <v>5.0</v>
      </c>
      <c r="Q105" s="14">
        <v>1.0</v>
      </c>
      <c r="R105" s="14">
        <v>2.0</v>
      </c>
      <c r="S105" s="16">
        <f t="shared" si="4"/>
        <v>12</v>
      </c>
    </row>
    <row r="106">
      <c r="B106" s="13">
        <v>43.0</v>
      </c>
      <c r="C106" s="13" t="s">
        <v>15</v>
      </c>
      <c r="D106" s="14">
        <v>16235.0</v>
      </c>
      <c r="E106" s="14">
        <v>38.08</v>
      </c>
      <c r="F106" s="14">
        <v>9787.0</v>
      </c>
      <c r="N106" s="14">
        <v>43.0</v>
      </c>
      <c r="O106" s="14">
        <v>1.0</v>
      </c>
      <c r="P106" s="14">
        <v>4.0</v>
      </c>
      <c r="Q106" s="14">
        <v>8.0</v>
      </c>
      <c r="R106" s="14">
        <v>1.0</v>
      </c>
      <c r="S106" s="16">
        <f t="shared" si="4"/>
        <v>14</v>
      </c>
    </row>
    <row r="107">
      <c r="B107" s="13">
        <v>44.0</v>
      </c>
      <c r="C107" s="13" t="s">
        <v>15</v>
      </c>
      <c r="D107" s="14">
        <v>10027.0</v>
      </c>
      <c r="E107" s="14">
        <v>22.1</v>
      </c>
      <c r="F107" s="14">
        <v>4472.0</v>
      </c>
      <c r="N107" s="14">
        <v>44.0</v>
      </c>
      <c r="O107" s="14">
        <v>2.0</v>
      </c>
      <c r="P107" s="14">
        <v>9.0</v>
      </c>
      <c r="Q107" s="14">
        <v>3.0</v>
      </c>
      <c r="R107" s="14">
        <v>0.0</v>
      </c>
      <c r="S107" s="16">
        <f t="shared" si="4"/>
        <v>14</v>
      </c>
    </row>
    <row r="108">
      <c r="B108" s="13">
        <v>45.0</v>
      </c>
      <c r="C108" s="13" t="s">
        <v>15</v>
      </c>
      <c r="D108" s="14">
        <v>18199.0</v>
      </c>
      <c r="E108" s="14">
        <v>45.14</v>
      </c>
      <c r="F108" s="14">
        <v>5293.0</v>
      </c>
      <c r="N108" s="14">
        <v>45.0</v>
      </c>
      <c r="O108" s="14">
        <v>5.0</v>
      </c>
      <c r="P108" s="14">
        <v>4.0</v>
      </c>
      <c r="Q108" s="14">
        <v>5.0</v>
      </c>
      <c r="R108" s="14">
        <v>0.0</v>
      </c>
      <c r="S108" s="16">
        <f t="shared" si="4"/>
        <v>14</v>
      </c>
    </row>
    <row r="109">
      <c r="B109" s="13">
        <v>46.0</v>
      </c>
      <c r="C109" s="13" t="s">
        <v>15</v>
      </c>
      <c r="D109" s="14">
        <v>20045.0</v>
      </c>
      <c r="E109" s="14">
        <v>47.09</v>
      </c>
      <c r="F109" s="14">
        <v>2870.0</v>
      </c>
      <c r="N109" s="14">
        <v>46.0</v>
      </c>
      <c r="O109" s="14">
        <v>1.0</v>
      </c>
      <c r="P109" s="14">
        <v>9.0</v>
      </c>
      <c r="Q109" s="14">
        <v>3.0</v>
      </c>
      <c r="R109" s="14">
        <v>1.0</v>
      </c>
      <c r="S109" s="16">
        <f t="shared" si="4"/>
        <v>14</v>
      </c>
    </row>
    <row r="110">
      <c r="B110" s="13">
        <v>47.0</v>
      </c>
      <c r="C110" s="13" t="s">
        <v>15</v>
      </c>
      <c r="D110" s="14">
        <v>6155.0</v>
      </c>
      <c r="E110" s="14">
        <v>11.73</v>
      </c>
      <c r="F110" s="14">
        <v>6557.0</v>
      </c>
      <c r="N110" s="14">
        <v>47.0</v>
      </c>
      <c r="O110" s="14">
        <v>2.0</v>
      </c>
      <c r="P110" s="14">
        <v>8.0</v>
      </c>
      <c r="Q110" s="14">
        <v>1.0</v>
      </c>
      <c r="R110" s="14">
        <v>1.0</v>
      </c>
      <c r="S110" s="16">
        <f t="shared" si="4"/>
        <v>12</v>
      </c>
    </row>
    <row r="111">
      <c r="B111" s="13">
        <v>48.0</v>
      </c>
      <c r="C111" s="13" t="s">
        <v>15</v>
      </c>
      <c r="D111" s="14">
        <v>14742.0</v>
      </c>
      <c r="E111" s="14">
        <v>34.3</v>
      </c>
      <c r="F111" s="14">
        <v>4551.0</v>
      </c>
      <c r="N111" s="14">
        <v>48.0</v>
      </c>
      <c r="O111" s="14">
        <v>3.0</v>
      </c>
      <c r="P111" s="14">
        <v>8.0</v>
      </c>
      <c r="Q111" s="14">
        <v>4.0</v>
      </c>
      <c r="R111" s="14">
        <v>1.0</v>
      </c>
      <c r="S111" s="16">
        <f t="shared" si="4"/>
        <v>16</v>
      </c>
    </row>
    <row r="112">
      <c r="B112" s="13">
        <v>49.0</v>
      </c>
      <c r="C112" s="13" t="s">
        <v>15</v>
      </c>
      <c r="D112" s="14">
        <v>6131.0</v>
      </c>
      <c r="E112" s="14">
        <v>12.59</v>
      </c>
      <c r="F112" s="14">
        <v>7616.0</v>
      </c>
      <c r="N112" s="14">
        <v>49.0</v>
      </c>
      <c r="O112" s="14">
        <v>3.0</v>
      </c>
      <c r="P112" s="14">
        <v>6.0</v>
      </c>
      <c r="Q112" s="14">
        <v>3.0</v>
      </c>
      <c r="R112" s="14">
        <v>2.0</v>
      </c>
      <c r="S112" s="16">
        <f t="shared" si="4"/>
        <v>14</v>
      </c>
    </row>
    <row r="113">
      <c r="D113" s="16"/>
      <c r="E113" s="16"/>
      <c r="F113" s="16"/>
      <c r="N113" s="22"/>
      <c r="O113" s="22">
        <f t="shared" ref="O113:S113" si="6">SUM(O63:O112)</f>
        <v>144</v>
      </c>
      <c r="P113" s="22">
        <f t="shared" si="6"/>
        <v>303</v>
      </c>
      <c r="Q113" s="22">
        <f t="shared" si="6"/>
        <v>151</v>
      </c>
      <c r="R113" s="22">
        <f t="shared" si="6"/>
        <v>45</v>
      </c>
      <c r="S113" s="22">
        <f t="shared" si="6"/>
        <v>643</v>
      </c>
    </row>
    <row r="114">
      <c r="D114" s="16"/>
      <c r="E114" s="16"/>
      <c r="F114" s="16"/>
    </row>
    <row r="115">
      <c r="A115" s="37" t="s">
        <v>78</v>
      </c>
    </row>
    <row r="117">
      <c r="A117" s="2" t="s">
        <v>1</v>
      </c>
      <c r="B117" s="3"/>
      <c r="C117" s="3"/>
      <c r="D117" s="4"/>
      <c r="E117" s="4"/>
      <c r="F117" s="4"/>
      <c r="G117" s="3"/>
      <c r="H117" s="3"/>
      <c r="I117" s="3"/>
      <c r="J117" s="3"/>
      <c r="K117" s="3"/>
      <c r="L117" s="3"/>
    </row>
    <row r="118">
      <c r="B118" s="5" t="s">
        <v>2</v>
      </c>
      <c r="H118" s="8" t="s">
        <v>3</v>
      </c>
      <c r="N118" s="5" t="s">
        <v>4</v>
      </c>
    </row>
    <row r="119">
      <c r="B119" s="9" t="s">
        <v>5</v>
      </c>
      <c r="C119" s="9" t="s">
        <v>6</v>
      </c>
      <c r="D119" s="9" t="s">
        <v>7</v>
      </c>
      <c r="E119" s="9" t="s">
        <v>8</v>
      </c>
      <c r="F119" s="9" t="s">
        <v>9</v>
      </c>
      <c r="H119" s="12" t="s">
        <v>10</v>
      </c>
      <c r="I119" s="12" t="s">
        <v>11</v>
      </c>
      <c r="J119" s="12" t="s">
        <v>12</v>
      </c>
      <c r="K119" s="12" t="s">
        <v>13</v>
      </c>
      <c r="L119" s="12" t="s">
        <v>14</v>
      </c>
      <c r="N119" s="9" t="s">
        <v>5</v>
      </c>
      <c r="O119" s="9" t="s">
        <v>15</v>
      </c>
      <c r="P119" s="9" t="s">
        <v>16</v>
      </c>
      <c r="Q119" s="9" t="s">
        <v>17</v>
      </c>
      <c r="R119" s="9" t="s">
        <v>76</v>
      </c>
      <c r="S119" s="9" t="s">
        <v>18</v>
      </c>
    </row>
    <row r="120">
      <c r="B120" s="13">
        <v>0.0</v>
      </c>
      <c r="C120" s="13" t="s">
        <v>15</v>
      </c>
      <c r="D120" s="14">
        <v>5207.0</v>
      </c>
      <c r="E120" s="14">
        <v>7.72</v>
      </c>
      <c r="F120" s="14">
        <v>2909.0</v>
      </c>
      <c r="H120" s="15">
        <f>AVERAGE(D120:D169)</f>
        <v>9394.44</v>
      </c>
      <c r="I120" s="15">
        <f>MEDIAN(D120:D169)</f>
        <v>8547.5</v>
      </c>
      <c r="J120" s="15">
        <f>AVERAGE(E120:E169)</f>
        <v>20.5322</v>
      </c>
      <c r="K120" s="15">
        <f>MEDIAN(E120:E169)</f>
        <v>16.57</v>
      </c>
      <c r="L120" s="15">
        <f>L124/50</f>
        <v>14.86</v>
      </c>
      <c r="N120" s="14">
        <v>0.0</v>
      </c>
      <c r="O120" s="14">
        <v>3.0</v>
      </c>
      <c r="P120" s="14">
        <v>5.0</v>
      </c>
      <c r="Q120" s="14">
        <v>4.0</v>
      </c>
      <c r="R120" s="14">
        <v>0.0</v>
      </c>
      <c r="S120" s="16">
        <f t="shared" ref="S120:S169" si="7">SUM(O120:R120)</f>
        <v>12</v>
      </c>
    </row>
    <row r="121">
      <c r="B121" s="13">
        <v>1.0</v>
      </c>
      <c r="C121" s="13" t="s">
        <v>15</v>
      </c>
      <c r="D121" s="14">
        <v>5613.0</v>
      </c>
      <c r="E121" s="14">
        <v>8.22</v>
      </c>
      <c r="F121" s="14">
        <v>1487.0</v>
      </c>
      <c r="N121" s="14">
        <v>1.0</v>
      </c>
      <c r="O121" s="14">
        <v>2.0</v>
      </c>
      <c r="P121" s="14">
        <v>4.0</v>
      </c>
      <c r="Q121" s="14">
        <v>4.0</v>
      </c>
      <c r="R121" s="14">
        <v>0.0</v>
      </c>
      <c r="S121" s="16">
        <f t="shared" si="7"/>
        <v>10</v>
      </c>
    </row>
    <row r="122">
      <c r="B122" s="13">
        <v>2.0</v>
      </c>
      <c r="C122" s="13" t="s">
        <v>15</v>
      </c>
      <c r="D122" s="14">
        <v>6582.0</v>
      </c>
      <c r="E122" s="14">
        <v>13.29</v>
      </c>
      <c r="F122" s="14">
        <v>1390.0</v>
      </c>
      <c r="H122" s="8" t="s">
        <v>20</v>
      </c>
      <c r="N122" s="14">
        <v>2.0</v>
      </c>
      <c r="O122" s="14">
        <v>2.0</v>
      </c>
      <c r="P122" s="14">
        <v>11.0</v>
      </c>
      <c r="Q122" s="14">
        <v>0.0</v>
      </c>
      <c r="R122" s="14">
        <v>1.0</v>
      </c>
      <c r="S122" s="16">
        <f t="shared" si="7"/>
        <v>14</v>
      </c>
    </row>
    <row r="123">
      <c r="B123" s="13">
        <v>3.0</v>
      </c>
      <c r="C123" s="13" t="s">
        <v>15</v>
      </c>
      <c r="D123" s="14">
        <v>7796.0</v>
      </c>
      <c r="E123" s="14">
        <v>14.95</v>
      </c>
      <c r="F123" s="14">
        <v>5370.0</v>
      </c>
      <c r="H123" s="12" t="s">
        <v>15</v>
      </c>
      <c r="I123" s="12" t="s">
        <v>16</v>
      </c>
      <c r="J123" s="12" t="s">
        <v>17</v>
      </c>
      <c r="K123" s="12" t="s">
        <v>76</v>
      </c>
      <c r="L123" s="12" t="s">
        <v>21</v>
      </c>
      <c r="N123" s="14">
        <v>3.0</v>
      </c>
      <c r="O123" s="14">
        <v>5.0</v>
      </c>
      <c r="P123" s="14">
        <v>7.0</v>
      </c>
      <c r="Q123" s="14">
        <v>2.0</v>
      </c>
      <c r="R123" s="14">
        <v>1.0</v>
      </c>
      <c r="S123" s="16">
        <f t="shared" si="7"/>
        <v>15</v>
      </c>
    </row>
    <row r="124">
      <c r="B124" s="13">
        <v>4.0</v>
      </c>
      <c r="C124" s="13" t="s">
        <v>15</v>
      </c>
      <c r="D124" s="14">
        <v>11009.0</v>
      </c>
      <c r="E124" s="14">
        <v>22.53</v>
      </c>
      <c r="F124" s="14">
        <v>5107.0</v>
      </c>
      <c r="H124" s="17">
        <f t="shared" ref="H124:K124" si="8">(O170/$L124)</f>
        <v>0.2247644684</v>
      </c>
      <c r="I124" s="17">
        <f t="shared" si="8"/>
        <v>0.5383580081</v>
      </c>
      <c r="J124" s="17">
        <f t="shared" si="8"/>
        <v>0.200538358</v>
      </c>
      <c r="K124" s="17">
        <f t="shared" si="8"/>
        <v>0.03633916555</v>
      </c>
      <c r="L124" s="13">
        <f>SUM(O170:R170)</f>
        <v>743</v>
      </c>
      <c r="N124" s="14">
        <v>4.0</v>
      </c>
      <c r="O124" s="14">
        <v>4.0</v>
      </c>
      <c r="P124" s="14">
        <v>9.0</v>
      </c>
      <c r="Q124" s="14">
        <v>3.0</v>
      </c>
      <c r="R124" s="14">
        <v>0.0</v>
      </c>
      <c r="S124" s="16">
        <f t="shared" si="7"/>
        <v>16</v>
      </c>
    </row>
    <row r="125">
      <c r="B125" s="13">
        <v>5.0</v>
      </c>
      <c r="C125" s="13" t="s">
        <v>15</v>
      </c>
      <c r="D125" s="14">
        <v>5163.0</v>
      </c>
      <c r="E125" s="14">
        <v>8.43</v>
      </c>
      <c r="F125" s="14">
        <v>4891.0</v>
      </c>
      <c r="N125" s="14">
        <v>5.0</v>
      </c>
      <c r="O125" s="14">
        <v>1.0</v>
      </c>
      <c r="P125" s="14">
        <v>6.0</v>
      </c>
      <c r="Q125" s="14">
        <v>4.0</v>
      </c>
      <c r="R125" s="14">
        <v>0.0</v>
      </c>
      <c r="S125" s="16">
        <f t="shared" si="7"/>
        <v>11</v>
      </c>
    </row>
    <row r="126">
      <c r="B126" s="13">
        <v>6.0</v>
      </c>
      <c r="C126" s="13" t="s">
        <v>15</v>
      </c>
      <c r="D126" s="14">
        <v>5618.0</v>
      </c>
      <c r="E126" s="14">
        <v>10.08</v>
      </c>
      <c r="F126" s="14">
        <v>4515.0</v>
      </c>
      <c r="H126" s="8" t="s">
        <v>22</v>
      </c>
      <c r="N126" s="14">
        <v>6.0</v>
      </c>
      <c r="O126" s="14">
        <v>1.0</v>
      </c>
      <c r="P126" s="14">
        <v>8.0</v>
      </c>
      <c r="Q126" s="14">
        <v>3.0</v>
      </c>
      <c r="R126" s="14">
        <v>0.0</v>
      </c>
      <c r="S126" s="16">
        <f t="shared" si="7"/>
        <v>12</v>
      </c>
    </row>
    <row r="127">
      <c r="B127" s="13">
        <v>7.0</v>
      </c>
      <c r="C127" s="13" t="s">
        <v>15</v>
      </c>
      <c r="D127" s="14">
        <v>9507.0</v>
      </c>
      <c r="E127" s="14">
        <v>17.56</v>
      </c>
      <c r="F127" s="14">
        <v>8177.0</v>
      </c>
      <c r="H127" s="12" t="s">
        <v>15</v>
      </c>
      <c r="I127" s="12" t="s">
        <v>16</v>
      </c>
      <c r="J127" s="12" t="s">
        <v>17</v>
      </c>
      <c r="K127" s="21" t="s">
        <v>76</v>
      </c>
      <c r="N127" s="14">
        <v>7.0</v>
      </c>
      <c r="O127" s="14">
        <v>5.0</v>
      </c>
      <c r="P127" s="14">
        <v>5.0</v>
      </c>
      <c r="Q127" s="14">
        <v>1.0</v>
      </c>
      <c r="R127" s="14">
        <v>0.0</v>
      </c>
      <c r="S127" s="16">
        <f t="shared" si="7"/>
        <v>11</v>
      </c>
    </row>
    <row r="128">
      <c r="B128" s="13">
        <v>8.0</v>
      </c>
      <c r="C128" s="13" t="s">
        <v>15</v>
      </c>
      <c r="D128" s="14">
        <v>5668.0</v>
      </c>
      <c r="E128" s="14">
        <v>9.06</v>
      </c>
      <c r="F128" s="14">
        <v>6900.0</v>
      </c>
      <c r="H128" s="13">
        <f>COUNTIF(C120:C169, "Explorer")</f>
        <v>50</v>
      </c>
      <c r="I128" s="13">
        <f>COUNTIF(C120:C169, "Chaser")</f>
        <v>0</v>
      </c>
      <c r="J128" s="13">
        <f>COUNTIF(C120:C169, "Farmer")</f>
        <v>0</v>
      </c>
      <c r="K128" s="13">
        <f>COUNTIF(C120:C169, "Custom")</f>
        <v>0</v>
      </c>
      <c r="N128" s="14">
        <v>8.0</v>
      </c>
      <c r="O128" s="14">
        <v>3.0</v>
      </c>
      <c r="P128" s="14">
        <v>6.0</v>
      </c>
      <c r="Q128" s="14">
        <v>2.0</v>
      </c>
      <c r="R128" s="14">
        <v>0.0</v>
      </c>
      <c r="S128" s="16">
        <f t="shared" si="7"/>
        <v>11</v>
      </c>
    </row>
    <row r="129">
      <c r="B129" s="13">
        <v>9.0</v>
      </c>
      <c r="C129" s="13" t="s">
        <v>15</v>
      </c>
      <c r="D129" s="14">
        <v>8396.0</v>
      </c>
      <c r="E129" s="14">
        <v>18.03</v>
      </c>
      <c r="F129" s="14">
        <v>8579.0</v>
      </c>
      <c r="N129" s="14">
        <v>9.0</v>
      </c>
      <c r="O129" s="14">
        <v>2.0</v>
      </c>
      <c r="P129" s="14">
        <v>6.0</v>
      </c>
      <c r="Q129" s="14">
        <v>4.0</v>
      </c>
      <c r="R129" s="14">
        <v>0.0</v>
      </c>
      <c r="S129" s="16">
        <f t="shared" si="7"/>
        <v>12</v>
      </c>
    </row>
    <row r="130">
      <c r="B130" s="13">
        <v>10.0</v>
      </c>
      <c r="C130" s="13" t="s">
        <v>15</v>
      </c>
      <c r="D130" s="14">
        <v>6428.0</v>
      </c>
      <c r="E130" s="14">
        <v>13.8</v>
      </c>
      <c r="F130" s="14">
        <v>7476.0</v>
      </c>
      <c r="N130" s="14">
        <v>10.0</v>
      </c>
      <c r="O130" s="14">
        <v>2.0</v>
      </c>
      <c r="P130" s="14">
        <v>9.0</v>
      </c>
      <c r="Q130" s="14">
        <v>4.0</v>
      </c>
      <c r="R130" s="14">
        <v>0.0</v>
      </c>
      <c r="S130" s="16">
        <f t="shared" si="7"/>
        <v>15</v>
      </c>
    </row>
    <row r="131">
      <c r="B131" s="13">
        <v>11.0</v>
      </c>
      <c r="C131" s="13" t="s">
        <v>15</v>
      </c>
      <c r="D131" s="14">
        <v>8398.0</v>
      </c>
      <c r="E131" s="14">
        <v>21.89</v>
      </c>
      <c r="F131" s="14">
        <v>7916.0</v>
      </c>
      <c r="N131" s="14">
        <v>11.0</v>
      </c>
      <c r="O131" s="14">
        <v>2.0</v>
      </c>
      <c r="P131" s="14">
        <v>13.0</v>
      </c>
      <c r="Q131" s="14">
        <v>2.0</v>
      </c>
      <c r="R131" s="14">
        <v>1.0</v>
      </c>
      <c r="S131" s="16">
        <f t="shared" si="7"/>
        <v>18</v>
      </c>
    </row>
    <row r="132">
      <c r="B132" s="13">
        <v>12.0</v>
      </c>
      <c r="C132" s="13" t="s">
        <v>15</v>
      </c>
      <c r="D132" s="14">
        <v>7735.0</v>
      </c>
      <c r="E132" s="14">
        <v>13.84</v>
      </c>
      <c r="F132" s="14">
        <v>826.0</v>
      </c>
      <c r="N132" s="14">
        <v>12.0</v>
      </c>
      <c r="O132" s="14">
        <v>4.0</v>
      </c>
      <c r="P132" s="14">
        <v>8.0</v>
      </c>
      <c r="Q132" s="14">
        <v>1.0</v>
      </c>
      <c r="R132" s="14">
        <v>0.0</v>
      </c>
      <c r="S132" s="16">
        <f t="shared" si="7"/>
        <v>13</v>
      </c>
    </row>
    <row r="133">
      <c r="B133" s="13">
        <v>13.0</v>
      </c>
      <c r="C133" s="13" t="s">
        <v>15</v>
      </c>
      <c r="D133" s="14">
        <v>14646.0</v>
      </c>
      <c r="E133" s="14">
        <v>36.52</v>
      </c>
      <c r="F133" s="14">
        <v>5253.0</v>
      </c>
      <c r="N133" s="14">
        <v>13.0</v>
      </c>
      <c r="O133" s="14">
        <v>6.0</v>
      </c>
      <c r="P133" s="14">
        <v>10.0</v>
      </c>
      <c r="Q133" s="14">
        <v>1.0</v>
      </c>
      <c r="R133" s="14">
        <v>1.0</v>
      </c>
      <c r="S133" s="16">
        <f t="shared" si="7"/>
        <v>18</v>
      </c>
    </row>
    <row r="134">
      <c r="B134" s="13">
        <v>14.0</v>
      </c>
      <c r="C134" s="13" t="s">
        <v>15</v>
      </c>
      <c r="D134" s="14">
        <v>12001.0</v>
      </c>
      <c r="E134" s="14">
        <v>25.17</v>
      </c>
      <c r="F134" s="14">
        <v>1847.0</v>
      </c>
      <c r="N134" s="14">
        <v>14.0</v>
      </c>
      <c r="O134" s="14">
        <v>5.0</v>
      </c>
      <c r="P134" s="14">
        <v>6.0</v>
      </c>
      <c r="Q134" s="14">
        <v>3.0</v>
      </c>
      <c r="R134" s="14">
        <v>0.0</v>
      </c>
      <c r="S134" s="16">
        <f t="shared" si="7"/>
        <v>14</v>
      </c>
    </row>
    <row r="135">
      <c r="B135" s="13">
        <v>15.0</v>
      </c>
      <c r="C135" s="13" t="s">
        <v>15</v>
      </c>
      <c r="D135" s="14">
        <v>14520.0</v>
      </c>
      <c r="E135" s="14">
        <v>33.86</v>
      </c>
      <c r="F135" s="14">
        <v>4847.0</v>
      </c>
      <c r="N135" s="14">
        <v>15.0</v>
      </c>
      <c r="O135" s="14">
        <v>4.0</v>
      </c>
      <c r="P135" s="14">
        <v>9.0</v>
      </c>
      <c r="Q135" s="14">
        <v>3.0</v>
      </c>
      <c r="R135" s="14">
        <v>1.0</v>
      </c>
      <c r="S135" s="16">
        <f t="shared" si="7"/>
        <v>17</v>
      </c>
    </row>
    <row r="136">
      <c r="B136" s="13">
        <v>16.0</v>
      </c>
      <c r="C136" s="13" t="s">
        <v>15</v>
      </c>
      <c r="D136" s="14">
        <v>14579.0</v>
      </c>
      <c r="E136" s="14">
        <v>34.47</v>
      </c>
      <c r="F136" s="14">
        <v>3459.0</v>
      </c>
      <c r="N136" s="14">
        <v>16.0</v>
      </c>
      <c r="O136" s="14">
        <v>5.0</v>
      </c>
      <c r="P136" s="14">
        <v>10.0</v>
      </c>
      <c r="Q136" s="14">
        <v>2.0</v>
      </c>
      <c r="R136" s="14">
        <v>0.0</v>
      </c>
      <c r="S136" s="16">
        <f t="shared" si="7"/>
        <v>17</v>
      </c>
    </row>
    <row r="137">
      <c r="B137" s="13">
        <v>17.0</v>
      </c>
      <c r="C137" s="13" t="s">
        <v>15</v>
      </c>
      <c r="D137" s="14">
        <v>4890.0</v>
      </c>
      <c r="E137" s="14">
        <v>9.07</v>
      </c>
      <c r="F137" s="14">
        <v>683.0</v>
      </c>
      <c r="N137" s="14">
        <v>17.0</v>
      </c>
      <c r="O137" s="14">
        <v>3.0</v>
      </c>
      <c r="P137" s="14">
        <v>4.0</v>
      </c>
      <c r="Q137" s="14">
        <v>7.0</v>
      </c>
      <c r="R137" s="14">
        <v>0.0</v>
      </c>
      <c r="S137" s="16">
        <f t="shared" si="7"/>
        <v>14</v>
      </c>
    </row>
    <row r="138">
      <c r="B138" s="13">
        <v>18.0</v>
      </c>
      <c r="C138" s="13" t="s">
        <v>15</v>
      </c>
      <c r="D138" s="14">
        <v>8637.0</v>
      </c>
      <c r="E138" s="14">
        <v>16.91</v>
      </c>
      <c r="F138" s="14">
        <v>5656.0</v>
      </c>
      <c r="N138" s="14">
        <v>18.0</v>
      </c>
      <c r="O138" s="14">
        <v>2.0</v>
      </c>
      <c r="P138" s="14">
        <v>10.0</v>
      </c>
      <c r="Q138" s="14">
        <v>2.0</v>
      </c>
      <c r="R138" s="14">
        <v>0.0</v>
      </c>
      <c r="S138" s="16">
        <f t="shared" si="7"/>
        <v>14</v>
      </c>
    </row>
    <row r="139">
      <c r="B139" s="13">
        <v>19.0</v>
      </c>
      <c r="C139" s="13" t="s">
        <v>15</v>
      </c>
      <c r="D139" s="14">
        <v>5330.0</v>
      </c>
      <c r="E139" s="14">
        <v>8.71</v>
      </c>
      <c r="F139" s="14">
        <v>848.0</v>
      </c>
      <c r="N139" s="14">
        <v>19.0</v>
      </c>
      <c r="O139" s="14">
        <v>2.0</v>
      </c>
      <c r="P139" s="14">
        <v>9.0</v>
      </c>
      <c r="Q139" s="14">
        <v>2.0</v>
      </c>
      <c r="R139" s="14">
        <v>0.0</v>
      </c>
      <c r="S139" s="16">
        <f t="shared" si="7"/>
        <v>13</v>
      </c>
    </row>
    <row r="140">
      <c r="B140" s="13">
        <v>20.0</v>
      </c>
      <c r="C140" s="13" t="s">
        <v>15</v>
      </c>
      <c r="D140" s="14">
        <v>11671.0</v>
      </c>
      <c r="E140" s="14">
        <v>26.02</v>
      </c>
      <c r="F140" s="14">
        <v>4539.0</v>
      </c>
      <c r="N140" s="14">
        <v>20.0</v>
      </c>
      <c r="O140" s="14">
        <v>5.0</v>
      </c>
      <c r="P140" s="14">
        <v>9.0</v>
      </c>
      <c r="Q140" s="14">
        <v>2.0</v>
      </c>
      <c r="R140" s="14">
        <v>0.0</v>
      </c>
      <c r="S140" s="16">
        <f t="shared" si="7"/>
        <v>16</v>
      </c>
    </row>
    <row r="141">
      <c r="B141" s="13">
        <v>21.0</v>
      </c>
      <c r="C141" s="13" t="s">
        <v>15</v>
      </c>
      <c r="D141" s="14">
        <v>6730.0</v>
      </c>
      <c r="E141" s="14">
        <v>12.16</v>
      </c>
      <c r="F141" s="14">
        <v>3529.0</v>
      </c>
      <c r="N141" s="14">
        <v>21.0</v>
      </c>
      <c r="O141" s="14">
        <v>3.0</v>
      </c>
      <c r="P141" s="14">
        <v>8.0</v>
      </c>
      <c r="Q141" s="14">
        <v>3.0</v>
      </c>
      <c r="R141" s="14">
        <v>1.0</v>
      </c>
      <c r="S141" s="16">
        <f t="shared" si="7"/>
        <v>15</v>
      </c>
    </row>
    <row r="142">
      <c r="B142" s="13">
        <v>22.0</v>
      </c>
      <c r="C142" s="13" t="s">
        <v>15</v>
      </c>
      <c r="D142" s="14">
        <v>7167.0</v>
      </c>
      <c r="E142" s="14">
        <v>13.28</v>
      </c>
      <c r="F142" s="14">
        <v>7223.0</v>
      </c>
      <c r="N142" s="14">
        <v>22.0</v>
      </c>
      <c r="O142" s="14">
        <v>1.0</v>
      </c>
      <c r="P142" s="14">
        <v>6.0</v>
      </c>
      <c r="Q142" s="14">
        <v>6.0</v>
      </c>
      <c r="R142" s="14">
        <v>1.0</v>
      </c>
      <c r="S142" s="16">
        <f t="shared" si="7"/>
        <v>14</v>
      </c>
    </row>
    <row r="143">
      <c r="B143" s="13">
        <v>23.0</v>
      </c>
      <c r="C143" s="13" t="s">
        <v>15</v>
      </c>
      <c r="D143" s="14">
        <v>8043.0</v>
      </c>
      <c r="E143" s="14">
        <v>13.32</v>
      </c>
      <c r="F143" s="14">
        <v>6528.0</v>
      </c>
      <c r="N143" s="14">
        <v>23.0</v>
      </c>
      <c r="O143" s="14">
        <v>3.0</v>
      </c>
      <c r="P143" s="14">
        <v>5.0</v>
      </c>
      <c r="Q143" s="14">
        <v>2.0</v>
      </c>
      <c r="R143" s="14">
        <v>1.0</v>
      </c>
      <c r="S143" s="16">
        <f t="shared" si="7"/>
        <v>11</v>
      </c>
    </row>
    <row r="144">
      <c r="B144" s="13">
        <v>24.0</v>
      </c>
      <c r="C144" s="13" t="s">
        <v>15</v>
      </c>
      <c r="D144" s="14">
        <v>11131.0</v>
      </c>
      <c r="E144" s="14">
        <v>27.2</v>
      </c>
      <c r="F144" s="14">
        <v>713.0</v>
      </c>
      <c r="N144" s="14">
        <v>24.0</v>
      </c>
      <c r="O144" s="14">
        <v>4.0</v>
      </c>
      <c r="P144" s="14">
        <v>11.0</v>
      </c>
      <c r="Q144" s="14">
        <v>1.0</v>
      </c>
      <c r="R144" s="14">
        <v>0.0</v>
      </c>
      <c r="S144" s="16">
        <f t="shared" si="7"/>
        <v>16</v>
      </c>
    </row>
    <row r="145">
      <c r="B145" s="13">
        <v>25.0</v>
      </c>
      <c r="C145" s="13" t="s">
        <v>15</v>
      </c>
      <c r="D145" s="14">
        <v>8629.0</v>
      </c>
      <c r="E145" s="14">
        <v>19.43</v>
      </c>
      <c r="F145" s="14">
        <v>2262.0</v>
      </c>
      <c r="N145" s="14">
        <v>25.0</v>
      </c>
      <c r="O145" s="14">
        <v>4.0</v>
      </c>
      <c r="P145" s="14">
        <v>9.0</v>
      </c>
      <c r="Q145" s="14">
        <v>2.0</v>
      </c>
      <c r="R145" s="14">
        <v>2.0</v>
      </c>
      <c r="S145" s="16">
        <f t="shared" si="7"/>
        <v>17</v>
      </c>
    </row>
    <row r="146">
      <c r="B146" s="13">
        <v>26.0</v>
      </c>
      <c r="C146" s="13" t="s">
        <v>15</v>
      </c>
      <c r="D146" s="14">
        <v>8580.0</v>
      </c>
      <c r="E146" s="14">
        <v>16.23</v>
      </c>
      <c r="F146" s="14">
        <v>7967.0</v>
      </c>
      <c r="N146" s="14">
        <v>26.0</v>
      </c>
      <c r="O146" s="14">
        <v>4.0</v>
      </c>
      <c r="P146" s="14">
        <v>7.0</v>
      </c>
      <c r="Q146" s="14">
        <v>2.0</v>
      </c>
      <c r="R146" s="14">
        <v>0.0</v>
      </c>
      <c r="S146" s="16">
        <f t="shared" si="7"/>
        <v>13</v>
      </c>
    </row>
    <row r="147">
      <c r="B147" s="13">
        <v>27.0</v>
      </c>
      <c r="C147" s="13" t="s">
        <v>15</v>
      </c>
      <c r="D147" s="14">
        <v>9184.0</v>
      </c>
      <c r="E147" s="14">
        <v>15.45</v>
      </c>
      <c r="F147" s="14">
        <v>8210.0</v>
      </c>
      <c r="N147" s="14">
        <v>27.0</v>
      </c>
      <c r="O147" s="14">
        <v>5.0</v>
      </c>
      <c r="P147" s="14">
        <v>6.0</v>
      </c>
      <c r="Q147" s="14">
        <v>1.0</v>
      </c>
      <c r="R147" s="14">
        <v>1.0</v>
      </c>
      <c r="S147" s="16">
        <f t="shared" si="7"/>
        <v>13</v>
      </c>
    </row>
    <row r="148">
      <c r="B148" s="13">
        <v>28.0</v>
      </c>
      <c r="C148" s="13" t="s">
        <v>15</v>
      </c>
      <c r="D148" s="14">
        <v>5101.0</v>
      </c>
      <c r="E148" s="14">
        <v>7.91</v>
      </c>
      <c r="F148" s="14">
        <v>5555.0</v>
      </c>
      <c r="N148" s="14">
        <v>28.0</v>
      </c>
      <c r="O148" s="14">
        <v>3.0</v>
      </c>
      <c r="P148" s="14">
        <v>7.0</v>
      </c>
      <c r="Q148" s="14">
        <v>1.0</v>
      </c>
      <c r="R148" s="14">
        <v>1.0</v>
      </c>
      <c r="S148" s="16">
        <f t="shared" si="7"/>
        <v>12</v>
      </c>
    </row>
    <row r="149">
      <c r="B149" s="13">
        <v>29.0</v>
      </c>
      <c r="C149" s="13" t="s">
        <v>15</v>
      </c>
      <c r="D149" s="14">
        <v>6480.0</v>
      </c>
      <c r="E149" s="14">
        <v>11.24</v>
      </c>
      <c r="F149" s="14">
        <v>4660.0</v>
      </c>
      <c r="N149" s="14">
        <v>29.0</v>
      </c>
      <c r="O149" s="14">
        <v>2.0</v>
      </c>
      <c r="P149" s="14">
        <v>7.0</v>
      </c>
      <c r="Q149" s="14">
        <v>4.0</v>
      </c>
      <c r="R149" s="14">
        <v>0.0</v>
      </c>
      <c r="S149" s="16">
        <f t="shared" si="7"/>
        <v>13</v>
      </c>
    </row>
    <row r="150">
      <c r="B150" s="13">
        <v>30.0</v>
      </c>
      <c r="C150" s="13" t="s">
        <v>15</v>
      </c>
      <c r="D150" s="14">
        <v>13145.0</v>
      </c>
      <c r="E150" s="14">
        <v>27.46</v>
      </c>
      <c r="F150" s="14">
        <v>5680.0</v>
      </c>
      <c r="N150" s="14">
        <v>30.0</v>
      </c>
      <c r="O150" s="14">
        <v>4.0</v>
      </c>
      <c r="P150" s="14">
        <v>6.0</v>
      </c>
      <c r="Q150" s="14">
        <v>6.0</v>
      </c>
      <c r="R150" s="14">
        <v>1.0</v>
      </c>
      <c r="S150" s="16">
        <f t="shared" si="7"/>
        <v>17</v>
      </c>
    </row>
    <row r="151">
      <c r="B151" s="13">
        <v>31.0</v>
      </c>
      <c r="C151" s="13" t="s">
        <v>15</v>
      </c>
      <c r="D151" s="14">
        <v>8673.0</v>
      </c>
      <c r="E151" s="14">
        <v>15.75</v>
      </c>
      <c r="F151" s="14">
        <v>7997.0</v>
      </c>
      <c r="N151" s="14">
        <v>31.0</v>
      </c>
      <c r="O151" s="14">
        <v>4.0</v>
      </c>
      <c r="P151" s="14">
        <v>8.0</v>
      </c>
      <c r="Q151" s="14">
        <v>3.0</v>
      </c>
      <c r="R151" s="14">
        <v>0.0</v>
      </c>
      <c r="S151" s="16">
        <f t="shared" si="7"/>
        <v>15</v>
      </c>
    </row>
    <row r="152">
      <c r="B152" s="13">
        <v>32.0</v>
      </c>
      <c r="C152" s="13" t="s">
        <v>15</v>
      </c>
      <c r="D152" s="14">
        <v>11144.0</v>
      </c>
      <c r="E152" s="14">
        <v>24.09</v>
      </c>
      <c r="F152" s="14">
        <v>8276.0</v>
      </c>
      <c r="N152" s="14">
        <v>32.0</v>
      </c>
      <c r="O152" s="14">
        <v>4.0</v>
      </c>
      <c r="P152" s="14">
        <v>11.0</v>
      </c>
      <c r="Q152" s="14">
        <v>1.0</v>
      </c>
      <c r="R152" s="14">
        <v>2.0</v>
      </c>
      <c r="S152" s="16">
        <f t="shared" si="7"/>
        <v>18</v>
      </c>
    </row>
    <row r="153">
      <c r="B153" s="13">
        <v>33.0</v>
      </c>
      <c r="C153" s="13" t="s">
        <v>15</v>
      </c>
      <c r="D153" s="14">
        <v>4987.0</v>
      </c>
      <c r="E153" s="14">
        <v>7.37</v>
      </c>
      <c r="F153" s="14">
        <v>4230.0</v>
      </c>
      <c r="N153" s="14">
        <v>33.0</v>
      </c>
      <c r="O153" s="14">
        <v>3.0</v>
      </c>
      <c r="P153" s="14">
        <v>4.0</v>
      </c>
      <c r="Q153" s="14">
        <v>5.0</v>
      </c>
      <c r="R153" s="14">
        <v>0.0</v>
      </c>
      <c r="S153" s="16">
        <f t="shared" si="7"/>
        <v>12</v>
      </c>
    </row>
    <row r="154">
      <c r="B154" s="13">
        <v>34.0</v>
      </c>
      <c r="C154" s="13" t="s">
        <v>15</v>
      </c>
      <c r="D154" s="14">
        <v>6359.0</v>
      </c>
      <c r="E154" s="14">
        <v>10.45</v>
      </c>
      <c r="F154" s="14">
        <v>6147.0</v>
      </c>
      <c r="N154" s="14">
        <v>34.0</v>
      </c>
      <c r="O154" s="14">
        <v>2.0</v>
      </c>
      <c r="P154" s="14">
        <v>7.0</v>
      </c>
      <c r="Q154" s="14">
        <v>4.0</v>
      </c>
      <c r="R154" s="14">
        <v>0.0</v>
      </c>
      <c r="S154" s="16">
        <f t="shared" si="7"/>
        <v>13</v>
      </c>
    </row>
    <row r="155">
      <c r="B155" s="13">
        <v>35.0</v>
      </c>
      <c r="C155" s="13" t="s">
        <v>15</v>
      </c>
      <c r="D155" s="14">
        <v>7283.0</v>
      </c>
      <c r="E155" s="14">
        <v>12.31</v>
      </c>
      <c r="F155" s="14">
        <v>1411.0</v>
      </c>
      <c r="N155" s="14">
        <v>35.0</v>
      </c>
      <c r="O155" s="14">
        <v>3.0</v>
      </c>
      <c r="P155" s="14">
        <v>8.0</v>
      </c>
      <c r="Q155" s="14">
        <v>3.0</v>
      </c>
      <c r="R155" s="14">
        <v>0.0</v>
      </c>
      <c r="S155" s="16">
        <f t="shared" si="7"/>
        <v>14</v>
      </c>
    </row>
    <row r="156">
      <c r="B156" s="13">
        <v>36.0</v>
      </c>
      <c r="C156" s="13" t="s">
        <v>15</v>
      </c>
      <c r="D156" s="14">
        <v>8885.0</v>
      </c>
      <c r="E156" s="14">
        <v>19.24</v>
      </c>
      <c r="F156" s="14">
        <v>6561.0</v>
      </c>
      <c r="N156" s="14">
        <v>36.0</v>
      </c>
      <c r="O156" s="14">
        <v>3.0</v>
      </c>
      <c r="P156" s="14">
        <v>11.0</v>
      </c>
      <c r="Q156" s="14">
        <v>2.0</v>
      </c>
      <c r="R156" s="14">
        <v>1.0</v>
      </c>
      <c r="S156" s="16">
        <f t="shared" si="7"/>
        <v>17</v>
      </c>
    </row>
    <row r="157">
      <c r="B157" s="13">
        <v>37.0</v>
      </c>
      <c r="C157" s="13" t="s">
        <v>15</v>
      </c>
      <c r="D157" s="14">
        <v>6991.0</v>
      </c>
      <c r="E157" s="14">
        <v>12.67</v>
      </c>
      <c r="F157" s="14">
        <v>5487.0</v>
      </c>
      <c r="N157" s="14">
        <v>37.0</v>
      </c>
      <c r="O157" s="14">
        <v>3.0</v>
      </c>
      <c r="P157" s="14">
        <v>8.0</v>
      </c>
      <c r="Q157" s="14">
        <v>3.0</v>
      </c>
      <c r="R157" s="14">
        <v>0.0</v>
      </c>
      <c r="S157" s="16">
        <f t="shared" si="7"/>
        <v>14</v>
      </c>
    </row>
    <row r="158">
      <c r="B158" s="13">
        <v>38.0</v>
      </c>
      <c r="C158" s="13" t="s">
        <v>15</v>
      </c>
      <c r="D158" s="14">
        <v>9768.0</v>
      </c>
      <c r="E158" s="14">
        <v>22.41</v>
      </c>
      <c r="F158" s="14">
        <v>9536.0</v>
      </c>
      <c r="N158" s="14">
        <v>38.0</v>
      </c>
      <c r="O158" s="14">
        <v>3.0</v>
      </c>
      <c r="P158" s="14">
        <v>10.0</v>
      </c>
      <c r="Q158" s="14">
        <v>5.0</v>
      </c>
      <c r="R158" s="14">
        <v>1.0</v>
      </c>
      <c r="S158" s="16">
        <f t="shared" si="7"/>
        <v>19</v>
      </c>
    </row>
    <row r="159">
      <c r="B159" s="13">
        <v>39.0</v>
      </c>
      <c r="C159" s="13" t="s">
        <v>15</v>
      </c>
      <c r="D159" s="14">
        <v>22243.0</v>
      </c>
      <c r="E159" s="14">
        <v>63.75</v>
      </c>
      <c r="F159" s="14">
        <v>1539.0</v>
      </c>
      <c r="N159" s="14">
        <v>39.0</v>
      </c>
      <c r="O159" s="14">
        <v>5.0</v>
      </c>
      <c r="P159" s="14">
        <v>12.0</v>
      </c>
      <c r="Q159" s="14">
        <v>0.0</v>
      </c>
      <c r="R159" s="14">
        <v>3.0</v>
      </c>
      <c r="S159" s="16">
        <f t="shared" si="7"/>
        <v>20</v>
      </c>
    </row>
    <row r="160">
      <c r="B160" s="13">
        <v>40.0</v>
      </c>
      <c r="C160" s="13" t="s">
        <v>15</v>
      </c>
      <c r="D160" s="14">
        <v>8308.0</v>
      </c>
      <c r="E160" s="14">
        <v>17.12</v>
      </c>
      <c r="F160" s="14">
        <v>4264.0</v>
      </c>
      <c r="N160" s="14">
        <v>40.0</v>
      </c>
      <c r="O160" s="14">
        <v>2.0</v>
      </c>
      <c r="P160" s="14">
        <v>6.0</v>
      </c>
      <c r="Q160" s="14">
        <v>5.0</v>
      </c>
      <c r="R160" s="14">
        <v>1.0</v>
      </c>
      <c r="S160" s="16">
        <f t="shared" si="7"/>
        <v>14</v>
      </c>
    </row>
    <row r="161">
      <c r="B161" s="13">
        <v>41.0</v>
      </c>
      <c r="C161" s="13" t="s">
        <v>15</v>
      </c>
      <c r="D161" s="14">
        <v>11008.0</v>
      </c>
      <c r="E161" s="14">
        <v>28.15</v>
      </c>
      <c r="F161" s="14">
        <v>359.0</v>
      </c>
      <c r="N161" s="14">
        <v>41.0</v>
      </c>
      <c r="O161" s="14">
        <v>1.0</v>
      </c>
      <c r="P161" s="14">
        <v>8.0</v>
      </c>
      <c r="Q161" s="14">
        <v>5.0</v>
      </c>
      <c r="R161" s="14">
        <v>1.0</v>
      </c>
      <c r="S161" s="16">
        <f t="shared" si="7"/>
        <v>15</v>
      </c>
    </row>
    <row r="162">
      <c r="B162" s="13">
        <v>42.0</v>
      </c>
      <c r="C162" s="13" t="s">
        <v>15</v>
      </c>
      <c r="D162" s="14">
        <v>9372.0</v>
      </c>
      <c r="E162" s="14">
        <v>20.83</v>
      </c>
      <c r="F162" s="14">
        <v>9448.0</v>
      </c>
      <c r="N162" s="14">
        <v>42.0</v>
      </c>
      <c r="O162" s="14">
        <v>3.0</v>
      </c>
      <c r="P162" s="14">
        <v>7.0</v>
      </c>
      <c r="Q162" s="14">
        <v>5.0</v>
      </c>
      <c r="R162" s="14">
        <v>1.0</v>
      </c>
      <c r="S162" s="16">
        <f t="shared" si="7"/>
        <v>16</v>
      </c>
    </row>
    <row r="163">
      <c r="B163" s="13">
        <v>43.0</v>
      </c>
      <c r="C163" s="13" t="s">
        <v>15</v>
      </c>
      <c r="D163" s="14">
        <v>14843.0</v>
      </c>
      <c r="E163" s="14">
        <v>45.85</v>
      </c>
      <c r="F163" s="14">
        <v>9787.0</v>
      </c>
      <c r="N163" s="14">
        <v>43.0</v>
      </c>
      <c r="O163" s="14">
        <v>7.0</v>
      </c>
      <c r="P163" s="14">
        <v>11.0</v>
      </c>
      <c r="Q163" s="14">
        <v>2.0</v>
      </c>
      <c r="R163" s="14">
        <v>2.0</v>
      </c>
      <c r="S163" s="16">
        <f t="shared" si="7"/>
        <v>22</v>
      </c>
    </row>
    <row r="164">
      <c r="B164" s="13">
        <v>44.0</v>
      </c>
      <c r="C164" s="13" t="s">
        <v>15</v>
      </c>
      <c r="D164" s="14">
        <v>27734.0</v>
      </c>
      <c r="E164" s="14">
        <v>98.57</v>
      </c>
      <c r="F164" s="14">
        <v>4472.0</v>
      </c>
      <c r="N164" s="14">
        <v>44.0</v>
      </c>
      <c r="O164" s="14">
        <v>6.0</v>
      </c>
      <c r="P164" s="14">
        <v>15.0</v>
      </c>
      <c r="Q164" s="14">
        <v>1.0</v>
      </c>
      <c r="R164" s="14">
        <v>2.0</v>
      </c>
      <c r="S164" s="16">
        <f t="shared" si="7"/>
        <v>24</v>
      </c>
    </row>
    <row r="165">
      <c r="B165" s="13">
        <v>45.0</v>
      </c>
      <c r="C165" s="13" t="s">
        <v>15</v>
      </c>
      <c r="D165" s="14">
        <v>5891.0</v>
      </c>
      <c r="E165" s="14">
        <v>9.08</v>
      </c>
      <c r="F165" s="14">
        <v>5293.0</v>
      </c>
      <c r="N165" s="14">
        <v>45.0</v>
      </c>
      <c r="O165" s="14">
        <v>2.0</v>
      </c>
      <c r="P165" s="14">
        <v>6.0</v>
      </c>
      <c r="Q165" s="14">
        <v>5.0</v>
      </c>
      <c r="R165" s="14">
        <v>0.0</v>
      </c>
      <c r="S165" s="16">
        <f t="shared" si="7"/>
        <v>13</v>
      </c>
    </row>
    <row r="166">
      <c r="B166" s="13">
        <v>46.0</v>
      </c>
      <c r="C166" s="13" t="s">
        <v>15</v>
      </c>
      <c r="D166" s="14">
        <v>11857.0</v>
      </c>
      <c r="E166" s="14">
        <v>27.89</v>
      </c>
      <c r="F166" s="14">
        <v>2870.0</v>
      </c>
      <c r="N166" s="14">
        <v>46.0</v>
      </c>
      <c r="O166" s="14">
        <v>4.0</v>
      </c>
      <c r="P166" s="14">
        <v>7.0</v>
      </c>
      <c r="Q166" s="14">
        <v>7.0</v>
      </c>
      <c r="R166" s="14">
        <v>0.0</v>
      </c>
      <c r="S166" s="16">
        <f t="shared" si="7"/>
        <v>18</v>
      </c>
    </row>
    <row r="167">
      <c r="B167" s="13">
        <v>47.0</v>
      </c>
      <c r="C167" s="13" t="s">
        <v>15</v>
      </c>
      <c r="D167" s="14">
        <v>10697.0</v>
      </c>
      <c r="E167" s="14">
        <v>19.88</v>
      </c>
      <c r="F167" s="14">
        <v>6557.0</v>
      </c>
      <c r="N167" s="14">
        <v>47.0</v>
      </c>
      <c r="O167" s="14">
        <v>5.0</v>
      </c>
      <c r="P167" s="14">
        <v>8.0</v>
      </c>
      <c r="Q167" s="14">
        <v>2.0</v>
      </c>
      <c r="R167" s="14">
        <v>0.0</v>
      </c>
      <c r="S167" s="16">
        <f t="shared" si="7"/>
        <v>15</v>
      </c>
    </row>
    <row r="168">
      <c r="B168" s="13">
        <v>48.0</v>
      </c>
      <c r="C168" s="13" t="s">
        <v>15</v>
      </c>
      <c r="D168" s="14">
        <v>8515.0</v>
      </c>
      <c r="E168" s="14">
        <v>15.96</v>
      </c>
      <c r="F168" s="14">
        <v>4551.0</v>
      </c>
      <c r="N168" s="14">
        <v>48.0</v>
      </c>
      <c r="O168" s="14">
        <v>3.0</v>
      </c>
      <c r="P168" s="14">
        <v>8.0</v>
      </c>
      <c r="Q168" s="14">
        <v>4.0</v>
      </c>
      <c r="R168" s="14">
        <v>0.0</v>
      </c>
      <c r="S168" s="16">
        <f t="shared" si="7"/>
        <v>15</v>
      </c>
    </row>
    <row r="169">
      <c r="B169" s="13">
        <v>49.0</v>
      </c>
      <c r="C169" s="13" t="s">
        <v>15</v>
      </c>
      <c r="D169" s="14">
        <v>11580.0</v>
      </c>
      <c r="E169" s="14">
        <v>21.43</v>
      </c>
      <c r="F169" s="14">
        <v>7616.0</v>
      </c>
      <c r="N169" s="14">
        <v>49.0</v>
      </c>
      <c r="O169" s="14">
        <v>3.0</v>
      </c>
      <c r="P169" s="14">
        <v>9.0</v>
      </c>
      <c r="Q169" s="14">
        <v>3.0</v>
      </c>
      <c r="R169" s="14">
        <v>0.0</v>
      </c>
      <c r="S169" s="16">
        <f t="shared" si="7"/>
        <v>15</v>
      </c>
    </row>
    <row r="170">
      <c r="D170" s="16"/>
      <c r="E170" s="16"/>
      <c r="F170" s="16"/>
      <c r="N170" s="22"/>
      <c r="O170" s="22">
        <f t="shared" ref="O170:S170" si="9">SUM(O120:O169)</f>
        <v>167</v>
      </c>
      <c r="P170" s="22">
        <f t="shared" si="9"/>
        <v>400</v>
      </c>
      <c r="Q170" s="22">
        <f t="shared" si="9"/>
        <v>149</v>
      </c>
      <c r="R170" s="22">
        <f t="shared" si="9"/>
        <v>27</v>
      </c>
      <c r="S170" s="22">
        <f t="shared" si="9"/>
        <v>743</v>
      </c>
    </row>
    <row r="171">
      <c r="D171" s="16"/>
      <c r="E171" s="16"/>
      <c r="F171" s="16"/>
    </row>
    <row r="172">
      <c r="D172" s="16"/>
      <c r="E172" s="16"/>
      <c r="F172" s="16"/>
    </row>
    <row r="173">
      <c r="D173" s="16"/>
      <c r="E173" s="16"/>
      <c r="F173" s="16"/>
    </row>
    <row r="174">
      <c r="D174" s="16"/>
      <c r="E174" s="16"/>
      <c r="F174" s="16"/>
    </row>
    <row r="175">
      <c r="D175" s="16"/>
      <c r="E175" s="16"/>
      <c r="F175" s="16"/>
    </row>
    <row r="176">
      <c r="D176" s="16"/>
      <c r="E176" s="16"/>
      <c r="F176" s="16"/>
    </row>
    <row r="177">
      <c r="D177" s="16"/>
      <c r="E177" s="16"/>
      <c r="F177" s="16"/>
    </row>
    <row r="178">
      <c r="D178" s="16"/>
      <c r="E178" s="16"/>
      <c r="F178" s="16"/>
    </row>
    <row r="179">
      <c r="D179" s="16"/>
      <c r="E179" s="16"/>
      <c r="F179" s="16"/>
    </row>
    <row r="180">
      <c r="D180" s="16"/>
      <c r="E180" s="16"/>
      <c r="F180" s="16"/>
    </row>
    <row r="181">
      <c r="D181" s="16"/>
      <c r="E181" s="16"/>
      <c r="F181" s="16"/>
    </row>
    <row r="182">
      <c r="D182" s="16"/>
      <c r="E182" s="16"/>
      <c r="F182" s="16"/>
    </row>
    <row r="183">
      <c r="D183" s="16"/>
      <c r="E183" s="16"/>
      <c r="F183" s="16"/>
    </row>
    <row r="184">
      <c r="D184" s="16"/>
      <c r="E184" s="16"/>
      <c r="F184" s="16"/>
    </row>
    <row r="185">
      <c r="D185" s="16"/>
      <c r="E185" s="16"/>
      <c r="F185" s="16"/>
    </row>
    <row r="186">
      <c r="D186" s="16"/>
      <c r="E186" s="16"/>
      <c r="F186" s="16"/>
    </row>
    <row r="187">
      <c r="D187" s="16"/>
      <c r="E187" s="16"/>
      <c r="F187" s="16"/>
    </row>
    <row r="188">
      <c r="D188" s="16"/>
      <c r="E188" s="16"/>
      <c r="F188" s="16"/>
    </row>
    <row r="189">
      <c r="D189" s="16"/>
      <c r="E189" s="16"/>
      <c r="F189" s="16"/>
    </row>
    <row r="190">
      <c r="D190" s="16"/>
      <c r="E190" s="16"/>
      <c r="F190" s="16"/>
    </row>
    <row r="191">
      <c r="D191" s="16"/>
      <c r="E191" s="16"/>
      <c r="F191" s="16"/>
    </row>
    <row r="192">
      <c r="D192" s="16"/>
      <c r="E192" s="16"/>
      <c r="F192" s="16"/>
    </row>
    <row r="193">
      <c r="D193" s="16"/>
      <c r="E193" s="16"/>
      <c r="F193" s="16"/>
    </row>
    <row r="194">
      <c r="D194" s="16"/>
      <c r="E194" s="16"/>
      <c r="F194" s="16"/>
    </row>
    <row r="195">
      <c r="D195" s="16"/>
      <c r="E195" s="16"/>
      <c r="F195" s="16"/>
    </row>
    <row r="196">
      <c r="D196" s="16"/>
      <c r="E196" s="16"/>
      <c r="F196" s="16"/>
    </row>
    <row r="197">
      <c r="D197" s="16"/>
      <c r="E197" s="16"/>
      <c r="F197" s="16"/>
    </row>
    <row r="198">
      <c r="D198" s="16"/>
      <c r="E198" s="16"/>
      <c r="F198" s="16"/>
    </row>
    <row r="199">
      <c r="D199" s="16"/>
      <c r="E199" s="16"/>
      <c r="F199" s="16"/>
    </row>
    <row r="200">
      <c r="D200" s="16"/>
      <c r="E200" s="16"/>
      <c r="F200" s="16"/>
    </row>
    <row r="201">
      <c r="D201" s="16"/>
      <c r="E201" s="16"/>
      <c r="F201" s="16"/>
    </row>
    <row r="202">
      <c r="D202" s="16"/>
      <c r="E202" s="16"/>
      <c r="F202" s="16"/>
    </row>
    <row r="203">
      <c r="D203" s="16"/>
      <c r="E203" s="16"/>
      <c r="F203" s="16"/>
    </row>
    <row r="204">
      <c r="D204" s="16"/>
      <c r="E204" s="16"/>
      <c r="F204" s="16"/>
    </row>
    <row r="205">
      <c r="D205" s="16"/>
      <c r="E205" s="16"/>
      <c r="F205" s="16"/>
    </row>
    <row r="206">
      <c r="D206" s="16"/>
      <c r="E206" s="16"/>
      <c r="F206" s="16"/>
    </row>
    <row r="207">
      <c r="D207" s="16"/>
      <c r="E207" s="16"/>
      <c r="F207" s="16"/>
    </row>
    <row r="208">
      <c r="D208" s="16"/>
      <c r="E208" s="16"/>
      <c r="F208" s="16"/>
    </row>
    <row r="209">
      <c r="D209" s="16"/>
      <c r="E209" s="16"/>
      <c r="F209" s="16"/>
    </row>
    <row r="210">
      <c r="D210" s="16"/>
      <c r="E210" s="16"/>
      <c r="F210" s="16"/>
    </row>
    <row r="211">
      <c r="D211" s="16"/>
      <c r="E211" s="16"/>
      <c r="F211" s="16"/>
    </row>
    <row r="212">
      <c r="D212" s="16"/>
      <c r="E212" s="16"/>
      <c r="F212" s="16"/>
    </row>
    <row r="213">
      <c r="D213" s="16"/>
      <c r="E213" s="16"/>
      <c r="F213" s="16"/>
    </row>
    <row r="214">
      <c r="D214" s="16"/>
      <c r="E214" s="16"/>
      <c r="F214" s="16"/>
    </row>
    <row r="215">
      <c r="D215" s="16"/>
      <c r="E215" s="16"/>
      <c r="F215" s="16"/>
    </row>
    <row r="216">
      <c r="D216" s="16"/>
      <c r="E216" s="16"/>
      <c r="F216" s="16"/>
    </row>
    <row r="217">
      <c r="D217" s="16"/>
      <c r="E217" s="16"/>
      <c r="F217" s="16"/>
    </row>
    <row r="218">
      <c r="D218" s="16"/>
      <c r="E218" s="16"/>
      <c r="F218" s="16"/>
    </row>
    <row r="219">
      <c r="D219" s="16"/>
      <c r="E219" s="16"/>
      <c r="F219" s="16"/>
    </row>
    <row r="220">
      <c r="D220" s="16"/>
      <c r="E220" s="16"/>
      <c r="F220" s="16"/>
    </row>
    <row r="221">
      <c r="D221" s="16"/>
      <c r="E221" s="16"/>
      <c r="F221" s="16"/>
    </row>
    <row r="222">
      <c r="D222" s="16"/>
      <c r="E222" s="16"/>
      <c r="F222" s="16"/>
    </row>
    <row r="223">
      <c r="D223" s="16"/>
      <c r="E223" s="16"/>
      <c r="F223" s="16"/>
    </row>
    <row r="224">
      <c r="D224" s="16"/>
      <c r="E224" s="16"/>
      <c r="F224" s="16"/>
    </row>
    <row r="225">
      <c r="D225" s="16"/>
      <c r="E225" s="16"/>
      <c r="F225" s="16"/>
    </row>
    <row r="226">
      <c r="D226" s="16"/>
      <c r="E226" s="16"/>
      <c r="F226" s="16"/>
    </row>
    <row r="227">
      <c r="D227" s="16"/>
      <c r="E227" s="16"/>
      <c r="F227" s="16"/>
    </row>
    <row r="228">
      <c r="D228" s="16"/>
      <c r="E228" s="16"/>
      <c r="F228" s="16"/>
    </row>
    <row r="229">
      <c r="D229" s="16"/>
      <c r="E229" s="16"/>
      <c r="F229" s="16"/>
    </row>
    <row r="230">
      <c r="D230" s="16"/>
      <c r="E230" s="16"/>
      <c r="F230" s="16"/>
    </row>
    <row r="231">
      <c r="D231" s="16"/>
      <c r="E231" s="16"/>
      <c r="F231" s="16"/>
    </row>
    <row r="232">
      <c r="D232" s="16"/>
      <c r="E232" s="16"/>
      <c r="F232" s="16"/>
    </row>
    <row r="233">
      <c r="D233" s="16"/>
      <c r="E233" s="16"/>
      <c r="F233" s="16"/>
    </row>
    <row r="234">
      <c r="D234" s="16"/>
      <c r="E234" s="16"/>
      <c r="F234" s="16"/>
    </row>
    <row r="235">
      <c r="D235" s="16"/>
      <c r="E235" s="16"/>
      <c r="F235" s="16"/>
    </row>
    <row r="236">
      <c r="D236" s="16"/>
      <c r="E236" s="16"/>
      <c r="F236" s="16"/>
    </row>
    <row r="237">
      <c r="D237" s="16"/>
      <c r="E237" s="16"/>
      <c r="F237" s="16"/>
    </row>
    <row r="238">
      <c r="D238" s="16"/>
      <c r="E238" s="16"/>
      <c r="F238" s="16"/>
    </row>
    <row r="239">
      <c r="D239" s="16"/>
      <c r="E239" s="16"/>
      <c r="F239" s="16"/>
    </row>
    <row r="240">
      <c r="D240" s="16"/>
      <c r="E240" s="16"/>
      <c r="F240" s="16"/>
    </row>
    <row r="241">
      <c r="D241" s="16"/>
      <c r="E241" s="16"/>
      <c r="F241" s="16"/>
    </row>
    <row r="242">
      <c r="D242" s="16"/>
      <c r="E242" s="16"/>
      <c r="F242" s="16"/>
    </row>
    <row r="243">
      <c r="D243" s="16"/>
      <c r="E243" s="16"/>
      <c r="F243" s="16"/>
    </row>
    <row r="244">
      <c r="D244" s="16"/>
      <c r="E244" s="16"/>
      <c r="F244" s="16"/>
    </row>
    <row r="245">
      <c r="D245" s="16"/>
      <c r="E245" s="16"/>
      <c r="F245" s="16"/>
    </row>
    <row r="246">
      <c r="D246" s="16"/>
      <c r="E246" s="16"/>
      <c r="F246" s="16"/>
    </row>
    <row r="247">
      <c r="D247" s="16"/>
      <c r="E247" s="16"/>
      <c r="F247" s="16"/>
    </row>
    <row r="248">
      <c r="D248" s="16"/>
      <c r="E248" s="16"/>
      <c r="F248" s="16"/>
    </row>
    <row r="249">
      <c r="D249" s="16"/>
      <c r="E249" s="16"/>
      <c r="F249" s="16"/>
    </row>
    <row r="250">
      <c r="D250" s="16"/>
      <c r="E250" s="16"/>
      <c r="F250" s="16"/>
    </row>
    <row r="251">
      <c r="D251" s="16"/>
      <c r="E251" s="16"/>
      <c r="F251" s="16"/>
    </row>
    <row r="252">
      <c r="D252" s="16"/>
      <c r="E252" s="16"/>
      <c r="F252" s="16"/>
    </row>
    <row r="253">
      <c r="D253" s="16"/>
      <c r="E253" s="16"/>
      <c r="F253" s="16"/>
    </row>
    <row r="254">
      <c r="D254" s="16"/>
      <c r="E254" s="16"/>
      <c r="F254" s="16"/>
    </row>
    <row r="255">
      <c r="D255" s="16"/>
      <c r="E255" s="16"/>
      <c r="F255" s="16"/>
    </row>
    <row r="256">
      <c r="D256" s="16"/>
      <c r="E256" s="16"/>
      <c r="F256" s="16"/>
    </row>
    <row r="257">
      <c r="D257" s="16"/>
      <c r="E257" s="16"/>
      <c r="F257" s="16"/>
    </row>
    <row r="258">
      <c r="D258" s="16"/>
      <c r="E258" s="16"/>
      <c r="F258" s="16"/>
    </row>
    <row r="259">
      <c r="D259" s="16"/>
      <c r="E259" s="16"/>
      <c r="F259" s="16"/>
    </row>
    <row r="260">
      <c r="D260" s="16"/>
      <c r="E260" s="16"/>
      <c r="F260" s="16"/>
    </row>
    <row r="261">
      <c r="D261" s="16"/>
      <c r="E261" s="16"/>
      <c r="F261" s="16"/>
    </row>
    <row r="262">
      <c r="D262" s="16"/>
      <c r="E262" s="16"/>
      <c r="F262" s="16"/>
    </row>
    <row r="263">
      <c r="D263" s="16"/>
      <c r="E263" s="16"/>
      <c r="F263" s="16"/>
    </row>
    <row r="264">
      <c r="D264" s="16"/>
      <c r="E264" s="16"/>
      <c r="F264" s="16"/>
    </row>
    <row r="265">
      <c r="D265" s="16"/>
      <c r="E265" s="16"/>
      <c r="F265" s="16"/>
    </row>
    <row r="266">
      <c r="D266" s="16"/>
      <c r="E266" s="16"/>
      <c r="F266" s="16"/>
    </row>
    <row r="267">
      <c r="D267" s="16"/>
      <c r="E267" s="16"/>
      <c r="F267" s="16"/>
    </row>
    <row r="268">
      <c r="D268" s="16"/>
      <c r="E268" s="16"/>
      <c r="F268" s="16"/>
    </row>
    <row r="269">
      <c r="D269" s="16"/>
      <c r="E269" s="16"/>
      <c r="F269" s="16"/>
    </row>
    <row r="270">
      <c r="D270" s="16"/>
      <c r="E270" s="16"/>
      <c r="F270" s="16"/>
    </row>
    <row r="271">
      <c r="D271" s="16"/>
      <c r="E271" s="16"/>
      <c r="F271" s="16"/>
    </row>
    <row r="272">
      <c r="D272" s="16"/>
      <c r="E272" s="16"/>
      <c r="F272" s="16"/>
    </row>
    <row r="273">
      <c r="D273" s="16"/>
      <c r="E273" s="16"/>
      <c r="F273" s="16"/>
    </row>
    <row r="274">
      <c r="D274" s="16"/>
      <c r="E274" s="16"/>
      <c r="F274" s="16"/>
    </row>
    <row r="275">
      <c r="D275" s="16"/>
      <c r="E275" s="16"/>
      <c r="F275" s="16"/>
    </row>
    <row r="276">
      <c r="D276" s="16"/>
      <c r="E276" s="16"/>
      <c r="F276" s="16"/>
    </row>
    <row r="277">
      <c r="D277" s="16"/>
      <c r="E277" s="16"/>
      <c r="F277" s="16"/>
    </row>
    <row r="278">
      <c r="D278" s="16"/>
      <c r="E278" s="16"/>
      <c r="F278" s="16"/>
    </row>
    <row r="279">
      <c r="D279" s="16"/>
      <c r="E279" s="16"/>
      <c r="F279" s="16"/>
    </row>
    <row r="280">
      <c r="D280" s="16"/>
      <c r="E280" s="16"/>
      <c r="F280" s="16"/>
    </row>
    <row r="281">
      <c r="D281" s="16"/>
      <c r="E281" s="16"/>
      <c r="F281" s="16"/>
    </row>
    <row r="282">
      <c r="D282" s="16"/>
      <c r="E282" s="16"/>
      <c r="F282" s="16"/>
    </row>
    <row r="283">
      <c r="D283" s="16"/>
      <c r="E283" s="16"/>
      <c r="F283" s="16"/>
    </row>
    <row r="284">
      <c r="D284" s="16"/>
      <c r="E284" s="16"/>
      <c r="F284" s="16"/>
    </row>
    <row r="285">
      <c r="D285" s="16"/>
      <c r="E285" s="16"/>
      <c r="F285" s="16"/>
    </row>
    <row r="286">
      <c r="D286" s="16"/>
      <c r="E286" s="16"/>
      <c r="F286" s="16"/>
    </row>
    <row r="287">
      <c r="D287" s="16"/>
      <c r="E287" s="16"/>
      <c r="F287" s="16"/>
    </row>
    <row r="288">
      <c r="D288" s="16"/>
      <c r="E288" s="16"/>
      <c r="F288" s="16"/>
    </row>
    <row r="289">
      <c r="D289" s="16"/>
      <c r="E289" s="16"/>
      <c r="F289" s="16"/>
    </row>
    <row r="290">
      <c r="D290" s="16"/>
      <c r="E290" s="16"/>
      <c r="F290" s="16"/>
    </row>
    <row r="291">
      <c r="D291" s="16"/>
      <c r="E291" s="16"/>
      <c r="F291" s="16"/>
    </row>
    <row r="292">
      <c r="D292" s="16"/>
      <c r="E292" s="16"/>
      <c r="F292" s="16"/>
    </row>
    <row r="293">
      <c r="D293" s="16"/>
      <c r="E293" s="16"/>
      <c r="F293" s="16"/>
    </row>
    <row r="294">
      <c r="D294" s="16"/>
      <c r="E294" s="16"/>
      <c r="F294" s="16"/>
    </row>
    <row r="295">
      <c r="D295" s="16"/>
      <c r="E295" s="16"/>
      <c r="F295" s="16"/>
    </row>
    <row r="296">
      <c r="D296" s="16"/>
      <c r="E296" s="16"/>
      <c r="F296" s="16"/>
    </row>
    <row r="297">
      <c r="D297" s="16"/>
      <c r="E297" s="16"/>
      <c r="F297" s="16"/>
    </row>
    <row r="298">
      <c r="D298" s="16"/>
      <c r="E298" s="16"/>
      <c r="F298" s="16"/>
    </row>
    <row r="299">
      <c r="D299" s="16"/>
      <c r="E299" s="16"/>
      <c r="F299" s="16"/>
    </row>
    <row r="300">
      <c r="D300" s="16"/>
      <c r="E300" s="16"/>
      <c r="F300" s="16"/>
    </row>
    <row r="301">
      <c r="D301" s="16"/>
      <c r="E301" s="16"/>
      <c r="F301" s="16"/>
    </row>
    <row r="302">
      <c r="D302" s="16"/>
      <c r="E302" s="16"/>
      <c r="F302" s="16"/>
    </row>
    <row r="303">
      <c r="D303" s="16"/>
      <c r="E303" s="16"/>
      <c r="F303" s="16"/>
    </row>
    <row r="304">
      <c r="D304" s="16"/>
      <c r="E304" s="16"/>
      <c r="F304" s="16"/>
    </row>
    <row r="305">
      <c r="D305" s="16"/>
      <c r="E305" s="16"/>
      <c r="F305" s="16"/>
    </row>
    <row r="306">
      <c r="D306" s="16"/>
      <c r="E306" s="16"/>
      <c r="F306" s="16"/>
    </row>
    <row r="307">
      <c r="D307" s="16"/>
      <c r="E307" s="16"/>
      <c r="F307" s="16"/>
    </row>
    <row r="308">
      <c r="D308" s="16"/>
      <c r="E308" s="16"/>
      <c r="F308" s="16"/>
    </row>
    <row r="309">
      <c r="D309" s="16"/>
      <c r="E309" s="16"/>
      <c r="F309" s="16"/>
    </row>
    <row r="310">
      <c r="D310" s="16"/>
      <c r="E310" s="16"/>
      <c r="F310" s="16"/>
    </row>
    <row r="311">
      <c r="D311" s="16"/>
      <c r="E311" s="16"/>
      <c r="F311" s="16"/>
    </row>
    <row r="312">
      <c r="D312" s="16"/>
      <c r="E312" s="16"/>
      <c r="F312" s="16"/>
    </row>
    <row r="313">
      <c r="D313" s="16"/>
      <c r="E313" s="16"/>
      <c r="F313" s="16"/>
    </row>
    <row r="314">
      <c r="D314" s="16"/>
      <c r="E314" s="16"/>
      <c r="F314" s="16"/>
    </row>
    <row r="315">
      <c r="D315" s="16"/>
      <c r="E315" s="16"/>
      <c r="F315" s="16"/>
    </row>
    <row r="316">
      <c r="D316" s="16"/>
      <c r="E316" s="16"/>
      <c r="F316" s="16"/>
    </row>
    <row r="317">
      <c r="D317" s="16"/>
      <c r="E317" s="16"/>
      <c r="F317" s="16"/>
    </row>
    <row r="318">
      <c r="D318" s="16"/>
      <c r="E318" s="16"/>
      <c r="F318" s="16"/>
    </row>
    <row r="319">
      <c r="D319" s="16"/>
      <c r="E319" s="16"/>
      <c r="F319" s="16"/>
    </row>
    <row r="320">
      <c r="D320" s="16"/>
      <c r="E320" s="16"/>
      <c r="F320" s="16"/>
    </row>
    <row r="321">
      <c r="D321" s="16"/>
      <c r="E321" s="16"/>
      <c r="F321" s="16"/>
    </row>
    <row r="322">
      <c r="D322" s="16"/>
      <c r="E322" s="16"/>
      <c r="F322" s="16"/>
    </row>
    <row r="323">
      <c r="D323" s="16"/>
      <c r="E323" s="16"/>
      <c r="F323" s="16"/>
    </row>
    <row r="324">
      <c r="D324" s="16"/>
      <c r="E324" s="16"/>
      <c r="F324" s="16"/>
    </row>
    <row r="325">
      <c r="D325" s="16"/>
      <c r="E325" s="16"/>
      <c r="F325" s="16"/>
    </row>
    <row r="326">
      <c r="D326" s="16"/>
      <c r="E326" s="16"/>
      <c r="F326" s="16"/>
    </row>
    <row r="327">
      <c r="D327" s="16"/>
      <c r="E327" s="16"/>
      <c r="F327" s="16"/>
    </row>
    <row r="328">
      <c r="D328" s="16"/>
      <c r="E328" s="16"/>
      <c r="F328" s="16"/>
    </row>
    <row r="329">
      <c r="D329" s="16"/>
      <c r="E329" s="16"/>
      <c r="F329" s="16"/>
    </row>
    <row r="330">
      <c r="D330" s="16"/>
      <c r="E330" s="16"/>
      <c r="F330" s="16"/>
    </row>
    <row r="331">
      <c r="D331" s="16"/>
      <c r="E331" s="16"/>
      <c r="F331" s="16"/>
    </row>
    <row r="332">
      <c r="D332" s="16"/>
      <c r="E332" s="16"/>
      <c r="F332" s="16"/>
    </row>
    <row r="333">
      <c r="D333" s="16"/>
      <c r="E333" s="16"/>
      <c r="F333" s="16"/>
    </row>
    <row r="334">
      <c r="D334" s="16"/>
      <c r="E334" s="16"/>
      <c r="F334" s="16"/>
    </row>
    <row r="335">
      <c r="D335" s="16"/>
      <c r="E335" s="16"/>
      <c r="F335" s="16"/>
    </row>
    <row r="336">
      <c r="D336" s="16"/>
      <c r="E336" s="16"/>
      <c r="F336" s="16"/>
    </row>
    <row r="337">
      <c r="D337" s="16"/>
      <c r="E337" s="16"/>
      <c r="F337" s="16"/>
    </row>
    <row r="338">
      <c r="D338" s="16"/>
      <c r="E338" s="16"/>
      <c r="F338" s="16"/>
    </row>
    <row r="339">
      <c r="D339" s="16"/>
      <c r="E339" s="16"/>
      <c r="F339" s="16"/>
    </row>
    <row r="340">
      <c r="D340" s="16"/>
      <c r="E340" s="16"/>
      <c r="F340" s="16"/>
    </row>
    <row r="341">
      <c r="D341" s="16"/>
      <c r="E341" s="16"/>
      <c r="F341" s="16"/>
    </row>
    <row r="342">
      <c r="D342" s="16"/>
      <c r="E342" s="16"/>
      <c r="F342" s="16"/>
    </row>
    <row r="343">
      <c r="D343" s="16"/>
      <c r="E343" s="16"/>
      <c r="F343" s="16"/>
    </row>
    <row r="344">
      <c r="D344" s="16"/>
      <c r="E344" s="16"/>
      <c r="F344" s="16"/>
    </row>
    <row r="345">
      <c r="D345" s="16"/>
      <c r="E345" s="16"/>
      <c r="F345" s="16"/>
    </row>
    <row r="346">
      <c r="D346" s="16"/>
      <c r="E346" s="16"/>
      <c r="F346" s="16"/>
    </row>
    <row r="347">
      <c r="D347" s="16"/>
      <c r="E347" s="16"/>
      <c r="F347" s="16"/>
    </row>
    <row r="348">
      <c r="D348" s="16"/>
      <c r="E348" s="16"/>
      <c r="F348" s="16"/>
    </row>
    <row r="349">
      <c r="D349" s="16"/>
      <c r="E349" s="16"/>
      <c r="F349" s="16"/>
    </row>
    <row r="350">
      <c r="D350" s="16"/>
      <c r="E350" s="16"/>
      <c r="F350" s="16"/>
    </row>
    <row r="351">
      <c r="D351" s="16"/>
      <c r="E351" s="16"/>
      <c r="F351" s="16"/>
    </row>
    <row r="352">
      <c r="D352" s="16"/>
      <c r="E352" s="16"/>
      <c r="F352" s="16"/>
    </row>
    <row r="353">
      <c r="D353" s="16"/>
      <c r="E353" s="16"/>
      <c r="F353" s="16"/>
    </row>
    <row r="354">
      <c r="D354" s="16"/>
      <c r="E354" s="16"/>
      <c r="F354" s="16"/>
    </row>
    <row r="355">
      <c r="D355" s="16"/>
      <c r="E355" s="16"/>
      <c r="F355" s="16"/>
    </row>
    <row r="356">
      <c r="D356" s="16"/>
      <c r="E356" s="16"/>
      <c r="F356" s="16"/>
    </row>
    <row r="357">
      <c r="D357" s="16"/>
      <c r="E357" s="16"/>
      <c r="F357" s="16"/>
    </row>
    <row r="358">
      <c r="D358" s="16"/>
      <c r="E358" s="16"/>
      <c r="F358" s="16"/>
    </row>
    <row r="359">
      <c r="D359" s="16"/>
      <c r="E359" s="16"/>
      <c r="F359" s="16"/>
    </row>
    <row r="360">
      <c r="D360" s="16"/>
      <c r="E360" s="16"/>
      <c r="F360" s="16"/>
    </row>
    <row r="361">
      <c r="D361" s="16"/>
      <c r="E361" s="16"/>
      <c r="F361" s="16"/>
    </row>
    <row r="362">
      <c r="D362" s="16"/>
      <c r="E362" s="16"/>
      <c r="F362" s="16"/>
    </row>
    <row r="363">
      <c r="D363" s="16"/>
      <c r="E363" s="16"/>
      <c r="F363" s="16"/>
    </row>
    <row r="364">
      <c r="D364" s="16"/>
      <c r="E364" s="16"/>
      <c r="F364" s="16"/>
    </row>
    <row r="365">
      <c r="D365" s="16"/>
      <c r="E365" s="16"/>
      <c r="F365" s="16"/>
    </row>
    <row r="366">
      <c r="D366" s="16"/>
      <c r="E366" s="16"/>
      <c r="F366" s="16"/>
    </row>
    <row r="367">
      <c r="D367" s="16"/>
      <c r="E367" s="16"/>
      <c r="F367" s="16"/>
    </row>
    <row r="368">
      <c r="D368" s="16"/>
      <c r="E368" s="16"/>
      <c r="F368" s="16"/>
    </row>
    <row r="369">
      <c r="D369" s="16"/>
      <c r="E369" s="16"/>
      <c r="F369" s="16"/>
    </row>
    <row r="370">
      <c r="D370" s="16"/>
      <c r="E370" s="16"/>
      <c r="F370" s="16"/>
    </row>
    <row r="371">
      <c r="D371" s="16"/>
      <c r="E371" s="16"/>
      <c r="F371" s="16"/>
    </row>
    <row r="372">
      <c r="D372" s="16"/>
      <c r="E372" s="16"/>
      <c r="F372" s="16"/>
    </row>
    <row r="373">
      <c r="D373" s="16"/>
      <c r="E373" s="16"/>
      <c r="F373" s="16"/>
    </row>
    <row r="374">
      <c r="D374" s="16"/>
      <c r="E374" s="16"/>
      <c r="F374" s="16"/>
    </row>
    <row r="375">
      <c r="D375" s="16"/>
      <c r="E375" s="16"/>
      <c r="F375" s="16"/>
    </row>
    <row r="376">
      <c r="D376" s="16"/>
      <c r="E376" s="16"/>
      <c r="F376" s="16"/>
    </row>
    <row r="377">
      <c r="D377" s="16"/>
      <c r="E377" s="16"/>
      <c r="F377" s="16"/>
    </row>
    <row r="378">
      <c r="D378" s="16"/>
      <c r="E378" s="16"/>
      <c r="F378" s="16"/>
    </row>
    <row r="379">
      <c r="D379" s="16"/>
      <c r="E379" s="16"/>
      <c r="F379" s="16"/>
    </row>
    <row r="380">
      <c r="D380" s="16"/>
      <c r="E380" s="16"/>
      <c r="F380" s="16"/>
    </row>
    <row r="381">
      <c r="D381" s="16"/>
      <c r="E381" s="16"/>
      <c r="F381" s="16"/>
    </row>
    <row r="382">
      <c r="D382" s="16"/>
      <c r="E382" s="16"/>
      <c r="F382" s="16"/>
    </row>
    <row r="383">
      <c r="D383" s="16"/>
      <c r="E383" s="16"/>
      <c r="F383" s="16"/>
    </row>
    <row r="384">
      <c r="D384" s="16"/>
      <c r="E384" s="16"/>
      <c r="F384" s="16"/>
    </row>
    <row r="385">
      <c r="D385" s="16"/>
      <c r="E385" s="16"/>
      <c r="F385" s="16"/>
    </row>
    <row r="386">
      <c r="D386" s="16"/>
      <c r="E386" s="16"/>
      <c r="F386" s="16"/>
    </row>
    <row r="387">
      <c r="D387" s="16"/>
      <c r="E387" s="16"/>
      <c r="F387" s="16"/>
    </row>
    <row r="388">
      <c r="D388" s="16"/>
      <c r="E388" s="16"/>
      <c r="F388" s="16"/>
    </row>
    <row r="389">
      <c r="D389" s="16"/>
      <c r="E389" s="16"/>
      <c r="F389" s="16"/>
    </row>
    <row r="390">
      <c r="D390" s="16"/>
      <c r="E390" s="16"/>
      <c r="F390" s="16"/>
    </row>
    <row r="391">
      <c r="D391" s="16"/>
      <c r="E391" s="16"/>
      <c r="F391" s="16"/>
    </row>
    <row r="392">
      <c r="D392" s="16"/>
      <c r="E392" s="16"/>
      <c r="F392" s="16"/>
    </row>
    <row r="393">
      <c r="D393" s="16"/>
      <c r="E393" s="16"/>
      <c r="F393" s="16"/>
    </row>
    <row r="394">
      <c r="D394" s="16"/>
      <c r="E394" s="16"/>
      <c r="F394" s="16"/>
    </row>
    <row r="395">
      <c r="D395" s="16"/>
      <c r="E395" s="16"/>
      <c r="F395" s="16"/>
    </row>
    <row r="396">
      <c r="D396" s="16"/>
      <c r="E396" s="16"/>
      <c r="F396" s="16"/>
    </row>
    <row r="397">
      <c r="D397" s="16"/>
      <c r="E397" s="16"/>
      <c r="F397" s="16"/>
    </row>
    <row r="398">
      <c r="D398" s="16"/>
      <c r="E398" s="16"/>
      <c r="F398" s="16"/>
    </row>
    <row r="399">
      <c r="D399" s="16"/>
      <c r="E399" s="16"/>
      <c r="F399" s="16"/>
    </row>
    <row r="400">
      <c r="D400" s="16"/>
      <c r="E400" s="16"/>
      <c r="F400" s="16"/>
    </row>
    <row r="401">
      <c r="D401" s="16"/>
      <c r="E401" s="16"/>
      <c r="F401" s="16"/>
    </row>
    <row r="402">
      <c r="D402" s="16"/>
      <c r="E402" s="16"/>
      <c r="F402" s="16"/>
    </row>
    <row r="403">
      <c r="D403" s="16"/>
      <c r="E403" s="16"/>
      <c r="F403" s="16"/>
    </row>
    <row r="404">
      <c r="D404" s="16"/>
      <c r="E404" s="16"/>
      <c r="F404" s="16"/>
    </row>
    <row r="405">
      <c r="D405" s="16"/>
      <c r="E405" s="16"/>
      <c r="F405" s="16"/>
    </row>
    <row r="406">
      <c r="D406" s="16"/>
      <c r="E406" s="16"/>
      <c r="F406" s="16"/>
    </row>
    <row r="407">
      <c r="D407" s="16"/>
      <c r="E407" s="16"/>
      <c r="F407" s="16"/>
    </row>
    <row r="408">
      <c r="D408" s="16"/>
      <c r="E408" s="16"/>
      <c r="F408" s="16"/>
    </row>
    <row r="409">
      <c r="D409" s="16"/>
      <c r="E409" s="16"/>
      <c r="F409" s="16"/>
    </row>
    <row r="410">
      <c r="D410" s="16"/>
      <c r="E410" s="16"/>
      <c r="F410" s="16"/>
    </row>
    <row r="411">
      <c r="D411" s="16"/>
      <c r="E411" s="16"/>
      <c r="F411" s="16"/>
    </row>
    <row r="412">
      <c r="D412" s="16"/>
      <c r="E412" s="16"/>
      <c r="F412" s="16"/>
    </row>
    <row r="413">
      <c r="D413" s="16"/>
      <c r="E413" s="16"/>
      <c r="F413" s="16"/>
    </row>
    <row r="414">
      <c r="D414" s="16"/>
      <c r="E414" s="16"/>
      <c r="F414" s="16"/>
    </row>
    <row r="415">
      <c r="D415" s="16"/>
      <c r="E415" s="16"/>
      <c r="F415" s="16"/>
    </row>
    <row r="416">
      <c r="D416" s="16"/>
      <c r="E416" s="16"/>
      <c r="F416" s="16"/>
    </row>
    <row r="417">
      <c r="D417" s="16"/>
      <c r="E417" s="16"/>
      <c r="F417" s="16"/>
    </row>
    <row r="418">
      <c r="D418" s="16"/>
      <c r="E418" s="16"/>
      <c r="F418" s="16"/>
    </row>
    <row r="419">
      <c r="D419" s="16"/>
      <c r="E419" s="16"/>
      <c r="F419" s="16"/>
    </row>
    <row r="420">
      <c r="D420" s="16"/>
      <c r="E420" s="16"/>
      <c r="F420" s="16"/>
    </row>
    <row r="421">
      <c r="D421" s="16"/>
      <c r="E421" s="16"/>
      <c r="F421" s="16"/>
    </row>
    <row r="422">
      <c r="D422" s="16"/>
      <c r="E422" s="16"/>
      <c r="F422" s="16"/>
    </row>
    <row r="423">
      <c r="D423" s="16"/>
      <c r="E423" s="16"/>
      <c r="F423" s="16"/>
    </row>
    <row r="424">
      <c r="D424" s="16"/>
      <c r="E424" s="16"/>
      <c r="F424" s="16"/>
    </row>
    <row r="425">
      <c r="D425" s="16"/>
      <c r="E425" s="16"/>
      <c r="F425" s="16"/>
    </row>
    <row r="426">
      <c r="D426" s="16"/>
      <c r="E426" s="16"/>
      <c r="F426" s="16"/>
    </row>
    <row r="427">
      <c r="D427" s="16"/>
      <c r="E427" s="16"/>
      <c r="F427" s="16"/>
    </row>
    <row r="428">
      <c r="D428" s="16"/>
      <c r="E428" s="16"/>
      <c r="F428" s="16"/>
    </row>
    <row r="429">
      <c r="D429" s="16"/>
      <c r="E429" s="16"/>
      <c r="F429" s="16"/>
    </row>
    <row r="430">
      <c r="D430" s="16"/>
      <c r="E430" s="16"/>
      <c r="F430" s="16"/>
    </row>
    <row r="431">
      <c r="D431" s="16"/>
      <c r="E431" s="16"/>
      <c r="F431" s="16"/>
    </row>
    <row r="432">
      <c r="D432" s="16"/>
      <c r="E432" s="16"/>
      <c r="F432" s="16"/>
    </row>
    <row r="433">
      <c r="D433" s="16"/>
      <c r="E433" s="16"/>
      <c r="F433" s="16"/>
    </row>
    <row r="434">
      <c r="D434" s="16"/>
      <c r="E434" s="16"/>
      <c r="F434" s="16"/>
    </row>
    <row r="435">
      <c r="D435" s="16"/>
      <c r="E435" s="16"/>
      <c r="F435" s="16"/>
    </row>
    <row r="436">
      <c r="D436" s="16"/>
      <c r="E436" s="16"/>
      <c r="F436" s="16"/>
    </row>
    <row r="437">
      <c r="D437" s="16"/>
      <c r="E437" s="16"/>
      <c r="F437" s="16"/>
    </row>
    <row r="438">
      <c r="D438" s="16"/>
      <c r="E438" s="16"/>
      <c r="F438" s="16"/>
    </row>
    <row r="439">
      <c r="D439" s="16"/>
      <c r="E439" s="16"/>
      <c r="F439" s="16"/>
    </row>
    <row r="440">
      <c r="D440" s="16"/>
      <c r="E440" s="16"/>
      <c r="F440" s="16"/>
    </row>
    <row r="441">
      <c r="D441" s="16"/>
      <c r="E441" s="16"/>
      <c r="F441" s="16"/>
    </row>
    <row r="442">
      <c r="D442" s="16"/>
      <c r="E442" s="16"/>
      <c r="F442" s="16"/>
    </row>
    <row r="443">
      <c r="D443" s="16"/>
      <c r="E443" s="16"/>
      <c r="F443" s="16"/>
    </row>
    <row r="444">
      <c r="D444" s="16"/>
      <c r="E444" s="16"/>
      <c r="F444" s="16"/>
    </row>
    <row r="445">
      <c r="D445" s="16"/>
      <c r="E445" s="16"/>
      <c r="F445" s="16"/>
    </row>
    <row r="446">
      <c r="D446" s="16"/>
      <c r="E446" s="16"/>
      <c r="F446" s="16"/>
    </row>
    <row r="447">
      <c r="D447" s="16"/>
      <c r="E447" s="16"/>
      <c r="F447" s="16"/>
    </row>
    <row r="448">
      <c r="D448" s="16"/>
      <c r="E448" s="16"/>
      <c r="F448" s="16"/>
    </row>
    <row r="449">
      <c r="D449" s="16"/>
      <c r="E449" s="16"/>
      <c r="F449" s="16"/>
    </row>
    <row r="450">
      <c r="D450" s="16"/>
      <c r="E450" s="16"/>
      <c r="F450" s="16"/>
    </row>
    <row r="451">
      <c r="D451" s="16"/>
      <c r="E451" s="16"/>
      <c r="F451" s="16"/>
    </row>
    <row r="452">
      <c r="D452" s="16"/>
      <c r="E452" s="16"/>
      <c r="F452" s="16"/>
    </row>
    <row r="453">
      <c r="D453" s="16"/>
      <c r="E453" s="16"/>
      <c r="F453" s="16"/>
    </row>
    <row r="454">
      <c r="D454" s="16"/>
      <c r="E454" s="16"/>
      <c r="F454" s="16"/>
    </row>
    <row r="455">
      <c r="D455" s="16"/>
      <c r="E455" s="16"/>
      <c r="F455" s="16"/>
    </row>
    <row r="456">
      <c r="D456" s="16"/>
      <c r="E456" s="16"/>
      <c r="F456" s="16"/>
    </row>
    <row r="457">
      <c r="D457" s="16"/>
      <c r="E457" s="16"/>
      <c r="F457" s="16"/>
    </row>
    <row r="458">
      <c r="D458" s="16"/>
      <c r="E458" s="16"/>
      <c r="F458" s="16"/>
    </row>
    <row r="459">
      <c r="D459" s="16"/>
      <c r="E459" s="16"/>
      <c r="F459" s="16"/>
    </row>
    <row r="460">
      <c r="D460" s="16"/>
      <c r="E460" s="16"/>
      <c r="F460" s="16"/>
    </row>
    <row r="461">
      <c r="D461" s="16"/>
      <c r="E461" s="16"/>
      <c r="F461" s="16"/>
    </row>
    <row r="462">
      <c r="D462" s="16"/>
      <c r="E462" s="16"/>
      <c r="F462" s="16"/>
    </row>
    <row r="463">
      <c r="D463" s="16"/>
      <c r="E463" s="16"/>
      <c r="F463" s="16"/>
    </row>
    <row r="464">
      <c r="D464" s="16"/>
      <c r="E464" s="16"/>
      <c r="F464" s="16"/>
    </row>
    <row r="465">
      <c r="D465" s="16"/>
      <c r="E465" s="16"/>
      <c r="F465" s="16"/>
    </row>
    <row r="466">
      <c r="D466" s="16"/>
      <c r="E466" s="16"/>
      <c r="F466" s="16"/>
    </row>
    <row r="467">
      <c r="D467" s="16"/>
      <c r="E467" s="16"/>
      <c r="F467" s="16"/>
    </row>
    <row r="468">
      <c r="D468" s="16"/>
      <c r="E468" s="16"/>
      <c r="F468" s="16"/>
    </row>
    <row r="469">
      <c r="D469" s="16"/>
      <c r="E469" s="16"/>
      <c r="F469" s="16"/>
    </row>
    <row r="470">
      <c r="D470" s="16"/>
      <c r="E470" s="16"/>
      <c r="F470" s="16"/>
    </row>
    <row r="471">
      <c r="D471" s="16"/>
      <c r="E471" s="16"/>
      <c r="F471" s="16"/>
    </row>
    <row r="472">
      <c r="D472" s="16"/>
      <c r="E472" s="16"/>
      <c r="F472" s="16"/>
    </row>
    <row r="473">
      <c r="D473" s="16"/>
      <c r="E473" s="16"/>
      <c r="F473" s="16"/>
    </row>
    <row r="474">
      <c r="D474" s="16"/>
      <c r="E474" s="16"/>
      <c r="F474" s="16"/>
    </row>
    <row r="475">
      <c r="D475" s="16"/>
      <c r="E475" s="16"/>
      <c r="F475" s="16"/>
    </row>
    <row r="476">
      <c r="D476" s="16"/>
      <c r="E476" s="16"/>
      <c r="F476" s="16"/>
    </row>
    <row r="477">
      <c r="D477" s="16"/>
      <c r="E477" s="16"/>
      <c r="F477" s="16"/>
    </row>
    <row r="478">
      <c r="D478" s="16"/>
      <c r="E478" s="16"/>
      <c r="F478" s="16"/>
    </row>
    <row r="479">
      <c r="D479" s="16"/>
      <c r="E479" s="16"/>
      <c r="F479" s="16"/>
    </row>
    <row r="480">
      <c r="D480" s="16"/>
      <c r="E480" s="16"/>
      <c r="F480" s="16"/>
    </row>
    <row r="481">
      <c r="D481" s="16"/>
      <c r="E481" s="16"/>
      <c r="F481" s="16"/>
    </row>
    <row r="482">
      <c r="D482" s="16"/>
      <c r="E482" s="16"/>
      <c r="F482" s="16"/>
    </row>
    <row r="483">
      <c r="D483" s="16"/>
      <c r="E483" s="16"/>
      <c r="F483" s="16"/>
    </row>
    <row r="484">
      <c r="D484" s="16"/>
      <c r="E484" s="16"/>
      <c r="F484" s="16"/>
    </row>
    <row r="485">
      <c r="D485" s="16"/>
      <c r="E485" s="16"/>
      <c r="F485" s="16"/>
    </row>
    <row r="486">
      <c r="D486" s="16"/>
      <c r="E486" s="16"/>
      <c r="F486" s="16"/>
    </row>
    <row r="487">
      <c r="D487" s="16"/>
      <c r="E487" s="16"/>
      <c r="F487" s="16"/>
    </row>
    <row r="488">
      <c r="D488" s="16"/>
      <c r="E488" s="16"/>
      <c r="F488" s="16"/>
    </row>
    <row r="489">
      <c r="D489" s="16"/>
      <c r="E489" s="16"/>
      <c r="F489" s="16"/>
    </row>
    <row r="490">
      <c r="D490" s="16"/>
      <c r="E490" s="16"/>
      <c r="F490" s="16"/>
    </row>
    <row r="491">
      <c r="D491" s="16"/>
      <c r="E491" s="16"/>
      <c r="F491" s="16"/>
    </row>
    <row r="492">
      <c r="D492" s="16"/>
      <c r="E492" s="16"/>
      <c r="F492" s="16"/>
    </row>
    <row r="493">
      <c r="D493" s="16"/>
      <c r="E493" s="16"/>
      <c r="F493" s="16"/>
    </row>
    <row r="494">
      <c r="D494" s="16"/>
      <c r="E494" s="16"/>
      <c r="F494" s="16"/>
    </row>
    <row r="495">
      <c r="D495" s="16"/>
      <c r="E495" s="16"/>
      <c r="F495" s="16"/>
    </row>
    <row r="496">
      <c r="D496" s="16"/>
      <c r="E496" s="16"/>
      <c r="F496" s="16"/>
    </row>
    <row r="497">
      <c r="D497" s="16"/>
      <c r="E497" s="16"/>
      <c r="F497" s="16"/>
    </row>
    <row r="498">
      <c r="D498" s="16"/>
      <c r="E498" s="16"/>
      <c r="F498" s="16"/>
    </row>
    <row r="499">
      <c r="D499" s="16"/>
      <c r="E499" s="16"/>
      <c r="F499" s="16"/>
    </row>
    <row r="500">
      <c r="D500" s="16"/>
      <c r="E500" s="16"/>
      <c r="F500" s="16"/>
    </row>
    <row r="501">
      <c r="D501" s="16"/>
      <c r="E501" s="16"/>
      <c r="F501" s="16"/>
    </row>
    <row r="502">
      <c r="D502" s="16"/>
      <c r="E502" s="16"/>
      <c r="F502" s="16"/>
    </row>
    <row r="503">
      <c r="D503" s="16"/>
      <c r="E503" s="16"/>
      <c r="F503" s="16"/>
    </row>
    <row r="504">
      <c r="D504" s="16"/>
      <c r="E504" s="16"/>
      <c r="F504" s="16"/>
    </row>
    <row r="505">
      <c r="D505" s="16"/>
      <c r="E505" s="16"/>
      <c r="F505" s="16"/>
    </row>
    <row r="506">
      <c r="D506" s="16"/>
      <c r="E506" s="16"/>
      <c r="F506" s="16"/>
    </row>
    <row r="507">
      <c r="D507" s="16"/>
      <c r="E507" s="16"/>
      <c r="F507" s="16"/>
    </row>
    <row r="508">
      <c r="D508" s="16"/>
      <c r="E508" s="16"/>
      <c r="F508" s="16"/>
    </row>
    <row r="509">
      <c r="D509" s="16"/>
      <c r="E509" s="16"/>
      <c r="F509" s="16"/>
    </row>
    <row r="510">
      <c r="D510" s="16"/>
      <c r="E510" s="16"/>
      <c r="F510" s="16"/>
    </row>
    <row r="511">
      <c r="D511" s="16"/>
      <c r="E511" s="16"/>
      <c r="F511" s="16"/>
    </row>
    <row r="512">
      <c r="D512" s="16"/>
      <c r="E512" s="16"/>
      <c r="F512" s="16"/>
    </row>
    <row r="513">
      <c r="D513" s="16"/>
      <c r="E513" s="16"/>
      <c r="F513" s="16"/>
    </row>
    <row r="514">
      <c r="D514" s="16"/>
      <c r="E514" s="16"/>
      <c r="F514" s="16"/>
    </row>
    <row r="515">
      <c r="D515" s="16"/>
      <c r="E515" s="16"/>
      <c r="F515" s="16"/>
    </row>
    <row r="516">
      <c r="D516" s="16"/>
      <c r="E516" s="16"/>
      <c r="F516" s="16"/>
    </row>
    <row r="517">
      <c r="D517" s="16"/>
      <c r="E517" s="16"/>
      <c r="F517" s="16"/>
    </row>
    <row r="518">
      <c r="D518" s="16"/>
      <c r="E518" s="16"/>
      <c r="F518" s="16"/>
    </row>
    <row r="519">
      <c r="D519" s="16"/>
      <c r="E519" s="16"/>
      <c r="F519" s="16"/>
    </row>
    <row r="520">
      <c r="D520" s="16"/>
      <c r="E520" s="16"/>
      <c r="F520" s="16"/>
    </row>
    <row r="521">
      <c r="D521" s="16"/>
      <c r="E521" s="16"/>
      <c r="F521" s="16"/>
    </row>
    <row r="522">
      <c r="D522" s="16"/>
      <c r="E522" s="16"/>
      <c r="F522" s="16"/>
    </row>
    <row r="523">
      <c r="D523" s="16"/>
      <c r="E523" s="16"/>
      <c r="F523" s="16"/>
    </row>
    <row r="524">
      <c r="D524" s="16"/>
      <c r="E524" s="16"/>
      <c r="F524" s="16"/>
    </row>
    <row r="525">
      <c r="D525" s="16"/>
      <c r="E525" s="16"/>
      <c r="F525" s="16"/>
    </row>
    <row r="526">
      <c r="D526" s="16"/>
      <c r="E526" s="16"/>
      <c r="F526" s="16"/>
    </row>
    <row r="527">
      <c r="D527" s="16"/>
      <c r="E527" s="16"/>
      <c r="F527" s="16"/>
    </row>
    <row r="528">
      <c r="D528" s="16"/>
      <c r="E528" s="16"/>
      <c r="F528" s="16"/>
    </row>
    <row r="529">
      <c r="D529" s="16"/>
      <c r="E529" s="16"/>
      <c r="F529" s="16"/>
    </row>
    <row r="530">
      <c r="D530" s="16"/>
      <c r="E530" s="16"/>
      <c r="F530" s="16"/>
    </row>
    <row r="531">
      <c r="D531" s="16"/>
      <c r="E531" s="16"/>
      <c r="F531" s="16"/>
    </row>
    <row r="532">
      <c r="D532" s="16"/>
      <c r="E532" s="16"/>
      <c r="F532" s="16"/>
    </row>
    <row r="533">
      <c r="D533" s="16"/>
      <c r="E533" s="16"/>
      <c r="F533" s="16"/>
    </row>
    <row r="534">
      <c r="D534" s="16"/>
      <c r="E534" s="16"/>
      <c r="F534" s="16"/>
    </row>
    <row r="535">
      <c r="D535" s="16"/>
      <c r="E535" s="16"/>
      <c r="F535" s="16"/>
    </row>
    <row r="536">
      <c r="D536" s="16"/>
      <c r="E536" s="16"/>
      <c r="F536" s="16"/>
    </row>
    <row r="537">
      <c r="D537" s="16"/>
      <c r="E537" s="16"/>
      <c r="F537" s="16"/>
    </row>
    <row r="538">
      <c r="D538" s="16"/>
      <c r="E538" s="16"/>
      <c r="F538" s="16"/>
    </row>
    <row r="539">
      <c r="D539" s="16"/>
      <c r="E539" s="16"/>
      <c r="F539" s="16"/>
    </row>
    <row r="540">
      <c r="D540" s="16"/>
      <c r="E540" s="16"/>
      <c r="F540" s="16"/>
    </row>
    <row r="541">
      <c r="D541" s="16"/>
      <c r="E541" s="16"/>
      <c r="F541" s="16"/>
    </row>
    <row r="542">
      <c r="D542" s="16"/>
      <c r="E542" s="16"/>
      <c r="F542" s="16"/>
    </row>
    <row r="543">
      <c r="D543" s="16"/>
      <c r="E543" s="16"/>
      <c r="F543" s="16"/>
    </row>
    <row r="544">
      <c r="D544" s="16"/>
      <c r="E544" s="16"/>
      <c r="F544" s="16"/>
    </row>
    <row r="545">
      <c r="D545" s="16"/>
      <c r="E545" s="16"/>
      <c r="F545" s="16"/>
    </row>
    <row r="546">
      <c r="D546" s="16"/>
      <c r="E546" s="16"/>
      <c r="F546" s="16"/>
    </row>
    <row r="547">
      <c r="D547" s="16"/>
      <c r="E547" s="16"/>
      <c r="F547" s="16"/>
    </row>
    <row r="548">
      <c r="D548" s="16"/>
      <c r="E548" s="16"/>
      <c r="F548" s="16"/>
    </row>
    <row r="549">
      <c r="D549" s="16"/>
      <c r="E549" s="16"/>
      <c r="F549" s="16"/>
    </row>
    <row r="550">
      <c r="D550" s="16"/>
      <c r="E550" s="16"/>
      <c r="F550" s="16"/>
    </row>
    <row r="551">
      <c r="D551" s="16"/>
      <c r="E551" s="16"/>
      <c r="F551" s="16"/>
    </row>
    <row r="552">
      <c r="D552" s="16"/>
      <c r="E552" s="16"/>
      <c r="F552" s="16"/>
    </row>
    <row r="553">
      <c r="D553" s="16"/>
      <c r="E553" s="16"/>
      <c r="F553" s="16"/>
    </row>
    <row r="554">
      <c r="D554" s="16"/>
      <c r="E554" s="16"/>
      <c r="F554" s="16"/>
    </row>
    <row r="555">
      <c r="D555" s="16"/>
      <c r="E555" s="16"/>
      <c r="F555" s="16"/>
    </row>
    <row r="556">
      <c r="D556" s="16"/>
      <c r="E556" s="16"/>
      <c r="F556" s="16"/>
    </row>
    <row r="557">
      <c r="D557" s="16"/>
      <c r="E557" s="16"/>
      <c r="F557" s="16"/>
    </row>
    <row r="558">
      <c r="D558" s="16"/>
      <c r="E558" s="16"/>
      <c r="F558" s="16"/>
    </row>
    <row r="559">
      <c r="D559" s="16"/>
      <c r="E559" s="16"/>
      <c r="F559" s="16"/>
    </row>
    <row r="560">
      <c r="D560" s="16"/>
      <c r="E560" s="16"/>
      <c r="F560" s="16"/>
    </row>
    <row r="561">
      <c r="D561" s="16"/>
      <c r="E561" s="16"/>
      <c r="F561" s="16"/>
    </row>
    <row r="562">
      <c r="D562" s="16"/>
      <c r="E562" s="16"/>
      <c r="F562" s="16"/>
    </row>
    <row r="563">
      <c r="D563" s="16"/>
      <c r="E563" s="16"/>
      <c r="F563" s="16"/>
    </row>
    <row r="564">
      <c r="D564" s="16"/>
      <c r="E564" s="16"/>
      <c r="F564" s="16"/>
    </row>
    <row r="565">
      <c r="D565" s="16"/>
      <c r="E565" s="16"/>
      <c r="F565" s="16"/>
    </row>
    <row r="566">
      <c r="D566" s="16"/>
      <c r="E566" s="16"/>
      <c r="F566" s="16"/>
    </row>
    <row r="567">
      <c r="D567" s="16"/>
      <c r="E567" s="16"/>
      <c r="F567" s="16"/>
    </row>
    <row r="568">
      <c r="D568" s="16"/>
      <c r="E568" s="16"/>
      <c r="F568" s="16"/>
    </row>
    <row r="569">
      <c r="D569" s="16"/>
      <c r="E569" s="16"/>
      <c r="F569" s="16"/>
    </row>
    <row r="570">
      <c r="D570" s="16"/>
      <c r="E570" s="16"/>
      <c r="F570" s="16"/>
    </row>
    <row r="571">
      <c r="D571" s="16"/>
      <c r="E571" s="16"/>
      <c r="F571" s="16"/>
    </row>
    <row r="572">
      <c r="D572" s="16"/>
      <c r="E572" s="16"/>
      <c r="F572" s="16"/>
    </row>
    <row r="573">
      <c r="D573" s="16"/>
      <c r="E573" s="16"/>
      <c r="F573" s="16"/>
    </row>
    <row r="574">
      <c r="D574" s="16"/>
      <c r="E574" s="16"/>
      <c r="F574" s="16"/>
    </row>
    <row r="575">
      <c r="D575" s="16"/>
      <c r="E575" s="16"/>
      <c r="F575" s="16"/>
    </row>
    <row r="576">
      <c r="D576" s="16"/>
      <c r="E576" s="16"/>
      <c r="F576" s="16"/>
    </row>
    <row r="577">
      <c r="D577" s="16"/>
      <c r="E577" s="16"/>
      <c r="F577" s="16"/>
    </row>
    <row r="578">
      <c r="D578" s="16"/>
      <c r="E578" s="16"/>
      <c r="F578" s="16"/>
    </row>
    <row r="579">
      <c r="D579" s="16"/>
      <c r="E579" s="16"/>
      <c r="F579" s="16"/>
    </row>
    <row r="580">
      <c r="D580" s="16"/>
      <c r="E580" s="16"/>
      <c r="F580" s="16"/>
    </row>
    <row r="581">
      <c r="D581" s="16"/>
      <c r="E581" s="16"/>
      <c r="F581" s="16"/>
    </row>
    <row r="582">
      <c r="D582" s="16"/>
      <c r="E582" s="16"/>
      <c r="F582" s="16"/>
    </row>
    <row r="583">
      <c r="D583" s="16"/>
      <c r="E583" s="16"/>
      <c r="F583" s="16"/>
    </row>
    <row r="584">
      <c r="D584" s="16"/>
      <c r="E584" s="16"/>
      <c r="F584" s="16"/>
    </row>
    <row r="585">
      <c r="D585" s="16"/>
      <c r="E585" s="16"/>
      <c r="F585" s="16"/>
    </row>
    <row r="586">
      <c r="D586" s="16"/>
      <c r="E586" s="16"/>
      <c r="F586" s="16"/>
    </row>
    <row r="587">
      <c r="D587" s="16"/>
      <c r="E587" s="16"/>
      <c r="F587" s="16"/>
    </row>
    <row r="588">
      <c r="D588" s="16"/>
      <c r="E588" s="16"/>
      <c r="F588" s="16"/>
    </row>
    <row r="589">
      <c r="D589" s="16"/>
      <c r="E589" s="16"/>
      <c r="F589" s="16"/>
    </row>
    <row r="590">
      <c r="D590" s="16"/>
      <c r="E590" s="16"/>
      <c r="F590" s="16"/>
    </row>
    <row r="591">
      <c r="D591" s="16"/>
      <c r="E591" s="16"/>
      <c r="F591" s="16"/>
    </row>
    <row r="592">
      <c r="D592" s="16"/>
      <c r="E592" s="16"/>
      <c r="F592" s="16"/>
    </row>
    <row r="593">
      <c r="D593" s="16"/>
      <c r="E593" s="16"/>
      <c r="F593" s="16"/>
    </row>
    <row r="594">
      <c r="D594" s="16"/>
      <c r="E594" s="16"/>
      <c r="F594" s="16"/>
    </row>
    <row r="595">
      <c r="D595" s="16"/>
      <c r="E595" s="16"/>
      <c r="F595" s="16"/>
    </row>
    <row r="596">
      <c r="D596" s="16"/>
      <c r="E596" s="16"/>
      <c r="F596" s="16"/>
    </row>
    <row r="597">
      <c r="D597" s="16"/>
      <c r="E597" s="16"/>
      <c r="F597" s="16"/>
    </row>
    <row r="598">
      <c r="D598" s="16"/>
      <c r="E598" s="16"/>
      <c r="F598" s="16"/>
    </row>
    <row r="599">
      <c r="D599" s="16"/>
      <c r="E599" s="16"/>
      <c r="F599" s="16"/>
    </row>
    <row r="600">
      <c r="D600" s="16"/>
      <c r="E600" s="16"/>
      <c r="F600" s="16"/>
    </row>
    <row r="601">
      <c r="D601" s="16"/>
      <c r="E601" s="16"/>
      <c r="F601" s="16"/>
    </row>
    <row r="602">
      <c r="D602" s="16"/>
      <c r="E602" s="16"/>
      <c r="F602" s="16"/>
    </row>
    <row r="603">
      <c r="D603" s="16"/>
      <c r="E603" s="16"/>
      <c r="F603" s="16"/>
    </row>
    <row r="604">
      <c r="D604" s="16"/>
      <c r="E604" s="16"/>
      <c r="F604" s="16"/>
    </row>
    <row r="605">
      <c r="D605" s="16"/>
      <c r="E605" s="16"/>
      <c r="F605" s="16"/>
    </row>
    <row r="606">
      <c r="D606" s="16"/>
      <c r="E606" s="16"/>
      <c r="F606" s="16"/>
    </row>
    <row r="607">
      <c r="D607" s="16"/>
      <c r="E607" s="16"/>
      <c r="F607" s="16"/>
    </row>
    <row r="608">
      <c r="D608" s="16"/>
      <c r="E608" s="16"/>
      <c r="F608" s="16"/>
    </row>
    <row r="609">
      <c r="D609" s="16"/>
      <c r="E609" s="16"/>
      <c r="F609" s="16"/>
    </row>
    <row r="610">
      <c r="D610" s="16"/>
      <c r="E610" s="16"/>
      <c r="F610" s="16"/>
    </row>
    <row r="611">
      <c r="D611" s="16"/>
      <c r="E611" s="16"/>
      <c r="F611" s="16"/>
    </row>
    <row r="612">
      <c r="D612" s="16"/>
      <c r="E612" s="16"/>
      <c r="F612" s="16"/>
    </row>
    <row r="613">
      <c r="D613" s="16"/>
      <c r="E613" s="16"/>
      <c r="F613" s="16"/>
    </row>
    <row r="614">
      <c r="D614" s="16"/>
      <c r="E614" s="16"/>
      <c r="F614" s="16"/>
    </row>
    <row r="615">
      <c r="D615" s="16"/>
      <c r="E615" s="16"/>
      <c r="F615" s="16"/>
    </row>
    <row r="616">
      <c r="D616" s="16"/>
      <c r="E616" s="16"/>
      <c r="F616" s="16"/>
    </row>
    <row r="617">
      <c r="D617" s="16"/>
      <c r="E617" s="16"/>
      <c r="F617" s="16"/>
    </row>
    <row r="618">
      <c r="D618" s="16"/>
      <c r="E618" s="16"/>
      <c r="F618" s="16"/>
    </row>
    <row r="619">
      <c r="D619" s="16"/>
      <c r="E619" s="16"/>
      <c r="F619" s="16"/>
    </row>
    <row r="620">
      <c r="D620" s="16"/>
      <c r="E620" s="16"/>
      <c r="F620" s="16"/>
    </row>
    <row r="621">
      <c r="D621" s="16"/>
      <c r="E621" s="16"/>
      <c r="F621" s="16"/>
    </row>
    <row r="622">
      <c r="D622" s="16"/>
      <c r="E622" s="16"/>
      <c r="F622" s="16"/>
    </row>
    <row r="623">
      <c r="D623" s="16"/>
      <c r="E623" s="16"/>
      <c r="F623" s="16"/>
    </row>
    <row r="624">
      <c r="D624" s="16"/>
      <c r="E624" s="16"/>
      <c r="F624" s="16"/>
    </row>
    <row r="625">
      <c r="D625" s="16"/>
      <c r="E625" s="16"/>
      <c r="F625" s="16"/>
    </row>
    <row r="626">
      <c r="D626" s="16"/>
      <c r="E626" s="16"/>
      <c r="F626" s="16"/>
    </row>
    <row r="627">
      <c r="D627" s="16"/>
      <c r="E627" s="16"/>
      <c r="F627" s="16"/>
    </row>
    <row r="628">
      <c r="D628" s="16"/>
      <c r="E628" s="16"/>
      <c r="F628" s="16"/>
    </row>
    <row r="629">
      <c r="D629" s="16"/>
      <c r="E629" s="16"/>
      <c r="F629" s="16"/>
    </row>
    <row r="630">
      <c r="D630" s="16"/>
      <c r="E630" s="16"/>
      <c r="F630" s="16"/>
    </row>
    <row r="631">
      <c r="D631" s="16"/>
      <c r="E631" s="16"/>
      <c r="F631" s="16"/>
    </row>
    <row r="632">
      <c r="D632" s="16"/>
      <c r="E632" s="16"/>
      <c r="F632" s="16"/>
    </row>
    <row r="633">
      <c r="D633" s="16"/>
      <c r="E633" s="16"/>
      <c r="F633" s="16"/>
    </row>
    <row r="634">
      <c r="D634" s="16"/>
      <c r="E634" s="16"/>
      <c r="F634" s="16"/>
    </row>
    <row r="635">
      <c r="D635" s="16"/>
      <c r="E635" s="16"/>
      <c r="F635" s="16"/>
    </row>
    <row r="636">
      <c r="D636" s="16"/>
      <c r="E636" s="16"/>
      <c r="F636" s="16"/>
    </row>
    <row r="637">
      <c r="D637" s="16"/>
      <c r="E637" s="16"/>
      <c r="F637" s="16"/>
    </row>
    <row r="638">
      <c r="D638" s="16"/>
      <c r="E638" s="16"/>
      <c r="F638" s="16"/>
    </row>
    <row r="639">
      <c r="D639" s="16"/>
      <c r="E639" s="16"/>
      <c r="F639" s="16"/>
    </row>
    <row r="640">
      <c r="D640" s="16"/>
      <c r="E640" s="16"/>
      <c r="F640" s="16"/>
    </row>
    <row r="641">
      <c r="D641" s="16"/>
      <c r="E641" s="16"/>
      <c r="F641" s="16"/>
    </row>
    <row r="642">
      <c r="D642" s="16"/>
      <c r="E642" s="16"/>
      <c r="F642" s="16"/>
    </row>
    <row r="643">
      <c r="D643" s="16"/>
      <c r="E643" s="16"/>
      <c r="F643" s="16"/>
    </row>
    <row r="644">
      <c r="D644" s="16"/>
      <c r="E644" s="16"/>
      <c r="F644" s="16"/>
    </row>
    <row r="645">
      <c r="D645" s="16"/>
      <c r="E645" s="16"/>
      <c r="F645" s="16"/>
    </row>
    <row r="646">
      <c r="D646" s="16"/>
      <c r="E646" s="16"/>
      <c r="F646" s="16"/>
    </row>
    <row r="647">
      <c r="D647" s="16"/>
      <c r="E647" s="16"/>
      <c r="F647" s="16"/>
    </row>
    <row r="648">
      <c r="D648" s="16"/>
      <c r="E648" s="16"/>
      <c r="F648" s="16"/>
    </row>
    <row r="649">
      <c r="D649" s="16"/>
      <c r="E649" s="16"/>
      <c r="F649" s="16"/>
    </row>
    <row r="650">
      <c r="D650" s="16"/>
      <c r="E650" s="16"/>
      <c r="F650" s="16"/>
    </row>
    <row r="651">
      <c r="D651" s="16"/>
      <c r="E651" s="16"/>
      <c r="F651" s="16"/>
    </row>
    <row r="652">
      <c r="D652" s="16"/>
      <c r="E652" s="16"/>
      <c r="F652" s="16"/>
    </row>
    <row r="653">
      <c r="D653" s="16"/>
      <c r="E653" s="16"/>
      <c r="F653" s="16"/>
    </row>
    <row r="654">
      <c r="D654" s="16"/>
      <c r="E654" s="16"/>
      <c r="F654" s="16"/>
    </row>
    <row r="655">
      <c r="D655" s="16"/>
      <c r="E655" s="16"/>
      <c r="F655" s="16"/>
    </row>
    <row r="656">
      <c r="D656" s="16"/>
      <c r="E656" s="16"/>
      <c r="F656" s="16"/>
    </row>
    <row r="657">
      <c r="D657" s="16"/>
      <c r="E657" s="16"/>
      <c r="F657" s="16"/>
    </row>
    <row r="658">
      <c r="D658" s="16"/>
      <c r="E658" s="16"/>
      <c r="F658" s="16"/>
    </row>
    <row r="659">
      <c r="D659" s="16"/>
      <c r="E659" s="16"/>
      <c r="F659" s="16"/>
    </row>
    <row r="660">
      <c r="D660" s="16"/>
      <c r="E660" s="16"/>
      <c r="F660" s="16"/>
    </row>
    <row r="661">
      <c r="D661" s="16"/>
      <c r="E661" s="16"/>
      <c r="F661" s="16"/>
    </row>
    <row r="662">
      <c r="D662" s="16"/>
      <c r="E662" s="16"/>
      <c r="F662" s="16"/>
    </row>
    <row r="663">
      <c r="D663" s="16"/>
      <c r="E663" s="16"/>
      <c r="F663" s="16"/>
    </row>
    <row r="664">
      <c r="D664" s="16"/>
      <c r="E664" s="16"/>
      <c r="F664" s="16"/>
    </row>
    <row r="665">
      <c r="D665" s="16"/>
      <c r="E665" s="16"/>
      <c r="F665" s="16"/>
    </row>
    <row r="666">
      <c r="D666" s="16"/>
      <c r="E666" s="16"/>
      <c r="F666" s="16"/>
    </row>
    <row r="667">
      <c r="D667" s="16"/>
      <c r="E667" s="16"/>
      <c r="F667" s="16"/>
    </row>
    <row r="668">
      <c r="D668" s="16"/>
      <c r="E668" s="16"/>
      <c r="F668" s="16"/>
    </row>
    <row r="669">
      <c r="D669" s="16"/>
      <c r="E669" s="16"/>
      <c r="F669" s="16"/>
    </row>
    <row r="670">
      <c r="D670" s="16"/>
      <c r="E670" s="16"/>
      <c r="F670" s="16"/>
    </row>
    <row r="671">
      <c r="D671" s="16"/>
      <c r="E671" s="16"/>
      <c r="F671" s="16"/>
    </row>
    <row r="672">
      <c r="D672" s="16"/>
      <c r="E672" s="16"/>
      <c r="F672" s="16"/>
    </row>
    <row r="673">
      <c r="D673" s="16"/>
      <c r="E673" s="16"/>
      <c r="F673" s="16"/>
    </row>
    <row r="674">
      <c r="D674" s="16"/>
      <c r="E674" s="16"/>
      <c r="F674" s="16"/>
    </row>
    <row r="675">
      <c r="D675" s="16"/>
      <c r="E675" s="16"/>
      <c r="F675" s="16"/>
    </row>
    <row r="676">
      <c r="D676" s="16"/>
      <c r="E676" s="16"/>
      <c r="F676" s="16"/>
    </row>
    <row r="677">
      <c r="D677" s="16"/>
      <c r="E677" s="16"/>
      <c r="F677" s="16"/>
    </row>
    <row r="678">
      <c r="D678" s="16"/>
      <c r="E678" s="16"/>
      <c r="F678" s="16"/>
    </row>
    <row r="679">
      <c r="D679" s="16"/>
      <c r="E679" s="16"/>
      <c r="F679" s="16"/>
    </row>
    <row r="680">
      <c r="D680" s="16"/>
      <c r="E680" s="16"/>
      <c r="F680" s="16"/>
    </row>
    <row r="681">
      <c r="D681" s="16"/>
      <c r="E681" s="16"/>
      <c r="F681" s="16"/>
    </row>
    <row r="682">
      <c r="D682" s="16"/>
      <c r="E682" s="16"/>
      <c r="F682" s="16"/>
    </row>
    <row r="683">
      <c r="D683" s="16"/>
      <c r="E683" s="16"/>
      <c r="F683" s="16"/>
    </row>
    <row r="684">
      <c r="D684" s="16"/>
      <c r="E684" s="16"/>
      <c r="F684" s="16"/>
    </row>
    <row r="685">
      <c r="D685" s="16"/>
      <c r="E685" s="16"/>
      <c r="F685" s="16"/>
    </row>
    <row r="686">
      <c r="D686" s="16"/>
      <c r="E686" s="16"/>
      <c r="F686" s="16"/>
    </row>
    <row r="687">
      <c r="D687" s="16"/>
      <c r="E687" s="16"/>
      <c r="F687" s="16"/>
    </row>
    <row r="688">
      <c r="D688" s="16"/>
      <c r="E688" s="16"/>
      <c r="F688" s="16"/>
    </row>
    <row r="689">
      <c r="D689" s="16"/>
      <c r="E689" s="16"/>
      <c r="F689" s="16"/>
    </row>
    <row r="690">
      <c r="D690" s="16"/>
      <c r="E690" s="16"/>
      <c r="F690" s="16"/>
    </row>
    <row r="691">
      <c r="D691" s="16"/>
      <c r="E691" s="16"/>
      <c r="F691" s="16"/>
    </row>
    <row r="692">
      <c r="D692" s="16"/>
      <c r="E692" s="16"/>
      <c r="F692" s="16"/>
    </row>
    <row r="693">
      <c r="D693" s="16"/>
      <c r="E693" s="16"/>
      <c r="F693" s="16"/>
    </row>
    <row r="694">
      <c r="D694" s="16"/>
      <c r="E694" s="16"/>
      <c r="F694" s="16"/>
    </row>
    <row r="695">
      <c r="D695" s="16"/>
      <c r="E695" s="16"/>
      <c r="F695" s="16"/>
    </row>
    <row r="696">
      <c r="D696" s="16"/>
      <c r="E696" s="16"/>
      <c r="F696" s="16"/>
    </row>
    <row r="697">
      <c r="D697" s="16"/>
      <c r="E697" s="16"/>
      <c r="F697" s="16"/>
    </row>
    <row r="698">
      <c r="D698" s="16"/>
      <c r="E698" s="16"/>
      <c r="F698" s="16"/>
    </row>
    <row r="699">
      <c r="D699" s="16"/>
      <c r="E699" s="16"/>
      <c r="F699" s="16"/>
    </row>
    <row r="700">
      <c r="D700" s="16"/>
      <c r="E700" s="16"/>
      <c r="F700" s="16"/>
    </row>
    <row r="701">
      <c r="D701" s="16"/>
      <c r="E701" s="16"/>
      <c r="F701" s="16"/>
    </row>
    <row r="702">
      <c r="D702" s="16"/>
      <c r="E702" s="16"/>
      <c r="F702" s="16"/>
    </row>
    <row r="703">
      <c r="D703" s="16"/>
      <c r="E703" s="16"/>
      <c r="F703" s="16"/>
    </row>
    <row r="704">
      <c r="D704" s="16"/>
      <c r="E704" s="16"/>
      <c r="F704" s="16"/>
    </row>
    <row r="705">
      <c r="D705" s="16"/>
      <c r="E705" s="16"/>
      <c r="F705" s="16"/>
    </row>
    <row r="706">
      <c r="D706" s="16"/>
      <c r="E706" s="16"/>
      <c r="F706" s="16"/>
    </row>
    <row r="707">
      <c r="D707" s="16"/>
      <c r="E707" s="16"/>
      <c r="F707" s="16"/>
    </row>
    <row r="708">
      <c r="D708" s="16"/>
      <c r="E708" s="16"/>
      <c r="F708" s="16"/>
    </row>
    <row r="709">
      <c r="D709" s="16"/>
      <c r="E709" s="16"/>
      <c r="F709" s="16"/>
    </row>
    <row r="710">
      <c r="D710" s="16"/>
      <c r="E710" s="16"/>
      <c r="F710" s="16"/>
    </row>
    <row r="711">
      <c r="D711" s="16"/>
      <c r="E711" s="16"/>
      <c r="F711" s="16"/>
    </row>
    <row r="712">
      <c r="D712" s="16"/>
      <c r="E712" s="16"/>
      <c r="F712" s="16"/>
    </row>
    <row r="713">
      <c r="D713" s="16"/>
      <c r="E713" s="16"/>
      <c r="F713" s="16"/>
    </row>
    <row r="714">
      <c r="D714" s="16"/>
      <c r="E714" s="16"/>
      <c r="F714" s="16"/>
    </row>
    <row r="715">
      <c r="D715" s="16"/>
      <c r="E715" s="16"/>
      <c r="F715" s="16"/>
    </row>
    <row r="716">
      <c r="D716" s="16"/>
      <c r="E716" s="16"/>
      <c r="F716" s="16"/>
    </row>
    <row r="717">
      <c r="D717" s="16"/>
      <c r="E717" s="16"/>
      <c r="F717" s="16"/>
    </row>
    <row r="718">
      <c r="D718" s="16"/>
      <c r="E718" s="16"/>
      <c r="F718" s="16"/>
    </row>
    <row r="719">
      <c r="D719" s="16"/>
      <c r="E719" s="16"/>
      <c r="F719" s="16"/>
    </row>
    <row r="720">
      <c r="D720" s="16"/>
      <c r="E720" s="16"/>
      <c r="F720" s="16"/>
    </row>
    <row r="721">
      <c r="D721" s="16"/>
      <c r="E721" s="16"/>
      <c r="F721" s="16"/>
    </row>
    <row r="722">
      <c r="D722" s="16"/>
      <c r="E722" s="16"/>
      <c r="F722" s="16"/>
    </row>
    <row r="723">
      <c r="D723" s="16"/>
      <c r="E723" s="16"/>
      <c r="F723" s="16"/>
    </row>
    <row r="724">
      <c r="D724" s="16"/>
      <c r="E724" s="16"/>
      <c r="F724" s="16"/>
    </row>
    <row r="725">
      <c r="D725" s="16"/>
      <c r="E725" s="16"/>
      <c r="F725" s="16"/>
    </row>
    <row r="726">
      <c r="D726" s="16"/>
      <c r="E726" s="16"/>
      <c r="F726" s="16"/>
    </row>
    <row r="727">
      <c r="D727" s="16"/>
      <c r="E727" s="16"/>
      <c r="F727" s="16"/>
    </row>
    <row r="728">
      <c r="D728" s="16"/>
      <c r="E728" s="16"/>
      <c r="F728" s="16"/>
    </row>
    <row r="729">
      <c r="D729" s="16"/>
      <c r="E729" s="16"/>
      <c r="F729" s="16"/>
    </row>
    <row r="730">
      <c r="D730" s="16"/>
      <c r="E730" s="16"/>
      <c r="F730" s="16"/>
    </row>
    <row r="731">
      <c r="D731" s="16"/>
      <c r="E731" s="16"/>
      <c r="F731" s="16"/>
    </row>
    <row r="732">
      <c r="D732" s="16"/>
      <c r="E732" s="16"/>
      <c r="F732" s="16"/>
    </row>
    <row r="733">
      <c r="D733" s="16"/>
      <c r="E733" s="16"/>
      <c r="F733" s="16"/>
    </row>
    <row r="734">
      <c r="D734" s="16"/>
      <c r="E734" s="16"/>
      <c r="F734" s="16"/>
    </row>
    <row r="735">
      <c r="D735" s="16"/>
      <c r="E735" s="16"/>
      <c r="F735" s="16"/>
    </row>
    <row r="736">
      <c r="D736" s="16"/>
      <c r="E736" s="16"/>
      <c r="F736" s="16"/>
    </row>
    <row r="737">
      <c r="D737" s="16"/>
      <c r="E737" s="16"/>
      <c r="F737" s="16"/>
    </row>
    <row r="738">
      <c r="D738" s="16"/>
      <c r="E738" s="16"/>
      <c r="F738" s="16"/>
    </row>
    <row r="739">
      <c r="D739" s="16"/>
      <c r="E739" s="16"/>
      <c r="F739" s="16"/>
    </row>
    <row r="740">
      <c r="D740" s="16"/>
      <c r="E740" s="16"/>
      <c r="F740" s="16"/>
    </row>
    <row r="741">
      <c r="D741" s="16"/>
      <c r="E741" s="16"/>
      <c r="F741" s="16"/>
    </row>
    <row r="742">
      <c r="D742" s="16"/>
      <c r="E742" s="16"/>
      <c r="F742" s="16"/>
    </row>
    <row r="743">
      <c r="D743" s="16"/>
      <c r="E743" s="16"/>
      <c r="F743" s="16"/>
    </row>
    <row r="744">
      <c r="D744" s="16"/>
      <c r="E744" s="16"/>
      <c r="F744" s="16"/>
    </row>
    <row r="745">
      <c r="D745" s="16"/>
      <c r="E745" s="16"/>
      <c r="F745" s="16"/>
    </row>
    <row r="746">
      <c r="D746" s="16"/>
      <c r="E746" s="16"/>
      <c r="F746" s="16"/>
    </row>
    <row r="747">
      <c r="D747" s="16"/>
      <c r="E747" s="16"/>
      <c r="F747" s="16"/>
    </row>
    <row r="748">
      <c r="D748" s="16"/>
      <c r="E748" s="16"/>
      <c r="F748" s="16"/>
    </row>
    <row r="749">
      <c r="D749" s="16"/>
      <c r="E749" s="16"/>
      <c r="F749" s="16"/>
    </row>
    <row r="750">
      <c r="D750" s="16"/>
      <c r="E750" s="16"/>
      <c r="F750" s="16"/>
    </row>
    <row r="751">
      <c r="D751" s="16"/>
      <c r="E751" s="16"/>
      <c r="F751" s="16"/>
    </row>
    <row r="752">
      <c r="D752" s="16"/>
      <c r="E752" s="16"/>
      <c r="F752" s="16"/>
    </row>
    <row r="753">
      <c r="D753" s="16"/>
      <c r="E753" s="16"/>
      <c r="F753" s="16"/>
    </row>
    <row r="754">
      <c r="D754" s="16"/>
      <c r="E754" s="16"/>
      <c r="F754" s="16"/>
    </row>
    <row r="755">
      <c r="D755" s="16"/>
      <c r="E755" s="16"/>
      <c r="F755" s="16"/>
    </row>
    <row r="756">
      <c r="D756" s="16"/>
      <c r="E756" s="16"/>
      <c r="F756" s="16"/>
    </row>
    <row r="757">
      <c r="D757" s="16"/>
      <c r="E757" s="16"/>
      <c r="F757" s="16"/>
    </row>
    <row r="758">
      <c r="D758" s="16"/>
      <c r="E758" s="16"/>
      <c r="F758" s="16"/>
    </row>
    <row r="759">
      <c r="D759" s="16"/>
      <c r="E759" s="16"/>
      <c r="F759" s="16"/>
    </row>
    <row r="760">
      <c r="D760" s="16"/>
      <c r="E760" s="16"/>
      <c r="F760" s="16"/>
    </row>
    <row r="761">
      <c r="D761" s="16"/>
      <c r="E761" s="16"/>
      <c r="F761" s="16"/>
    </row>
    <row r="762">
      <c r="D762" s="16"/>
      <c r="E762" s="16"/>
      <c r="F762" s="16"/>
    </row>
    <row r="763">
      <c r="D763" s="16"/>
      <c r="E763" s="16"/>
      <c r="F763" s="16"/>
    </row>
    <row r="764">
      <c r="D764" s="16"/>
      <c r="E764" s="16"/>
      <c r="F764" s="16"/>
    </row>
    <row r="765">
      <c r="D765" s="16"/>
      <c r="E765" s="16"/>
      <c r="F765" s="16"/>
    </row>
    <row r="766">
      <c r="D766" s="16"/>
      <c r="E766" s="16"/>
      <c r="F766" s="16"/>
    </row>
    <row r="767">
      <c r="D767" s="16"/>
      <c r="E767" s="16"/>
      <c r="F767" s="16"/>
    </row>
    <row r="768">
      <c r="D768" s="16"/>
      <c r="E768" s="16"/>
      <c r="F768" s="16"/>
    </row>
    <row r="769">
      <c r="D769" s="16"/>
      <c r="E769" s="16"/>
      <c r="F769" s="16"/>
    </row>
    <row r="770">
      <c r="D770" s="16"/>
      <c r="E770" s="16"/>
      <c r="F770" s="16"/>
    </row>
    <row r="771">
      <c r="D771" s="16"/>
      <c r="E771" s="16"/>
      <c r="F771" s="16"/>
    </row>
    <row r="772">
      <c r="D772" s="16"/>
      <c r="E772" s="16"/>
      <c r="F772" s="16"/>
    </row>
    <row r="773">
      <c r="D773" s="16"/>
      <c r="E773" s="16"/>
      <c r="F773" s="16"/>
    </row>
    <row r="774">
      <c r="D774" s="16"/>
      <c r="E774" s="16"/>
      <c r="F774" s="16"/>
    </row>
    <row r="775">
      <c r="D775" s="16"/>
      <c r="E775" s="16"/>
      <c r="F775" s="16"/>
    </row>
    <row r="776">
      <c r="D776" s="16"/>
      <c r="E776" s="16"/>
      <c r="F776" s="16"/>
    </row>
    <row r="777">
      <c r="D777" s="16"/>
      <c r="E777" s="16"/>
      <c r="F777" s="16"/>
    </row>
    <row r="778">
      <c r="D778" s="16"/>
      <c r="E778" s="16"/>
      <c r="F778" s="16"/>
    </row>
    <row r="779">
      <c r="D779" s="16"/>
      <c r="E779" s="16"/>
      <c r="F779" s="16"/>
    </row>
    <row r="780">
      <c r="D780" s="16"/>
      <c r="E780" s="16"/>
      <c r="F780" s="16"/>
    </row>
    <row r="781">
      <c r="D781" s="16"/>
      <c r="E781" s="16"/>
      <c r="F781" s="16"/>
    </row>
    <row r="782">
      <c r="D782" s="16"/>
      <c r="E782" s="16"/>
      <c r="F782" s="16"/>
    </row>
    <row r="783">
      <c r="D783" s="16"/>
      <c r="E783" s="16"/>
      <c r="F783" s="16"/>
    </row>
    <row r="784">
      <c r="D784" s="16"/>
      <c r="E784" s="16"/>
      <c r="F784" s="16"/>
    </row>
    <row r="785">
      <c r="D785" s="16"/>
      <c r="E785" s="16"/>
      <c r="F785" s="16"/>
    </row>
    <row r="786">
      <c r="D786" s="16"/>
      <c r="E786" s="16"/>
      <c r="F786" s="16"/>
    </row>
    <row r="787">
      <c r="D787" s="16"/>
      <c r="E787" s="16"/>
      <c r="F787" s="16"/>
    </row>
    <row r="788">
      <c r="D788" s="16"/>
      <c r="E788" s="16"/>
      <c r="F788" s="16"/>
    </row>
    <row r="789">
      <c r="D789" s="16"/>
      <c r="E789" s="16"/>
      <c r="F789" s="16"/>
    </row>
    <row r="790">
      <c r="D790" s="16"/>
      <c r="E790" s="16"/>
      <c r="F790" s="16"/>
    </row>
    <row r="791">
      <c r="D791" s="16"/>
      <c r="E791" s="16"/>
      <c r="F791" s="16"/>
    </row>
    <row r="792">
      <c r="D792" s="16"/>
      <c r="E792" s="16"/>
      <c r="F792" s="16"/>
    </row>
    <row r="793">
      <c r="D793" s="16"/>
      <c r="E793" s="16"/>
      <c r="F793" s="16"/>
    </row>
    <row r="794">
      <c r="D794" s="16"/>
      <c r="E794" s="16"/>
      <c r="F794" s="16"/>
    </row>
    <row r="795">
      <c r="D795" s="16"/>
      <c r="E795" s="16"/>
      <c r="F795" s="16"/>
    </row>
    <row r="796">
      <c r="D796" s="16"/>
      <c r="E796" s="16"/>
      <c r="F796" s="16"/>
    </row>
    <row r="797">
      <c r="D797" s="16"/>
      <c r="E797" s="16"/>
      <c r="F797" s="16"/>
    </row>
    <row r="798">
      <c r="D798" s="16"/>
      <c r="E798" s="16"/>
      <c r="F798" s="16"/>
    </row>
    <row r="799">
      <c r="D799" s="16"/>
      <c r="E799" s="16"/>
      <c r="F799" s="16"/>
    </row>
    <row r="800">
      <c r="D800" s="16"/>
      <c r="E800" s="16"/>
      <c r="F800" s="16"/>
    </row>
    <row r="801">
      <c r="D801" s="16"/>
      <c r="E801" s="16"/>
      <c r="F801" s="16"/>
    </row>
    <row r="802">
      <c r="D802" s="16"/>
      <c r="E802" s="16"/>
      <c r="F802" s="16"/>
    </row>
    <row r="803">
      <c r="D803" s="16"/>
      <c r="E803" s="16"/>
      <c r="F803" s="16"/>
    </row>
    <row r="804">
      <c r="D804" s="16"/>
      <c r="E804" s="16"/>
      <c r="F804" s="16"/>
    </row>
    <row r="805">
      <c r="D805" s="16"/>
      <c r="E805" s="16"/>
      <c r="F805" s="16"/>
    </row>
    <row r="806">
      <c r="D806" s="16"/>
      <c r="E806" s="16"/>
      <c r="F806" s="16"/>
    </row>
    <row r="807">
      <c r="D807" s="16"/>
      <c r="E807" s="16"/>
      <c r="F807" s="16"/>
    </row>
    <row r="808">
      <c r="D808" s="16"/>
      <c r="E808" s="16"/>
      <c r="F808" s="16"/>
    </row>
    <row r="809">
      <c r="D809" s="16"/>
      <c r="E809" s="16"/>
      <c r="F809" s="16"/>
    </row>
    <row r="810">
      <c r="D810" s="16"/>
      <c r="E810" s="16"/>
      <c r="F810" s="16"/>
    </row>
    <row r="811">
      <c r="D811" s="16"/>
      <c r="E811" s="16"/>
      <c r="F811" s="16"/>
    </row>
    <row r="812">
      <c r="D812" s="16"/>
      <c r="E812" s="16"/>
      <c r="F812" s="16"/>
    </row>
    <row r="813">
      <c r="D813" s="16"/>
      <c r="E813" s="16"/>
      <c r="F813" s="16"/>
    </row>
    <row r="814">
      <c r="D814" s="16"/>
      <c r="E814" s="16"/>
      <c r="F814" s="16"/>
    </row>
    <row r="815">
      <c r="D815" s="16"/>
      <c r="E815" s="16"/>
      <c r="F815" s="16"/>
    </row>
    <row r="816">
      <c r="D816" s="16"/>
      <c r="E816" s="16"/>
      <c r="F816" s="16"/>
    </row>
    <row r="817">
      <c r="D817" s="16"/>
      <c r="E817" s="16"/>
      <c r="F817" s="16"/>
    </row>
    <row r="818">
      <c r="D818" s="16"/>
      <c r="E818" s="16"/>
      <c r="F818" s="16"/>
    </row>
    <row r="819">
      <c r="D819" s="16"/>
      <c r="E819" s="16"/>
      <c r="F819" s="16"/>
    </row>
    <row r="820">
      <c r="D820" s="16"/>
      <c r="E820" s="16"/>
      <c r="F820" s="16"/>
    </row>
    <row r="821">
      <c r="D821" s="16"/>
      <c r="E821" s="16"/>
      <c r="F821" s="16"/>
    </row>
    <row r="822">
      <c r="D822" s="16"/>
      <c r="E822" s="16"/>
      <c r="F822" s="16"/>
    </row>
    <row r="823">
      <c r="D823" s="16"/>
      <c r="E823" s="16"/>
      <c r="F823" s="16"/>
    </row>
    <row r="824">
      <c r="D824" s="16"/>
      <c r="E824" s="16"/>
      <c r="F824" s="16"/>
    </row>
    <row r="825">
      <c r="D825" s="16"/>
      <c r="E825" s="16"/>
      <c r="F825" s="16"/>
    </row>
    <row r="826">
      <c r="D826" s="16"/>
      <c r="E826" s="16"/>
      <c r="F826" s="16"/>
    </row>
    <row r="827">
      <c r="D827" s="16"/>
      <c r="E827" s="16"/>
      <c r="F827" s="16"/>
    </row>
    <row r="828">
      <c r="D828" s="16"/>
      <c r="E828" s="16"/>
      <c r="F828" s="16"/>
    </row>
    <row r="829">
      <c r="D829" s="16"/>
      <c r="E829" s="16"/>
      <c r="F829" s="16"/>
    </row>
    <row r="830">
      <c r="D830" s="16"/>
      <c r="E830" s="16"/>
      <c r="F830" s="16"/>
    </row>
    <row r="831">
      <c r="D831" s="16"/>
      <c r="E831" s="16"/>
      <c r="F831" s="16"/>
    </row>
    <row r="832">
      <c r="D832" s="16"/>
      <c r="E832" s="16"/>
      <c r="F832" s="16"/>
    </row>
    <row r="833">
      <c r="D833" s="16"/>
      <c r="E833" s="16"/>
      <c r="F833" s="16"/>
    </row>
    <row r="834">
      <c r="D834" s="16"/>
      <c r="E834" s="16"/>
      <c r="F834" s="16"/>
    </row>
    <row r="835">
      <c r="D835" s="16"/>
      <c r="E835" s="16"/>
      <c r="F835" s="16"/>
    </row>
    <row r="836">
      <c r="D836" s="16"/>
      <c r="E836" s="16"/>
      <c r="F836" s="16"/>
    </row>
    <row r="837">
      <c r="D837" s="16"/>
      <c r="E837" s="16"/>
      <c r="F837" s="16"/>
    </row>
    <row r="838">
      <c r="D838" s="16"/>
      <c r="E838" s="16"/>
      <c r="F838" s="16"/>
    </row>
    <row r="839">
      <c r="D839" s="16"/>
      <c r="E839" s="16"/>
      <c r="F839" s="16"/>
    </row>
    <row r="840">
      <c r="D840" s="16"/>
      <c r="E840" s="16"/>
      <c r="F840" s="16"/>
    </row>
    <row r="841">
      <c r="D841" s="16"/>
      <c r="E841" s="16"/>
      <c r="F841" s="16"/>
    </row>
    <row r="842">
      <c r="D842" s="16"/>
      <c r="E842" s="16"/>
      <c r="F842" s="16"/>
    </row>
    <row r="843">
      <c r="D843" s="16"/>
      <c r="E843" s="16"/>
      <c r="F843" s="16"/>
    </row>
    <row r="844">
      <c r="D844" s="16"/>
      <c r="E844" s="16"/>
      <c r="F844" s="16"/>
    </row>
    <row r="845">
      <c r="D845" s="16"/>
      <c r="E845" s="16"/>
      <c r="F845" s="16"/>
    </row>
    <row r="846">
      <c r="D846" s="16"/>
      <c r="E846" s="16"/>
      <c r="F846" s="16"/>
    </row>
    <row r="847">
      <c r="D847" s="16"/>
      <c r="E847" s="16"/>
      <c r="F847" s="16"/>
    </row>
    <row r="848">
      <c r="D848" s="16"/>
      <c r="E848" s="16"/>
      <c r="F848" s="16"/>
    </row>
    <row r="849">
      <c r="D849" s="16"/>
      <c r="E849" s="16"/>
      <c r="F849" s="16"/>
    </row>
    <row r="850">
      <c r="D850" s="16"/>
      <c r="E850" s="16"/>
      <c r="F850" s="16"/>
    </row>
    <row r="851">
      <c r="D851" s="16"/>
      <c r="E851" s="16"/>
      <c r="F851" s="16"/>
    </row>
    <row r="852">
      <c r="D852" s="16"/>
      <c r="E852" s="16"/>
      <c r="F852" s="16"/>
    </row>
    <row r="853">
      <c r="D853" s="16"/>
      <c r="E853" s="16"/>
      <c r="F853" s="16"/>
    </row>
    <row r="854">
      <c r="D854" s="16"/>
      <c r="E854" s="16"/>
      <c r="F854" s="16"/>
    </row>
    <row r="855">
      <c r="D855" s="16"/>
      <c r="E855" s="16"/>
      <c r="F855" s="16"/>
    </row>
    <row r="856">
      <c r="D856" s="16"/>
      <c r="E856" s="16"/>
      <c r="F856" s="16"/>
    </row>
    <row r="857">
      <c r="D857" s="16"/>
      <c r="E857" s="16"/>
      <c r="F857" s="16"/>
    </row>
    <row r="858">
      <c r="D858" s="16"/>
      <c r="E858" s="16"/>
      <c r="F858" s="16"/>
    </row>
    <row r="859">
      <c r="D859" s="16"/>
      <c r="E859" s="16"/>
      <c r="F859" s="16"/>
    </row>
    <row r="860">
      <c r="D860" s="16"/>
      <c r="E860" s="16"/>
      <c r="F860" s="16"/>
    </row>
    <row r="861">
      <c r="D861" s="16"/>
      <c r="E861" s="16"/>
      <c r="F861" s="16"/>
    </row>
    <row r="862">
      <c r="D862" s="16"/>
      <c r="E862" s="16"/>
      <c r="F862" s="16"/>
    </row>
    <row r="863">
      <c r="D863" s="16"/>
      <c r="E863" s="16"/>
      <c r="F863" s="16"/>
    </row>
    <row r="864">
      <c r="D864" s="16"/>
      <c r="E864" s="16"/>
      <c r="F864" s="16"/>
    </row>
    <row r="865">
      <c r="D865" s="16"/>
      <c r="E865" s="16"/>
      <c r="F865" s="16"/>
    </row>
    <row r="866">
      <c r="D866" s="16"/>
      <c r="E866" s="16"/>
      <c r="F866" s="16"/>
    </row>
    <row r="867">
      <c r="D867" s="16"/>
      <c r="E867" s="16"/>
      <c r="F867" s="16"/>
    </row>
    <row r="868">
      <c r="D868" s="16"/>
      <c r="E868" s="16"/>
      <c r="F868" s="16"/>
    </row>
    <row r="869">
      <c r="D869" s="16"/>
      <c r="E869" s="16"/>
      <c r="F869" s="16"/>
    </row>
    <row r="870">
      <c r="D870" s="16"/>
      <c r="E870" s="16"/>
      <c r="F870" s="16"/>
    </row>
    <row r="871">
      <c r="D871" s="16"/>
      <c r="E871" s="16"/>
      <c r="F871" s="16"/>
    </row>
    <row r="872">
      <c r="D872" s="16"/>
      <c r="E872" s="16"/>
      <c r="F872" s="16"/>
    </row>
    <row r="873">
      <c r="D873" s="16"/>
      <c r="E873" s="16"/>
      <c r="F873" s="16"/>
    </row>
    <row r="874">
      <c r="D874" s="16"/>
      <c r="E874" s="16"/>
      <c r="F874" s="16"/>
    </row>
    <row r="875">
      <c r="D875" s="16"/>
      <c r="E875" s="16"/>
      <c r="F875" s="16"/>
    </row>
    <row r="876">
      <c r="D876" s="16"/>
      <c r="E876" s="16"/>
      <c r="F876" s="16"/>
    </row>
    <row r="877">
      <c r="D877" s="16"/>
      <c r="E877" s="16"/>
      <c r="F877" s="16"/>
    </row>
    <row r="878">
      <c r="D878" s="16"/>
      <c r="E878" s="16"/>
      <c r="F878" s="16"/>
    </row>
    <row r="879">
      <c r="D879" s="16"/>
      <c r="E879" s="16"/>
      <c r="F879" s="16"/>
    </row>
    <row r="880">
      <c r="D880" s="16"/>
      <c r="E880" s="16"/>
      <c r="F880" s="16"/>
    </row>
    <row r="881">
      <c r="D881" s="16"/>
      <c r="E881" s="16"/>
      <c r="F881" s="16"/>
    </row>
    <row r="882">
      <c r="D882" s="16"/>
      <c r="E882" s="16"/>
      <c r="F882" s="16"/>
    </row>
    <row r="883">
      <c r="D883" s="16"/>
      <c r="E883" s="16"/>
      <c r="F883" s="16"/>
    </row>
    <row r="884">
      <c r="D884" s="16"/>
      <c r="E884" s="16"/>
      <c r="F884" s="16"/>
    </row>
    <row r="885">
      <c r="D885" s="16"/>
      <c r="E885" s="16"/>
      <c r="F885" s="16"/>
    </row>
    <row r="886">
      <c r="D886" s="16"/>
      <c r="E886" s="16"/>
      <c r="F886" s="16"/>
    </row>
    <row r="887">
      <c r="D887" s="16"/>
      <c r="E887" s="16"/>
      <c r="F887" s="16"/>
    </row>
    <row r="888">
      <c r="D888" s="16"/>
      <c r="E888" s="16"/>
      <c r="F888" s="16"/>
    </row>
    <row r="889">
      <c r="D889" s="16"/>
      <c r="E889" s="16"/>
      <c r="F889" s="16"/>
    </row>
    <row r="890">
      <c r="D890" s="16"/>
      <c r="E890" s="16"/>
      <c r="F890" s="16"/>
    </row>
    <row r="891">
      <c r="D891" s="16"/>
      <c r="E891" s="16"/>
      <c r="F891" s="16"/>
    </row>
    <row r="892">
      <c r="D892" s="16"/>
      <c r="E892" s="16"/>
      <c r="F892" s="16"/>
    </row>
    <row r="893">
      <c r="D893" s="16"/>
      <c r="E893" s="16"/>
      <c r="F893" s="16"/>
    </row>
    <row r="894">
      <c r="D894" s="16"/>
      <c r="E894" s="16"/>
      <c r="F894" s="16"/>
    </row>
    <row r="895">
      <c r="D895" s="16"/>
      <c r="E895" s="16"/>
      <c r="F895" s="16"/>
    </row>
    <row r="896">
      <c r="D896" s="16"/>
      <c r="E896" s="16"/>
      <c r="F896" s="16"/>
    </row>
    <row r="897">
      <c r="D897" s="16"/>
      <c r="E897" s="16"/>
      <c r="F897" s="16"/>
    </row>
    <row r="898">
      <c r="D898" s="16"/>
      <c r="E898" s="16"/>
      <c r="F898" s="16"/>
    </row>
    <row r="899">
      <c r="D899" s="16"/>
      <c r="E899" s="16"/>
      <c r="F899" s="16"/>
    </row>
    <row r="900">
      <c r="D900" s="16"/>
      <c r="E900" s="16"/>
      <c r="F900" s="16"/>
    </row>
    <row r="901">
      <c r="D901" s="16"/>
      <c r="E901" s="16"/>
      <c r="F901" s="16"/>
    </row>
    <row r="902">
      <c r="D902" s="16"/>
      <c r="E902" s="16"/>
      <c r="F902" s="16"/>
    </row>
    <row r="903">
      <c r="D903" s="16"/>
      <c r="E903" s="16"/>
      <c r="F903" s="16"/>
    </row>
    <row r="904">
      <c r="D904" s="16"/>
      <c r="E904" s="16"/>
      <c r="F904" s="16"/>
    </row>
    <row r="905">
      <c r="D905" s="16"/>
      <c r="E905" s="16"/>
      <c r="F905" s="16"/>
    </row>
    <row r="906">
      <c r="D906" s="16"/>
      <c r="E906" s="16"/>
      <c r="F906" s="16"/>
    </row>
    <row r="907">
      <c r="D907" s="16"/>
      <c r="E907" s="16"/>
      <c r="F907" s="16"/>
    </row>
    <row r="908">
      <c r="D908" s="16"/>
      <c r="E908" s="16"/>
      <c r="F908" s="16"/>
    </row>
    <row r="909">
      <c r="D909" s="16"/>
      <c r="E909" s="16"/>
      <c r="F909" s="16"/>
    </row>
    <row r="910">
      <c r="D910" s="16"/>
      <c r="E910" s="16"/>
      <c r="F910" s="16"/>
    </row>
    <row r="911">
      <c r="D911" s="16"/>
      <c r="E911" s="16"/>
      <c r="F911" s="16"/>
    </row>
    <row r="912">
      <c r="D912" s="16"/>
      <c r="E912" s="16"/>
      <c r="F912" s="16"/>
    </row>
    <row r="913">
      <c r="D913" s="16"/>
      <c r="E913" s="16"/>
      <c r="F913" s="16"/>
    </row>
    <row r="914">
      <c r="D914" s="16"/>
      <c r="E914" s="16"/>
      <c r="F914" s="16"/>
    </row>
    <row r="915">
      <c r="D915" s="16"/>
      <c r="E915" s="16"/>
      <c r="F915" s="16"/>
    </row>
    <row r="916">
      <c r="D916" s="16"/>
      <c r="E916" s="16"/>
      <c r="F916" s="16"/>
    </row>
    <row r="917">
      <c r="D917" s="16"/>
      <c r="E917" s="16"/>
      <c r="F917" s="16"/>
    </row>
    <row r="918">
      <c r="D918" s="16"/>
      <c r="E918" s="16"/>
      <c r="F918" s="16"/>
    </row>
    <row r="919">
      <c r="D919" s="16"/>
      <c r="E919" s="16"/>
      <c r="F919" s="16"/>
    </row>
    <row r="920">
      <c r="D920" s="16"/>
      <c r="E920" s="16"/>
      <c r="F920" s="16"/>
    </row>
    <row r="921">
      <c r="D921" s="16"/>
      <c r="E921" s="16"/>
      <c r="F921" s="16"/>
    </row>
    <row r="922">
      <c r="D922" s="16"/>
      <c r="E922" s="16"/>
      <c r="F922" s="16"/>
    </row>
    <row r="923">
      <c r="D923" s="16"/>
      <c r="E923" s="16"/>
      <c r="F923" s="16"/>
    </row>
    <row r="924">
      <c r="D924" s="16"/>
      <c r="E924" s="16"/>
      <c r="F924" s="16"/>
    </row>
    <row r="925">
      <c r="D925" s="16"/>
      <c r="E925" s="16"/>
      <c r="F925" s="16"/>
    </row>
    <row r="926">
      <c r="D926" s="16"/>
      <c r="E926" s="16"/>
      <c r="F926" s="16"/>
    </row>
    <row r="927">
      <c r="D927" s="16"/>
      <c r="E927" s="16"/>
      <c r="F927" s="16"/>
    </row>
    <row r="928">
      <c r="D928" s="16"/>
      <c r="E928" s="16"/>
      <c r="F928" s="16"/>
    </row>
    <row r="929">
      <c r="D929" s="16"/>
      <c r="E929" s="16"/>
      <c r="F929" s="16"/>
    </row>
    <row r="930">
      <c r="D930" s="16"/>
      <c r="E930" s="16"/>
      <c r="F930" s="16"/>
    </row>
    <row r="931">
      <c r="D931" s="16"/>
      <c r="E931" s="16"/>
      <c r="F931" s="16"/>
    </row>
    <row r="932">
      <c r="D932" s="16"/>
      <c r="E932" s="16"/>
      <c r="F932" s="16"/>
    </row>
    <row r="933">
      <c r="D933" s="16"/>
      <c r="E933" s="16"/>
      <c r="F933" s="16"/>
    </row>
    <row r="934">
      <c r="D934" s="16"/>
      <c r="E934" s="16"/>
      <c r="F934" s="16"/>
    </row>
    <row r="935">
      <c r="D935" s="16"/>
      <c r="E935" s="16"/>
      <c r="F935" s="16"/>
    </row>
    <row r="936">
      <c r="D936" s="16"/>
      <c r="E936" s="16"/>
      <c r="F936" s="16"/>
    </row>
    <row r="937">
      <c r="D937" s="16"/>
      <c r="E937" s="16"/>
      <c r="F937" s="16"/>
    </row>
    <row r="938">
      <c r="D938" s="16"/>
      <c r="E938" s="16"/>
      <c r="F938" s="16"/>
    </row>
    <row r="939">
      <c r="D939" s="16"/>
      <c r="E939" s="16"/>
      <c r="F939" s="16"/>
    </row>
    <row r="940">
      <c r="D940" s="16"/>
      <c r="E940" s="16"/>
      <c r="F940" s="16"/>
    </row>
    <row r="941">
      <c r="D941" s="16"/>
      <c r="E941" s="16"/>
      <c r="F941" s="16"/>
    </row>
    <row r="942">
      <c r="D942" s="16"/>
      <c r="E942" s="16"/>
      <c r="F942" s="16"/>
    </row>
    <row r="943">
      <c r="D943" s="16"/>
      <c r="E943" s="16"/>
      <c r="F943" s="16"/>
    </row>
    <row r="944">
      <c r="D944" s="16"/>
      <c r="E944" s="16"/>
      <c r="F944" s="16"/>
    </row>
    <row r="945">
      <c r="D945" s="16"/>
      <c r="E945" s="16"/>
      <c r="F945" s="16"/>
    </row>
    <row r="946">
      <c r="D946" s="16"/>
      <c r="E946" s="16"/>
      <c r="F946" s="16"/>
    </row>
    <row r="947">
      <c r="D947" s="16"/>
      <c r="E947" s="16"/>
      <c r="F947" s="16"/>
    </row>
    <row r="948">
      <c r="D948" s="16"/>
      <c r="E948" s="16"/>
      <c r="F948" s="16"/>
    </row>
    <row r="949">
      <c r="D949" s="16"/>
      <c r="E949" s="16"/>
      <c r="F949" s="16"/>
    </row>
    <row r="950">
      <c r="D950" s="16"/>
      <c r="E950" s="16"/>
      <c r="F950" s="16"/>
    </row>
    <row r="951">
      <c r="D951" s="16"/>
      <c r="E951" s="16"/>
      <c r="F951" s="16"/>
    </row>
    <row r="952">
      <c r="D952" s="16"/>
      <c r="E952" s="16"/>
      <c r="F952" s="16"/>
    </row>
    <row r="953">
      <c r="D953" s="16"/>
      <c r="E953" s="16"/>
      <c r="F953" s="16"/>
    </row>
    <row r="954">
      <c r="D954" s="16"/>
      <c r="E954" s="16"/>
      <c r="F954" s="16"/>
    </row>
    <row r="955">
      <c r="D955" s="16"/>
      <c r="E955" s="16"/>
      <c r="F955" s="16"/>
    </row>
    <row r="956">
      <c r="D956" s="16"/>
      <c r="E956" s="16"/>
      <c r="F956" s="16"/>
    </row>
    <row r="957">
      <c r="D957" s="16"/>
      <c r="E957" s="16"/>
      <c r="F957" s="16"/>
    </row>
    <row r="958">
      <c r="D958" s="16"/>
      <c r="E958" s="16"/>
      <c r="F958" s="16"/>
    </row>
    <row r="959">
      <c r="D959" s="16"/>
      <c r="E959" s="16"/>
      <c r="F959" s="16"/>
    </row>
    <row r="960">
      <c r="D960" s="16"/>
      <c r="E960" s="16"/>
      <c r="F960" s="16"/>
    </row>
    <row r="961">
      <c r="D961" s="16"/>
      <c r="E961" s="16"/>
      <c r="F961" s="16"/>
    </row>
    <row r="962">
      <c r="D962" s="16"/>
      <c r="E962" s="16"/>
      <c r="F962" s="16"/>
    </row>
    <row r="963">
      <c r="D963" s="16"/>
      <c r="E963" s="16"/>
      <c r="F963" s="16"/>
    </row>
    <row r="964">
      <c r="D964" s="16"/>
      <c r="E964" s="16"/>
      <c r="F964" s="16"/>
    </row>
    <row r="965">
      <c r="D965" s="16"/>
      <c r="E965" s="16"/>
      <c r="F965" s="16"/>
    </row>
    <row r="966">
      <c r="D966" s="16"/>
      <c r="E966" s="16"/>
      <c r="F966" s="16"/>
    </row>
    <row r="967">
      <c r="D967" s="16"/>
      <c r="E967" s="16"/>
      <c r="F967" s="16"/>
    </row>
    <row r="968">
      <c r="D968" s="16"/>
      <c r="E968" s="16"/>
      <c r="F968" s="16"/>
    </row>
    <row r="969">
      <c r="D969" s="16"/>
      <c r="E969" s="16"/>
      <c r="F969" s="16"/>
    </row>
    <row r="970">
      <c r="D970" s="16"/>
      <c r="E970" s="16"/>
      <c r="F970" s="16"/>
    </row>
    <row r="971">
      <c r="D971" s="16"/>
      <c r="E971" s="16"/>
      <c r="F971" s="16"/>
    </row>
    <row r="972">
      <c r="D972" s="16"/>
      <c r="E972" s="16"/>
      <c r="F972" s="16"/>
    </row>
    <row r="973">
      <c r="D973" s="16"/>
      <c r="E973" s="16"/>
      <c r="F973" s="16"/>
    </row>
    <row r="974">
      <c r="D974" s="16"/>
      <c r="E974" s="16"/>
      <c r="F974" s="16"/>
    </row>
    <row r="975">
      <c r="D975" s="16"/>
      <c r="E975" s="16"/>
      <c r="F975" s="16"/>
    </row>
    <row r="976">
      <c r="D976" s="16"/>
      <c r="E976" s="16"/>
      <c r="F976" s="16"/>
    </row>
    <row r="977">
      <c r="D977" s="16"/>
      <c r="E977" s="16"/>
      <c r="F977" s="16"/>
    </row>
    <row r="978">
      <c r="D978" s="16"/>
      <c r="E978" s="16"/>
      <c r="F978" s="16"/>
    </row>
    <row r="979">
      <c r="D979" s="16"/>
      <c r="E979" s="16"/>
      <c r="F979" s="16"/>
    </row>
    <row r="980">
      <c r="D980" s="16"/>
      <c r="E980" s="16"/>
      <c r="F980" s="16"/>
    </row>
    <row r="981">
      <c r="D981" s="16"/>
      <c r="E981" s="16"/>
      <c r="F981" s="16"/>
    </row>
    <row r="982">
      <c r="D982" s="16"/>
      <c r="E982" s="16"/>
      <c r="F982" s="16"/>
    </row>
    <row r="983">
      <c r="D983" s="16"/>
      <c r="E983" s="16"/>
      <c r="F983" s="16"/>
    </row>
    <row r="984">
      <c r="D984" s="16"/>
      <c r="E984" s="16"/>
      <c r="F984" s="16"/>
    </row>
    <row r="985">
      <c r="D985" s="16"/>
      <c r="E985" s="16"/>
      <c r="F985" s="16"/>
    </row>
    <row r="986">
      <c r="D986" s="16"/>
      <c r="E986" s="16"/>
      <c r="F986" s="16"/>
    </row>
    <row r="987">
      <c r="D987" s="16"/>
      <c r="E987" s="16"/>
      <c r="F987" s="16"/>
    </row>
    <row r="988">
      <c r="D988" s="16"/>
      <c r="E988" s="16"/>
      <c r="F988" s="16"/>
    </row>
    <row r="989">
      <c r="D989" s="16"/>
      <c r="E989" s="16"/>
      <c r="F989" s="16"/>
    </row>
    <row r="990">
      <c r="D990" s="16"/>
      <c r="E990" s="16"/>
      <c r="F990" s="16"/>
    </row>
    <row r="991">
      <c r="D991" s="16"/>
      <c r="E991" s="16"/>
      <c r="F991" s="16"/>
    </row>
    <row r="992">
      <c r="D992" s="16"/>
      <c r="E992" s="16"/>
      <c r="F992" s="16"/>
    </row>
    <row r="993">
      <c r="D993" s="16"/>
      <c r="E993" s="16"/>
      <c r="F993" s="16"/>
    </row>
    <row r="994">
      <c r="D994" s="16"/>
      <c r="E994" s="16"/>
      <c r="F994" s="16"/>
    </row>
    <row r="995">
      <c r="D995" s="16"/>
      <c r="E995" s="16"/>
      <c r="F995" s="16"/>
    </row>
    <row r="996">
      <c r="D996" s="16"/>
      <c r="E996" s="16"/>
      <c r="F996" s="16"/>
    </row>
    <row r="997">
      <c r="D997" s="16"/>
      <c r="E997" s="16"/>
      <c r="F997" s="16"/>
    </row>
    <row r="998">
      <c r="D998" s="16"/>
      <c r="E998" s="16"/>
      <c r="F998" s="16"/>
    </row>
    <row r="999">
      <c r="D999" s="16"/>
      <c r="E999" s="16"/>
      <c r="F999" s="16"/>
    </row>
    <row r="1000">
      <c r="D1000" s="16"/>
      <c r="E1000" s="16"/>
      <c r="F1000" s="16"/>
    </row>
  </sheetData>
  <mergeCells count="18">
    <mergeCell ref="A1:U2"/>
    <mergeCell ref="B4:F4"/>
    <mergeCell ref="H4:L4"/>
    <mergeCell ref="N4:S4"/>
    <mergeCell ref="H8:L8"/>
    <mergeCell ref="H12:K12"/>
    <mergeCell ref="A58:U59"/>
    <mergeCell ref="H118:L118"/>
    <mergeCell ref="N118:S118"/>
    <mergeCell ref="H122:L122"/>
    <mergeCell ref="H126:K126"/>
    <mergeCell ref="B61:F61"/>
    <mergeCell ref="H61:L61"/>
    <mergeCell ref="N61:S61"/>
    <mergeCell ref="H65:L65"/>
    <mergeCell ref="H69:K69"/>
    <mergeCell ref="A115:U116"/>
    <mergeCell ref="B118:F11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6.88"/>
    <col customWidth="1" min="7" max="7" width="29.5"/>
    <col customWidth="1" min="8" max="8" width="15.63"/>
    <col customWidth="1" min="9" max="10" width="15.25"/>
    <col customWidth="1" min="11" max="11" width="13.38"/>
    <col customWidth="1" min="12" max="12" width="11.63"/>
    <col customWidth="1" min="13" max="13" width="14.0"/>
  </cols>
  <sheetData>
    <row r="1">
      <c r="A1" s="1" t="s">
        <v>79</v>
      </c>
    </row>
    <row r="3">
      <c r="A3" s="2" t="s">
        <v>1</v>
      </c>
      <c r="B3" s="3"/>
      <c r="C3" s="3"/>
      <c r="D3" s="4"/>
      <c r="E3" s="4"/>
      <c r="F3" s="4"/>
      <c r="G3" s="3"/>
      <c r="H3" s="3"/>
      <c r="I3" s="3"/>
      <c r="J3" s="3"/>
      <c r="K3" s="3"/>
      <c r="L3" s="3"/>
    </row>
    <row r="4">
      <c r="B4" s="5" t="s">
        <v>2</v>
      </c>
      <c r="G4" s="6"/>
      <c r="H4" s="8" t="s">
        <v>3</v>
      </c>
      <c r="O4" s="5" t="s">
        <v>4</v>
      </c>
    </row>
    <row r="5">
      <c r="B5" s="9" t="s">
        <v>5</v>
      </c>
      <c r="C5" s="9" t="s">
        <v>6</v>
      </c>
      <c r="D5" s="9" t="s">
        <v>7</v>
      </c>
      <c r="E5" s="9" t="s">
        <v>8</v>
      </c>
      <c r="F5" s="9" t="s">
        <v>9</v>
      </c>
      <c r="G5" s="36"/>
      <c r="H5" s="12" t="s">
        <v>10</v>
      </c>
      <c r="I5" s="12" t="s">
        <v>11</v>
      </c>
      <c r="J5" s="12" t="s">
        <v>12</v>
      </c>
      <c r="K5" s="12" t="s">
        <v>13</v>
      </c>
      <c r="L5" s="12" t="s">
        <v>14</v>
      </c>
      <c r="O5" s="9" t="s">
        <v>5</v>
      </c>
      <c r="P5" s="9" t="s">
        <v>15</v>
      </c>
      <c r="Q5" s="9" t="s">
        <v>16</v>
      </c>
      <c r="R5" s="9" t="s">
        <v>17</v>
      </c>
      <c r="S5" s="9" t="s">
        <v>44</v>
      </c>
      <c r="T5" s="9" t="s">
        <v>61</v>
      </c>
      <c r="U5" s="9" t="s">
        <v>76</v>
      </c>
      <c r="V5" s="9" t="s">
        <v>18</v>
      </c>
    </row>
    <row r="6">
      <c r="B6" s="13">
        <v>0.0</v>
      </c>
      <c r="C6" s="13" t="s">
        <v>15</v>
      </c>
      <c r="D6" s="14">
        <v>14289.0</v>
      </c>
      <c r="E6" s="14">
        <v>41.46</v>
      </c>
      <c r="F6" s="14">
        <v>2909.0</v>
      </c>
      <c r="H6" s="15">
        <f>AVERAGE(D6:D55)</f>
        <v>32283.92</v>
      </c>
      <c r="I6" s="15">
        <f>MEDIAN(D6:D55)</f>
        <v>16036</v>
      </c>
      <c r="J6" s="15">
        <f>AVERAGE(E6:E55)</f>
        <v>126.4162</v>
      </c>
      <c r="K6" s="15">
        <f>MEDIAN(E6:E55)</f>
        <v>47.96</v>
      </c>
      <c r="L6" s="15">
        <f>N10/50</f>
        <v>21.04</v>
      </c>
      <c r="O6" s="14">
        <v>0.0</v>
      </c>
      <c r="P6" s="14">
        <v>3.0</v>
      </c>
      <c r="Q6" s="14">
        <v>6.0</v>
      </c>
      <c r="R6" s="14">
        <v>3.0</v>
      </c>
      <c r="S6" s="14">
        <v>1.0</v>
      </c>
      <c r="T6" s="14">
        <v>7.0</v>
      </c>
      <c r="U6" s="14">
        <v>0.0</v>
      </c>
      <c r="V6" s="16">
        <f t="shared" ref="V6:V56" si="1">SUM(P6:U6)</f>
        <v>20</v>
      </c>
    </row>
    <row r="7">
      <c r="A7" s="13" t="s">
        <v>19</v>
      </c>
      <c r="B7" s="13">
        <v>1.0</v>
      </c>
      <c r="C7" s="13" t="s">
        <v>15</v>
      </c>
      <c r="D7" s="14">
        <v>11052.0</v>
      </c>
      <c r="E7" s="14">
        <v>30.47</v>
      </c>
      <c r="F7" s="14">
        <v>1487.0</v>
      </c>
      <c r="O7" s="14">
        <v>1.0</v>
      </c>
      <c r="P7" s="14">
        <v>2.0</v>
      </c>
      <c r="Q7" s="14">
        <v>5.0</v>
      </c>
      <c r="R7" s="14">
        <v>2.0</v>
      </c>
      <c r="S7" s="14">
        <v>4.0</v>
      </c>
      <c r="T7" s="14">
        <v>6.0</v>
      </c>
      <c r="U7" s="14">
        <v>0.0</v>
      </c>
      <c r="V7" s="16">
        <f t="shared" si="1"/>
        <v>19</v>
      </c>
    </row>
    <row r="8">
      <c r="A8" s="13" t="s">
        <v>19</v>
      </c>
      <c r="B8" s="13">
        <v>2.0</v>
      </c>
      <c r="C8" s="13" t="s">
        <v>15</v>
      </c>
      <c r="D8" s="14">
        <v>11573.0</v>
      </c>
      <c r="E8" s="14">
        <v>31.44</v>
      </c>
      <c r="F8" s="14">
        <v>1390.0</v>
      </c>
      <c r="H8" s="8" t="s">
        <v>20</v>
      </c>
      <c r="O8" s="14">
        <v>2.0</v>
      </c>
      <c r="P8" s="14">
        <v>3.0</v>
      </c>
      <c r="Q8" s="14">
        <v>2.0</v>
      </c>
      <c r="R8" s="14">
        <v>2.0</v>
      </c>
      <c r="S8" s="14">
        <v>3.0</v>
      </c>
      <c r="T8" s="14">
        <v>8.0</v>
      </c>
      <c r="U8" s="14">
        <v>0.0</v>
      </c>
      <c r="V8" s="16">
        <f t="shared" si="1"/>
        <v>18</v>
      </c>
    </row>
    <row r="9">
      <c r="B9" s="13">
        <v>3.0</v>
      </c>
      <c r="C9" s="13" t="s">
        <v>61</v>
      </c>
      <c r="D9" s="14">
        <v>100000.0</v>
      </c>
      <c r="E9" s="14">
        <v>506.38</v>
      </c>
      <c r="F9" s="14">
        <v>5370.0</v>
      </c>
      <c r="H9" s="12" t="s">
        <v>15</v>
      </c>
      <c r="I9" s="12" t="s">
        <v>16</v>
      </c>
      <c r="J9" s="12" t="s">
        <v>17</v>
      </c>
      <c r="K9" s="12" t="s">
        <v>44</v>
      </c>
      <c r="L9" s="12" t="s">
        <v>61</v>
      </c>
      <c r="M9" s="12" t="s">
        <v>76</v>
      </c>
      <c r="N9" s="12" t="s">
        <v>18</v>
      </c>
      <c r="O9" s="14">
        <v>3.0</v>
      </c>
      <c r="P9" s="14">
        <v>3.0</v>
      </c>
      <c r="Q9" s="14">
        <v>5.0</v>
      </c>
      <c r="R9" s="14">
        <v>0.0</v>
      </c>
      <c r="S9" s="14">
        <v>4.0</v>
      </c>
      <c r="T9" s="14">
        <v>14.0</v>
      </c>
      <c r="U9" s="14">
        <v>3.0</v>
      </c>
      <c r="V9" s="16">
        <f t="shared" si="1"/>
        <v>29</v>
      </c>
    </row>
    <row r="10">
      <c r="A10" s="13" t="s">
        <v>19</v>
      </c>
      <c r="B10" s="13">
        <v>4.0</v>
      </c>
      <c r="C10" s="13" t="s">
        <v>15</v>
      </c>
      <c r="D10" s="14">
        <v>11487.0</v>
      </c>
      <c r="E10" s="14">
        <v>36.68</v>
      </c>
      <c r="F10" s="14">
        <v>5107.0</v>
      </c>
      <c r="H10" s="17">
        <f t="shared" ref="H10:M10" si="2">(P56/$N10)</f>
        <v>0.1197718631</v>
      </c>
      <c r="I10" s="17">
        <f t="shared" si="2"/>
        <v>0.2595057034</v>
      </c>
      <c r="J10" s="17">
        <f t="shared" si="2"/>
        <v>0.0855513308</v>
      </c>
      <c r="K10" s="17">
        <f t="shared" si="2"/>
        <v>0.08269961977</v>
      </c>
      <c r="L10" s="17">
        <f t="shared" si="2"/>
        <v>0.4220532319</v>
      </c>
      <c r="M10" s="17">
        <f t="shared" si="2"/>
        <v>0.03041825095</v>
      </c>
      <c r="N10" s="13">
        <f>SUM(P56:U56)</f>
        <v>1052</v>
      </c>
      <c r="O10" s="14">
        <v>4.0</v>
      </c>
      <c r="P10" s="14">
        <v>3.0</v>
      </c>
      <c r="Q10" s="14">
        <v>7.0</v>
      </c>
      <c r="R10" s="14">
        <v>1.0</v>
      </c>
      <c r="S10" s="14">
        <v>1.0</v>
      </c>
      <c r="T10" s="14">
        <v>6.0</v>
      </c>
      <c r="U10" s="14">
        <v>1.0</v>
      </c>
      <c r="V10" s="16">
        <f t="shared" si="1"/>
        <v>19</v>
      </c>
    </row>
    <row r="11">
      <c r="B11" s="13">
        <v>5.0</v>
      </c>
      <c r="C11" s="13" t="s">
        <v>15</v>
      </c>
      <c r="D11" s="14">
        <v>10554.0</v>
      </c>
      <c r="E11" s="14">
        <v>30.45</v>
      </c>
      <c r="F11" s="14">
        <v>4891.0</v>
      </c>
      <c r="O11" s="14">
        <v>5.0</v>
      </c>
      <c r="P11" s="14">
        <v>2.0</v>
      </c>
      <c r="Q11" s="14">
        <v>7.0</v>
      </c>
      <c r="R11" s="14">
        <v>2.0</v>
      </c>
      <c r="S11" s="14">
        <v>1.0</v>
      </c>
      <c r="T11" s="14">
        <v>8.0</v>
      </c>
      <c r="U11" s="14">
        <v>0.0</v>
      </c>
      <c r="V11" s="16">
        <f t="shared" si="1"/>
        <v>20</v>
      </c>
    </row>
    <row r="12">
      <c r="B12" s="13">
        <v>6.0</v>
      </c>
      <c r="C12" s="13" t="s">
        <v>61</v>
      </c>
      <c r="D12" s="14">
        <v>100000.0</v>
      </c>
      <c r="E12" s="14">
        <v>424.02</v>
      </c>
      <c r="F12" s="14">
        <v>4515.0</v>
      </c>
      <c r="H12" s="8" t="s">
        <v>22</v>
      </c>
      <c r="O12" s="14">
        <v>6.0</v>
      </c>
      <c r="P12" s="14">
        <v>4.0</v>
      </c>
      <c r="Q12" s="14">
        <v>8.0</v>
      </c>
      <c r="R12" s="14">
        <v>2.0</v>
      </c>
      <c r="S12" s="14">
        <v>1.0</v>
      </c>
      <c r="T12" s="14">
        <v>10.0</v>
      </c>
      <c r="U12" s="14">
        <v>1.0</v>
      </c>
      <c r="V12" s="16">
        <f t="shared" si="1"/>
        <v>26</v>
      </c>
    </row>
    <row r="13">
      <c r="A13" s="13" t="s">
        <v>19</v>
      </c>
      <c r="B13" s="13">
        <v>7.0</v>
      </c>
      <c r="C13" s="13" t="s">
        <v>15</v>
      </c>
      <c r="D13" s="14">
        <v>9030.0</v>
      </c>
      <c r="E13" s="14">
        <v>21.48</v>
      </c>
      <c r="F13" s="14">
        <v>8177.0</v>
      </c>
      <c r="H13" s="12" t="s">
        <v>15</v>
      </c>
      <c r="I13" s="12" t="s">
        <v>16</v>
      </c>
      <c r="J13" s="12" t="s">
        <v>17</v>
      </c>
      <c r="K13" s="21" t="s">
        <v>44</v>
      </c>
      <c r="L13" s="21" t="s">
        <v>61</v>
      </c>
      <c r="M13" s="21" t="s">
        <v>76</v>
      </c>
      <c r="O13" s="14">
        <v>7.0</v>
      </c>
      <c r="P13" s="14">
        <v>2.0</v>
      </c>
      <c r="Q13" s="14">
        <v>2.0</v>
      </c>
      <c r="R13" s="14">
        <v>1.0</v>
      </c>
      <c r="S13" s="14">
        <v>1.0</v>
      </c>
      <c r="T13" s="14">
        <v>10.0</v>
      </c>
      <c r="U13" s="14">
        <v>0.0</v>
      </c>
      <c r="V13" s="16">
        <f t="shared" si="1"/>
        <v>16</v>
      </c>
    </row>
    <row r="14">
      <c r="B14" s="13">
        <v>8.0</v>
      </c>
      <c r="C14" s="13" t="s">
        <v>15</v>
      </c>
      <c r="D14" s="14">
        <v>52473.0</v>
      </c>
      <c r="E14" s="14">
        <v>200.4</v>
      </c>
      <c r="F14" s="14">
        <v>6900.0</v>
      </c>
      <c r="H14" s="13">
        <f>COUNTIF(C6:C55, "Explorer")</f>
        <v>44</v>
      </c>
      <c r="I14" s="13">
        <f>COUNTIF(C6:C55, "Chaser")</f>
        <v>1</v>
      </c>
      <c r="J14" s="13">
        <f>COUNTIF(C6:C55, "Farmer")</f>
        <v>0</v>
      </c>
      <c r="K14" s="13">
        <f>COUNTIF(C6:C55, "Random")</f>
        <v>2</v>
      </c>
      <c r="L14" s="13">
        <f>COUNTIF(C6:C55, "Custom")</f>
        <v>3</v>
      </c>
      <c r="M14" s="13">
        <f>COUNTIF(C6:C55, "Friendly")</f>
        <v>0</v>
      </c>
      <c r="O14" s="14">
        <v>8.0</v>
      </c>
      <c r="P14" s="14">
        <v>1.0</v>
      </c>
      <c r="Q14" s="14">
        <v>7.0</v>
      </c>
      <c r="R14" s="14">
        <v>1.0</v>
      </c>
      <c r="S14" s="14">
        <v>0.0</v>
      </c>
      <c r="T14" s="14">
        <v>13.0</v>
      </c>
      <c r="U14" s="14">
        <v>1.0</v>
      </c>
      <c r="V14" s="16">
        <f t="shared" si="1"/>
        <v>23</v>
      </c>
    </row>
    <row r="15">
      <c r="B15" s="13">
        <v>9.0</v>
      </c>
      <c r="C15" s="13" t="s">
        <v>15</v>
      </c>
      <c r="D15" s="14">
        <v>29776.0</v>
      </c>
      <c r="E15" s="14">
        <v>106.49</v>
      </c>
      <c r="F15" s="14">
        <v>8579.0</v>
      </c>
      <c r="O15" s="14">
        <v>9.0</v>
      </c>
      <c r="P15" s="14">
        <v>3.0</v>
      </c>
      <c r="Q15" s="14">
        <v>7.0</v>
      </c>
      <c r="R15" s="14">
        <v>2.0</v>
      </c>
      <c r="S15" s="14">
        <v>3.0</v>
      </c>
      <c r="T15" s="14">
        <v>8.0</v>
      </c>
      <c r="U15" s="14">
        <v>1.0</v>
      </c>
      <c r="V15" s="16">
        <f t="shared" si="1"/>
        <v>24</v>
      </c>
    </row>
    <row r="16">
      <c r="B16" s="13">
        <v>10.0</v>
      </c>
      <c r="C16" s="13" t="s">
        <v>15</v>
      </c>
      <c r="D16" s="14">
        <v>12431.0</v>
      </c>
      <c r="E16" s="14">
        <v>29.94</v>
      </c>
      <c r="F16" s="14">
        <v>7476.0</v>
      </c>
      <c r="O16" s="14">
        <v>10.0</v>
      </c>
      <c r="P16" s="14">
        <v>3.0</v>
      </c>
      <c r="Q16" s="14">
        <v>1.0</v>
      </c>
      <c r="R16" s="14">
        <v>1.0</v>
      </c>
      <c r="S16" s="14">
        <v>2.0</v>
      </c>
      <c r="T16" s="14">
        <v>9.0</v>
      </c>
      <c r="U16" s="14">
        <v>1.0</v>
      </c>
      <c r="V16" s="16">
        <f t="shared" si="1"/>
        <v>17</v>
      </c>
    </row>
    <row r="17">
      <c r="B17" s="13">
        <v>11.0</v>
      </c>
      <c r="C17" s="13" t="s">
        <v>15</v>
      </c>
      <c r="D17" s="14">
        <v>10970.0</v>
      </c>
      <c r="E17" s="14">
        <v>25.91</v>
      </c>
      <c r="F17" s="14">
        <v>7916.0</v>
      </c>
      <c r="O17" s="14">
        <v>11.0</v>
      </c>
      <c r="P17" s="14">
        <v>3.0</v>
      </c>
      <c r="Q17" s="14">
        <v>4.0</v>
      </c>
      <c r="R17" s="14">
        <v>1.0</v>
      </c>
      <c r="S17" s="14">
        <v>2.0</v>
      </c>
      <c r="T17" s="14">
        <v>8.0</v>
      </c>
      <c r="U17" s="14">
        <v>0.0</v>
      </c>
      <c r="V17" s="16">
        <f t="shared" si="1"/>
        <v>18</v>
      </c>
    </row>
    <row r="18">
      <c r="A18" s="13" t="s">
        <v>19</v>
      </c>
      <c r="B18" s="13">
        <v>12.0</v>
      </c>
      <c r="C18" s="13" t="s">
        <v>15</v>
      </c>
      <c r="D18" s="14">
        <v>12677.0</v>
      </c>
      <c r="E18" s="14">
        <v>31.94</v>
      </c>
      <c r="F18" s="14">
        <v>826.0</v>
      </c>
      <c r="O18" s="14">
        <v>12.0</v>
      </c>
      <c r="P18" s="14">
        <v>3.0</v>
      </c>
      <c r="Q18" s="14">
        <v>6.0</v>
      </c>
      <c r="R18" s="14">
        <v>1.0</v>
      </c>
      <c r="S18" s="14">
        <v>0.0</v>
      </c>
      <c r="T18" s="14">
        <v>8.0</v>
      </c>
      <c r="U18" s="14">
        <v>1.0</v>
      </c>
      <c r="V18" s="16">
        <f t="shared" si="1"/>
        <v>19</v>
      </c>
    </row>
    <row r="19">
      <c r="A19" s="13" t="s">
        <v>19</v>
      </c>
      <c r="B19" s="13">
        <v>13.0</v>
      </c>
      <c r="C19" s="13" t="s">
        <v>15</v>
      </c>
      <c r="D19" s="14">
        <v>14811.0</v>
      </c>
      <c r="E19" s="14">
        <v>42.37</v>
      </c>
      <c r="F19" s="14">
        <v>5253.0</v>
      </c>
      <c r="O19" s="14">
        <v>13.0</v>
      </c>
      <c r="P19" s="14">
        <v>1.0</v>
      </c>
      <c r="Q19" s="14">
        <v>6.0</v>
      </c>
      <c r="R19" s="14">
        <v>1.0</v>
      </c>
      <c r="S19" s="14">
        <v>1.0</v>
      </c>
      <c r="T19" s="14">
        <v>9.0</v>
      </c>
      <c r="U19" s="14">
        <v>1.0</v>
      </c>
      <c r="V19" s="16">
        <f t="shared" si="1"/>
        <v>19</v>
      </c>
    </row>
    <row r="20">
      <c r="B20" s="13">
        <v>14.0</v>
      </c>
      <c r="C20" s="13" t="s">
        <v>15</v>
      </c>
      <c r="D20" s="14">
        <v>32190.0</v>
      </c>
      <c r="E20" s="14">
        <v>119.88</v>
      </c>
      <c r="F20" s="14">
        <v>1847.0</v>
      </c>
      <c r="O20" s="14">
        <v>14.0</v>
      </c>
      <c r="P20" s="14">
        <v>4.0</v>
      </c>
      <c r="Q20" s="14">
        <v>4.0</v>
      </c>
      <c r="R20" s="14">
        <v>0.0</v>
      </c>
      <c r="S20" s="14">
        <v>4.0</v>
      </c>
      <c r="T20" s="14">
        <v>11.0</v>
      </c>
      <c r="U20" s="14">
        <v>0.0</v>
      </c>
      <c r="V20" s="16">
        <f t="shared" si="1"/>
        <v>23</v>
      </c>
    </row>
    <row r="21">
      <c r="B21" s="13">
        <v>15.0</v>
      </c>
      <c r="C21" s="13" t="s">
        <v>15</v>
      </c>
      <c r="D21" s="14">
        <v>26117.0</v>
      </c>
      <c r="E21" s="14">
        <v>99.62</v>
      </c>
      <c r="F21" s="14">
        <v>4847.0</v>
      </c>
      <c r="O21" s="14">
        <v>15.0</v>
      </c>
      <c r="P21" s="14">
        <v>4.0</v>
      </c>
      <c r="Q21" s="14">
        <v>3.0</v>
      </c>
      <c r="R21" s="14">
        <v>2.0</v>
      </c>
      <c r="S21" s="14">
        <v>2.0</v>
      </c>
      <c r="T21" s="14">
        <v>12.0</v>
      </c>
      <c r="U21" s="14">
        <v>0.0</v>
      </c>
      <c r="V21" s="16">
        <f t="shared" si="1"/>
        <v>23</v>
      </c>
    </row>
    <row r="22">
      <c r="A22" s="13" t="s">
        <v>19</v>
      </c>
      <c r="B22" s="13">
        <v>16.0</v>
      </c>
      <c r="C22" s="13" t="s">
        <v>15</v>
      </c>
      <c r="D22" s="14">
        <v>8918.0</v>
      </c>
      <c r="E22" s="14">
        <v>20.92</v>
      </c>
      <c r="F22" s="14">
        <v>3459.0</v>
      </c>
      <c r="O22" s="14">
        <v>16.0</v>
      </c>
      <c r="P22" s="14">
        <v>1.0</v>
      </c>
      <c r="Q22" s="14">
        <v>6.0</v>
      </c>
      <c r="R22" s="14">
        <v>1.0</v>
      </c>
      <c r="S22" s="14">
        <v>1.0</v>
      </c>
      <c r="T22" s="14">
        <v>7.0</v>
      </c>
      <c r="U22" s="14">
        <v>2.0</v>
      </c>
      <c r="V22" s="16">
        <f t="shared" si="1"/>
        <v>18</v>
      </c>
    </row>
    <row r="23">
      <c r="A23" s="13" t="s">
        <v>19</v>
      </c>
      <c r="B23" s="13">
        <v>17.0</v>
      </c>
      <c r="C23" s="13" t="s">
        <v>15</v>
      </c>
      <c r="D23" s="14">
        <v>8723.0</v>
      </c>
      <c r="E23" s="14">
        <v>20.56</v>
      </c>
      <c r="F23" s="14">
        <v>683.0</v>
      </c>
      <c r="O23" s="14">
        <v>17.0</v>
      </c>
      <c r="P23" s="14">
        <v>1.0</v>
      </c>
      <c r="Q23" s="14">
        <v>4.0</v>
      </c>
      <c r="R23" s="14">
        <v>2.0</v>
      </c>
      <c r="S23" s="14">
        <v>3.0</v>
      </c>
      <c r="T23" s="14">
        <v>7.0</v>
      </c>
      <c r="U23" s="14">
        <v>0.0</v>
      </c>
      <c r="V23" s="16">
        <f t="shared" si="1"/>
        <v>17</v>
      </c>
    </row>
    <row r="24">
      <c r="B24" s="13">
        <v>18.0</v>
      </c>
      <c r="C24" s="13" t="s">
        <v>15</v>
      </c>
      <c r="D24" s="14">
        <v>11316.0</v>
      </c>
      <c r="E24" s="14">
        <v>29.17</v>
      </c>
      <c r="F24" s="14">
        <v>5656.0</v>
      </c>
      <c r="O24" s="14">
        <v>18.0</v>
      </c>
      <c r="P24" s="14">
        <v>2.0</v>
      </c>
      <c r="Q24" s="14">
        <v>4.0</v>
      </c>
      <c r="R24" s="14">
        <v>2.0</v>
      </c>
      <c r="S24" s="14">
        <v>2.0</v>
      </c>
      <c r="T24" s="14">
        <v>7.0</v>
      </c>
      <c r="U24" s="14">
        <v>0.0</v>
      </c>
      <c r="V24" s="16">
        <f t="shared" si="1"/>
        <v>17</v>
      </c>
    </row>
    <row r="25">
      <c r="B25" s="13">
        <v>19.0</v>
      </c>
      <c r="C25" s="13" t="s">
        <v>15</v>
      </c>
      <c r="D25" s="14">
        <v>27296.0</v>
      </c>
      <c r="E25" s="14">
        <v>80.36</v>
      </c>
      <c r="F25" s="14">
        <v>848.0</v>
      </c>
      <c r="O25" s="14">
        <v>19.0</v>
      </c>
      <c r="P25" s="14">
        <v>2.0</v>
      </c>
      <c r="Q25" s="14">
        <v>5.0</v>
      </c>
      <c r="R25" s="14">
        <v>3.0</v>
      </c>
      <c r="S25" s="14">
        <v>1.0</v>
      </c>
      <c r="T25" s="14">
        <v>9.0</v>
      </c>
      <c r="U25" s="14">
        <v>0.0</v>
      </c>
      <c r="V25" s="16">
        <f t="shared" si="1"/>
        <v>20</v>
      </c>
    </row>
    <row r="26">
      <c r="B26" s="13">
        <v>20.0</v>
      </c>
      <c r="C26" s="13" t="s">
        <v>15</v>
      </c>
      <c r="D26" s="14">
        <v>11714.0</v>
      </c>
      <c r="E26" s="14">
        <v>31.82</v>
      </c>
      <c r="F26" s="14">
        <v>4539.0</v>
      </c>
      <c r="O26" s="14">
        <v>20.0</v>
      </c>
      <c r="P26" s="14">
        <v>1.0</v>
      </c>
      <c r="Q26" s="14">
        <v>2.0</v>
      </c>
      <c r="R26" s="14">
        <v>1.0</v>
      </c>
      <c r="S26" s="14">
        <v>4.0</v>
      </c>
      <c r="T26" s="14">
        <v>11.0</v>
      </c>
      <c r="U26" s="14">
        <v>1.0</v>
      </c>
      <c r="V26" s="16">
        <f t="shared" si="1"/>
        <v>20</v>
      </c>
    </row>
    <row r="27">
      <c r="B27" s="13">
        <v>21.0</v>
      </c>
      <c r="C27" s="13" t="s">
        <v>15</v>
      </c>
      <c r="D27" s="14">
        <v>18863.0</v>
      </c>
      <c r="E27" s="14">
        <v>61.22</v>
      </c>
      <c r="F27" s="14">
        <v>3529.0</v>
      </c>
      <c r="O27" s="14">
        <v>21.0</v>
      </c>
      <c r="P27" s="14">
        <v>3.0</v>
      </c>
      <c r="Q27" s="14">
        <v>4.0</v>
      </c>
      <c r="R27" s="14">
        <v>4.0</v>
      </c>
      <c r="S27" s="14">
        <v>1.0</v>
      </c>
      <c r="T27" s="14">
        <v>9.0</v>
      </c>
      <c r="U27" s="14">
        <v>1.0</v>
      </c>
      <c r="V27" s="16">
        <f t="shared" si="1"/>
        <v>22</v>
      </c>
    </row>
    <row r="28">
      <c r="B28" s="13">
        <v>22.0</v>
      </c>
      <c r="C28" s="13" t="s">
        <v>15</v>
      </c>
      <c r="D28" s="14">
        <v>26551.0</v>
      </c>
      <c r="E28" s="14">
        <v>85.94</v>
      </c>
      <c r="F28" s="14">
        <v>7223.0</v>
      </c>
      <c r="O28" s="14">
        <v>22.0</v>
      </c>
      <c r="P28" s="14">
        <v>2.0</v>
      </c>
      <c r="Q28" s="14">
        <v>5.0</v>
      </c>
      <c r="R28" s="14">
        <v>2.0</v>
      </c>
      <c r="S28" s="14">
        <v>0.0</v>
      </c>
      <c r="T28" s="14">
        <v>10.0</v>
      </c>
      <c r="U28" s="14">
        <v>2.0</v>
      </c>
      <c r="V28" s="16">
        <f t="shared" si="1"/>
        <v>21</v>
      </c>
    </row>
    <row r="29">
      <c r="B29" s="13">
        <v>23.0</v>
      </c>
      <c r="C29" s="13" t="s">
        <v>15</v>
      </c>
      <c r="D29" s="14">
        <v>11233.0</v>
      </c>
      <c r="E29" s="14">
        <v>31.44</v>
      </c>
      <c r="F29" s="14">
        <v>6528.0</v>
      </c>
      <c r="O29" s="14">
        <v>23.0</v>
      </c>
      <c r="P29" s="14">
        <v>1.0</v>
      </c>
      <c r="Q29" s="14">
        <v>6.0</v>
      </c>
      <c r="R29" s="14">
        <v>4.0</v>
      </c>
      <c r="S29" s="14">
        <v>0.0</v>
      </c>
      <c r="T29" s="14">
        <v>9.0</v>
      </c>
      <c r="U29" s="14">
        <v>0.0</v>
      </c>
      <c r="V29" s="16">
        <f t="shared" si="1"/>
        <v>20</v>
      </c>
    </row>
    <row r="30">
      <c r="B30" s="13">
        <v>24.0</v>
      </c>
      <c r="C30" s="13" t="s">
        <v>15</v>
      </c>
      <c r="D30" s="14">
        <v>17374.0</v>
      </c>
      <c r="E30" s="14">
        <v>51.74</v>
      </c>
      <c r="F30" s="14">
        <v>713.0</v>
      </c>
      <c r="O30" s="14">
        <v>24.0</v>
      </c>
      <c r="P30" s="14">
        <v>5.0</v>
      </c>
      <c r="Q30" s="14">
        <v>10.0</v>
      </c>
      <c r="R30" s="14">
        <v>1.0</v>
      </c>
      <c r="S30" s="14">
        <v>1.0</v>
      </c>
      <c r="T30" s="14">
        <v>3.0</v>
      </c>
      <c r="U30" s="14">
        <v>0.0</v>
      </c>
      <c r="V30" s="16">
        <f t="shared" si="1"/>
        <v>20</v>
      </c>
    </row>
    <row r="31">
      <c r="B31" s="13">
        <v>25.0</v>
      </c>
      <c r="C31" s="13" t="s">
        <v>15</v>
      </c>
      <c r="D31" s="14">
        <v>26570.0</v>
      </c>
      <c r="E31" s="14">
        <v>81.17</v>
      </c>
      <c r="F31" s="14">
        <v>2262.0</v>
      </c>
      <c r="O31" s="14">
        <v>25.0</v>
      </c>
      <c r="P31" s="14">
        <v>4.0</v>
      </c>
      <c r="Q31" s="14">
        <v>4.0</v>
      </c>
      <c r="R31" s="14">
        <v>2.0</v>
      </c>
      <c r="S31" s="14">
        <v>0.0</v>
      </c>
      <c r="T31" s="14">
        <v>9.0</v>
      </c>
      <c r="U31" s="14">
        <v>1.0</v>
      </c>
      <c r="V31" s="16">
        <f t="shared" si="1"/>
        <v>20</v>
      </c>
    </row>
    <row r="32">
      <c r="B32" s="13">
        <v>26.0</v>
      </c>
      <c r="C32" s="13" t="s">
        <v>15</v>
      </c>
      <c r="D32" s="14">
        <v>62496.0</v>
      </c>
      <c r="E32" s="14">
        <v>227.59</v>
      </c>
      <c r="F32" s="14">
        <v>7967.0</v>
      </c>
      <c r="O32" s="14">
        <v>26.0</v>
      </c>
      <c r="P32" s="14">
        <v>1.0</v>
      </c>
      <c r="Q32" s="14">
        <v>6.0</v>
      </c>
      <c r="R32" s="14">
        <v>0.0</v>
      </c>
      <c r="S32" s="14">
        <v>3.0</v>
      </c>
      <c r="T32" s="14">
        <v>12.0</v>
      </c>
      <c r="U32" s="14">
        <v>1.0</v>
      </c>
      <c r="V32" s="16">
        <f t="shared" si="1"/>
        <v>23</v>
      </c>
    </row>
    <row r="33">
      <c r="A33" s="13" t="s">
        <v>19</v>
      </c>
      <c r="B33" s="13">
        <v>27.0</v>
      </c>
      <c r="C33" s="13" t="s">
        <v>15</v>
      </c>
      <c r="D33" s="14">
        <v>7340.0</v>
      </c>
      <c r="E33" s="14">
        <v>14.88</v>
      </c>
      <c r="F33" s="14">
        <v>8210.0</v>
      </c>
      <c r="O33" s="14">
        <v>27.0</v>
      </c>
      <c r="P33" s="14">
        <v>1.0</v>
      </c>
      <c r="Q33" s="14">
        <v>4.0</v>
      </c>
      <c r="R33" s="14">
        <v>4.0</v>
      </c>
      <c r="S33" s="14">
        <v>1.0</v>
      </c>
      <c r="T33" s="14">
        <v>4.0</v>
      </c>
      <c r="U33" s="14">
        <v>1.0</v>
      </c>
      <c r="V33" s="16">
        <f t="shared" si="1"/>
        <v>15</v>
      </c>
    </row>
    <row r="34">
      <c r="A34" s="13" t="s">
        <v>19</v>
      </c>
      <c r="B34" s="13">
        <v>28.0</v>
      </c>
      <c r="C34" s="13" t="s">
        <v>15</v>
      </c>
      <c r="D34" s="14">
        <v>12742.0</v>
      </c>
      <c r="E34" s="14">
        <v>35.46</v>
      </c>
      <c r="F34" s="14">
        <v>5555.0</v>
      </c>
      <c r="O34" s="14">
        <v>28.0</v>
      </c>
      <c r="P34" s="14">
        <v>2.0</v>
      </c>
      <c r="Q34" s="14">
        <v>8.0</v>
      </c>
      <c r="R34" s="14">
        <v>0.0</v>
      </c>
      <c r="S34" s="14">
        <v>4.0</v>
      </c>
      <c r="T34" s="14">
        <v>6.0</v>
      </c>
      <c r="U34" s="14">
        <v>0.0</v>
      </c>
      <c r="V34" s="16">
        <f t="shared" si="1"/>
        <v>20</v>
      </c>
    </row>
    <row r="35">
      <c r="B35" s="13">
        <v>29.0</v>
      </c>
      <c r="C35" s="13" t="s">
        <v>16</v>
      </c>
      <c r="D35" s="14">
        <v>100000.0</v>
      </c>
      <c r="E35" s="14">
        <v>426.95</v>
      </c>
      <c r="F35" s="14">
        <v>4660.0</v>
      </c>
      <c r="O35" s="14">
        <v>29.0</v>
      </c>
      <c r="P35" s="14">
        <v>1.0</v>
      </c>
      <c r="Q35" s="14">
        <v>12.0</v>
      </c>
      <c r="R35" s="14">
        <v>3.0</v>
      </c>
      <c r="S35" s="14">
        <v>1.0</v>
      </c>
      <c r="T35" s="14">
        <v>8.0</v>
      </c>
      <c r="U35" s="14">
        <v>0.0</v>
      </c>
      <c r="V35" s="16">
        <f t="shared" si="1"/>
        <v>25</v>
      </c>
    </row>
    <row r="36">
      <c r="B36" s="13">
        <v>30.0</v>
      </c>
      <c r="C36" s="13" t="s">
        <v>15</v>
      </c>
      <c r="D36" s="14">
        <v>58499.0</v>
      </c>
      <c r="E36" s="14">
        <v>263.87</v>
      </c>
      <c r="F36" s="14">
        <v>5680.0</v>
      </c>
      <c r="O36" s="14">
        <v>30.0</v>
      </c>
      <c r="P36" s="14">
        <v>2.0</v>
      </c>
      <c r="Q36" s="14">
        <v>7.0</v>
      </c>
      <c r="R36" s="14">
        <v>2.0</v>
      </c>
      <c r="S36" s="14">
        <v>2.0</v>
      </c>
      <c r="T36" s="14">
        <v>11.0</v>
      </c>
      <c r="U36" s="14">
        <v>0.0</v>
      </c>
      <c r="V36" s="16">
        <f t="shared" si="1"/>
        <v>24</v>
      </c>
    </row>
    <row r="37">
      <c r="B37" s="13">
        <v>31.0</v>
      </c>
      <c r="C37" s="13" t="s">
        <v>44</v>
      </c>
      <c r="D37" s="14">
        <v>16626.0</v>
      </c>
      <c r="E37" s="14">
        <v>48.69</v>
      </c>
      <c r="F37" s="14">
        <v>7997.0</v>
      </c>
      <c r="G37" s="13" t="s">
        <v>80</v>
      </c>
      <c r="H37" s="13" t="s">
        <v>81</v>
      </c>
      <c r="O37" s="14">
        <v>31.0</v>
      </c>
      <c r="P37" s="14">
        <v>0.0</v>
      </c>
      <c r="Q37" s="14">
        <v>6.0</v>
      </c>
      <c r="R37" s="14">
        <v>2.0</v>
      </c>
      <c r="S37" s="14">
        <v>1.0</v>
      </c>
      <c r="T37" s="14">
        <v>9.0</v>
      </c>
      <c r="U37" s="14">
        <v>0.0</v>
      </c>
      <c r="V37" s="16">
        <f t="shared" si="1"/>
        <v>18</v>
      </c>
    </row>
    <row r="38">
      <c r="B38" s="13">
        <v>32.0</v>
      </c>
      <c r="C38" s="13" t="s">
        <v>15</v>
      </c>
      <c r="D38" s="14">
        <v>10664.0</v>
      </c>
      <c r="E38" s="14">
        <v>31.28</v>
      </c>
      <c r="F38" s="14">
        <v>8276.0</v>
      </c>
      <c r="O38" s="14">
        <v>32.0</v>
      </c>
      <c r="P38" s="14">
        <v>4.0</v>
      </c>
      <c r="Q38" s="14">
        <v>5.0</v>
      </c>
      <c r="R38" s="14">
        <v>4.0</v>
      </c>
      <c r="S38" s="14">
        <v>0.0</v>
      </c>
      <c r="T38" s="14">
        <v>6.0</v>
      </c>
      <c r="U38" s="14">
        <v>1.0</v>
      </c>
      <c r="V38" s="16">
        <f t="shared" si="1"/>
        <v>20</v>
      </c>
    </row>
    <row r="39">
      <c r="B39" s="13">
        <v>33.0</v>
      </c>
      <c r="C39" s="13" t="s">
        <v>15</v>
      </c>
      <c r="D39" s="14">
        <v>7675.0</v>
      </c>
      <c r="E39" s="14">
        <v>17.92</v>
      </c>
      <c r="F39" s="14">
        <v>4230.0</v>
      </c>
      <c r="O39" s="14">
        <v>33.0</v>
      </c>
      <c r="P39" s="14">
        <v>1.0</v>
      </c>
      <c r="Q39" s="14">
        <v>2.0</v>
      </c>
      <c r="R39" s="14">
        <v>2.0</v>
      </c>
      <c r="S39" s="14">
        <v>1.0</v>
      </c>
      <c r="T39" s="14">
        <v>9.0</v>
      </c>
      <c r="U39" s="14">
        <v>1.0</v>
      </c>
      <c r="V39" s="16">
        <f t="shared" si="1"/>
        <v>16</v>
      </c>
    </row>
    <row r="40">
      <c r="A40" s="13" t="s">
        <v>19</v>
      </c>
      <c r="B40" s="13">
        <v>34.0</v>
      </c>
      <c r="C40" s="13" t="s">
        <v>15</v>
      </c>
      <c r="D40" s="14">
        <v>10269.0</v>
      </c>
      <c r="E40" s="14">
        <v>30.09</v>
      </c>
      <c r="F40" s="14">
        <v>6147.0</v>
      </c>
      <c r="P40" s="14">
        <v>1.0</v>
      </c>
      <c r="Q40" s="14">
        <v>6.0</v>
      </c>
      <c r="R40" s="14">
        <v>2.0</v>
      </c>
      <c r="S40" s="14">
        <v>2.0</v>
      </c>
      <c r="T40" s="14">
        <v>6.0</v>
      </c>
      <c r="U40" s="14">
        <v>1.0</v>
      </c>
      <c r="V40" s="16">
        <f t="shared" si="1"/>
        <v>18</v>
      </c>
    </row>
    <row r="41">
      <c r="B41" s="13">
        <v>35.0</v>
      </c>
      <c r="C41" s="13" t="s">
        <v>15</v>
      </c>
      <c r="D41" s="14">
        <v>78171.0</v>
      </c>
      <c r="E41" s="14">
        <v>343.36</v>
      </c>
      <c r="F41" s="14">
        <v>1411.0</v>
      </c>
      <c r="O41" s="14">
        <v>35.0</v>
      </c>
      <c r="P41" s="14">
        <v>6.0</v>
      </c>
      <c r="Q41" s="14">
        <v>3.0</v>
      </c>
      <c r="R41" s="14">
        <v>2.0</v>
      </c>
      <c r="S41" s="14">
        <v>4.0</v>
      </c>
      <c r="T41" s="14">
        <v>9.0</v>
      </c>
      <c r="U41" s="14">
        <v>0.0</v>
      </c>
      <c r="V41" s="16">
        <f t="shared" si="1"/>
        <v>24</v>
      </c>
    </row>
    <row r="42">
      <c r="B42" s="13">
        <v>36.0</v>
      </c>
      <c r="C42" s="13" t="s">
        <v>61</v>
      </c>
      <c r="D42" s="14">
        <v>100000.0</v>
      </c>
      <c r="E42" s="14">
        <v>495.79</v>
      </c>
      <c r="F42" s="14">
        <v>6561.0</v>
      </c>
      <c r="O42" s="14">
        <v>36.0</v>
      </c>
      <c r="P42" s="14">
        <v>6.0</v>
      </c>
      <c r="Q42" s="14">
        <v>6.0</v>
      </c>
      <c r="R42" s="14">
        <v>2.0</v>
      </c>
      <c r="S42" s="14">
        <v>1.0</v>
      </c>
      <c r="T42" s="14">
        <v>13.0</v>
      </c>
      <c r="U42" s="14">
        <v>0.0</v>
      </c>
      <c r="V42" s="16">
        <f t="shared" si="1"/>
        <v>28</v>
      </c>
    </row>
    <row r="43">
      <c r="B43" s="13">
        <v>37.0</v>
      </c>
      <c r="C43" s="13" t="s">
        <v>15</v>
      </c>
      <c r="D43" s="14">
        <v>18312.0</v>
      </c>
      <c r="E43" s="14">
        <v>61.23</v>
      </c>
      <c r="F43" s="14">
        <v>5487.0</v>
      </c>
      <c r="O43" s="14">
        <v>37.0</v>
      </c>
      <c r="P43" s="14">
        <v>2.0</v>
      </c>
      <c r="Q43" s="14">
        <v>4.0</v>
      </c>
      <c r="R43" s="14">
        <v>2.0</v>
      </c>
      <c r="S43" s="14">
        <v>4.0</v>
      </c>
      <c r="T43" s="14">
        <v>10.0</v>
      </c>
      <c r="U43" s="14">
        <v>0.0</v>
      </c>
      <c r="V43" s="16">
        <f t="shared" si="1"/>
        <v>22</v>
      </c>
    </row>
    <row r="44">
      <c r="B44" s="13">
        <v>38.0</v>
      </c>
      <c r="C44" s="13" t="s">
        <v>15</v>
      </c>
      <c r="D44" s="14">
        <v>14542.0</v>
      </c>
      <c r="E44" s="14">
        <v>41.16</v>
      </c>
      <c r="F44" s="14">
        <v>9536.0</v>
      </c>
      <c r="O44" s="14">
        <v>38.0</v>
      </c>
      <c r="P44" s="14">
        <v>5.0</v>
      </c>
      <c r="Q44" s="14">
        <v>5.0</v>
      </c>
      <c r="R44" s="14">
        <v>1.0</v>
      </c>
      <c r="S44" s="14">
        <v>1.0</v>
      </c>
      <c r="T44" s="14">
        <v>7.0</v>
      </c>
      <c r="U44" s="14">
        <v>0.0</v>
      </c>
      <c r="V44" s="16">
        <f t="shared" si="1"/>
        <v>19</v>
      </c>
    </row>
    <row r="45">
      <c r="B45" s="13">
        <v>39.0</v>
      </c>
      <c r="C45" s="13" t="s">
        <v>15</v>
      </c>
      <c r="D45" s="14">
        <v>83140.0</v>
      </c>
      <c r="E45" s="14">
        <v>387.94</v>
      </c>
      <c r="F45" s="14">
        <v>1539.0</v>
      </c>
      <c r="O45" s="14">
        <v>39.0</v>
      </c>
      <c r="P45" s="14">
        <v>3.0</v>
      </c>
      <c r="Q45" s="14">
        <v>5.0</v>
      </c>
      <c r="R45" s="14">
        <v>0.0</v>
      </c>
      <c r="S45" s="14">
        <v>5.0</v>
      </c>
      <c r="T45" s="14">
        <v>15.0</v>
      </c>
      <c r="U45" s="14">
        <v>0.0</v>
      </c>
      <c r="V45" s="16">
        <f t="shared" si="1"/>
        <v>28</v>
      </c>
    </row>
    <row r="46">
      <c r="A46" s="13" t="s">
        <v>19</v>
      </c>
      <c r="B46" s="13">
        <v>40.0</v>
      </c>
      <c r="C46" s="13" t="s">
        <v>15</v>
      </c>
      <c r="D46" s="14">
        <v>10407.0</v>
      </c>
      <c r="E46" s="14">
        <v>26.48</v>
      </c>
      <c r="F46" s="14">
        <v>4264.0</v>
      </c>
      <c r="O46" s="14">
        <v>40.0</v>
      </c>
      <c r="P46" s="14">
        <v>2.0</v>
      </c>
      <c r="Q46" s="14">
        <v>6.0</v>
      </c>
      <c r="R46" s="14">
        <v>2.0</v>
      </c>
      <c r="S46" s="14">
        <v>1.0</v>
      </c>
      <c r="T46" s="14">
        <v>8.0</v>
      </c>
      <c r="U46" s="14">
        <v>0.0</v>
      </c>
      <c r="V46" s="16">
        <f t="shared" si="1"/>
        <v>19</v>
      </c>
    </row>
    <row r="47">
      <c r="B47" s="13">
        <v>41.0</v>
      </c>
      <c r="C47" s="13" t="s">
        <v>15</v>
      </c>
      <c r="D47" s="14">
        <v>41653.0</v>
      </c>
      <c r="E47" s="14">
        <v>149.59</v>
      </c>
      <c r="F47" s="14">
        <v>359.0</v>
      </c>
      <c r="O47" s="14">
        <v>41.0</v>
      </c>
      <c r="P47" s="14">
        <v>3.0</v>
      </c>
      <c r="Q47" s="14">
        <v>7.0</v>
      </c>
      <c r="R47" s="14">
        <v>3.0</v>
      </c>
      <c r="S47" s="14">
        <v>0.0</v>
      </c>
      <c r="T47" s="14">
        <v>8.0</v>
      </c>
      <c r="U47" s="14">
        <v>0.0</v>
      </c>
      <c r="V47" s="16">
        <f t="shared" si="1"/>
        <v>21</v>
      </c>
    </row>
    <row r="48">
      <c r="B48" s="13">
        <v>42.0</v>
      </c>
      <c r="C48" s="13" t="s">
        <v>44</v>
      </c>
      <c r="D48" s="14">
        <v>22222.0</v>
      </c>
      <c r="E48" s="14">
        <v>74.94</v>
      </c>
      <c r="F48" s="14">
        <v>9448.0</v>
      </c>
      <c r="G48" s="13" t="s">
        <v>82</v>
      </c>
      <c r="H48" s="13" t="s">
        <v>83</v>
      </c>
      <c r="O48" s="14">
        <v>42.0</v>
      </c>
      <c r="P48" s="14">
        <v>2.0</v>
      </c>
      <c r="Q48" s="14">
        <v>6.0</v>
      </c>
      <c r="R48" s="14">
        <v>1.0</v>
      </c>
      <c r="S48" s="14">
        <v>4.0</v>
      </c>
      <c r="T48" s="14">
        <v>9.0</v>
      </c>
      <c r="U48" s="14">
        <v>1.0</v>
      </c>
      <c r="V48" s="16">
        <f t="shared" si="1"/>
        <v>23</v>
      </c>
    </row>
    <row r="49">
      <c r="B49" s="13">
        <v>43.0</v>
      </c>
      <c r="C49" s="13" t="s">
        <v>15</v>
      </c>
      <c r="D49" s="14">
        <v>14295.0</v>
      </c>
      <c r="E49" s="14">
        <v>45.18</v>
      </c>
      <c r="F49" s="14">
        <v>9787.0</v>
      </c>
      <c r="O49" s="14">
        <v>43.0</v>
      </c>
      <c r="P49" s="14">
        <v>2.0</v>
      </c>
      <c r="Q49" s="14">
        <v>8.0</v>
      </c>
      <c r="R49" s="14">
        <v>3.0</v>
      </c>
      <c r="S49" s="14">
        <v>2.0</v>
      </c>
      <c r="T49" s="14">
        <v>7.0</v>
      </c>
      <c r="U49" s="14">
        <v>1.0</v>
      </c>
      <c r="V49" s="16">
        <f t="shared" si="1"/>
        <v>23</v>
      </c>
    </row>
    <row r="50">
      <c r="B50" s="13">
        <v>44.0</v>
      </c>
      <c r="C50" s="13" t="s">
        <v>15</v>
      </c>
      <c r="D50" s="14">
        <v>15446.0</v>
      </c>
      <c r="E50" s="14">
        <v>47.23</v>
      </c>
      <c r="F50" s="14">
        <v>4472.0</v>
      </c>
      <c r="O50" s="14">
        <v>44.0</v>
      </c>
      <c r="P50" s="14">
        <v>2.0</v>
      </c>
      <c r="Q50" s="14">
        <v>6.0</v>
      </c>
      <c r="R50" s="14">
        <v>2.0</v>
      </c>
      <c r="S50" s="14">
        <v>2.0</v>
      </c>
      <c r="T50" s="14">
        <v>8.0</v>
      </c>
      <c r="U50" s="14">
        <v>1.0</v>
      </c>
      <c r="V50" s="16">
        <f t="shared" si="1"/>
        <v>21</v>
      </c>
    </row>
    <row r="51">
      <c r="B51" s="13">
        <v>45.0</v>
      </c>
      <c r="C51" s="13" t="s">
        <v>15</v>
      </c>
      <c r="D51" s="14">
        <v>78651.0</v>
      </c>
      <c r="E51" s="14">
        <v>343.97</v>
      </c>
      <c r="F51" s="14">
        <v>5293.0</v>
      </c>
      <c r="O51" s="14">
        <v>45.0</v>
      </c>
      <c r="P51" s="14">
        <v>2.0</v>
      </c>
      <c r="Q51" s="14">
        <v>8.0</v>
      </c>
      <c r="R51" s="14">
        <v>1.0</v>
      </c>
      <c r="S51" s="14">
        <v>2.0</v>
      </c>
      <c r="T51" s="14">
        <v>13.0</v>
      </c>
      <c r="U51" s="14">
        <v>0.0</v>
      </c>
      <c r="V51" s="16">
        <f t="shared" si="1"/>
        <v>26</v>
      </c>
    </row>
    <row r="52">
      <c r="B52" s="13">
        <v>46.0</v>
      </c>
      <c r="C52" s="13" t="s">
        <v>15</v>
      </c>
      <c r="D52" s="14">
        <v>92724.0</v>
      </c>
      <c r="E52" s="14">
        <v>404.13</v>
      </c>
      <c r="F52" s="14">
        <v>2870.0</v>
      </c>
      <c r="O52" s="14">
        <v>46.0</v>
      </c>
      <c r="P52" s="14">
        <v>4.0</v>
      </c>
      <c r="Q52" s="14">
        <v>6.0</v>
      </c>
      <c r="R52" s="14">
        <v>2.0</v>
      </c>
      <c r="S52" s="14">
        <v>1.0</v>
      </c>
      <c r="T52" s="14">
        <v>10.0</v>
      </c>
      <c r="U52" s="14">
        <v>3.0</v>
      </c>
      <c r="V52" s="16">
        <f t="shared" si="1"/>
        <v>26</v>
      </c>
    </row>
    <row r="53">
      <c r="B53" s="13">
        <v>47.0</v>
      </c>
      <c r="C53" s="13" t="s">
        <v>15</v>
      </c>
      <c r="D53" s="14">
        <v>83200.0</v>
      </c>
      <c r="E53" s="14">
        <v>353.66</v>
      </c>
      <c r="F53" s="14">
        <v>6557.0</v>
      </c>
      <c r="O53" s="14">
        <v>47.0</v>
      </c>
      <c r="P53" s="14">
        <v>3.0</v>
      </c>
      <c r="Q53" s="14">
        <v>6.0</v>
      </c>
      <c r="R53" s="14">
        <v>2.0</v>
      </c>
      <c r="S53" s="14">
        <v>0.0</v>
      </c>
      <c r="T53" s="14">
        <v>14.0</v>
      </c>
      <c r="U53" s="14">
        <v>2.0</v>
      </c>
      <c r="V53" s="16">
        <f t="shared" si="1"/>
        <v>27</v>
      </c>
    </row>
    <row r="54">
      <c r="B54" s="13">
        <v>48.0</v>
      </c>
      <c r="C54" s="13" t="s">
        <v>15</v>
      </c>
      <c r="D54" s="14">
        <v>39847.0</v>
      </c>
      <c r="E54" s="14">
        <v>162.25</v>
      </c>
      <c r="F54" s="14">
        <v>4551.0</v>
      </c>
      <c r="O54" s="14">
        <v>48.0</v>
      </c>
      <c r="P54" s="14">
        <v>4.0</v>
      </c>
      <c r="Q54" s="14">
        <v>7.0</v>
      </c>
      <c r="R54" s="14">
        <v>1.0</v>
      </c>
      <c r="S54" s="14">
        <v>1.0</v>
      </c>
      <c r="T54" s="14">
        <v>8.0</v>
      </c>
      <c r="U54" s="14">
        <v>2.0</v>
      </c>
      <c r="V54" s="16">
        <f t="shared" si="1"/>
        <v>23</v>
      </c>
    </row>
    <row r="55">
      <c r="B55" s="13">
        <v>49.0</v>
      </c>
      <c r="C55" s="13" t="s">
        <v>15</v>
      </c>
      <c r="D55" s="14">
        <v>7287.0</v>
      </c>
      <c r="E55" s="14">
        <v>13.9</v>
      </c>
      <c r="F55" s="14">
        <v>7616.0</v>
      </c>
      <c r="O55" s="14">
        <v>49.0</v>
      </c>
      <c r="P55" s="14">
        <v>1.0</v>
      </c>
      <c r="Q55" s="14">
        <v>4.0</v>
      </c>
      <c r="R55" s="14">
        <v>3.0</v>
      </c>
      <c r="S55" s="14">
        <v>1.0</v>
      </c>
      <c r="T55" s="14">
        <v>6.0</v>
      </c>
      <c r="U55" s="14">
        <v>0.0</v>
      </c>
      <c r="V55" s="16">
        <f t="shared" si="1"/>
        <v>15</v>
      </c>
    </row>
    <row r="56">
      <c r="D56" s="16"/>
      <c r="E56" s="16"/>
      <c r="F56" s="16"/>
      <c r="O56" s="22"/>
      <c r="P56" s="22">
        <f t="shared" ref="P56:U56" si="3">SUM(P6:P55)</f>
        <v>126</v>
      </c>
      <c r="Q56" s="22">
        <f t="shared" si="3"/>
        <v>273</v>
      </c>
      <c r="R56" s="22">
        <f t="shared" si="3"/>
        <v>90</v>
      </c>
      <c r="S56" s="22">
        <f t="shared" si="3"/>
        <v>87</v>
      </c>
      <c r="T56" s="22">
        <f t="shared" si="3"/>
        <v>444</v>
      </c>
      <c r="U56" s="22">
        <f t="shared" si="3"/>
        <v>32</v>
      </c>
      <c r="V56" s="22">
        <f t="shared" si="1"/>
        <v>1052</v>
      </c>
    </row>
    <row r="57">
      <c r="D57" s="16"/>
      <c r="E57" s="16"/>
      <c r="F57" s="16"/>
    </row>
    <row r="58">
      <c r="D58" s="16"/>
      <c r="E58" s="16"/>
      <c r="F58" s="16"/>
    </row>
    <row r="59">
      <c r="D59" s="16"/>
      <c r="E59" s="16"/>
      <c r="F59" s="16"/>
    </row>
    <row r="60">
      <c r="D60" s="16"/>
      <c r="E60" s="16"/>
      <c r="F60" s="16"/>
    </row>
    <row r="61">
      <c r="D61" s="16"/>
      <c r="E61" s="16"/>
      <c r="F61" s="16"/>
    </row>
    <row r="62">
      <c r="D62" s="16"/>
      <c r="E62" s="16"/>
      <c r="F62" s="16"/>
    </row>
    <row r="63">
      <c r="D63" s="16"/>
      <c r="E63" s="16"/>
      <c r="F63" s="16"/>
    </row>
    <row r="64">
      <c r="D64" s="16"/>
      <c r="E64" s="16"/>
      <c r="F64" s="16"/>
    </row>
    <row r="65">
      <c r="D65" s="16"/>
      <c r="E65" s="16"/>
      <c r="F65" s="16"/>
    </row>
    <row r="66">
      <c r="D66" s="16"/>
      <c r="E66" s="16"/>
      <c r="F66" s="16"/>
    </row>
    <row r="67">
      <c r="D67" s="16"/>
      <c r="E67" s="16"/>
      <c r="F67" s="16"/>
    </row>
    <row r="68">
      <c r="D68" s="16"/>
      <c r="E68" s="16"/>
      <c r="F68" s="16"/>
    </row>
    <row r="69">
      <c r="D69" s="16"/>
      <c r="E69" s="16"/>
      <c r="F69" s="16"/>
    </row>
    <row r="70">
      <c r="D70" s="16"/>
      <c r="E70" s="16"/>
      <c r="F70" s="16"/>
    </row>
    <row r="71">
      <c r="D71" s="16"/>
      <c r="E71" s="16"/>
      <c r="F71" s="16"/>
    </row>
    <row r="72">
      <c r="D72" s="16"/>
      <c r="E72" s="16"/>
      <c r="F72" s="16"/>
    </row>
    <row r="73">
      <c r="D73" s="16"/>
      <c r="E73" s="16"/>
      <c r="F73" s="16"/>
    </row>
    <row r="74">
      <c r="D74" s="16"/>
      <c r="E74" s="16"/>
      <c r="F74" s="16"/>
    </row>
    <row r="75">
      <c r="D75" s="16"/>
      <c r="E75" s="16"/>
      <c r="F75" s="16"/>
    </row>
    <row r="76">
      <c r="D76" s="16"/>
      <c r="E76" s="16"/>
      <c r="F76" s="16"/>
    </row>
    <row r="77">
      <c r="D77" s="16"/>
      <c r="E77" s="16"/>
      <c r="F77" s="16"/>
    </row>
    <row r="78">
      <c r="D78" s="16"/>
      <c r="E78" s="16"/>
      <c r="F78" s="16"/>
    </row>
    <row r="79">
      <c r="D79" s="16"/>
      <c r="E79" s="16"/>
      <c r="F79" s="16"/>
    </row>
    <row r="80">
      <c r="D80" s="16"/>
      <c r="E80" s="16"/>
      <c r="F80" s="16"/>
    </row>
    <row r="81">
      <c r="D81" s="16"/>
      <c r="E81" s="16"/>
      <c r="F81" s="16"/>
    </row>
    <row r="82">
      <c r="D82" s="16"/>
      <c r="E82" s="16"/>
      <c r="F82" s="16"/>
    </row>
    <row r="83">
      <c r="D83" s="16"/>
      <c r="E83" s="16"/>
      <c r="F83" s="16"/>
    </row>
    <row r="84">
      <c r="D84" s="16"/>
      <c r="E84" s="16"/>
      <c r="F84" s="16"/>
    </row>
    <row r="85">
      <c r="D85" s="16"/>
      <c r="E85" s="16"/>
      <c r="F85" s="16"/>
    </row>
    <row r="86">
      <c r="D86" s="16"/>
      <c r="E86" s="16"/>
      <c r="F86" s="16"/>
    </row>
    <row r="87">
      <c r="D87" s="16"/>
      <c r="E87" s="16"/>
      <c r="F87" s="16"/>
    </row>
    <row r="88">
      <c r="D88" s="16"/>
      <c r="E88" s="16"/>
      <c r="F88" s="16"/>
    </row>
    <row r="89">
      <c r="D89" s="16"/>
      <c r="E89" s="16"/>
      <c r="F89" s="16"/>
    </row>
    <row r="90">
      <c r="D90" s="16"/>
      <c r="E90" s="16"/>
      <c r="F90" s="16"/>
    </row>
    <row r="91">
      <c r="D91" s="16"/>
      <c r="E91" s="16"/>
      <c r="F91" s="16"/>
    </row>
    <row r="92">
      <c r="D92" s="16"/>
      <c r="E92" s="16"/>
      <c r="F92" s="16"/>
    </row>
    <row r="93">
      <c r="D93" s="16"/>
      <c r="E93" s="16"/>
      <c r="F93" s="16"/>
    </row>
    <row r="94">
      <c r="D94" s="16"/>
      <c r="E94" s="16"/>
      <c r="F94" s="16"/>
    </row>
    <row r="95">
      <c r="D95" s="16"/>
      <c r="E95" s="16"/>
      <c r="F95" s="16"/>
    </row>
    <row r="96">
      <c r="D96" s="16"/>
      <c r="E96" s="16"/>
      <c r="F96" s="16"/>
    </row>
    <row r="97">
      <c r="D97" s="16"/>
      <c r="E97" s="16"/>
      <c r="F97" s="16"/>
    </row>
    <row r="98">
      <c r="D98" s="16"/>
      <c r="E98" s="16"/>
      <c r="F98" s="16"/>
    </row>
    <row r="99">
      <c r="D99" s="16"/>
      <c r="E99" s="16"/>
      <c r="F99" s="16"/>
    </row>
    <row r="100">
      <c r="D100" s="16"/>
      <c r="E100" s="16"/>
      <c r="F100" s="16"/>
    </row>
    <row r="101">
      <c r="D101" s="16"/>
      <c r="E101" s="16"/>
      <c r="F101" s="16"/>
    </row>
    <row r="102">
      <c r="D102" s="16"/>
      <c r="E102" s="16"/>
      <c r="F102" s="16"/>
    </row>
    <row r="103">
      <c r="D103" s="16"/>
      <c r="E103" s="16"/>
      <c r="F103" s="16"/>
    </row>
    <row r="104">
      <c r="D104" s="16"/>
      <c r="E104" s="16"/>
      <c r="F104" s="16"/>
    </row>
    <row r="105">
      <c r="D105" s="16"/>
      <c r="E105" s="16"/>
      <c r="F105" s="16"/>
    </row>
    <row r="106">
      <c r="D106" s="16"/>
      <c r="E106" s="16"/>
      <c r="F106" s="16"/>
    </row>
    <row r="107">
      <c r="D107" s="16"/>
      <c r="E107" s="16"/>
      <c r="F107" s="16"/>
    </row>
    <row r="108">
      <c r="D108" s="16"/>
      <c r="E108" s="16"/>
      <c r="F108" s="16"/>
    </row>
    <row r="109">
      <c r="D109" s="16"/>
      <c r="E109" s="16"/>
      <c r="F109" s="16"/>
    </row>
    <row r="110">
      <c r="D110" s="16"/>
      <c r="E110" s="16"/>
      <c r="F110" s="16"/>
    </row>
    <row r="111">
      <c r="D111" s="16"/>
      <c r="E111" s="16"/>
      <c r="F111" s="16"/>
    </row>
    <row r="112">
      <c r="D112" s="16"/>
      <c r="E112" s="16"/>
      <c r="F112" s="16"/>
    </row>
    <row r="113">
      <c r="D113" s="16"/>
      <c r="E113" s="16"/>
      <c r="F113" s="16"/>
    </row>
    <row r="114">
      <c r="D114" s="16"/>
      <c r="E114" s="16"/>
      <c r="F114" s="16"/>
    </row>
    <row r="115">
      <c r="D115" s="16"/>
      <c r="E115" s="16"/>
      <c r="F115" s="16"/>
    </row>
    <row r="116">
      <c r="D116" s="16"/>
      <c r="E116" s="16"/>
      <c r="F116" s="16"/>
    </row>
    <row r="117">
      <c r="D117" s="16"/>
      <c r="E117" s="16"/>
      <c r="F117" s="16"/>
    </row>
    <row r="118">
      <c r="D118" s="16"/>
      <c r="E118" s="16"/>
      <c r="F118" s="16"/>
    </row>
    <row r="119">
      <c r="D119" s="16"/>
      <c r="E119" s="16"/>
      <c r="F119" s="16"/>
    </row>
    <row r="120">
      <c r="D120" s="16"/>
      <c r="E120" s="16"/>
      <c r="F120" s="16"/>
    </row>
    <row r="121">
      <c r="D121" s="16"/>
      <c r="E121" s="16"/>
      <c r="F121" s="16"/>
    </row>
    <row r="122">
      <c r="D122" s="16"/>
      <c r="E122" s="16"/>
      <c r="F122" s="16"/>
    </row>
    <row r="123">
      <c r="D123" s="16"/>
      <c r="E123" s="16"/>
      <c r="F123" s="16"/>
    </row>
    <row r="124">
      <c r="D124" s="16"/>
      <c r="E124" s="16"/>
      <c r="F124" s="16"/>
    </row>
    <row r="125">
      <c r="D125" s="16"/>
      <c r="E125" s="16"/>
      <c r="F125" s="16"/>
    </row>
    <row r="126">
      <c r="D126" s="16"/>
      <c r="E126" s="16"/>
      <c r="F126" s="16"/>
    </row>
    <row r="127">
      <c r="D127" s="16"/>
      <c r="E127" s="16"/>
      <c r="F127" s="16"/>
    </row>
    <row r="128">
      <c r="D128" s="16"/>
      <c r="E128" s="16"/>
      <c r="F128" s="16"/>
    </row>
    <row r="129">
      <c r="D129" s="16"/>
      <c r="E129" s="16"/>
      <c r="F129" s="16"/>
    </row>
    <row r="130">
      <c r="D130" s="16"/>
      <c r="E130" s="16"/>
      <c r="F130" s="16"/>
    </row>
    <row r="131">
      <c r="D131" s="16"/>
      <c r="E131" s="16"/>
      <c r="F131" s="16"/>
    </row>
    <row r="132">
      <c r="D132" s="16"/>
      <c r="E132" s="16"/>
      <c r="F132" s="16"/>
    </row>
    <row r="133">
      <c r="D133" s="16"/>
      <c r="E133" s="16"/>
      <c r="F133" s="16"/>
    </row>
    <row r="134">
      <c r="D134" s="16"/>
      <c r="E134" s="16"/>
      <c r="F134" s="16"/>
    </row>
    <row r="135">
      <c r="D135" s="16"/>
      <c r="E135" s="16"/>
      <c r="F135" s="16"/>
    </row>
    <row r="136">
      <c r="D136" s="16"/>
      <c r="E136" s="16"/>
      <c r="F136" s="16"/>
    </row>
    <row r="137">
      <c r="D137" s="16"/>
      <c r="E137" s="16"/>
      <c r="F137" s="16"/>
    </row>
    <row r="138">
      <c r="D138" s="16"/>
      <c r="E138" s="16"/>
      <c r="F138" s="16"/>
    </row>
    <row r="139">
      <c r="D139" s="16"/>
      <c r="E139" s="16"/>
      <c r="F139" s="16"/>
    </row>
    <row r="140">
      <c r="D140" s="16"/>
      <c r="E140" s="16"/>
      <c r="F140" s="16"/>
    </row>
    <row r="141">
      <c r="D141" s="16"/>
      <c r="E141" s="16"/>
      <c r="F141" s="16"/>
    </row>
    <row r="142">
      <c r="D142" s="16"/>
      <c r="E142" s="16"/>
      <c r="F142" s="16"/>
    </row>
    <row r="143">
      <c r="D143" s="16"/>
      <c r="E143" s="16"/>
      <c r="F143" s="16"/>
    </row>
    <row r="144">
      <c r="D144" s="16"/>
      <c r="E144" s="16"/>
      <c r="F144" s="16"/>
    </row>
    <row r="145">
      <c r="D145" s="16"/>
      <c r="E145" s="16"/>
      <c r="F145" s="16"/>
    </row>
    <row r="146">
      <c r="D146" s="16"/>
      <c r="E146" s="16"/>
      <c r="F146" s="16"/>
    </row>
    <row r="147">
      <c r="D147" s="16"/>
      <c r="E147" s="16"/>
      <c r="F147" s="16"/>
    </row>
    <row r="148">
      <c r="D148" s="16"/>
      <c r="E148" s="16"/>
      <c r="F148" s="16"/>
    </row>
    <row r="149">
      <c r="D149" s="16"/>
      <c r="E149" s="16"/>
      <c r="F149" s="16"/>
    </row>
    <row r="150">
      <c r="D150" s="16"/>
      <c r="E150" s="16"/>
      <c r="F150" s="16"/>
    </row>
    <row r="151">
      <c r="D151" s="16"/>
      <c r="E151" s="16"/>
      <c r="F151" s="16"/>
    </row>
    <row r="152">
      <c r="D152" s="16"/>
      <c r="E152" s="16"/>
      <c r="F152" s="16"/>
    </row>
    <row r="153">
      <c r="D153" s="16"/>
      <c r="E153" s="16"/>
      <c r="F153" s="16"/>
    </row>
    <row r="154">
      <c r="D154" s="16"/>
      <c r="E154" s="16"/>
      <c r="F154" s="16"/>
    </row>
    <row r="155">
      <c r="D155" s="16"/>
      <c r="E155" s="16"/>
      <c r="F155" s="16"/>
    </row>
    <row r="156">
      <c r="D156" s="16"/>
      <c r="E156" s="16"/>
      <c r="F156" s="16"/>
    </row>
    <row r="157">
      <c r="D157" s="16"/>
      <c r="E157" s="16"/>
      <c r="F157" s="16"/>
    </row>
    <row r="158">
      <c r="D158" s="16"/>
      <c r="E158" s="16"/>
      <c r="F158" s="16"/>
    </row>
    <row r="159">
      <c r="D159" s="16"/>
      <c r="E159" s="16"/>
      <c r="F159" s="16"/>
    </row>
    <row r="160">
      <c r="D160" s="16"/>
      <c r="E160" s="16"/>
      <c r="F160" s="16"/>
    </row>
    <row r="161">
      <c r="D161" s="16"/>
      <c r="E161" s="16"/>
      <c r="F161" s="16"/>
    </row>
    <row r="162">
      <c r="D162" s="16"/>
      <c r="E162" s="16"/>
      <c r="F162" s="16"/>
    </row>
    <row r="163">
      <c r="D163" s="16"/>
      <c r="E163" s="16"/>
      <c r="F163" s="16"/>
    </row>
    <row r="164">
      <c r="D164" s="16"/>
      <c r="E164" s="16"/>
      <c r="F164" s="16"/>
    </row>
    <row r="165">
      <c r="D165" s="16"/>
      <c r="E165" s="16"/>
      <c r="F165" s="16"/>
    </row>
    <row r="166">
      <c r="D166" s="16"/>
      <c r="E166" s="16"/>
      <c r="F166" s="16"/>
    </row>
    <row r="167">
      <c r="D167" s="16"/>
      <c r="E167" s="16"/>
      <c r="F167" s="16"/>
    </row>
    <row r="168">
      <c r="D168" s="16"/>
      <c r="E168" s="16"/>
      <c r="F168" s="16"/>
    </row>
    <row r="169">
      <c r="D169" s="16"/>
      <c r="E169" s="16"/>
      <c r="F169" s="16"/>
    </row>
    <row r="170">
      <c r="D170" s="16"/>
      <c r="E170" s="16"/>
      <c r="F170" s="16"/>
    </row>
    <row r="171">
      <c r="D171" s="16"/>
      <c r="E171" s="16"/>
      <c r="F171" s="16"/>
    </row>
    <row r="172">
      <c r="D172" s="16"/>
      <c r="E172" s="16"/>
      <c r="F172" s="16"/>
    </row>
    <row r="173">
      <c r="D173" s="16"/>
      <c r="E173" s="16"/>
      <c r="F173" s="16"/>
    </row>
    <row r="174">
      <c r="D174" s="16"/>
      <c r="E174" s="16"/>
      <c r="F174" s="16"/>
    </row>
    <row r="175">
      <c r="D175" s="16"/>
      <c r="E175" s="16"/>
      <c r="F175" s="16"/>
    </row>
    <row r="176">
      <c r="D176" s="16"/>
      <c r="E176" s="16"/>
      <c r="F176" s="16"/>
    </row>
    <row r="177">
      <c r="D177" s="16"/>
      <c r="E177" s="16"/>
      <c r="F177" s="16"/>
    </row>
    <row r="178">
      <c r="D178" s="16"/>
      <c r="E178" s="16"/>
      <c r="F178" s="16"/>
    </row>
    <row r="179">
      <c r="D179" s="16"/>
      <c r="E179" s="16"/>
      <c r="F179" s="16"/>
    </row>
    <row r="180">
      <c r="D180" s="16"/>
      <c r="E180" s="16"/>
      <c r="F180" s="16"/>
    </row>
    <row r="181">
      <c r="D181" s="16"/>
      <c r="E181" s="16"/>
      <c r="F181" s="16"/>
    </row>
    <row r="182">
      <c r="D182" s="16"/>
      <c r="E182" s="16"/>
      <c r="F182" s="16"/>
    </row>
    <row r="183">
      <c r="D183" s="16"/>
      <c r="E183" s="16"/>
      <c r="F183" s="16"/>
    </row>
    <row r="184">
      <c r="D184" s="16"/>
      <c r="E184" s="16"/>
      <c r="F184" s="16"/>
    </row>
    <row r="185">
      <c r="D185" s="16"/>
      <c r="E185" s="16"/>
      <c r="F185" s="16"/>
    </row>
    <row r="186">
      <c r="D186" s="16"/>
      <c r="E186" s="16"/>
      <c r="F186" s="16"/>
    </row>
    <row r="187">
      <c r="D187" s="16"/>
      <c r="E187" s="16"/>
      <c r="F187" s="16"/>
    </row>
    <row r="188">
      <c r="D188" s="16"/>
      <c r="E188" s="16"/>
      <c r="F188" s="16"/>
    </row>
    <row r="189">
      <c r="D189" s="16"/>
      <c r="E189" s="16"/>
      <c r="F189" s="16"/>
    </row>
    <row r="190">
      <c r="D190" s="16"/>
      <c r="E190" s="16"/>
      <c r="F190" s="16"/>
    </row>
    <row r="191">
      <c r="D191" s="16"/>
      <c r="E191" s="16"/>
      <c r="F191" s="16"/>
    </row>
    <row r="192">
      <c r="D192" s="16"/>
      <c r="E192" s="16"/>
      <c r="F192" s="16"/>
    </row>
    <row r="193">
      <c r="D193" s="16"/>
      <c r="E193" s="16"/>
      <c r="F193" s="16"/>
    </row>
    <row r="194">
      <c r="D194" s="16"/>
      <c r="E194" s="16"/>
      <c r="F194" s="16"/>
    </row>
    <row r="195">
      <c r="D195" s="16"/>
      <c r="E195" s="16"/>
      <c r="F195" s="16"/>
    </row>
    <row r="196">
      <c r="D196" s="16"/>
      <c r="E196" s="16"/>
      <c r="F196" s="16"/>
    </row>
    <row r="197">
      <c r="D197" s="16"/>
      <c r="E197" s="16"/>
      <c r="F197" s="16"/>
    </row>
    <row r="198">
      <c r="D198" s="16"/>
      <c r="E198" s="16"/>
      <c r="F198" s="16"/>
    </row>
    <row r="199">
      <c r="D199" s="16"/>
      <c r="E199" s="16"/>
      <c r="F199" s="16"/>
    </row>
    <row r="200">
      <c r="D200" s="16"/>
      <c r="E200" s="16"/>
      <c r="F200" s="16"/>
    </row>
    <row r="201">
      <c r="D201" s="16"/>
      <c r="E201" s="16"/>
      <c r="F201" s="16"/>
    </row>
    <row r="202">
      <c r="D202" s="16"/>
      <c r="E202" s="16"/>
      <c r="F202" s="16"/>
    </row>
    <row r="203">
      <c r="D203" s="16"/>
      <c r="E203" s="16"/>
      <c r="F203" s="16"/>
    </row>
    <row r="204">
      <c r="D204" s="16"/>
      <c r="E204" s="16"/>
      <c r="F204" s="16"/>
    </row>
    <row r="205">
      <c r="D205" s="16"/>
      <c r="E205" s="16"/>
      <c r="F205" s="16"/>
    </row>
    <row r="206">
      <c r="D206" s="16"/>
      <c r="E206" s="16"/>
      <c r="F206" s="16"/>
    </row>
    <row r="207">
      <c r="D207" s="16"/>
      <c r="E207" s="16"/>
      <c r="F207" s="16"/>
    </row>
    <row r="208">
      <c r="D208" s="16"/>
      <c r="E208" s="16"/>
      <c r="F208" s="16"/>
    </row>
    <row r="209">
      <c r="D209" s="16"/>
      <c r="E209" s="16"/>
      <c r="F209" s="16"/>
    </row>
    <row r="210">
      <c r="D210" s="16"/>
      <c r="E210" s="16"/>
      <c r="F210" s="16"/>
    </row>
    <row r="211">
      <c r="D211" s="16"/>
      <c r="E211" s="16"/>
      <c r="F211" s="16"/>
    </row>
    <row r="212">
      <c r="D212" s="16"/>
      <c r="E212" s="16"/>
      <c r="F212" s="16"/>
    </row>
    <row r="213">
      <c r="D213" s="16"/>
      <c r="E213" s="16"/>
      <c r="F213" s="16"/>
    </row>
    <row r="214">
      <c r="D214" s="16"/>
      <c r="E214" s="16"/>
      <c r="F214" s="16"/>
    </row>
    <row r="215">
      <c r="D215" s="16"/>
      <c r="E215" s="16"/>
      <c r="F215" s="16"/>
    </row>
    <row r="216">
      <c r="D216" s="16"/>
      <c r="E216" s="16"/>
      <c r="F216" s="16"/>
    </row>
    <row r="217">
      <c r="D217" s="16"/>
      <c r="E217" s="16"/>
      <c r="F217" s="16"/>
    </row>
    <row r="218">
      <c r="D218" s="16"/>
      <c r="E218" s="16"/>
      <c r="F218" s="16"/>
    </row>
    <row r="219">
      <c r="D219" s="16"/>
      <c r="E219" s="16"/>
      <c r="F219" s="16"/>
    </row>
    <row r="220">
      <c r="D220" s="16"/>
      <c r="E220" s="16"/>
      <c r="F220" s="16"/>
    </row>
    <row r="221">
      <c r="D221" s="16"/>
      <c r="E221" s="16"/>
      <c r="F221" s="16"/>
    </row>
    <row r="222">
      <c r="D222" s="16"/>
      <c r="E222" s="16"/>
      <c r="F222" s="16"/>
    </row>
    <row r="223">
      <c r="D223" s="16"/>
      <c r="E223" s="16"/>
      <c r="F223" s="16"/>
    </row>
    <row r="224">
      <c r="D224" s="16"/>
      <c r="E224" s="16"/>
      <c r="F224" s="16"/>
    </row>
    <row r="225">
      <c r="D225" s="16"/>
      <c r="E225" s="16"/>
      <c r="F225" s="16"/>
    </row>
    <row r="226">
      <c r="D226" s="16"/>
      <c r="E226" s="16"/>
      <c r="F226" s="16"/>
    </row>
    <row r="227">
      <c r="D227" s="16"/>
      <c r="E227" s="16"/>
      <c r="F227" s="16"/>
    </row>
    <row r="228">
      <c r="D228" s="16"/>
      <c r="E228" s="16"/>
      <c r="F228" s="16"/>
    </row>
    <row r="229">
      <c r="D229" s="16"/>
      <c r="E229" s="16"/>
      <c r="F229" s="16"/>
    </row>
    <row r="230">
      <c r="D230" s="16"/>
      <c r="E230" s="16"/>
      <c r="F230" s="16"/>
    </row>
    <row r="231">
      <c r="D231" s="16"/>
      <c r="E231" s="16"/>
      <c r="F231" s="16"/>
    </row>
    <row r="232">
      <c r="D232" s="16"/>
      <c r="E232" s="16"/>
      <c r="F232" s="16"/>
    </row>
    <row r="233">
      <c r="D233" s="16"/>
      <c r="E233" s="16"/>
      <c r="F233" s="16"/>
    </row>
    <row r="234">
      <c r="D234" s="16"/>
      <c r="E234" s="16"/>
      <c r="F234" s="16"/>
    </row>
    <row r="235">
      <c r="D235" s="16"/>
      <c r="E235" s="16"/>
      <c r="F235" s="16"/>
    </row>
    <row r="236">
      <c r="D236" s="16"/>
      <c r="E236" s="16"/>
      <c r="F236" s="16"/>
    </row>
    <row r="237">
      <c r="D237" s="16"/>
      <c r="E237" s="16"/>
      <c r="F237" s="16"/>
    </row>
    <row r="238">
      <c r="D238" s="16"/>
      <c r="E238" s="16"/>
      <c r="F238" s="16"/>
    </row>
    <row r="239">
      <c r="D239" s="16"/>
      <c r="E239" s="16"/>
      <c r="F239" s="16"/>
    </row>
    <row r="240">
      <c r="D240" s="16"/>
      <c r="E240" s="16"/>
      <c r="F240" s="16"/>
    </row>
    <row r="241">
      <c r="D241" s="16"/>
      <c r="E241" s="16"/>
      <c r="F241" s="16"/>
    </row>
    <row r="242">
      <c r="D242" s="16"/>
      <c r="E242" s="16"/>
      <c r="F242" s="16"/>
    </row>
    <row r="243">
      <c r="D243" s="16"/>
      <c r="E243" s="16"/>
      <c r="F243" s="16"/>
    </row>
    <row r="244">
      <c r="D244" s="16"/>
      <c r="E244" s="16"/>
      <c r="F244" s="16"/>
    </row>
    <row r="245">
      <c r="D245" s="16"/>
      <c r="E245" s="16"/>
      <c r="F245" s="16"/>
    </row>
    <row r="246">
      <c r="D246" s="16"/>
      <c r="E246" s="16"/>
      <c r="F246" s="16"/>
    </row>
    <row r="247">
      <c r="D247" s="16"/>
      <c r="E247" s="16"/>
      <c r="F247" s="16"/>
    </row>
    <row r="248">
      <c r="D248" s="16"/>
      <c r="E248" s="16"/>
      <c r="F248" s="16"/>
    </row>
    <row r="249">
      <c r="D249" s="16"/>
      <c r="E249" s="16"/>
      <c r="F249" s="16"/>
    </row>
    <row r="250">
      <c r="D250" s="16"/>
      <c r="E250" s="16"/>
      <c r="F250" s="16"/>
    </row>
    <row r="251">
      <c r="D251" s="16"/>
      <c r="E251" s="16"/>
      <c r="F251" s="16"/>
    </row>
    <row r="252">
      <c r="D252" s="16"/>
      <c r="E252" s="16"/>
      <c r="F252" s="16"/>
    </row>
    <row r="253">
      <c r="D253" s="16"/>
      <c r="E253" s="16"/>
      <c r="F253" s="16"/>
    </row>
    <row r="254">
      <c r="D254" s="16"/>
      <c r="E254" s="16"/>
      <c r="F254" s="16"/>
    </row>
    <row r="255">
      <c r="D255" s="16"/>
      <c r="E255" s="16"/>
      <c r="F255" s="16"/>
    </row>
    <row r="256">
      <c r="D256" s="16"/>
      <c r="E256" s="16"/>
      <c r="F256" s="16"/>
    </row>
    <row r="257">
      <c r="D257" s="16"/>
      <c r="E257" s="16"/>
      <c r="F257" s="16"/>
    </row>
    <row r="258">
      <c r="D258" s="16"/>
      <c r="E258" s="16"/>
      <c r="F258" s="16"/>
    </row>
    <row r="259">
      <c r="D259" s="16"/>
      <c r="E259" s="16"/>
      <c r="F259" s="16"/>
    </row>
    <row r="260">
      <c r="D260" s="16"/>
      <c r="E260" s="16"/>
      <c r="F260" s="16"/>
    </row>
    <row r="261">
      <c r="D261" s="16"/>
      <c r="E261" s="16"/>
      <c r="F261" s="16"/>
    </row>
    <row r="262">
      <c r="D262" s="16"/>
      <c r="E262" s="16"/>
      <c r="F262" s="16"/>
    </row>
    <row r="263">
      <c r="D263" s="16"/>
      <c r="E263" s="16"/>
      <c r="F263" s="16"/>
    </row>
    <row r="264">
      <c r="D264" s="16"/>
      <c r="E264" s="16"/>
      <c r="F264" s="16"/>
    </row>
    <row r="265">
      <c r="D265" s="16"/>
      <c r="E265" s="16"/>
      <c r="F265" s="16"/>
    </row>
    <row r="266">
      <c r="D266" s="16"/>
      <c r="E266" s="16"/>
      <c r="F266" s="16"/>
    </row>
    <row r="267">
      <c r="D267" s="16"/>
      <c r="E267" s="16"/>
      <c r="F267" s="16"/>
    </row>
    <row r="268">
      <c r="D268" s="16"/>
      <c r="E268" s="16"/>
      <c r="F268" s="16"/>
    </row>
    <row r="269">
      <c r="D269" s="16"/>
      <c r="E269" s="16"/>
      <c r="F269" s="16"/>
    </row>
    <row r="270">
      <c r="D270" s="16"/>
      <c r="E270" s="16"/>
      <c r="F270" s="16"/>
    </row>
    <row r="271">
      <c r="D271" s="16"/>
      <c r="E271" s="16"/>
      <c r="F271" s="16"/>
    </row>
    <row r="272">
      <c r="D272" s="16"/>
      <c r="E272" s="16"/>
      <c r="F272" s="16"/>
    </row>
    <row r="273">
      <c r="D273" s="16"/>
      <c r="E273" s="16"/>
      <c r="F273" s="16"/>
    </row>
    <row r="274">
      <c r="D274" s="16"/>
      <c r="E274" s="16"/>
      <c r="F274" s="16"/>
    </row>
    <row r="275">
      <c r="D275" s="16"/>
      <c r="E275" s="16"/>
      <c r="F275" s="16"/>
    </row>
    <row r="276">
      <c r="D276" s="16"/>
      <c r="E276" s="16"/>
      <c r="F276" s="16"/>
    </row>
    <row r="277">
      <c r="D277" s="16"/>
      <c r="E277" s="16"/>
      <c r="F277" s="16"/>
    </row>
    <row r="278">
      <c r="D278" s="16"/>
      <c r="E278" s="16"/>
      <c r="F278" s="16"/>
    </row>
    <row r="279">
      <c r="D279" s="16"/>
      <c r="E279" s="16"/>
      <c r="F279" s="16"/>
    </row>
    <row r="280">
      <c r="D280" s="16"/>
      <c r="E280" s="16"/>
      <c r="F280" s="16"/>
    </row>
    <row r="281">
      <c r="D281" s="16"/>
      <c r="E281" s="16"/>
      <c r="F281" s="16"/>
    </row>
    <row r="282">
      <c r="D282" s="16"/>
      <c r="E282" s="16"/>
      <c r="F282" s="16"/>
    </row>
    <row r="283">
      <c r="D283" s="16"/>
      <c r="E283" s="16"/>
      <c r="F283" s="16"/>
    </row>
    <row r="284">
      <c r="D284" s="16"/>
      <c r="E284" s="16"/>
      <c r="F284" s="16"/>
    </row>
    <row r="285">
      <c r="D285" s="16"/>
      <c r="E285" s="16"/>
      <c r="F285" s="16"/>
    </row>
    <row r="286">
      <c r="D286" s="16"/>
      <c r="E286" s="16"/>
      <c r="F286" s="16"/>
    </row>
    <row r="287">
      <c r="D287" s="16"/>
      <c r="E287" s="16"/>
      <c r="F287" s="16"/>
    </row>
    <row r="288">
      <c r="D288" s="16"/>
      <c r="E288" s="16"/>
      <c r="F288" s="16"/>
    </row>
    <row r="289">
      <c r="D289" s="16"/>
      <c r="E289" s="16"/>
      <c r="F289" s="16"/>
    </row>
    <row r="290">
      <c r="D290" s="16"/>
      <c r="E290" s="16"/>
      <c r="F290" s="16"/>
    </row>
    <row r="291">
      <c r="D291" s="16"/>
      <c r="E291" s="16"/>
      <c r="F291" s="16"/>
    </row>
    <row r="292">
      <c r="D292" s="16"/>
      <c r="E292" s="16"/>
      <c r="F292" s="16"/>
    </row>
    <row r="293">
      <c r="D293" s="16"/>
      <c r="E293" s="16"/>
      <c r="F293" s="16"/>
    </row>
    <row r="294">
      <c r="D294" s="16"/>
      <c r="E294" s="16"/>
      <c r="F294" s="16"/>
    </row>
    <row r="295">
      <c r="D295" s="16"/>
      <c r="E295" s="16"/>
      <c r="F295" s="16"/>
    </row>
    <row r="296">
      <c r="D296" s="16"/>
      <c r="E296" s="16"/>
      <c r="F296" s="16"/>
    </row>
    <row r="297">
      <c r="D297" s="16"/>
      <c r="E297" s="16"/>
      <c r="F297" s="16"/>
    </row>
    <row r="298">
      <c r="D298" s="16"/>
      <c r="E298" s="16"/>
      <c r="F298" s="16"/>
    </row>
    <row r="299">
      <c r="D299" s="16"/>
      <c r="E299" s="16"/>
      <c r="F299" s="16"/>
    </row>
    <row r="300">
      <c r="D300" s="16"/>
      <c r="E300" s="16"/>
      <c r="F300" s="16"/>
    </row>
    <row r="301">
      <c r="D301" s="16"/>
      <c r="E301" s="16"/>
      <c r="F301" s="16"/>
    </row>
    <row r="302">
      <c r="D302" s="16"/>
      <c r="E302" s="16"/>
      <c r="F302" s="16"/>
    </row>
    <row r="303">
      <c r="D303" s="16"/>
      <c r="E303" s="16"/>
      <c r="F303" s="16"/>
    </row>
    <row r="304">
      <c r="D304" s="16"/>
      <c r="E304" s="16"/>
      <c r="F304" s="16"/>
    </row>
    <row r="305">
      <c r="D305" s="16"/>
      <c r="E305" s="16"/>
      <c r="F305" s="16"/>
    </row>
    <row r="306">
      <c r="D306" s="16"/>
      <c r="E306" s="16"/>
      <c r="F306" s="16"/>
    </row>
    <row r="307">
      <c r="D307" s="16"/>
      <c r="E307" s="16"/>
      <c r="F307" s="16"/>
    </row>
    <row r="308">
      <c r="D308" s="16"/>
      <c r="E308" s="16"/>
      <c r="F308" s="16"/>
    </row>
    <row r="309">
      <c r="D309" s="16"/>
      <c r="E309" s="16"/>
      <c r="F309" s="16"/>
    </row>
    <row r="310">
      <c r="D310" s="16"/>
      <c r="E310" s="16"/>
      <c r="F310" s="16"/>
    </row>
    <row r="311">
      <c r="D311" s="16"/>
      <c r="E311" s="16"/>
      <c r="F311" s="16"/>
    </row>
    <row r="312">
      <c r="D312" s="16"/>
      <c r="E312" s="16"/>
      <c r="F312" s="16"/>
    </row>
    <row r="313">
      <c r="D313" s="16"/>
      <c r="E313" s="16"/>
      <c r="F313" s="16"/>
    </row>
    <row r="314">
      <c r="D314" s="16"/>
      <c r="E314" s="16"/>
      <c r="F314" s="16"/>
    </row>
    <row r="315">
      <c r="D315" s="16"/>
      <c r="E315" s="16"/>
      <c r="F315" s="16"/>
    </row>
    <row r="316">
      <c r="D316" s="16"/>
      <c r="E316" s="16"/>
      <c r="F316" s="16"/>
    </row>
    <row r="317">
      <c r="D317" s="16"/>
      <c r="E317" s="16"/>
      <c r="F317" s="16"/>
    </row>
    <row r="318">
      <c r="D318" s="16"/>
      <c r="E318" s="16"/>
      <c r="F318" s="16"/>
    </row>
    <row r="319">
      <c r="D319" s="16"/>
      <c r="E319" s="16"/>
      <c r="F319" s="16"/>
    </row>
    <row r="320">
      <c r="D320" s="16"/>
      <c r="E320" s="16"/>
      <c r="F320" s="16"/>
    </row>
    <row r="321">
      <c r="D321" s="16"/>
      <c r="E321" s="16"/>
      <c r="F321" s="16"/>
    </row>
    <row r="322">
      <c r="D322" s="16"/>
      <c r="E322" s="16"/>
      <c r="F322" s="16"/>
    </row>
    <row r="323">
      <c r="D323" s="16"/>
      <c r="E323" s="16"/>
      <c r="F323" s="16"/>
    </row>
    <row r="324">
      <c r="D324" s="16"/>
      <c r="E324" s="16"/>
      <c r="F324" s="16"/>
    </row>
    <row r="325">
      <c r="D325" s="16"/>
      <c r="E325" s="16"/>
      <c r="F325" s="16"/>
    </row>
    <row r="326">
      <c r="D326" s="16"/>
      <c r="E326" s="16"/>
      <c r="F326" s="16"/>
    </row>
    <row r="327">
      <c r="D327" s="16"/>
      <c r="E327" s="16"/>
      <c r="F327" s="16"/>
    </row>
    <row r="328">
      <c r="D328" s="16"/>
      <c r="E328" s="16"/>
      <c r="F328" s="16"/>
    </row>
    <row r="329">
      <c r="D329" s="16"/>
      <c r="E329" s="16"/>
      <c r="F329" s="16"/>
    </row>
    <row r="330">
      <c r="D330" s="16"/>
      <c r="E330" s="16"/>
      <c r="F330" s="16"/>
    </row>
    <row r="331">
      <c r="D331" s="16"/>
      <c r="E331" s="16"/>
      <c r="F331" s="16"/>
    </row>
    <row r="332">
      <c r="D332" s="16"/>
      <c r="E332" s="16"/>
      <c r="F332" s="16"/>
    </row>
    <row r="333">
      <c r="D333" s="16"/>
      <c r="E333" s="16"/>
      <c r="F333" s="16"/>
    </row>
    <row r="334">
      <c r="D334" s="16"/>
      <c r="E334" s="16"/>
      <c r="F334" s="16"/>
    </row>
    <row r="335">
      <c r="D335" s="16"/>
      <c r="E335" s="16"/>
      <c r="F335" s="16"/>
    </row>
    <row r="336">
      <c r="D336" s="16"/>
      <c r="E336" s="16"/>
      <c r="F336" s="16"/>
    </row>
    <row r="337">
      <c r="D337" s="16"/>
      <c r="E337" s="16"/>
      <c r="F337" s="16"/>
    </row>
    <row r="338">
      <c r="D338" s="16"/>
      <c r="E338" s="16"/>
      <c r="F338" s="16"/>
    </row>
    <row r="339">
      <c r="D339" s="16"/>
      <c r="E339" s="16"/>
      <c r="F339" s="16"/>
    </row>
    <row r="340">
      <c r="D340" s="16"/>
      <c r="E340" s="16"/>
      <c r="F340" s="16"/>
    </row>
    <row r="341">
      <c r="D341" s="16"/>
      <c r="E341" s="16"/>
      <c r="F341" s="16"/>
    </row>
    <row r="342">
      <c r="D342" s="16"/>
      <c r="E342" s="16"/>
      <c r="F342" s="16"/>
    </row>
    <row r="343">
      <c r="D343" s="16"/>
      <c r="E343" s="16"/>
      <c r="F343" s="16"/>
    </row>
    <row r="344">
      <c r="D344" s="16"/>
      <c r="E344" s="16"/>
      <c r="F344" s="16"/>
    </row>
    <row r="345">
      <c r="D345" s="16"/>
      <c r="E345" s="16"/>
      <c r="F345" s="16"/>
    </row>
    <row r="346">
      <c r="D346" s="16"/>
      <c r="E346" s="16"/>
      <c r="F346" s="16"/>
    </row>
    <row r="347">
      <c r="D347" s="16"/>
      <c r="E347" s="16"/>
      <c r="F347" s="16"/>
    </row>
    <row r="348">
      <c r="D348" s="16"/>
      <c r="E348" s="16"/>
      <c r="F348" s="16"/>
    </row>
    <row r="349">
      <c r="D349" s="16"/>
      <c r="E349" s="16"/>
      <c r="F349" s="16"/>
    </row>
    <row r="350">
      <c r="D350" s="16"/>
      <c r="E350" s="16"/>
      <c r="F350" s="16"/>
    </row>
    <row r="351">
      <c r="D351" s="16"/>
      <c r="E351" s="16"/>
      <c r="F351" s="16"/>
    </row>
    <row r="352">
      <c r="D352" s="16"/>
      <c r="E352" s="16"/>
      <c r="F352" s="16"/>
    </row>
    <row r="353">
      <c r="D353" s="16"/>
      <c r="E353" s="16"/>
      <c r="F353" s="16"/>
    </row>
    <row r="354">
      <c r="D354" s="16"/>
      <c r="E354" s="16"/>
      <c r="F354" s="16"/>
    </row>
    <row r="355">
      <c r="D355" s="16"/>
      <c r="E355" s="16"/>
      <c r="F355" s="16"/>
    </row>
    <row r="356">
      <c r="D356" s="16"/>
      <c r="E356" s="16"/>
      <c r="F356" s="16"/>
    </row>
    <row r="357">
      <c r="D357" s="16"/>
      <c r="E357" s="16"/>
      <c r="F357" s="16"/>
    </row>
    <row r="358">
      <c r="D358" s="16"/>
      <c r="E358" s="16"/>
      <c r="F358" s="16"/>
    </row>
    <row r="359">
      <c r="D359" s="16"/>
      <c r="E359" s="16"/>
      <c r="F359" s="16"/>
    </row>
    <row r="360">
      <c r="D360" s="16"/>
      <c r="E360" s="16"/>
      <c r="F360" s="16"/>
    </row>
    <row r="361">
      <c r="D361" s="16"/>
      <c r="E361" s="16"/>
      <c r="F361" s="16"/>
    </row>
    <row r="362">
      <c r="D362" s="16"/>
      <c r="E362" s="16"/>
      <c r="F362" s="16"/>
    </row>
    <row r="363">
      <c r="D363" s="16"/>
      <c r="E363" s="16"/>
      <c r="F363" s="16"/>
    </row>
    <row r="364">
      <c r="D364" s="16"/>
      <c r="E364" s="16"/>
      <c r="F364" s="16"/>
    </row>
    <row r="365">
      <c r="D365" s="16"/>
      <c r="E365" s="16"/>
      <c r="F365" s="16"/>
    </row>
    <row r="366">
      <c r="D366" s="16"/>
      <c r="E366" s="16"/>
      <c r="F366" s="16"/>
    </row>
    <row r="367">
      <c r="D367" s="16"/>
      <c r="E367" s="16"/>
      <c r="F367" s="16"/>
    </row>
    <row r="368">
      <c r="D368" s="16"/>
      <c r="E368" s="16"/>
      <c r="F368" s="16"/>
    </row>
    <row r="369">
      <c r="D369" s="16"/>
      <c r="E369" s="16"/>
      <c r="F369" s="16"/>
    </row>
    <row r="370">
      <c r="D370" s="16"/>
      <c r="E370" s="16"/>
      <c r="F370" s="16"/>
    </row>
    <row r="371">
      <c r="D371" s="16"/>
      <c r="E371" s="16"/>
      <c r="F371" s="16"/>
    </row>
    <row r="372">
      <c r="D372" s="16"/>
      <c r="E372" s="16"/>
      <c r="F372" s="16"/>
    </row>
    <row r="373">
      <c r="D373" s="16"/>
      <c r="E373" s="16"/>
      <c r="F373" s="16"/>
    </row>
    <row r="374">
      <c r="D374" s="16"/>
      <c r="E374" s="16"/>
      <c r="F374" s="16"/>
    </row>
    <row r="375">
      <c r="D375" s="16"/>
      <c r="E375" s="16"/>
      <c r="F375" s="16"/>
    </row>
    <row r="376">
      <c r="D376" s="16"/>
      <c r="E376" s="16"/>
      <c r="F376" s="16"/>
    </row>
    <row r="377">
      <c r="D377" s="16"/>
      <c r="E377" s="16"/>
      <c r="F377" s="16"/>
    </row>
    <row r="378">
      <c r="D378" s="16"/>
      <c r="E378" s="16"/>
      <c r="F378" s="16"/>
    </row>
    <row r="379">
      <c r="D379" s="16"/>
      <c r="E379" s="16"/>
      <c r="F379" s="16"/>
    </row>
    <row r="380">
      <c r="D380" s="16"/>
      <c r="E380" s="16"/>
      <c r="F380" s="16"/>
    </row>
    <row r="381">
      <c r="D381" s="16"/>
      <c r="E381" s="16"/>
      <c r="F381" s="16"/>
    </row>
    <row r="382">
      <c r="D382" s="16"/>
      <c r="E382" s="16"/>
      <c r="F382" s="16"/>
    </row>
    <row r="383">
      <c r="D383" s="16"/>
      <c r="E383" s="16"/>
      <c r="F383" s="16"/>
    </row>
    <row r="384">
      <c r="D384" s="16"/>
      <c r="E384" s="16"/>
      <c r="F384" s="16"/>
    </row>
    <row r="385">
      <c r="D385" s="16"/>
      <c r="E385" s="16"/>
      <c r="F385" s="16"/>
    </row>
    <row r="386">
      <c r="D386" s="16"/>
      <c r="E386" s="16"/>
      <c r="F386" s="16"/>
    </row>
    <row r="387">
      <c r="D387" s="16"/>
      <c r="E387" s="16"/>
      <c r="F387" s="16"/>
    </row>
    <row r="388">
      <c r="D388" s="16"/>
      <c r="E388" s="16"/>
      <c r="F388" s="16"/>
    </row>
    <row r="389">
      <c r="D389" s="16"/>
      <c r="E389" s="16"/>
      <c r="F389" s="16"/>
    </row>
    <row r="390">
      <c r="D390" s="16"/>
      <c r="E390" s="16"/>
      <c r="F390" s="16"/>
    </row>
    <row r="391">
      <c r="D391" s="16"/>
      <c r="E391" s="16"/>
      <c r="F391" s="16"/>
    </row>
    <row r="392">
      <c r="D392" s="16"/>
      <c r="E392" s="16"/>
      <c r="F392" s="16"/>
    </row>
    <row r="393">
      <c r="D393" s="16"/>
      <c r="E393" s="16"/>
      <c r="F393" s="16"/>
    </row>
    <row r="394">
      <c r="D394" s="16"/>
      <c r="E394" s="16"/>
      <c r="F394" s="16"/>
    </row>
    <row r="395">
      <c r="D395" s="16"/>
      <c r="E395" s="16"/>
      <c r="F395" s="16"/>
    </row>
    <row r="396">
      <c r="D396" s="16"/>
      <c r="E396" s="16"/>
      <c r="F396" s="16"/>
    </row>
    <row r="397">
      <c r="D397" s="16"/>
      <c r="E397" s="16"/>
      <c r="F397" s="16"/>
    </row>
    <row r="398">
      <c r="D398" s="16"/>
      <c r="E398" s="16"/>
      <c r="F398" s="16"/>
    </row>
    <row r="399">
      <c r="D399" s="16"/>
      <c r="E399" s="16"/>
      <c r="F399" s="16"/>
    </row>
    <row r="400">
      <c r="D400" s="16"/>
      <c r="E400" s="16"/>
      <c r="F400" s="16"/>
    </row>
    <row r="401">
      <c r="D401" s="16"/>
      <c r="E401" s="16"/>
      <c r="F401" s="16"/>
    </row>
    <row r="402">
      <c r="D402" s="16"/>
      <c r="E402" s="16"/>
      <c r="F402" s="16"/>
    </row>
    <row r="403">
      <c r="D403" s="16"/>
      <c r="E403" s="16"/>
      <c r="F403" s="16"/>
    </row>
    <row r="404">
      <c r="D404" s="16"/>
      <c r="E404" s="16"/>
      <c r="F404" s="16"/>
    </row>
    <row r="405">
      <c r="D405" s="16"/>
      <c r="E405" s="16"/>
      <c r="F405" s="16"/>
    </row>
    <row r="406">
      <c r="D406" s="16"/>
      <c r="E406" s="16"/>
      <c r="F406" s="16"/>
    </row>
    <row r="407">
      <c r="D407" s="16"/>
      <c r="E407" s="16"/>
      <c r="F407" s="16"/>
    </row>
    <row r="408">
      <c r="D408" s="16"/>
      <c r="E408" s="16"/>
      <c r="F408" s="16"/>
    </row>
    <row r="409">
      <c r="D409" s="16"/>
      <c r="E409" s="16"/>
      <c r="F409" s="16"/>
    </row>
    <row r="410">
      <c r="D410" s="16"/>
      <c r="E410" s="16"/>
      <c r="F410" s="16"/>
    </row>
    <row r="411">
      <c r="D411" s="16"/>
      <c r="E411" s="16"/>
      <c r="F411" s="16"/>
    </row>
    <row r="412">
      <c r="D412" s="16"/>
      <c r="E412" s="16"/>
      <c r="F412" s="16"/>
    </row>
    <row r="413">
      <c r="D413" s="16"/>
      <c r="E413" s="16"/>
      <c r="F413" s="16"/>
    </row>
    <row r="414">
      <c r="D414" s="16"/>
      <c r="E414" s="16"/>
      <c r="F414" s="16"/>
    </row>
    <row r="415">
      <c r="D415" s="16"/>
      <c r="E415" s="16"/>
      <c r="F415" s="16"/>
    </row>
    <row r="416">
      <c r="D416" s="16"/>
      <c r="E416" s="16"/>
      <c r="F416" s="16"/>
    </row>
    <row r="417">
      <c r="D417" s="16"/>
      <c r="E417" s="16"/>
      <c r="F417" s="16"/>
    </row>
    <row r="418">
      <c r="D418" s="16"/>
      <c r="E418" s="16"/>
      <c r="F418" s="16"/>
    </row>
    <row r="419">
      <c r="D419" s="16"/>
      <c r="E419" s="16"/>
      <c r="F419" s="16"/>
    </row>
    <row r="420">
      <c r="D420" s="16"/>
      <c r="E420" s="16"/>
      <c r="F420" s="16"/>
    </row>
    <row r="421">
      <c r="D421" s="16"/>
      <c r="E421" s="16"/>
      <c r="F421" s="16"/>
    </row>
    <row r="422">
      <c r="D422" s="16"/>
      <c r="E422" s="16"/>
      <c r="F422" s="16"/>
    </row>
    <row r="423">
      <c r="D423" s="16"/>
      <c r="E423" s="16"/>
      <c r="F423" s="16"/>
    </row>
    <row r="424">
      <c r="D424" s="16"/>
      <c r="E424" s="16"/>
      <c r="F424" s="16"/>
    </row>
    <row r="425">
      <c r="D425" s="16"/>
      <c r="E425" s="16"/>
      <c r="F425" s="16"/>
    </row>
    <row r="426">
      <c r="D426" s="16"/>
      <c r="E426" s="16"/>
      <c r="F426" s="16"/>
    </row>
    <row r="427">
      <c r="D427" s="16"/>
      <c r="E427" s="16"/>
      <c r="F427" s="16"/>
    </row>
    <row r="428">
      <c r="D428" s="16"/>
      <c r="E428" s="16"/>
      <c r="F428" s="16"/>
    </row>
    <row r="429">
      <c r="D429" s="16"/>
      <c r="E429" s="16"/>
      <c r="F429" s="16"/>
    </row>
    <row r="430">
      <c r="D430" s="16"/>
      <c r="E430" s="16"/>
      <c r="F430" s="16"/>
    </row>
    <row r="431">
      <c r="D431" s="16"/>
      <c r="E431" s="16"/>
      <c r="F431" s="16"/>
    </row>
    <row r="432">
      <c r="D432" s="16"/>
      <c r="E432" s="16"/>
      <c r="F432" s="16"/>
    </row>
    <row r="433">
      <c r="D433" s="16"/>
      <c r="E433" s="16"/>
      <c r="F433" s="16"/>
    </row>
    <row r="434">
      <c r="D434" s="16"/>
      <c r="E434" s="16"/>
      <c r="F434" s="16"/>
    </row>
    <row r="435">
      <c r="D435" s="16"/>
      <c r="E435" s="16"/>
      <c r="F435" s="16"/>
    </row>
    <row r="436">
      <c r="D436" s="16"/>
      <c r="E436" s="16"/>
      <c r="F436" s="16"/>
    </row>
    <row r="437">
      <c r="D437" s="16"/>
      <c r="E437" s="16"/>
      <c r="F437" s="16"/>
    </row>
    <row r="438">
      <c r="D438" s="16"/>
      <c r="E438" s="16"/>
      <c r="F438" s="16"/>
    </row>
    <row r="439">
      <c r="D439" s="16"/>
      <c r="E439" s="16"/>
      <c r="F439" s="16"/>
    </row>
    <row r="440">
      <c r="D440" s="16"/>
      <c r="E440" s="16"/>
      <c r="F440" s="16"/>
    </row>
    <row r="441">
      <c r="D441" s="16"/>
      <c r="E441" s="16"/>
      <c r="F441" s="16"/>
    </row>
    <row r="442">
      <c r="D442" s="16"/>
      <c r="E442" s="16"/>
      <c r="F442" s="16"/>
    </row>
    <row r="443">
      <c r="D443" s="16"/>
      <c r="E443" s="16"/>
      <c r="F443" s="16"/>
    </row>
    <row r="444">
      <c r="D444" s="16"/>
      <c r="E444" s="16"/>
      <c r="F444" s="16"/>
    </row>
    <row r="445">
      <c r="D445" s="16"/>
      <c r="E445" s="16"/>
      <c r="F445" s="16"/>
    </row>
    <row r="446">
      <c r="D446" s="16"/>
      <c r="E446" s="16"/>
      <c r="F446" s="16"/>
    </row>
    <row r="447">
      <c r="D447" s="16"/>
      <c r="E447" s="16"/>
      <c r="F447" s="16"/>
    </row>
    <row r="448">
      <c r="D448" s="16"/>
      <c r="E448" s="16"/>
      <c r="F448" s="16"/>
    </row>
    <row r="449">
      <c r="D449" s="16"/>
      <c r="E449" s="16"/>
      <c r="F449" s="16"/>
    </row>
    <row r="450">
      <c r="D450" s="16"/>
      <c r="E450" s="16"/>
      <c r="F450" s="16"/>
    </row>
    <row r="451">
      <c r="D451" s="16"/>
      <c r="E451" s="16"/>
      <c r="F451" s="16"/>
    </row>
    <row r="452">
      <c r="D452" s="16"/>
      <c r="E452" s="16"/>
      <c r="F452" s="16"/>
    </row>
    <row r="453">
      <c r="D453" s="16"/>
      <c r="E453" s="16"/>
      <c r="F453" s="16"/>
    </row>
    <row r="454">
      <c r="D454" s="16"/>
      <c r="E454" s="16"/>
      <c r="F454" s="16"/>
    </row>
    <row r="455">
      <c r="D455" s="16"/>
      <c r="E455" s="16"/>
      <c r="F455" s="16"/>
    </row>
    <row r="456">
      <c r="D456" s="16"/>
      <c r="E456" s="16"/>
      <c r="F456" s="16"/>
    </row>
    <row r="457">
      <c r="D457" s="16"/>
      <c r="E457" s="16"/>
      <c r="F457" s="16"/>
    </row>
    <row r="458">
      <c r="D458" s="16"/>
      <c r="E458" s="16"/>
      <c r="F458" s="16"/>
    </row>
    <row r="459">
      <c r="D459" s="16"/>
      <c r="E459" s="16"/>
      <c r="F459" s="16"/>
    </row>
    <row r="460">
      <c r="D460" s="16"/>
      <c r="E460" s="16"/>
      <c r="F460" s="16"/>
    </row>
    <row r="461">
      <c r="D461" s="16"/>
      <c r="E461" s="16"/>
      <c r="F461" s="16"/>
    </row>
    <row r="462">
      <c r="D462" s="16"/>
      <c r="E462" s="16"/>
      <c r="F462" s="16"/>
    </row>
    <row r="463">
      <c r="D463" s="16"/>
      <c r="E463" s="16"/>
      <c r="F463" s="16"/>
    </row>
    <row r="464">
      <c r="D464" s="16"/>
      <c r="E464" s="16"/>
      <c r="F464" s="16"/>
    </row>
    <row r="465">
      <c r="D465" s="16"/>
      <c r="E465" s="16"/>
      <c r="F465" s="16"/>
    </row>
    <row r="466">
      <c r="D466" s="16"/>
      <c r="E466" s="16"/>
      <c r="F466" s="16"/>
    </row>
    <row r="467">
      <c r="D467" s="16"/>
      <c r="E467" s="16"/>
      <c r="F467" s="16"/>
    </row>
    <row r="468">
      <c r="D468" s="16"/>
      <c r="E468" s="16"/>
      <c r="F468" s="16"/>
    </row>
    <row r="469">
      <c r="D469" s="16"/>
      <c r="E469" s="16"/>
      <c r="F469" s="16"/>
    </row>
    <row r="470">
      <c r="D470" s="16"/>
      <c r="E470" s="16"/>
      <c r="F470" s="16"/>
    </row>
    <row r="471">
      <c r="D471" s="16"/>
      <c r="E471" s="16"/>
      <c r="F471" s="16"/>
    </row>
    <row r="472">
      <c r="D472" s="16"/>
      <c r="E472" s="16"/>
      <c r="F472" s="16"/>
    </row>
    <row r="473">
      <c r="D473" s="16"/>
      <c r="E473" s="16"/>
      <c r="F473" s="16"/>
    </row>
    <row r="474">
      <c r="D474" s="16"/>
      <c r="E474" s="16"/>
      <c r="F474" s="16"/>
    </row>
    <row r="475">
      <c r="D475" s="16"/>
      <c r="E475" s="16"/>
      <c r="F475" s="16"/>
    </row>
    <row r="476">
      <c r="D476" s="16"/>
      <c r="E476" s="16"/>
      <c r="F476" s="16"/>
    </row>
    <row r="477">
      <c r="D477" s="16"/>
      <c r="E477" s="16"/>
      <c r="F477" s="16"/>
    </row>
    <row r="478">
      <c r="D478" s="16"/>
      <c r="E478" s="16"/>
      <c r="F478" s="16"/>
    </row>
    <row r="479">
      <c r="D479" s="16"/>
      <c r="E479" s="16"/>
      <c r="F479" s="16"/>
    </row>
    <row r="480">
      <c r="D480" s="16"/>
      <c r="E480" s="16"/>
      <c r="F480" s="16"/>
    </row>
    <row r="481">
      <c r="D481" s="16"/>
      <c r="E481" s="16"/>
      <c r="F481" s="16"/>
    </row>
    <row r="482">
      <c r="D482" s="16"/>
      <c r="E482" s="16"/>
      <c r="F482" s="16"/>
    </row>
    <row r="483">
      <c r="D483" s="16"/>
      <c r="E483" s="16"/>
      <c r="F483" s="16"/>
    </row>
    <row r="484">
      <c r="D484" s="16"/>
      <c r="E484" s="16"/>
      <c r="F484" s="16"/>
    </row>
    <row r="485">
      <c r="D485" s="16"/>
      <c r="E485" s="16"/>
      <c r="F485" s="16"/>
    </row>
    <row r="486">
      <c r="D486" s="16"/>
      <c r="E486" s="16"/>
      <c r="F486" s="16"/>
    </row>
    <row r="487">
      <c r="D487" s="16"/>
      <c r="E487" s="16"/>
      <c r="F487" s="16"/>
    </row>
    <row r="488">
      <c r="D488" s="16"/>
      <c r="E488" s="16"/>
      <c r="F488" s="16"/>
    </row>
    <row r="489">
      <c r="D489" s="16"/>
      <c r="E489" s="16"/>
      <c r="F489" s="16"/>
    </row>
    <row r="490">
      <c r="D490" s="16"/>
      <c r="E490" s="16"/>
      <c r="F490" s="16"/>
    </row>
    <row r="491">
      <c r="D491" s="16"/>
      <c r="E491" s="16"/>
      <c r="F491" s="16"/>
    </row>
    <row r="492">
      <c r="D492" s="16"/>
      <c r="E492" s="16"/>
      <c r="F492" s="16"/>
    </row>
    <row r="493">
      <c r="D493" s="16"/>
      <c r="E493" s="16"/>
      <c r="F493" s="16"/>
    </row>
    <row r="494">
      <c r="D494" s="16"/>
      <c r="E494" s="16"/>
      <c r="F494" s="16"/>
    </row>
    <row r="495">
      <c r="D495" s="16"/>
      <c r="E495" s="16"/>
      <c r="F495" s="16"/>
    </row>
    <row r="496">
      <c r="D496" s="16"/>
      <c r="E496" s="16"/>
      <c r="F496" s="16"/>
    </row>
    <row r="497">
      <c r="D497" s="16"/>
      <c r="E497" s="16"/>
      <c r="F497" s="16"/>
    </row>
    <row r="498">
      <c r="D498" s="16"/>
      <c r="E498" s="16"/>
      <c r="F498" s="16"/>
    </row>
    <row r="499">
      <c r="D499" s="16"/>
      <c r="E499" s="16"/>
      <c r="F499" s="16"/>
    </row>
    <row r="500">
      <c r="D500" s="16"/>
      <c r="E500" s="16"/>
      <c r="F500" s="16"/>
    </row>
    <row r="501">
      <c r="D501" s="16"/>
      <c r="E501" s="16"/>
      <c r="F501" s="16"/>
    </row>
    <row r="502">
      <c r="D502" s="16"/>
      <c r="E502" s="16"/>
      <c r="F502" s="16"/>
    </row>
    <row r="503">
      <c r="D503" s="16"/>
      <c r="E503" s="16"/>
      <c r="F503" s="16"/>
    </row>
    <row r="504">
      <c r="D504" s="16"/>
      <c r="E504" s="16"/>
      <c r="F504" s="16"/>
    </row>
    <row r="505">
      <c r="D505" s="16"/>
      <c r="E505" s="16"/>
      <c r="F505" s="16"/>
    </row>
    <row r="506">
      <c r="D506" s="16"/>
      <c r="E506" s="16"/>
      <c r="F506" s="16"/>
    </row>
    <row r="507">
      <c r="D507" s="16"/>
      <c r="E507" s="16"/>
      <c r="F507" s="16"/>
    </row>
    <row r="508">
      <c r="D508" s="16"/>
      <c r="E508" s="16"/>
      <c r="F508" s="16"/>
    </row>
    <row r="509">
      <c r="D509" s="16"/>
      <c r="E509" s="16"/>
      <c r="F509" s="16"/>
    </row>
    <row r="510">
      <c r="D510" s="16"/>
      <c r="E510" s="16"/>
      <c r="F510" s="16"/>
    </row>
    <row r="511">
      <c r="D511" s="16"/>
      <c r="E511" s="16"/>
      <c r="F511" s="16"/>
    </row>
    <row r="512">
      <c r="D512" s="16"/>
      <c r="E512" s="16"/>
      <c r="F512" s="16"/>
    </row>
    <row r="513">
      <c r="D513" s="16"/>
      <c r="E513" s="16"/>
      <c r="F513" s="16"/>
    </row>
    <row r="514">
      <c r="D514" s="16"/>
      <c r="E514" s="16"/>
      <c r="F514" s="16"/>
    </row>
    <row r="515">
      <c r="D515" s="16"/>
      <c r="E515" s="16"/>
      <c r="F515" s="16"/>
    </row>
    <row r="516">
      <c r="D516" s="16"/>
      <c r="E516" s="16"/>
      <c r="F516" s="16"/>
    </row>
    <row r="517">
      <c r="D517" s="16"/>
      <c r="E517" s="16"/>
      <c r="F517" s="16"/>
    </row>
    <row r="518">
      <c r="D518" s="16"/>
      <c r="E518" s="16"/>
      <c r="F518" s="16"/>
    </row>
    <row r="519">
      <c r="D519" s="16"/>
      <c r="E519" s="16"/>
      <c r="F519" s="16"/>
    </row>
    <row r="520">
      <c r="D520" s="16"/>
      <c r="E520" s="16"/>
      <c r="F520" s="16"/>
    </row>
    <row r="521">
      <c r="D521" s="16"/>
      <c r="E521" s="16"/>
      <c r="F521" s="16"/>
    </row>
    <row r="522">
      <c r="D522" s="16"/>
      <c r="E522" s="16"/>
      <c r="F522" s="16"/>
    </row>
    <row r="523">
      <c r="D523" s="16"/>
      <c r="E523" s="16"/>
      <c r="F523" s="16"/>
    </row>
    <row r="524">
      <c r="D524" s="16"/>
      <c r="E524" s="16"/>
      <c r="F524" s="16"/>
    </row>
    <row r="525">
      <c r="D525" s="16"/>
      <c r="E525" s="16"/>
      <c r="F525" s="16"/>
    </row>
    <row r="526">
      <c r="D526" s="16"/>
      <c r="E526" s="16"/>
      <c r="F526" s="16"/>
    </row>
    <row r="527">
      <c r="D527" s="16"/>
      <c r="E527" s="16"/>
      <c r="F527" s="16"/>
    </row>
    <row r="528">
      <c r="D528" s="16"/>
      <c r="E528" s="16"/>
      <c r="F528" s="16"/>
    </row>
    <row r="529">
      <c r="D529" s="16"/>
      <c r="E529" s="16"/>
      <c r="F529" s="16"/>
    </row>
    <row r="530">
      <c r="D530" s="16"/>
      <c r="E530" s="16"/>
      <c r="F530" s="16"/>
    </row>
    <row r="531">
      <c r="D531" s="16"/>
      <c r="E531" s="16"/>
      <c r="F531" s="16"/>
    </row>
    <row r="532">
      <c r="D532" s="16"/>
      <c r="E532" s="16"/>
      <c r="F532" s="16"/>
    </row>
    <row r="533">
      <c r="D533" s="16"/>
      <c r="E533" s="16"/>
      <c r="F533" s="16"/>
    </row>
    <row r="534">
      <c r="D534" s="16"/>
      <c r="E534" s="16"/>
      <c r="F534" s="16"/>
    </row>
    <row r="535">
      <c r="D535" s="16"/>
      <c r="E535" s="16"/>
      <c r="F535" s="16"/>
    </row>
    <row r="536">
      <c r="D536" s="16"/>
      <c r="E536" s="16"/>
      <c r="F536" s="16"/>
    </row>
    <row r="537">
      <c r="D537" s="16"/>
      <c r="E537" s="16"/>
      <c r="F537" s="16"/>
    </row>
    <row r="538">
      <c r="D538" s="16"/>
      <c r="E538" s="16"/>
      <c r="F538" s="16"/>
    </row>
    <row r="539">
      <c r="D539" s="16"/>
      <c r="E539" s="16"/>
      <c r="F539" s="16"/>
    </row>
    <row r="540">
      <c r="D540" s="16"/>
      <c r="E540" s="16"/>
      <c r="F540" s="16"/>
    </row>
    <row r="541">
      <c r="D541" s="16"/>
      <c r="E541" s="16"/>
      <c r="F541" s="16"/>
    </row>
    <row r="542">
      <c r="D542" s="16"/>
      <c r="E542" s="16"/>
      <c r="F542" s="16"/>
    </row>
    <row r="543">
      <c r="D543" s="16"/>
      <c r="E543" s="16"/>
      <c r="F543" s="16"/>
    </row>
    <row r="544">
      <c r="D544" s="16"/>
      <c r="E544" s="16"/>
      <c r="F544" s="16"/>
    </row>
    <row r="545">
      <c r="D545" s="16"/>
      <c r="E545" s="16"/>
      <c r="F545" s="16"/>
    </row>
    <row r="546">
      <c r="D546" s="16"/>
      <c r="E546" s="16"/>
      <c r="F546" s="16"/>
    </row>
    <row r="547">
      <c r="D547" s="16"/>
      <c r="E547" s="16"/>
      <c r="F547" s="16"/>
    </row>
    <row r="548">
      <c r="D548" s="16"/>
      <c r="E548" s="16"/>
      <c r="F548" s="16"/>
    </row>
    <row r="549">
      <c r="D549" s="16"/>
      <c r="E549" s="16"/>
      <c r="F549" s="16"/>
    </row>
    <row r="550">
      <c r="D550" s="16"/>
      <c r="E550" s="16"/>
      <c r="F550" s="16"/>
    </row>
    <row r="551">
      <c r="D551" s="16"/>
      <c r="E551" s="16"/>
      <c r="F551" s="16"/>
    </row>
    <row r="552">
      <c r="D552" s="16"/>
      <c r="E552" s="16"/>
      <c r="F552" s="16"/>
    </row>
    <row r="553">
      <c r="D553" s="16"/>
      <c r="E553" s="16"/>
      <c r="F553" s="16"/>
    </row>
    <row r="554">
      <c r="D554" s="16"/>
      <c r="E554" s="16"/>
      <c r="F554" s="16"/>
    </row>
    <row r="555">
      <c r="D555" s="16"/>
      <c r="E555" s="16"/>
      <c r="F555" s="16"/>
    </row>
    <row r="556">
      <c r="D556" s="16"/>
      <c r="E556" s="16"/>
      <c r="F556" s="16"/>
    </row>
    <row r="557">
      <c r="D557" s="16"/>
      <c r="E557" s="16"/>
      <c r="F557" s="16"/>
    </row>
    <row r="558">
      <c r="D558" s="16"/>
      <c r="E558" s="16"/>
      <c r="F558" s="16"/>
    </row>
    <row r="559">
      <c r="D559" s="16"/>
      <c r="E559" s="16"/>
      <c r="F559" s="16"/>
    </row>
    <row r="560">
      <c r="D560" s="16"/>
      <c r="E560" s="16"/>
      <c r="F560" s="16"/>
    </row>
    <row r="561">
      <c r="D561" s="16"/>
      <c r="E561" s="16"/>
      <c r="F561" s="16"/>
    </row>
    <row r="562">
      <c r="D562" s="16"/>
      <c r="E562" s="16"/>
      <c r="F562" s="16"/>
    </row>
    <row r="563">
      <c r="D563" s="16"/>
      <c r="E563" s="16"/>
      <c r="F563" s="16"/>
    </row>
    <row r="564">
      <c r="D564" s="16"/>
      <c r="E564" s="16"/>
      <c r="F564" s="16"/>
    </row>
    <row r="565">
      <c r="D565" s="16"/>
      <c r="E565" s="16"/>
      <c r="F565" s="16"/>
    </row>
    <row r="566">
      <c r="D566" s="16"/>
      <c r="E566" s="16"/>
      <c r="F566" s="16"/>
    </row>
    <row r="567">
      <c r="D567" s="16"/>
      <c r="E567" s="16"/>
      <c r="F567" s="16"/>
    </row>
    <row r="568">
      <c r="D568" s="16"/>
      <c r="E568" s="16"/>
      <c r="F568" s="16"/>
    </row>
    <row r="569">
      <c r="D569" s="16"/>
      <c r="E569" s="16"/>
      <c r="F569" s="16"/>
    </row>
    <row r="570">
      <c r="D570" s="16"/>
      <c r="E570" s="16"/>
      <c r="F570" s="16"/>
    </row>
    <row r="571">
      <c r="D571" s="16"/>
      <c r="E571" s="16"/>
      <c r="F571" s="16"/>
    </row>
    <row r="572">
      <c r="D572" s="16"/>
      <c r="E572" s="16"/>
      <c r="F572" s="16"/>
    </row>
    <row r="573">
      <c r="D573" s="16"/>
      <c r="E573" s="16"/>
      <c r="F573" s="16"/>
    </row>
    <row r="574">
      <c r="D574" s="16"/>
      <c r="E574" s="16"/>
      <c r="F574" s="16"/>
    </row>
    <row r="575">
      <c r="D575" s="16"/>
      <c r="E575" s="16"/>
      <c r="F575" s="16"/>
    </row>
    <row r="576">
      <c r="D576" s="16"/>
      <c r="E576" s="16"/>
      <c r="F576" s="16"/>
    </row>
    <row r="577">
      <c r="D577" s="16"/>
      <c r="E577" s="16"/>
      <c r="F577" s="16"/>
    </row>
    <row r="578">
      <c r="D578" s="16"/>
      <c r="E578" s="16"/>
      <c r="F578" s="16"/>
    </row>
    <row r="579">
      <c r="D579" s="16"/>
      <c r="E579" s="16"/>
      <c r="F579" s="16"/>
    </row>
    <row r="580">
      <c r="D580" s="16"/>
      <c r="E580" s="16"/>
      <c r="F580" s="16"/>
    </row>
    <row r="581">
      <c r="D581" s="16"/>
      <c r="E581" s="16"/>
      <c r="F581" s="16"/>
    </row>
    <row r="582">
      <c r="D582" s="16"/>
      <c r="E582" s="16"/>
      <c r="F582" s="16"/>
    </row>
    <row r="583">
      <c r="D583" s="16"/>
      <c r="E583" s="16"/>
      <c r="F583" s="16"/>
    </row>
    <row r="584">
      <c r="D584" s="16"/>
      <c r="E584" s="16"/>
      <c r="F584" s="16"/>
    </row>
    <row r="585">
      <c r="D585" s="16"/>
      <c r="E585" s="16"/>
      <c r="F585" s="16"/>
    </row>
    <row r="586">
      <c r="D586" s="16"/>
      <c r="E586" s="16"/>
      <c r="F586" s="16"/>
    </row>
    <row r="587">
      <c r="D587" s="16"/>
      <c r="E587" s="16"/>
      <c r="F587" s="16"/>
    </row>
    <row r="588">
      <c r="D588" s="16"/>
      <c r="E588" s="16"/>
      <c r="F588" s="16"/>
    </row>
    <row r="589">
      <c r="D589" s="16"/>
      <c r="E589" s="16"/>
      <c r="F589" s="16"/>
    </row>
    <row r="590">
      <c r="D590" s="16"/>
      <c r="E590" s="16"/>
      <c r="F590" s="16"/>
    </row>
    <row r="591">
      <c r="D591" s="16"/>
      <c r="E591" s="16"/>
      <c r="F591" s="16"/>
    </row>
    <row r="592">
      <c r="D592" s="16"/>
      <c r="E592" s="16"/>
      <c r="F592" s="16"/>
    </row>
    <row r="593">
      <c r="D593" s="16"/>
      <c r="E593" s="16"/>
      <c r="F593" s="16"/>
    </row>
    <row r="594">
      <c r="D594" s="16"/>
      <c r="E594" s="16"/>
      <c r="F594" s="16"/>
    </row>
    <row r="595">
      <c r="D595" s="16"/>
      <c r="E595" s="16"/>
      <c r="F595" s="16"/>
    </row>
    <row r="596">
      <c r="D596" s="16"/>
      <c r="E596" s="16"/>
      <c r="F596" s="16"/>
    </row>
    <row r="597">
      <c r="D597" s="16"/>
      <c r="E597" s="16"/>
      <c r="F597" s="16"/>
    </row>
    <row r="598">
      <c r="D598" s="16"/>
      <c r="E598" s="16"/>
      <c r="F598" s="16"/>
    </row>
    <row r="599">
      <c r="D599" s="16"/>
      <c r="E599" s="16"/>
      <c r="F599" s="16"/>
    </row>
    <row r="600">
      <c r="D600" s="16"/>
      <c r="E600" s="16"/>
      <c r="F600" s="16"/>
    </row>
    <row r="601">
      <c r="D601" s="16"/>
      <c r="E601" s="16"/>
      <c r="F601" s="16"/>
    </row>
    <row r="602">
      <c r="D602" s="16"/>
      <c r="E602" s="16"/>
      <c r="F602" s="16"/>
    </row>
    <row r="603">
      <c r="D603" s="16"/>
      <c r="E603" s="16"/>
      <c r="F603" s="16"/>
    </row>
    <row r="604">
      <c r="D604" s="16"/>
      <c r="E604" s="16"/>
      <c r="F604" s="16"/>
    </row>
    <row r="605">
      <c r="D605" s="16"/>
      <c r="E605" s="16"/>
      <c r="F605" s="16"/>
    </row>
    <row r="606">
      <c r="D606" s="16"/>
      <c r="E606" s="16"/>
      <c r="F606" s="16"/>
    </row>
    <row r="607">
      <c r="D607" s="16"/>
      <c r="E607" s="16"/>
      <c r="F607" s="16"/>
    </row>
    <row r="608">
      <c r="D608" s="16"/>
      <c r="E608" s="16"/>
      <c r="F608" s="16"/>
    </row>
    <row r="609">
      <c r="D609" s="16"/>
      <c r="E609" s="16"/>
      <c r="F609" s="16"/>
    </row>
    <row r="610">
      <c r="D610" s="16"/>
      <c r="E610" s="16"/>
      <c r="F610" s="16"/>
    </row>
    <row r="611">
      <c r="D611" s="16"/>
      <c r="E611" s="16"/>
      <c r="F611" s="16"/>
    </row>
    <row r="612">
      <c r="D612" s="16"/>
      <c r="E612" s="16"/>
      <c r="F612" s="16"/>
    </row>
    <row r="613">
      <c r="D613" s="16"/>
      <c r="E613" s="16"/>
      <c r="F613" s="16"/>
    </row>
    <row r="614">
      <c r="D614" s="16"/>
      <c r="E614" s="16"/>
      <c r="F614" s="16"/>
    </row>
    <row r="615">
      <c r="D615" s="16"/>
      <c r="E615" s="16"/>
      <c r="F615" s="16"/>
    </row>
    <row r="616">
      <c r="D616" s="16"/>
      <c r="E616" s="16"/>
      <c r="F616" s="16"/>
    </row>
    <row r="617">
      <c r="D617" s="16"/>
      <c r="E617" s="16"/>
      <c r="F617" s="16"/>
    </row>
    <row r="618">
      <c r="D618" s="16"/>
      <c r="E618" s="16"/>
      <c r="F618" s="16"/>
    </row>
    <row r="619">
      <c r="D619" s="16"/>
      <c r="E619" s="16"/>
      <c r="F619" s="16"/>
    </row>
    <row r="620">
      <c r="D620" s="16"/>
      <c r="E620" s="16"/>
      <c r="F620" s="16"/>
    </row>
    <row r="621">
      <c r="D621" s="16"/>
      <c r="E621" s="16"/>
      <c r="F621" s="16"/>
    </row>
    <row r="622">
      <c r="D622" s="16"/>
      <c r="E622" s="16"/>
      <c r="F622" s="16"/>
    </row>
    <row r="623">
      <c r="D623" s="16"/>
      <c r="E623" s="16"/>
      <c r="F623" s="16"/>
    </row>
    <row r="624">
      <c r="D624" s="16"/>
      <c r="E624" s="16"/>
      <c r="F624" s="16"/>
    </row>
    <row r="625">
      <c r="D625" s="16"/>
      <c r="E625" s="16"/>
      <c r="F625" s="16"/>
    </row>
    <row r="626">
      <c r="D626" s="16"/>
      <c r="E626" s="16"/>
      <c r="F626" s="16"/>
    </row>
    <row r="627">
      <c r="D627" s="16"/>
      <c r="E627" s="16"/>
      <c r="F627" s="16"/>
    </row>
    <row r="628">
      <c r="D628" s="16"/>
      <c r="E628" s="16"/>
      <c r="F628" s="16"/>
    </row>
    <row r="629">
      <c r="D629" s="16"/>
      <c r="E629" s="16"/>
      <c r="F629" s="16"/>
    </row>
    <row r="630">
      <c r="D630" s="16"/>
      <c r="E630" s="16"/>
      <c r="F630" s="16"/>
    </row>
    <row r="631">
      <c r="D631" s="16"/>
      <c r="E631" s="16"/>
      <c r="F631" s="16"/>
    </row>
    <row r="632">
      <c r="D632" s="16"/>
      <c r="E632" s="16"/>
      <c r="F632" s="16"/>
    </row>
    <row r="633">
      <c r="D633" s="16"/>
      <c r="E633" s="16"/>
      <c r="F633" s="16"/>
    </row>
    <row r="634">
      <c r="D634" s="16"/>
      <c r="E634" s="16"/>
      <c r="F634" s="16"/>
    </row>
    <row r="635">
      <c r="D635" s="16"/>
      <c r="E635" s="16"/>
      <c r="F635" s="16"/>
    </row>
    <row r="636">
      <c r="D636" s="16"/>
      <c r="E636" s="16"/>
      <c r="F636" s="16"/>
    </row>
    <row r="637">
      <c r="D637" s="16"/>
      <c r="E637" s="16"/>
      <c r="F637" s="16"/>
    </row>
    <row r="638">
      <c r="D638" s="16"/>
      <c r="E638" s="16"/>
      <c r="F638" s="16"/>
    </row>
    <row r="639">
      <c r="D639" s="16"/>
      <c r="E639" s="16"/>
      <c r="F639" s="16"/>
    </row>
    <row r="640">
      <c r="D640" s="16"/>
      <c r="E640" s="16"/>
      <c r="F640" s="16"/>
    </row>
    <row r="641">
      <c r="D641" s="16"/>
      <c r="E641" s="16"/>
      <c r="F641" s="16"/>
    </row>
    <row r="642">
      <c r="D642" s="16"/>
      <c r="E642" s="16"/>
      <c r="F642" s="16"/>
    </row>
    <row r="643">
      <c r="D643" s="16"/>
      <c r="E643" s="16"/>
      <c r="F643" s="16"/>
    </row>
    <row r="644">
      <c r="D644" s="16"/>
      <c r="E644" s="16"/>
      <c r="F644" s="16"/>
    </row>
    <row r="645">
      <c r="D645" s="16"/>
      <c r="E645" s="16"/>
      <c r="F645" s="16"/>
    </row>
    <row r="646">
      <c r="D646" s="16"/>
      <c r="E646" s="16"/>
      <c r="F646" s="16"/>
    </row>
    <row r="647">
      <c r="D647" s="16"/>
      <c r="E647" s="16"/>
      <c r="F647" s="16"/>
    </row>
    <row r="648">
      <c r="D648" s="16"/>
      <c r="E648" s="16"/>
      <c r="F648" s="16"/>
    </row>
    <row r="649">
      <c r="D649" s="16"/>
      <c r="E649" s="16"/>
      <c r="F649" s="16"/>
    </row>
    <row r="650">
      <c r="D650" s="16"/>
      <c r="E650" s="16"/>
      <c r="F650" s="16"/>
    </row>
    <row r="651">
      <c r="D651" s="16"/>
      <c r="E651" s="16"/>
      <c r="F651" s="16"/>
    </row>
    <row r="652">
      <c r="D652" s="16"/>
      <c r="E652" s="16"/>
      <c r="F652" s="16"/>
    </row>
    <row r="653">
      <c r="D653" s="16"/>
      <c r="E653" s="16"/>
      <c r="F653" s="16"/>
    </row>
    <row r="654">
      <c r="D654" s="16"/>
      <c r="E654" s="16"/>
      <c r="F654" s="16"/>
    </row>
    <row r="655">
      <c r="D655" s="16"/>
      <c r="E655" s="16"/>
      <c r="F655" s="16"/>
    </row>
    <row r="656">
      <c r="D656" s="16"/>
      <c r="E656" s="16"/>
      <c r="F656" s="16"/>
    </row>
    <row r="657">
      <c r="D657" s="16"/>
      <c r="E657" s="16"/>
      <c r="F657" s="16"/>
    </row>
    <row r="658">
      <c r="D658" s="16"/>
      <c r="E658" s="16"/>
      <c r="F658" s="16"/>
    </row>
    <row r="659">
      <c r="D659" s="16"/>
      <c r="E659" s="16"/>
      <c r="F659" s="16"/>
    </row>
    <row r="660">
      <c r="D660" s="16"/>
      <c r="E660" s="16"/>
      <c r="F660" s="16"/>
    </row>
    <row r="661">
      <c r="D661" s="16"/>
      <c r="E661" s="16"/>
      <c r="F661" s="16"/>
    </row>
    <row r="662">
      <c r="D662" s="16"/>
      <c r="E662" s="16"/>
      <c r="F662" s="16"/>
    </row>
    <row r="663">
      <c r="D663" s="16"/>
      <c r="E663" s="16"/>
      <c r="F663" s="16"/>
    </row>
    <row r="664">
      <c r="D664" s="16"/>
      <c r="E664" s="16"/>
      <c r="F664" s="16"/>
    </row>
    <row r="665">
      <c r="D665" s="16"/>
      <c r="E665" s="16"/>
      <c r="F665" s="16"/>
    </row>
    <row r="666">
      <c r="D666" s="16"/>
      <c r="E666" s="16"/>
      <c r="F666" s="16"/>
    </row>
    <row r="667">
      <c r="D667" s="16"/>
      <c r="E667" s="16"/>
      <c r="F667" s="16"/>
    </row>
    <row r="668">
      <c r="D668" s="16"/>
      <c r="E668" s="16"/>
      <c r="F668" s="16"/>
    </row>
    <row r="669">
      <c r="D669" s="16"/>
      <c r="E669" s="16"/>
      <c r="F669" s="16"/>
    </row>
    <row r="670">
      <c r="D670" s="16"/>
      <c r="E670" s="16"/>
      <c r="F670" s="16"/>
    </row>
    <row r="671">
      <c r="D671" s="16"/>
      <c r="E671" s="16"/>
      <c r="F671" s="16"/>
    </row>
    <row r="672">
      <c r="D672" s="16"/>
      <c r="E672" s="16"/>
      <c r="F672" s="16"/>
    </row>
    <row r="673">
      <c r="D673" s="16"/>
      <c r="E673" s="16"/>
      <c r="F673" s="16"/>
    </row>
    <row r="674">
      <c r="D674" s="16"/>
      <c r="E674" s="16"/>
      <c r="F674" s="16"/>
    </row>
    <row r="675">
      <c r="D675" s="16"/>
      <c r="E675" s="16"/>
      <c r="F675" s="16"/>
    </row>
    <row r="676">
      <c r="D676" s="16"/>
      <c r="E676" s="16"/>
      <c r="F676" s="16"/>
    </row>
    <row r="677">
      <c r="D677" s="16"/>
      <c r="E677" s="16"/>
      <c r="F677" s="16"/>
    </row>
    <row r="678">
      <c r="D678" s="16"/>
      <c r="E678" s="16"/>
      <c r="F678" s="16"/>
    </row>
    <row r="679">
      <c r="D679" s="16"/>
      <c r="E679" s="16"/>
      <c r="F679" s="16"/>
    </row>
    <row r="680">
      <c r="D680" s="16"/>
      <c r="E680" s="16"/>
      <c r="F680" s="16"/>
    </row>
    <row r="681">
      <c r="D681" s="16"/>
      <c r="E681" s="16"/>
      <c r="F681" s="16"/>
    </row>
    <row r="682">
      <c r="D682" s="16"/>
      <c r="E682" s="16"/>
      <c r="F682" s="16"/>
    </row>
    <row r="683">
      <c r="D683" s="16"/>
      <c r="E683" s="16"/>
      <c r="F683" s="16"/>
    </row>
    <row r="684">
      <c r="D684" s="16"/>
      <c r="E684" s="16"/>
      <c r="F684" s="16"/>
    </row>
    <row r="685">
      <c r="D685" s="16"/>
      <c r="E685" s="16"/>
      <c r="F685" s="16"/>
    </row>
    <row r="686">
      <c r="D686" s="16"/>
      <c r="E686" s="16"/>
      <c r="F686" s="16"/>
    </row>
    <row r="687">
      <c r="D687" s="16"/>
      <c r="E687" s="16"/>
      <c r="F687" s="16"/>
    </row>
    <row r="688">
      <c r="D688" s="16"/>
      <c r="E688" s="16"/>
      <c r="F688" s="16"/>
    </row>
    <row r="689">
      <c r="D689" s="16"/>
      <c r="E689" s="16"/>
      <c r="F689" s="16"/>
    </row>
    <row r="690">
      <c r="D690" s="16"/>
      <c r="E690" s="16"/>
      <c r="F690" s="16"/>
    </row>
    <row r="691">
      <c r="D691" s="16"/>
      <c r="E691" s="16"/>
      <c r="F691" s="16"/>
    </row>
    <row r="692">
      <c r="D692" s="16"/>
      <c r="E692" s="16"/>
      <c r="F692" s="16"/>
    </row>
    <row r="693">
      <c r="D693" s="16"/>
      <c r="E693" s="16"/>
      <c r="F693" s="16"/>
    </row>
    <row r="694">
      <c r="D694" s="16"/>
      <c r="E694" s="16"/>
      <c r="F694" s="16"/>
    </row>
    <row r="695">
      <c r="D695" s="16"/>
      <c r="E695" s="16"/>
      <c r="F695" s="16"/>
    </row>
    <row r="696">
      <c r="D696" s="16"/>
      <c r="E696" s="16"/>
      <c r="F696" s="16"/>
    </row>
    <row r="697">
      <c r="D697" s="16"/>
      <c r="E697" s="16"/>
      <c r="F697" s="16"/>
    </row>
    <row r="698">
      <c r="D698" s="16"/>
      <c r="E698" s="16"/>
      <c r="F698" s="16"/>
    </row>
    <row r="699">
      <c r="D699" s="16"/>
      <c r="E699" s="16"/>
      <c r="F699" s="16"/>
    </row>
    <row r="700">
      <c r="D700" s="16"/>
      <c r="E700" s="16"/>
      <c r="F700" s="16"/>
    </row>
    <row r="701">
      <c r="D701" s="16"/>
      <c r="E701" s="16"/>
      <c r="F701" s="16"/>
    </row>
    <row r="702">
      <c r="D702" s="16"/>
      <c r="E702" s="16"/>
      <c r="F702" s="16"/>
    </row>
    <row r="703">
      <c r="D703" s="16"/>
      <c r="E703" s="16"/>
      <c r="F703" s="16"/>
    </row>
    <row r="704">
      <c r="D704" s="16"/>
      <c r="E704" s="16"/>
      <c r="F704" s="16"/>
    </row>
    <row r="705">
      <c r="D705" s="16"/>
      <c r="E705" s="16"/>
      <c r="F705" s="16"/>
    </row>
    <row r="706">
      <c r="D706" s="16"/>
      <c r="E706" s="16"/>
      <c r="F706" s="16"/>
    </row>
    <row r="707">
      <c r="D707" s="16"/>
      <c r="E707" s="16"/>
      <c r="F707" s="16"/>
    </row>
    <row r="708">
      <c r="D708" s="16"/>
      <c r="E708" s="16"/>
      <c r="F708" s="16"/>
    </row>
    <row r="709">
      <c r="D709" s="16"/>
      <c r="E709" s="16"/>
      <c r="F709" s="16"/>
    </row>
    <row r="710">
      <c r="D710" s="16"/>
      <c r="E710" s="16"/>
      <c r="F710" s="16"/>
    </row>
    <row r="711">
      <c r="D711" s="16"/>
      <c r="E711" s="16"/>
      <c r="F711" s="16"/>
    </row>
    <row r="712">
      <c r="D712" s="16"/>
      <c r="E712" s="16"/>
      <c r="F712" s="16"/>
    </row>
    <row r="713">
      <c r="D713" s="16"/>
      <c r="E713" s="16"/>
      <c r="F713" s="16"/>
    </row>
    <row r="714">
      <c r="D714" s="16"/>
      <c r="E714" s="16"/>
      <c r="F714" s="16"/>
    </row>
    <row r="715">
      <c r="D715" s="16"/>
      <c r="E715" s="16"/>
      <c r="F715" s="16"/>
    </row>
    <row r="716">
      <c r="D716" s="16"/>
      <c r="E716" s="16"/>
      <c r="F716" s="16"/>
    </row>
    <row r="717">
      <c r="D717" s="16"/>
      <c r="E717" s="16"/>
      <c r="F717" s="16"/>
    </row>
    <row r="718">
      <c r="D718" s="16"/>
      <c r="E718" s="16"/>
      <c r="F718" s="16"/>
    </row>
    <row r="719">
      <c r="D719" s="16"/>
      <c r="E719" s="16"/>
      <c r="F719" s="16"/>
    </row>
    <row r="720">
      <c r="D720" s="16"/>
      <c r="E720" s="16"/>
      <c r="F720" s="16"/>
    </row>
    <row r="721">
      <c r="D721" s="16"/>
      <c r="E721" s="16"/>
      <c r="F721" s="16"/>
    </row>
    <row r="722">
      <c r="D722" s="16"/>
      <c r="E722" s="16"/>
      <c r="F722" s="16"/>
    </row>
    <row r="723">
      <c r="D723" s="16"/>
      <c r="E723" s="16"/>
      <c r="F723" s="16"/>
    </row>
    <row r="724">
      <c r="D724" s="16"/>
      <c r="E724" s="16"/>
      <c r="F724" s="16"/>
    </row>
    <row r="725">
      <c r="D725" s="16"/>
      <c r="E725" s="16"/>
      <c r="F725" s="16"/>
    </row>
    <row r="726">
      <c r="D726" s="16"/>
      <c r="E726" s="16"/>
      <c r="F726" s="16"/>
    </row>
    <row r="727">
      <c r="D727" s="16"/>
      <c r="E727" s="16"/>
      <c r="F727" s="16"/>
    </row>
    <row r="728">
      <c r="D728" s="16"/>
      <c r="E728" s="16"/>
      <c r="F728" s="16"/>
    </row>
    <row r="729">
      <c r="D729" s="16"/>
      <c r="E729" s="16"/>
      <c r="F729" s="16"/>
    </row>
    <row r="730">
      <c r="D730" s="16"/>
      <c r="E730" s="16"/>
      <c r="F730" s="16"/>
    </row>
    <row r="731">
      <c r="D731" s="16"/>
      <c r="E731" s="16"/>
      <c r="F731" s="16"/>
    </row>
    <row r="732">
      <c r="D732" s="16"/>
      <c r="E732" s="16"/>
      <c r="F732" s="16"/>
    </row>
    <row r="733">
      <c r="D733" s="16"/>
      <c r="E733" s="16"/>
      <c r="F733" s="16"/>
    </row>
    <row r="734">
      <c r="D734" s="16"/>
      <c r="E734" s="16"/>
      <c r="F734" s="16"/>
    </row>
    <row r="735">
      <c r="D735" s="16"/>
      <c r="E735" s="16"/>
      <c r="F735" s="16"/>
    </row>
    <row r="736">
      <c r="D736" s="16"/>
      <c r="E736" s="16"/>
      <c r="F736" s="16"/>
    </row>
    <row r="737">
      <c r="D737" s="16"/>
      <c r="E737" s="16"/>
      <c r="F737" s="16"/>
    </row>
    <row r="738">
      <c r="D738" s="16"/>
      <c r="E738" s="16"/>
      <c r="F738" s="16"/>
    </row>
    <row r="739">
      <c r="D739" s="16"/>
      <c r="E739" s="16"/>
      <c r="F739" s="16"/>
    </row>
    <row r="740">
      <c r="D740" s="16"/>
      <c r="E740" s="16"/>
      <c r="F740" s="16"/>
    </row>
    <row r="741">
      <c r="D741" s="16"/>
      <c r="E741" s="16"/>
      <c r="F741" s="16"/>
    </row>
    <row r="742">
      <c r="D742" s="16"/>
      <c r="E742" s="16"/>
      <c r="F742" s="16"/>
    </row>
    <row r="743">
      <c r="D743" s="16"/>
      <c r="E743" s="16"/>
      <c r="F743" s="16"/>
    </row>
    <row r="744">
      <c r="D744" s="16"/>
      <c r="E744" s="16"/>
      <c r="F744" s="16"/>
    </row>
    <row r="745">
      <c r="D745" s="16"/>
      <c r="E745" s="16"/>
      <c r="F745" s="16"/>
    </row>
    <row r="746">
      <c r="D746" s="16"/>
      <c r="E746" s="16"/>
      <c r="F746" s="16"/>
    </row>
    <row r="747">
      <c r="D747" s="16"/>
      <c r="E747" s="16"/>
      <c r="F747" s="16"/>
    </row>
    <row r="748">
      <c r="D748" s="16"/>
      <c r="E748" s="16"/>
      <c r="F748" s="16"/>
    </row>
    <row r="749">
      <c r="D749" s="16"/>
      <c r="E749" s="16"/>
      <c r="F749" s="16"/>
    </row>
    <row r="750">
      <c r="D750" s="16"/>
      <c r="E750" s="16"/>
      <c r="F750" s="16"/>
    </row>
    <row r="751">
      <c r="D751" s="16"/>
      <c r="E751" s="16"/>
      <c r="F751" s="16"/>
    </row>
    <row r="752">
      <c r="D752" s="16"/>
      <c r="E752" s="16"/>
      <c r="F752" s="16"/>
    </row>
    <row r="753">
      <c r="D753" s="16"/>
      <c r="E753" s="16"/>
      <c r="F753" s="16"/>
    </row>
    <row r="754">
      <c r="D754" s="16"/>
      <c r="E754" s="16"/>
      <c r="F754" s="16"/>
    </row>
    <row r="755">
      <c r="D755" s="16"/>
      <c r="E755" s="16"/>
      <c r="F755" s="16"/>
    </row>
    <row r="756">
      <c r="D756" s="16"/>
      <c r="E756" s="16"/>
      <c r="F756" s="16"/>
    </row>
    <row r="757">
      <c r="D757" s="16"/>
      <c r="E757" s="16"/>
      <c r="F757" s="16"/>
    </row>
    <row r="758">
      <c r="D758" s="16"/>
      <c r="E758" s="16"/>
      <c r="F758" s="16"/>
    </row>
    <row r="759">
      <c r="D759" s="16"/>
      <c r="E759" s="16"/>
      <c r="F759" s="16"/>
    </row>
    <row r="760">
      <c r="D760" s="16"/>
      <c r="E760" s="16"/>
      <c r="F760" s="16"/>
    </row>
    <row r="761">
      <c r="D761" s="16"/>
      <c r="E761" s="16"/>
      <c r="F761" s="16"/>
    </row>
    <row r="762">
      <c r="D762" s="16"/>
      <c r="E762" s="16"/>
      <c r="F762" s="16"/>
    </row>
    <row r="763">
      <c r="D763" s="16"/>
      <c r="E763" s="16"/>
      <c r="F763" s="16"/>
    </row>
    <row r="764">
      <c r="D764" s="16"/>
      <c r="E764" s="16"/>
      <c r="F764" s="16"/>
    </row>
    <row r="765">
      <c r="D765" s="16"/>
      <c r="E765" s="16"/>
      <c r="F765" s="16"/>
    </row>
    <row r="766">
      <c r="D766" s="16"/>
      <c r="E766" s="16"/>
      <c r="F766" s="16"/>
    </row>
    <row r="767">
      <c r="D767" s="16"/>
      <c r="E767" s="16"/>
      <c r="F767" s="16"/>
    </row>
    <row r="768">
      <c r="D768" s="16"/>
      <c r="E768" s="16"/>
      <c r="F768" s="16"/>
    </row>
    <row r="769">
      <c r="D769" s="16"/>
      <c r="E769" s="16"/>
      <c r="F769" s="16"/>
    </row>
    <row r="770">
      <c r="D770" s="16"/>
      <c r="E770" s="16"/>
      <c r="F770" s="16"/>
    </row>
    <row r="771">
      <c r="D771" s="16"/>
      <c r="E771" s="16"/>
      <c r="F771" s="16"/>
    </row>
    <row r="772">
      <c r="D772" s="16"/>
      <c r="E772" s="16"/>
      <c r="F772" s="16"/>
    </row>
    <row r="773">
      <c r="D773" s="16"/>
      <c r="E773" s="16"/>
      <c r="F773" s="16"/>
    </row>
    <row r="774">
      <c r="D774" s="16"/>
      <c r="E774" s="16"/>
      <c r="F774" s="16"/>
    </row>
    <row r="775">
      <c r="D775" s="16"/>
      <c r="E775" s="16"/>
      <c r="F775" s="16"/>
    </row>
    <row r="776">
      <c r="D776" s="16"/>
      <c r="E776" s="16"/>
      <c r="F776" s="16"/>
    </row>
    <row r="777">
      <c r="D777" s="16"/>
      <c r="E777" s="16"/>
      <c r="F777" s="16"/>
    </row>
    <row r="778">
      <c r="D778" s="16"/>
      <c r="E778" s="16"/>
      <c r="F778" s="16"/>
    </row>
    <row r="779">
      <c r="D779" s="16"/>
      <c r="E779" s="16"/>
      <c r="F779" s="16"/>
    </row>
    <row r="780">
      <c r="D780" s="16"/>
      <c r="E780" s="16"/>
      <c r="F780" s="16"/>
    </row>
    <row r="781">
      <c r="D781" s="16"/>
      <c r="E781" s="16"/>
      <c r="F781" s="16"/>
    </row>
    <row r="782">
      <c r="D782" s="16"/>
      <c r="E782" s="16"/>
      <c r="F782" s="16"/>
    </row>
    <row r="783">
      <c r="D783" s="16"/>
      <c r="E783" s="16"/>
      <c r="F783" s="16"/>
    </row>
    <row r="784">
      <c r="D784" s="16"/>
      <c r="E784" s="16"/>
      <c r="F784" s="16"/>
    </row>
    <row r="785">
      <c r="D785" s="16"/>
      <c r="E785" s="16"/>
      <c r="F785" s="16"/>
    </row>
    <row r="786">
      <c r="D786" s="16"/>
      <c r="E786" s="16"/>
      <c r="F786" s="16"/>
    </row>
    <row r="787">
      <c r="D787" s="16"/>
      <c r="E787" s="16"/>
      <c r="F787" s="16"/>
    </row>
    <row r="788">
      <c r="D788" s="16"/>
      <c r="E788" s="16"/>
      <c r="F788" s="16"/>
    </row>
    <row r="789">
      <c r="D789" s="16"/>
      <c r="E789" s="16"/>
      <c r="F789" s="16"/>
    </row>
    <row r="790">
      <c r="D790" s="16"/>
      <c r="E790" s="16"/>
      <c r="F790" s="16"/>
    </row>
    <row r="791">
      <c r="D791" s="16"/>
      <c r="E791" s="16"/>
      <c r="F791" s="16"/>
    </row>
    <row r="792">
      <c r="D792" s="16"/>
      <c r="E792" s="16"/>
      <c r="F792" s="16"/>
    </row>
    <row r="793">
      <c r="D793" s="16"/>
      <c r="E793" s="16"/>
      <c r="F793" s="16"/>
    </row>
    <row r="794">
      <c r="D794" s="16"/>
      <c r="E794" s="16"/>
      <c r="F794" s="16"/>
    </row>
    <row r="795">
      <c r="D795" s="16"/>
      <c r="E795" s="16"/>
      <c r="F795" s="16"/>
    </row>
    <row r="796">
      <c r="D796" s="16"/>
      <c r="E796" s="16"/>
      <c r="F796" s="16"/>
    </row>
    <row r="797">
      <c r="D797" s="16"/>
      <c r="E797" s="16"/>
      <c r="F797" s="16"/>
    </row>
    <row r="798">
      <c r="D798" s="16"/>
      <c r="E798" s="16"/>
      <c r="F798" s="16"/>
    </row>
    <row r="799">
      <c r="D799" s="16"/>
      <c r="E799" s="16"/>
      <c r="F799" s="16"/>
    </row>
    <row r="800">
      <c r="D800" s="16"/>
      <c r="E800" s="16"/>
      <c r="F800" s="16"/>
    </row>
    <row r="801">
      <c r="D801" s="16"/>
      <c r="E801" s="16"/>
      <c r="F801" s="16"/>
    </row>
    <row r="802">
      <c r="D802" s="16"/>
      <c r="E802" s="16"/>
      <c r="F802" s="16"/>
    </row>
    <row r="803">
      <c r="D803" s="16"/>
      <c r="E803" s="16"/>
      <c r="F803" s="16"/>
    </row>
    <row r="804">
      <c r="D804" s="16"/>
      <c r="E804" s="16"/>
      <c r="F804" s="16"/>
    </row>
    <row r="805">
      <c r="D805" s="16"/>
      <c r="E805" s="16"/>
      <c r="F805" s="16"/>
    </row>
    <row r="806">
      <c r="D806" s="16"/>
      <c r="E806" s="16"/>
      <c r="F806" s="16"/>
    </row>
    <row r="807">
      <c r="D807" s="16"/>
      <c r="E807" s="16"/>
      <c r="F807" s="16"/>
    </row>
    <row r="808">
      <c r="D808" s="16"/>
      <c r="E808" s="16"/>
      <c r="F808" s="16"/>
    </row>
    <row r="809">
      <c r="D809" s="16"/>
      <c r="E809" s="16"/>
      <c r="F809" s="16"/>
    </row>
    <row r="810">
      <c r="D810" s="16"/>
      <c r="E810" s="16"/>
      <c r="F810" s="16"/>
    </row>
    <row r="811">
      <c r="D811" s="16"/>
      <c r="E811" s="16"/>
      <c r="F811" s="16"/>
    </row>
    <row r="812">
      <c r="D812" s="16"/>
      <c r="E812" s="16"/>
      <c r="F812" s="16"/>
    </row>
    <row r="813">
      <c r="D813" s="16"/>
      <c r="E813" s="16"/>
      <c r="F813" s="16"/>
    </row>
    <row r="814">
      <c r="D814" s="16"/>
      <c r="E814" s="16"/>
      <c r="F814" s="16"/>
    </row>
    <row r="815">
      <c r="D815" s="16"/>
      <c r="E815" s="16"/>
      <c r="F815" s="16"/>
    </row>
    <row r="816">
      <c r="D816" s="16"/>
      <c r="E816" s="16"/>
      <c r="F816" s="16"/>
    </row>
    <row r="817">
      <c r="D817" s="16"/>
      <c r="E817" s="16"/>
      <c r="F817" s="16"/>
    </row>
    <row r="818">
      <c r="D818" s="16"/>
      <c r="E818" s="16"/>
      <c r="F818" s="16"/>
    </row>
    <row r="819">
      <c r="D819" s="16"/>
      <c r="E819" s="16"/>
      <c r="F819" s="16"/>
    </row>
    <row r="820">
      <c r="D820" s="16"/>
      <c r="E820" s="16"/>
      <c r="F820" s="16"/>
    </row>
    <row r="821">
      <c r="D821" s="16"/>
      <c r="E821" s="16"/>
      <c r="F821" s="16"/>
    </row>
    <row r="822">
      <c r="D822" s="16"/>
      <c r="E822" s="16"/>
      <c r="F822" s="16"/>
    </row>
    <row r="823">
      <c r="D823" s="16"/>
      <c r="E823" s="16"/>
      <c r="F823" s="16"/>
    </row>
    <row r="824">
      <c r="D824" s="16"/>
      <c r="E824" s="16"/>
      <c r="F824" s="16"/>
    </row>
    <row r="825">
      <c r="D825" s="16"/>
      <c r="E825" s="16"/>
      <c r="F825" s="16"/>
    </row>
    <row r="826">
      <c r="D826" s="16"/>
      <c r="E826" s="16"/>
      <c r="F826" s="16"/>
    </row>
    <row r="827">
      <c r="D827" s="16"/>
      <c r="E827" s="16"/>
      <c r="F827" s="16"/>
    </row>
    <row r="828">
      <c r="D828" s="16"/>
      <c r="E828" s="16"/>
      <c r="F828" s="16"/>
    </row>
    <row r="829">
      <c r="D829" s="16"/>
      <c r="E829" s="16"/>
      <c r="F829" s="16"/>
    </row>
    <row r="830">
      <c r="D830" s="16"/>
      <c r="E830" s="16"/>
      <c r="F830" s="16"/>
    </row>
    <row r="831">
      <c r="D831" s="16"/>
      <c r="E831" s="16"/>
      <c r="F831" s="16"/>
    </row>
    <row r="832">
      <c r="D832" s="16"/>
      <c r="E832" s="16"/>
      <c r="F832" s="16"/>
    </row>
    <row r="833">
      <c r="D833" s="16"/>
      <c r="E833" s="16"/>
      <c r="F833" s="16"/>
    </row>
    <row r="834">
      <c r="D834" s="16"/>
      <c r="E834" s="16"/>
      <c r="F834" s="16"/>
    </row>
    <row r="835">
      <c r="D835" s="16"/>
      <c r="E835" s="16"/>
      <c r="F835" s="16"/>
    </row>
    <row r="836">
      <c r="D836" s="16"/>
      <c r="E836" s="16"/>
      <c r="F836" s="16"/>
    </row>
    <row r="837">
      <c r="D837" s="16"/>
      <c r="E837" s="16"/>
      <c r="F837" s="16"/>
    </row>
    <row r="838">
      <c r="D838" s="16"/>
      <c r="E838" s="16"/>
      <c r="F838" s="16"/>
    </row>
    <row r="839">
      <c r="D839" s="16"/>
      <c r="E839" s="16"/>
      <c r="F839" s="16"/>
    </row>
    <row r="840">
      <c r="D840" s="16"/>
      <c r="E840" s="16"/>
      <c r="F840" s="16"/>
    </row>
    <row r="841">
      <c r="D841" s="16"/>
      <c r="E841" s="16"/>
      <c r="F841" s="16"/>
    </row>
    <row r="842">
      <c r="D842" s="16"/>
      <c r="E842" s="16"/>
      <c r="F842" s="16"/>
    </row>
    <row r="843">
      <c r="D843" s="16"/>
      <c r="E843" s="16"/>
      <c r="F843" s="16"/>
    </row>
    <row r="844">
      <c r="D844" s="16"/>
      <c r="E844" s="16"/>
      <c r="F844" s="16"/>
    </row>
    <row r="845">
      <c r="D845" s="16"/>
      <c r="E845" s="16"/>
      <c r="F845" s="16"/>
    </row>
    <row r="846">
      <c r="D846" s="16"/>
      <c r="E846" s="16"/>
      <c r="F846" s="16"/>
    </row>
    <row r="847">
      <c r="D847" s="16"/>
      <c r="E847" s="16"/>
      <c r="F847" s="16"/>
    </row>
    <row r="848">
      <c r="D848" s="16"/>
      <c r="E848" s="16"/>
      <c r="F848" s="16"/>
    </row>
    <row r="849">
      <c r="D849" s="16"/>
      <c r="E849" s="16"/>
      <c r="F849" s="16"/>
    </row>
    <row r="850">
      <c r="D850" s="16"/>
      <c r="E850" s="16"/>
      <c r="F850" s="16"/>
    </row>
    <row r="851">
      <c r="D851" s="16"/>
      <c r="E851" s="16"/>
      <c r="F851" s="16"/>
    </row>
    <row r="852">
      <c r="D852" s="16"/>
      <c r="E852" s="16"/>
      <c r="F852" s="16"/>
    </row>
    <row r="853">
      <c r="D853" s="16"/>
      <c r="E853" s="16"/>
      <c r="F853" s="16"/>
    </row>
    <row r="854">
      <c r="D854" s="16"/>
      <c r="E854" s="16"/>
      <c r="F854" s="16"/>
    </row>
    <row r="855">
      <c r="D855" s="16"/>
      <c r="E855" s="16"/>
      <c r="F855" s="16"/>
    </row>
    <row r="856">
      <c r="D856" s="16"/>
      <c r="E856" s="16"/>
      <c r="F856" s="16"/>
    </row>
    <row r="857">
      <c r="D857" s="16"/>
      <c r="E857" s="16"/>
      <c r="F857" s="16"/>
    </row>
    <row r="858">
      <c r="D858" s="16"/>
      <c r="E858" s="16"/>
      <c r="F858" s="16"/>
    </row>
    <row r="859">
      <c r="D859" s="16"/>
      <c r="E859" s="16"/>
      <c r="F859" s="16"/>
    </row>
    <row r="860">
      <c r="D860" s="16"/>
      <c r="E860" s="16"/>
      <c r="F860" s="16"/>
    </row>
    <row r="861">
      <c r="D861" s="16"/>
      <c r="E861" s="16"/>
      <c r="F861" s="16"/>
    </row>
    <row r="862">
      <c r="D862" s="16"/>
      <c r="E862" s="16"/>
      <c r="F862" s="16"/>
    </row>
    <row r="863">
      <c r="D863" s="16"/>
      <c r="E863" s="16"/>
      <c r="F863" s="16"/>
    </row>
    <row r="864">
      <c r="D864" s="16"/>
      <c r="E864" s="16"/>
      <c r="F864" s="16"/>
    </row>
    <row r="865">
      <c r="D865" s="16"/>
      <c r="E865" s="16"/>
      <c r="F865" s="16"/>
    </row>
    <row r="866">
      <c r="D866" s="16"/>
      <c r="E866" s="16"/>
      <c r="F866" s="16"/>
    </row>
    <row r="867">
      <c r="D867" s="16"/>
      <c r="E867" s="16"/>
      <c r="F867" s="16"/>
    </row>
    <row r="868">
      <c r="D868" s="16"/>
      <c r="E868" s="16"/>
      <c r="F868" s="16"/>
    </row>
    <row r="869">
      <c r="D869" s="16"/>
      <c r="E869" s="16"/>
      <c r="F869" s="16"/>
    </row>
    <row r="870">
      <c r="D870" s="16"/>
      <c r="E870" s="16"/>
      <c r="F870" s="16"/>
    </row>
    <row r="871">
      <c r="D871" s="16"/>
      <c r="E871" s="16"/>
      <c r="F871" s="16"/>
    </row>
    <row r="872">
      <c r="D872" s="16"/>
      <c r="E872" s="16"/>
      <c r="F872" s="16"/>
    </row>
    <row r="873">
      <c r="D873" s="16"/>
      <c r="E873" s="16"/>
      <c r="F873" s="16"/>
    </row>
    <row r="874">
      <c r="D874" s="16"/>
      <c r="E874" s="16"/>
      <c r="F874" s="16"/>
    </row>
    <row r="875">
      <c r="D875" s="16"/>
      <c r="E875" s="16"/>
      <c r="F875" s="16"/>
    </row>
    <row r="876">
      <c r="D876" s="16"/>
      <c r="E876" s="16"/>
      <c r="F876" s="16"/>
    </row>
    <row r="877">
      <c r="D877" s="16"/>
      <c r="E877" s="16"/>
      <c r="F877" s="16"/>
    </row>
    <row r="878">
      <c r="D878" s="16"/>
      <c r="E878" s="16"/>
      <c r="F878" s="16"/>
    </row>
    <row r="879">
      <c r="D879" s="16"/>
      <c r="E879" s="16"/>
      <c r="F879" s="16"/>
    </row>
    <row r="880">
      <c r="D880" s="16"/>
      <c r="E880" s="16"/>
      <c r="F880" s="16"/>
    </row>
    <row r="881">
      <c r="D881" s="16"/>
      <c r="E881" s="16"/>
      <c r="F881" s="16"/>
    </row>
    <row r="882">
      <c r="D882" s="16"/>
      <c r="E882" s="16"/>
      <c r="F882" s="16"/>
    </row>
    <row r="883">
      <c r="D883" s="16"/>
      <c r="E883" s="16"/>
      <c r="F883" s="16"/>
    </row>
    <row r="884">
      <c r="D884" s="16"/>
      <c r="E884" s="16"/>
      <c r="F884" s="16"/>
    </row>
    <row r="885">
      <c r="D885" s="16"/>
      <c r="E885" s="16"/>
      <c r="F885" s="16"/>
    </row>
    <row r="886">
      <c r="D886" s="16"/>
      <c r="E886" s="16"/>
      <c r="F886" s="16"/>
    </row>
    <row r="887">
      <c r="D887" s="16"/>
      <c r="E887" s="16"/>
      <c r="F887" s="16"/>
    </row>
    <row r="888">
      <c r="D888" s="16"/>
      <c r="E888" s="16"/>
      <c r="F888" s="16"/>
    </row>
    <row r="889">
      <c r="D889" s="16"/>
      <c r="E889" s="16"/>
      <c r="F889" s="16"/>
    </row>
    <row r="890">
      <c r="D890" s="16"/>
      <c r="E890" s="16"/>
      <c r="F890" s="16"/>
    </row>
    <row r="891">
      <c r="D891" s="16"/>
      <c r="E891" s="16"/>
      <c r="F891" s="16"/>
    </row>
    <row r="892">
      <c r="D892" s="16"/>
      <c r="E892" s="16"/>
      <c r="F892" s="16"/>
    </row>
    <row r="893">
      <c r="D893" s="16"/>
      <c r="E893" s="16"/>
      <c r="F893" s="16"/>
    </row>
    <row r="894">
      <c r="D894" s="16"/>
      <c r="E894" s="16"/>
      <c r="F894" s="16"/>
    </row>
    <row r="895">
      <c r="D895" s="16"/>
      <c r="E895" s="16"/>
      <c r="F895" s="16"/>
    </row>
    <row r="896">
      <c r="D896" s="16"/>
      <c r="E896" s="16"/>
      <c r="F896" s="16"/>
    </row>
    <row r="897">
      <c r="D897" s="16"/>
      <c r="E897" s="16"/>
      <c r="F897" s="16"/>
    </row>
    <row r="898">
      <c r="D898" s="16"/>
      <c r="E898" s="16"/>
      <c r="F898" s="16"/>
    </row>
    <row r="899">
      <c r="D899" s="16"/>
      <c r="E899" s="16"/>
      <c r="F899" s="16"/>
    </row>
    <row r="900">
      <c r="D900" s="16"/>
      <c r="E900" s="16"/>
      <c r="F900" s="16"/>
    </row>
    <row r="901">
      <c r="D901" s="16"/>
      <c r="E901" s="16"/>
      <c r="F901" s="16"/>
    </row>
    <row r="902">
      <c r="D902" s="16"/>
      <c r="E902" s="16"/>
      <c r="F902" s="16"/>
    </row>
    <row r="903">
      <c r="D903" s="16"/>
      <c r="E903" s="16"/>
      <c r="F903" s="16"/>
    </row>
    <row r="904">
      <c r="D904" s="16"/>
      <c r="E904" s="16"/>
      <c r="F904" s="16"/>
    </row>
    <row r="905">
      <c r="D905" s="16"/>
      <c r="E905" s="16"/>
      <c r="F905" s="16"/>
    </row>
    <row r="906">
      <c r="D906" s="16"/>
      <c r="E906" s="16"/>
      <c r="F906" s="16"/>
    </row>
    <row r="907">
      <c r="D907" s="16"/>
      <c r="E907" s="16"/>
      <c r="F907" s="16"/>
    </row>
    <row r="908">
      <c r="D908" s="16"/>
      <c r="E908" s="16"/>
      <c r="F908" s="16"/>
    </row>
    <row r="909">
      <c r="D909" s="16"/>
      <c r="E909" s="16"/>
      <c r="F909" s="16"/>
    </row>
    <row r="910">
      <c r="D910" s="16"/>
      <c r="E910" s="16"/>
      <c r="F910" s="16"/>
    </row>
    <row r="911">
      <c r="D911" s="16"/>
      <c r="E911" s="16"/>
      <c r="F911" s="16"/>
    </row>
    <row r="912">
      <c r="D912" s="16"/>
      <c r="E912" s="16"/>
      <c r="F912" s="16"/>
    </row>
    <row r="913">
      <c r="D913" s="16"/>
      <c r="E913" s="16"/>
      <c r="F913" s="16"/>
    </row>
    <row r="914">
      <c r="D914" s="16"/>
      <c r="E914" s="16"/>
      <c r="F914" s="16"/>
    </row>
    <row r="915">
      <c r="D915" s="16"/>
      <c r="E915" s="16"/>
      <c r="F915" s="16"/>
    </row>
    <row r="916">
      <c r="D916" s="16"/>
      <c r="E916" s="16"/>
      <c r="F916" s="16"/>
    </row>
    <row r="917">
      <c r="D917" s="16"/>
      <c r="E917" s="16"/>
      <c r="F917" s="16"/>
    </row>
    <row r="918">
      <c r="D918" s="16"/>
      <c r="E918" s="16"/>
      <c r="F918" s="16"/>
    </row>
    <row r="919">
      <c r="D919" s="16"/>
      <c r="E919" s="16"/>
      <c r="F919" s="16"/>
    </row>
    <row r="920">
      <c r="D920" s="16"/>
      <c r="E920" s="16"/>
      <c r="F920" s="16"/>
    </row>
    <row r="921">
      <c r="D921" s="16"/>
      <c r="E921" s="16"/>
      <c r="F921" s="16"/>
    </row>
    <row r="922">
      <c r="D922" s="16"/>
      <c r="E922" s="16"/>
      <c r="F922" s="16"/>
    </row>
    <row r="923">
      <c r="D923" s="16"/>
      <c r="E923" s="16"/>
      <c r="F923" s="16"/>
    </row>
    <row r="924">
      <c r="D924" s="16"/>
      <c r="E924" s="16"/>
      <c r="F924" s="16"/>
    </row>
    <row r="925">
      <c r="D925" s="16"/>
      <c r="E925" s="16"/>
      <c r="F925" s="16"/>
    </row>
    <row r="926">
      <c r="D926" s="16"/>
      <c r="E926" s="16"/>
      <c r="F926" s="16"/>
    </row>
    <row r="927">
      <c r="D927" s="16"/>
      <c r="E927" s="16"/>
      <c r="F927" s="16"/>
    </row>
    <row r="928">
      <c r="D928" s="16"/>
      <c r="E928" s="16"/>
      <c r="F928" s="16"/>
    </row>
    <row r="929">
      <c r="D929" s="16"/>
      <c r="E929" s="16"/>
      <c r="F929" s="16"/>
    </row>
    <row r="930">
      <c r="D930" s="16"/>
      <c r="E930" s="16"/>
      <c r="F930" s="16"/>
    </row>
    <row r="931">
      <c r="D931" s="16"/>
      <c r="E931" s="16"/>
      <c r="F931" s="16"/>
    </row>
    <row r="932">
      <c r="D932" s="16"/>
      <c r="E932" s="16"/>
      <c r="F932" s="16"/>
    </row>
    <row r="933">
      <c r="D933" s="16"/>
      <c r="E933" s="16"/>
      <c r="F933" s="16"/>
    </row>
    <row r="934">
      <c r="D934" s="16"/>
      <c r="E934" s="16"/>
      <c r="F934" s="16"/>
    </row>
    <row r="935">
      <c r="D935" s="16"/>
      <c r="E935" s="16"/>
      <c r="F935" s="16"/>
    </row>
    <row r="936">
      <c r="D936" s="16"/>
      <c r="E936" s="16"/>
      <c r="F936" s="16"/>
    </row>
    <row r="937">
      <c r="D937" s="16"/>
      <c r="E937" s="16"/>
      <c r="F937" s="16"/>
    </row>
    <row r="938">
      <c r="D938" s="16"/>
      <c r="E938" s="16"/>
      <c r="F938" s="16"/>
    </row>
    <row r="939">
      <c r="D939" s="16"/>
      <c r="E939" s="16"/>
      <c r="F939" s="16"/>
    </row>
    <row r="940">
      <c r="D940" s="16"/>
      <c r="E940" s="16"/>
      <c r="F940" s="16"/>
    </row>
    <row r="941">
      <c r="D941" s="16"/>
      <c r="E941" s="16"/>
      <c r="F941" s="16"/>
    </row>
    <row r="942">
      <c r="D942" s="16"/>
      <c r="E942" s="16"/>
      <c r="F942" s="16"/>
    </row>
    <row r="943">
      <c r="D943" s="16"/>
      <c r="E943" s="16"/>
      <c r="F943" s="16"/>
    </row>
    <row r="944">
      <c r="D944" s="16"/>
      <c r="E944" s="16"/>
      <c r="F944" s="16"/>
    </row>
    <row r="945">
      <c r="D945" s="16"/>
      <c r="E945" s="16"/>
      <c r="F945" s="16"/>
    </row>
    <row r="946">
      <c r="D946" s="16"/>
      <c r="E946" s="16"/>
      <c r="F946" s="16"/>
    </row>
    <row r="947">
      <c r="D947" s="16"/>
      <c r="E947" s="16"/>
      <c r="F947" s="16"/>
    </row>
    <row r="948">
      <c r="D948" s="16"/>
      <c r="E948" s="16"/>
      <c r="F948" s="16"/>
    </row>
    <row r="949">
      <c r="D949" s="16"/>
      <c r="E949" s="16"/>
      <c r="F949" s="16"/>
    </row>
    <row r="950">
      <c r="D950" s="16"/>
      <c r="E950" s="16"/>
      <c r="F950" s="16"/>
    </row>
    <row r="951">
      <c r="D951" s="16"/>
      <c r="E951" s="16"/>
      <c r="F951" s="16"/>
    </row>
    <row r="952">
      <c r="D952" s="16"/>
      <c r="E952" s="16"/>
      <c r="F952" s="16"/>
    </row>
    <row r="953">
      <c r="D953" s="16"/>
      <c r="E953" s="16"/>
      <c r="F953" s="16"/>
    </row>
    <row r="954">
      <c r="D954" s="16"/>
      <c r="E954" s="16"/>
      <c r="F954" s="16"/>
    </row>
    <row r="955">
      <c r="D955" s="16"/>
      <c r="E955" s="16"/>
      <c r="F955" s="16"/>
    </row>
    <row r="956">
      <c r="D956" s="16"/>
      <c r="E956" s="16"/>
      <c r="F956" s="16"/>
    </row>
    <row r="957">
      <c r="D957" s="16"/>
      <c r="E957" s="16"/>
      <c r="F957" s="16"/>
    </row>
    <row r="958">
      <c r="D958" s="16"/>
      <c r="E958" s="16"/>
      <c r="F958" s="16"/>
    </row>
    <row r="959">
      <c r="D959" s="16"/>
      <c r="E959" s="16"/>
      <c r="F959" s="16"/>
    </row>
    <row r="960">
      <c r="D960" s="16"/>
      <c r="E960" s="16"/>
      <c r="F960" s="16"/>
    </row>
    <row r="961">
      <c r="D961" s="16"/>
      <c r="E961" s="16"/>
      <c r="F961" s="16"/>
    </row>
    <row r="962">
      <c r="D962" s="16"/>
      <c r="E962" s="16"/>
      <c r="F962" s="16"/>
    </row>
    <row r="963">
      <c r="D963" s="16"/>
      <c r="E963" s="16"/>
      <c r="F963" s="16"/>
    </row>
    <row r="964">
      <c r="D964" s="16"/>
      <c r="E964" s="16"/>
      <c r="F964" s="16"/>
    </row>
    <row r="965">
      <c r="D965" s="16"/>
      <c r="E965" s="16"/>
      <c r="F965" s="16"/>
    </row>
    <row r="966">
      <c r="D966" s="16"/>
      <c r="E966" s="16"/>
      <c r="F966" s="16"/>
    </row>
    <row r="967">
      <c r="D967" s="16"/>
      <c r="E967" s="16"/>
      <c r="F967" s="16"/>
    </row>
    <row r="968">
      <c r="D968" s="16"/>
      <c r="E968" s="16"/>
      <c r="F968" s="16"/>
    </row>
    <row r="969">
      <c r="D969" s="16"/>
      <c r="E969" s="16"/>
      <c r="F969" s="16"/>
    </row>
    <row r="970">
      <c r="D970" s="16"/>
      <c r="E970" s="16"/>
      <c r="F970" s="16"/>
    </row>
    <row r="971">
      <c r="D971" s="16"/>
      <c r="E971" s="16"/>
      <c r="F971" s="16"/>
    </row>
    <row r="972">
      <c r="D972" s="16"/>
      <c r="E972" s="16"/>
      <c r="F972" s="16"/>
    </row>
    <row r="973">
      <c r="D973" s="16"/>
      <c r="E973" s="16"/>
      <c r="F973" s="16"/>
    </row>
    <row r="974">
      <c r="D974" s="16"/>
      <c r="E974" s="16"/>
      <c r="F974" s="16"/>
    </row>
    <row r="975">
      <c r="D975" s="16"/>
      <c r="E975" s="16"/>
      <c r="F975" s="16"/>
    </row>
    <row r="976">
      <c r="D976" s="16"/>
      <c r="E976" s="16"/>
      <c r="F976" s="16"/>
    </row>
    <row r="977">
      <c r="D977" s="16"/>
      <c r="E977" s="16"/>
      <c r="F977" s="16"/>
    </row>
    <row r="978">
      <c r="D978" s="16"/>
      <c r="E978" s="16"/>
      <c r="F978" s="16"/>
    </row>
    <row r="979">
      <c r="D979" s="16"/>
      <c r="E979" s="16"/>
      <c r="F979" s="16"/>
    </row>
    <row r="980">
      <c r="D980" s="16"/>
      <c r="E980" s="16"/>
      <c r="F980" s="16"/>
    </row>
    <row r="981">
      <c r="D981" s="16"/>
      <c r="E981" s="16"/>
      <c r="F981" s="16"/>
    </row>
    <row r="982">
      <c r="D982" s="16"/>
      <c r="E982" s="16"/>
      <c r="F982" s="16"/>
    </row>
    <row r="983">
      <c r="D983" s="16"/>
      <c r="E983" s="16"/>
      <c r="F983" s="16"/>
    </row>
    <row r="984">
      <c r="D984" s="16"/>
      <c r="E984" s="16"/>
      <c r="F984" s="16"/>
    </row>
    <row r="985">
      <c r="D985" s="16"/>
      <c r="E985" s="16"/>
      <c r="F985" s="16"/>
    </row>
    <row r="986">
      <c r="D986" s="16"/>
      <c r="E986" s="16"/>
      <c r="F986" s="16"/>
    </row>
    <row r="987">
      <c r="D987" s="16"/>
      <c r="E987" s="16"/>
      <c r="F987" s="16"/>
    </row>
    <row r="988">
      <c r="D988" s="16"/>
      <c r="E988" s="16"/>
      <c r="F988" s="16"/>
    </row>
    <row r="989">
      <c r="D989" s="16"/>
      <c r="E989" s="16"/>
      <c r="F989" s="16"/>
    </row>
    <row r="990">
      <c r="D990" s="16"/>
      <c r="E990" s="16"/>
      <c r="F990" s="16"/>
    </row>
    <row r="991">
      <c r="D991" s="16"/>
      <c r="E991" s="16"/>
      <c r="F991" s="16"/>
    </row>
    <row r="992">
      <c r="D992" s="16"/>
      <c r="E992" s="16"/>
      <c r="F992" s="16"/>
    </row>
    <row r="993">
      <c r="D993" s="16"/>
      <c r="E993" s="16"/>
      <c r="F993" s="16"/>
    </row>
    <row r="994">
      <c r="D994" s="16"/>
      <c r="E994" s="16"/>
      <c r="F994" s="16"/>
    </row>
    <row r="995">
      <c r="D995" s="16"/>
      <c r="E995" s="16"/>
      <c r="F995" s="16"/>
    </row>
    <row r="996">
      <c r="D996" s="16"/>
      <c r="E996" s="16"/>
      <c r="F996" s="16"/>
    </row>
    <row r="997">
      <c r="D997" s="16"/>
      <c r="E997" s="16"/>
      <c r="F997" s="16"/>
    </row>
    <row r="998">
      <c r="D998" s="16"/>
      <c r="E998" s="16"/>
      <c r="F998" s="16"/>
    </row>
    <row r="999">
      <c r="D999" s="16"/>
      <c r="E999" s="16"/>
      <c r="F999" s="16"/>
    </row>
    <row r="1000">
      <c r="D1000" s="16"/>
      <c r="E1000" s="16"/>
      <c r="F1000" s="16"/>
    </row>
  </sheetData>
  <mergeCells count="6">
    <mergeCell ref="A1:T2"/>
    <mergeCell ref="B4:F4"/>
    <mergeCell ref="H4:L4"/>
    <mergeCell ref="O4:V4"/>
    <mergeCell ref="H8:N8"/>
    <mergeCell ref="H12:M1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75"/>
    <col customWidth="1" min="4" max="4" width="21.0"/>
    <col customWidth="1" min="5" max="5" width="29.25"/>
    <col customWidth="1" min="6" max="46" width="3.25"/>
    <col customWidth="1" min="47" max="47" width="6.38"/>
  </cols>
  <sheetData>
    <row r="1">
      <c r="A1" s="39"/>
      <c r="B1" s="39"/>
      <c r="C1" s="39"/>
      <c r="D1" s="39" t="s">
        <v>84</v>
      </c>
    </row>
    <row r="2">
      <c r="A2" s="39"/>
      <c r="B2" s="39"/>
      <c r="C2" s="39"/>
      <c r="D2" s="40" t="s">
        <v>85</v>
      </c>
      <c r="F2" s="41">
        <v>2023.0</v>
      </c>
      <c r="G2" s="42"/>
      <c r="H2" s="42"/>
      <c r="I2" s="43"/>
      <c r="J2" s="44">
        <v>2024.0</v>
      </c>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3"/>
      <c r="AT2" s="14"/>
    </row>
    <row r="3">
      <c r="F3" s="45" t="s">
        <v>86</v>
      </c>
      <c r="G3" s="42"/>
      <c r="H3" s="42"/>
      <c r="I3" s="43"/>
      <c r="J3" s="46" t="s">
        <v>87</v>
      </c>
      <c r="K3" s="42"/>
      <c r="L3" s="42"/>
      <c r="M3" s="43"/>
      <c r="N3" s="45" t="s">
        <v>88</v>
      </c>
      <c r="O3" s="42"/>
      <c r="P3" s="42"/>
      <c r="Q3" s="43"/>
      <c r="R3" s="45" t="s">
        <v>89</v>
      </c>
      <c r="S3" s="42"/>
      <c r="T3" s="42"/>
      <c r="U3" s="43"/>
      <c r="V3" s="45" t="s">
        <v>90</v>
      </c>
      <c r="W3" s="42"/>
      <c r="X3" s="42"/>
      <c r="Y3" s="43"/>
      <c r="Z3" s="45" t="s">
        <v>91</v>
      </c>
      <c r="AA3" s="42"/>
      <c r="AB3" s="42"/>
      <c r="AC3" s="43"/>
      <c r="AD3" s="45" t="s">
        <v>92</v>
      </c>
      <c r="AE3" s="42"/>
      <c r="AF3" s="42"/>
      <c r="AG3" s="43"/>
      <c r="AH3" s="45" t="s">
        <v>93</v>
      </c>
      <c r="AI3" s="42"/>
      <c r="AJ3" s="42"/>
      <c r="AK3" s="43"/>
      <c r="AL3" s="45" t="s">
        <v>94</v>
      </c>
      <c r="AM3" s="42"/>
      <c r="AN3" s="42"/>
      <c r="AO3" s="43"/>
      <c r="AP3" s="45" t="s">
        <v>95</v>
      </c>
      <c r="AQ3" s="42"/>
      <c r="AR3" s="42"/>
      <c r="AS3" s="43"/>
      <c r="AT3" s="47"/>
    </row>
    <row r="4">
      <c r="D4" s="48" t="s">
        <v>96</v>
      </c>
      <c r="F4" s="49"/>
      <c r="G4" s="50"/>
      <c r="H4" s="50"/>
      <c r="I4" s="51"/>
      <c r="J4" s="50"/>
      <c r="K4" s="50"/>
      <c r="L4" s="50"/>
      <c r="M4" s="51"/>
      <c r="Q4" s="52"/>
      <c r="U4" s="52"/>
      <c r="Y4" s="52"/>
      <c r="AC4" s="52"/>
      <c r="AG4" s="52"/>
      <c r="AK4" s="52"/>
      <c r="AO4" s="52"/>
      <c r="AS4" s="52"/>
    </row>
    <row r="5">
      <c r="D5" s="53" t="s">
        <v>97</v>
      </c>
      <c r="F5" s="54"/>
      <c r="G5" s="55"/>
      <c r="I5" s="52"/>
      <c r="M5" s="52"/>
      <c r="Q5" s="52"/>
      <c r="U5" s="52"/>
      <c r="Y5" s="52"/>
      <c r="AC5" s="52"/>
      <c r="AG5" s="52"/>
      <c r="AK5" s="52"/>
      <c r="AO5" s="52"/>
      <c r="AS5" s="52"/>
    </row>
    <row r="6">
      <c r="D6" s="53" t="s">
        <v>98</v>
      </c>
      <c r="F6" s="54"/>
      <c r="G6" s="55"/>
      <c r="H6" s="55"/>
      <c r="I6" s="52"/>
      <c r="M6" s="52"/>
      <c r="Q6" s="52"/>
      <c r="U6" s="52"/>
      <c r="Y6" s="52"/>
      <c r="AC6" s="52"/>
      <c r="AG6" s="52"/>
      <c r="AK6" s="52"/>
      <c r="AO6" s="52"/>
      <c r="AS6" s="52"/>
    </row>
    <row r="7">
      <c r="D7" s="53" t="s">
        <v>99</v>
      </c>
      <c r="F7" s="56"/>
      <c r="H7" s="55"/>
      <c r="I7" s="57"/>
      <c r="J7" s="55"/>
      <c r="K7" s="55"/>
      <c r="M7" s="52"/>
      <c r="Q7" s="52"/>
      <c r="U7" s="52"/>
      <c r="Y7" s="52"/>
      <c r="AC7" s="52"/>
      <c r="AG7" s="52"/>
      <c r="AK7" s="52"/>
      <c r="AO7" s="52"/>
      <c r="AS7" s="52"/>
    </row>
    <row r="8">
      <c r="D8" s="53" t="s">
        <v>100</v>
      </c>
      <c r="F8" s="56"/>
      <c r="I8" s="57"/>
      <c r="J8" s="55"/>
      <c r="K8" s="55"/>
      <c r="L8" s="55"/>
      <c r="M8" s="57"/>
      <c r="Q8" s="52"/>
      <c r="U8" s="52"/>
      <c r="Y8" s="52"/>
      <c r="AC8" s="52"/>
      <c r="AG8" s="52"/>
      <c r="AK8" s="52"/>
      <c r="AO8" s="52"/>
      <c r="AS8" s="52"/>
    </row>
    <row r="9">
      <c r="D9" s="53" t="s">
        <v>101</v>
      </c>
      <c r="F9" s="56"/>
      <c r="I9" s="52"/>
      <c r="K9" s="55"/>
      <c r="L9" s="55"/>
      <c r="M9" s="57"/>
      <c r="Q9" s="52"/>
      <c r="U9" s="52"/>
      <c r="Y9" s="52"/>
      <c r="AC9" s="52"/>
      <c r="AG9" s="52"/>
      <c r="AK9" s="52"/>
      <c r="AO9" s="52"/>
      <c r="AS9" s="52"/>
    </row>
    <row r="10">
      <c r="D10" s="48" t="s">
        <v>102</v>
      </c>
      <c r="F10" s="56"/>
      <c r="I10" s="52"/>
      <c r="M10" s="52"/>
      <c r="N10" s="50"/>
      <c r="O10" s="50"/>
      <c r="P10" s="50"/>
      <c r="Q10" s="51"/>
      <c r="U10" s="52"/>
      <c r="Y10" s="52"/>
      <c r="AC10" s="52"/>
      <c r="AG10" s="52"/>
      <c r="AK10" s="52"/>
      <c r="AO10" s="52"/>
      <c r="AS10" s="52"/>
    </row>
    <row r="11">
      <c r="D11" s="53" t="s">
        <v>103</v>
      </c>
      <c r="F11" s="56"/>
      <c r="I11" s="52"/>
      <c r="M11" s="52"/>
      <c r="N11" s="58"/>
      <c r="O11" s="58"/>
      <c r="P11" s="58"/>
      <c r="Q11" s="59"/>
      <c r="U11" s="52"/>
      <c r="Y11" s="52"/>
      <c r="AC11" s="52"/>
      <c r="AG11" s="52"/>
      <c r="AK11" s="52"/>
      <c r="AO11" s="52"/>
      <c r="AS11" s="52"/>
    </row>
    <row r="12">
      <c r="D12" s="48" t="s">
        <v>104</v>
      </c>
      <c r="F12" s="56"/>
      <c r="I12" s="52"/>
      <c r="M12" s="52"/>
      <c r="Q12" s="52"/>
      <c r="R12" s="50"/>
      <c r="S12" s="50"/>
      <c r="T12" s="50"/>
      <c r="U12" s="51"/>
      <c r="V12" s="50"/>
      <c r="Y12" s="52"/>
      <c r="AC12" s="52"/>
      <c r="AG12" s="52"/>
      <c r="AK12" s="52"/>
      <c r="AO12" s="52"/>
      <c r="AS12" s="52"/>
    </row>
    <row r="13">
      <c r="D13" s="53" t="s">
        <v>105</v>
      </c>
      <c r="F13" s="56"/>
      <c r="I13" s="52"/>
      <c r="M13" s="52"/>
      <c r="Q13" s="52"/>
      <c r="R13" s="60"/>
      <c r="U13" s="52"/>
      <c r="Y13" s="52"/>
      <c r="AC13" s="52"/>
      <c r="AG13" s="52"/>
      <c r="AK13" s="52"/>
      <c r="AO13" s="52"/>
      <c r="AS13" s="52"/>
    </row>
    <row r="14">
      <c r="D14" s="53" t="s">
        <v>106</v>
      </c>
      <c r="F14" s="56"/>
      <c r="I14" s="52"/>
      <c r="M14" s="52"/>
      <c r="Q14" s="52"/>
      <c r="R14" s="60"/>
      <c r="S14" s="60"/>
      <c r="U14" s="52"/>
      <c r="Y14" s="52"/>
      <c r="AC14" s="52"/>
      <c r="AG14" s="52"/>
      <c r="AK14" s="52"/>
      <c r="AO14" s="52"/>
      <c r="AS14" s="52"/>
    </row>
    <row r="15">
      <c r="D15" s="53" t="s">
        <v>107</v>
      </c>
      <c r="F15" s="56"/>
      <c r="I15" s="52"/>
      <c r="M15" s="52"/>
      <c r="Q15" s="52"/>
      <c r="S15" s="60"/>
      <c r="T15" s="60"/>
      <c r="U15" s="52"/>
      <c r="Y15" s="52"/>
      <c r="AC15" s="52"/>
      <c r="AG15" s="52"/>
      <c r="AK15" s="52"/>
      <c r="AO15" s="52"/>
      <c r="AS15" s="52"/>
    </row>
    <row r="16">
      <c r="D16" s="53" t="s">
        <v>108</v>
      </c>
      <c r="F16" s="56"/>
      <c r="I16" s="52"/>
      <c r="M16" s="52"/>
      <c r="Q16" s="52"/>
      <c r="T16" s="60"/>
      <c r="U16" s="61"/>
      <c r="V16" s="60"/>
      <c r="Y16" s="52"/>
      <c r="AC16" s="52"/>
      <c r="AG16" s="52"/>
      <c r="AK16" s="52"/>
      <c r="AO16" s="52"/>
      <c r="AS16" s="52"/>
    </row>
    <row r="17">
      <c r="D17" s="48" t="s">
        <v>109</v>
      </c>
      <c r="F17" s="56"/>
      <c r="I17" s="52"/>
      <c r="M17" s="52"/>
      <c r="Q17" s="52"/>
      <c r="U17" s="52"/>
      <c r="W17" s="50"/>
      <c r="X17" s="50"/>
      <c r="Y17" s="52"/>
      <c r="AC17" s="52"/>
      <c r="AG17" s="52"/>
      <c r="AK17" s="52"/>
      <c r="AO17" s="52"/>
      <c r="AS17" s="52"/>
    </row>
    <row r="18">
      <c r="D18" s="53" t="s">
        <v>110</v>
      </c>
      <c r="F18" s="56"/>
      <c r="I18" s="52"/>
      <c r="M18" s="52"/>
      <c r="Q18" s="52"/>
      <c r="U18" s="52"/>
      <c r="W18" s="62"/>
      <c r="Y18" s="52"/>
      <c r="AC18" s="52"/>
      <c r="AG18" s="52"/>
      <c r="AK18" s="52"/>
      <c r="AO18" s="52"/>
      <c r="AS18" s="52"/>
    </row>
    <row r="19">
      <c r="D19" s="53" t="s">
        <v>111</v>
      </c>
      <c r="F19" s="56"/>
      <c r="I19" s="52"/>
      <c r="M19" s="52"/>
      <c r="Q19" s="52"/>
      <c r="U19" s="52"/>
      <c r="X19" s="62"/>
      <c r="Y19" s="52"/>
      <c r="AC19" s="52"/>
      <c r="AG19" s="52"/>
      <c r="AK19" s="52"/>
      <c r="AO19" s="52"/>
      <c r="AS19" s="52"/>
    </row>
    <row r="20">
      <c r="D20" s="48" t="s">
        <v>112</v>
      </c>
      <c r="F20" s="56"/>
      <c r="I20" s="52"/>
      <c r="M20" s="52"/>
      <c r="Q20" s="52"/>
      <c r="U20" s="52"/>
      <c r="Y20" s="51"/>
      <c r="Z20" s="50"/>
      <c r="AA20" s="50"/>
      <c r="AC20" s="52"/>
      <c r="AG20" s="52"/>
      <c r="AK20" s="52"/>
      <c r="AO20" s="52"/>
      <c r="AS20" s="52"/>
    </row>
    <row r="21">
      <c r="D21" s="53" t="s">
        <v>113</v>
      </c>
      <c r="F21" s="56"/>
      <c r="I21" s="52"/>
      <c r="M21" s="52"/>
      <c r="Q21" s="52"/>
      <c r="U21" s="52"/>
      <c r="Y21" s="63"/>
      <c r="Z21" s="64"/>
      <c r="AC21" s="52"/>
      <c r="AG21" s="52"/>
      <c r="AK21" s="52"/>
      <c r="AO21" s="52"/>
      <c r="AS21" s="52"/>
    </row>
    <row r="22">
      <c r="D22" s="53" t="s">
        <v>114</v>
      </c>
      <c r="F22" s="56"/>
      <c r="I22" s="52"/>
      <c r="M22" s="52"/>
      <c r="Q22" s="52"/>
      <c r="U22" s="52"/>
      <c r="Y22" s="52"/>
      <c r="Z22" s="64"/>
      <c r="AA22" s="64"/>
      <c r="AC22" s="52"/>
      <c r="AG22" s="52"/>
      <c r="AK22" s="52"/>
      <c r="AO22" s="52"/>
      <c r="AS22" s="52"/>
    </row>
    <row r="23">
      <c r="D23" s="53" t="s">
        <v>115</v>
      </c>
      <c r="F23" s="56"/>
      <c r="I23" s="52"/>
      <c r="M23" s="52"/>
      <c r="Q23" s="52"/>
      <c r="U23" s="52"/>
      <c r="Y23" s="52"/>
      <c r="AA23" s="64"/>
      <c r="AC23" s="52"/>
      <c r="AG23" s="52"/>
      <c r="AK23" s="52"/>
      <c r="AO23" s="52"/>
      <c r="AS23" s="52"/>
    </row>
    <row r="24">
      <c r="D24" s="48" t="s">
        <v>116</v>
      </c>
      <c r="F24" s="56"/>
      <c r="I24" s="52"/>
      <c r="M24" s="52"/>
      <c r="Q24" s="52"/>
      <c r="U24" s="52"/>
      <c r="Y24" s="52"/>
      <c r="AB24" s="50"/>
      <c r="AC24" s="51"/>
      <c r="AD24" s="50"/>
      <c r="AE24" s="50"/>
      <c r="AG24" s="52"/>
      <c r="AK24" s="52"/>
      <c r="AO24" s="52"/>
      <c r="AS24" s="52"/>
    </row>
    <row r="25">
      <c r="D25" s="53" t="s">
        <v>117</v>
      </c>
      <c r="F25" s="56"/>
      <c r="I25" s="52"/>
      <c r="M25" s="52"/>
      <c r="Q25" s="52"/>
      <c r="U25" s="52"/>
      <c r="Y25" s="52"/>
      <c r="AB25" s="65"/>
      <c r="AC25" s="52"/>
      <c r="AG25" s="52"/>
      <c r="AK25" s="52"/>
      <c r="AO25" s="52"/>
      <c r="AS25" s="52"/>
    </row>
    <row r="26">
      <c r="D26" s="53" t="s">
        <v>118</v>
      </c>
      <c r="F26" s="56"/>
      <c r="I26" s="52"/>
      <c r="M26" s="52"/>
      <c r="Q26" s="52"/>
      <c r="U26" s="52"/>
      <c r="Y26" s="52"/>
      <c r="AC26" s="66"/>
      <c r="AD26" s="65"/>
      <c r="AE26" s="65"/>
      <c r="AG26" s="52"/>
      <c r="AK26" s="52"/>
      <c r="AO26" s="52"/>
      <c r="AS26" s="52"/>
    </row>
    <row r="27">
      <c r="D27" s="48" t="s">
        <v>119</v>
      </c>
      <c r="F27" s="56"/>
      <c r="I27" s="52"/>
      <c r="M27" s="52"/>
      <c r="Q27" s="52"/>
      <c r="U27" s="52"/>
      <c r="Y27" s="52"/>
      <c r="AC27" s="52"/>
      <c r="AF27" s="50"/>
      <c r="AG27" s="51"/>
      <c r="AH27" s="50"/>
      <c r="AI27" s="50"/>
      <c r="AJ27" s="50"/>
      <c r="AK27" s="51"/>
      <c r="AO27" s="52"/>
      <c r="AS27" s="52"/>
    </row>
    <row r="28">
      <c r="D28" s="53" t="s">
        <v>120</v>
      </c>
      <c r="F28" s="56"/>
      <c r="I28" s="52"/>
      <c r="M28" s="52"/>
      <c r="Q28" s="52"/>
      <c r="U28" s="52"/>
      <c r="Y28" s="52"/>
      <c r="AC28" s="52"/>
      <c r="AF28" s="67"/>
      <c r="AG28" s="68"/>
      <c r="AK28" s="52"/>
      <c r="AO28" s="52"/>
      <c r="AS28" s="52"/>
    </row>
    <row r="29">
      <c r="D29" s="53" t="s">
        <v>121</v>
      </c>
      <c r="F29" s="56"/>
      <c r="I29" s="52"/>
      <c r="M29" s="52"/>
      <c r="Q29" s="52"/>
      <c r="U29" s="52"/>
      <c r="Y29" s="52"/>
      <c r="AC29" s="52"/>
      <c r="AG29" s="68"/>
      <c r="AH29" s="67"/>
      <c r="AK29" s="52"/>
      <c r="AO29" s="52"/>
      <c r="AS29" s="52"/>
    </row>
    <row r="30">
      <c r="D30" s="53" t="s">
        <v>122</v>
      </c>
      <c r="F30" s="56"/>
      <c r="I30" s="52"/>
      <c r="M30" s="52"/>
      <c r="Q30" s="52"/>
      <c r="U30" s="52"/>
      <c r="Y30" s="52"/>
      <c r="AC30" s="52"/>
      <c r="AG30" s="52"/>
      <c r="AH30" s="67"/>
      <c r="AI30" s="67"/>
      <c r="AK30" s="52"/>
      <c r="AO30" s="52"/>
      <c r="AS30" s="52"/>
    </row>
    <row r="31">
      <c r="D31" s="53" t="s">
        <v>123</v>
      </c>
      <c r="F31" s="56"/>
      <c r="I31" s="52"/>
      <c r="M31" s="52"/>
      <c r="Q31" s="52"/>
      <c r="U31" s="52"/>
      <c r="Y31" s="52"/>
      <c r="AC31" s="52"/>
      <c r="AG31" s="52"/>
      <c r="AJ31" s="67"/>
      <c r="AK31" s="68"/>
      <c r="AO31" s="52"/>
      <c r="AS31" s="52"/>
    </row>
    <row r="32">
      <c r="D32" s="48" t="s">
        <v>124</v>
      </c>
      <c r="F32" s="49"/>
      <c r="G32" s="50"/>
      <c r="H32" s="50"/>
      <c r="I32" s="51"/>
      <c r="J32" s="50"/>
      <c r="K32" s="50"/>
      <c r="L32" s="50"/>
      <c r="M32" s="51"/>
      <c r="N32" s="50"/>
      <c r="O32" s="50"/>
      <c r="P32" s="50"/>
      <c r="Q32" s="51"/>
      <c r="R32" s="50"/>
      <c r="S32" s="50"/>
      <c r="T32" s="50"/>
      <c r="U32" s="51"/>
      <c r="V32" s="50"/>
      <c r="W32" s="50"/>
      <c r="X32" s="50"/>
      <c r="Y32" s="51"/>
      <c r="Z32" s="50"/>
      <c r="AA32" s="50"/>
      <c r="AB32" s="50"/>
      <c r="AC32" s="51"/>
      <c r="AD32" s="50"/>
      <c r="AE32" s="50"/>
      <c r="AF32" s="50"/>
      <c r="AG32" s="51"/>
      <c r="AH32" s="50"/>
      <c r="AI32" s="50"/>
      <c r="AJ32" s="50"/>
      <c r="AK32" s="51"/>
      <c r="AL32" s="50"/>
      <c r="AM32" s="50"/>
      <c r="AN32" s="50"/>
      <c r="AO32" s="51"/>
      <c r="AS32" s="52"/>
    </row>
    <row r="33">
      <c r="D33" s="53" t="s">
        <v>125</v>
      </c>
      <c r="F33" s="69"/>
      <c r="G33" s="70"/>
      <c r="H33" s="70"/>
      <c r="I33" s="71"/>
      <c r="J33" s="70"/>
      <c r="K33" s="70"/>
      <c r="L33" s="70"/>
      <c r="M33" s="71"/>
      <c r="N33" s="70"/>
      <c r="O33" s="70"/>
      <c r="P33" s="70"/>
      <c r="Q33" s="71"/>
      <c r="R33" s="70"/>
      <c r="S33" s="70"/>
      <c r="T33" s="70"/>
      <c r="U33" s="71"/>
      <c r="V33" s="70"/>
      <c r="W33" s="70"/>
      <c r="X33" s="70"/>
      <c r="Y33" s="71"/>
      <c r="Z33" s="70"/>
      <c r="AA33" s="70"/>
      <c r="AB33" s="70"/>
      <c r="AC33" s="71"/>
      <c r="AD33" s="70"/>
      <c r="AE33" s="70"/>
      <c r="AF33" s="70"/>
      <c r="AG33" s="71"/>
      <c r="AH33" s="70"/>
      <c r="AI33" s="70"/>
      <c r="AJ33" s="70"/>
      <c r="AK33" s="71"/>
      <c r="AL33" s="70"/>
      <c r="AM33" s="70"/>
      <c r="AN33" s="70"/>
      <c r="AO33" s="71"/>
      <c r="AS33" s="52"/>
    </row>
    <row r="34">
      <c r="F34" s="56"/>
      <c r="I34" s="52"/>
      <c r="M34" s="52"/>
      <c r="Q34" s="52"/>
      <c r="U34" s="52"/>
      <c r="Y34" s="52"/>
      <c r="AC34" s="52"/>
      <c r="AG34" s="52"/>
      <c r="AK34" s="52"/>
      <c r="AO34" s="52"/>
      <c r="AS34" s="52"/>
    </row>
    <row r="35">
      <c r="F35" s="56"/>
      <c r="I35" s="52"/>
      <c r="M35" s="52"/>
      <c r="Q35" s="52"/>
      <c r="U35" s="52"/>
      <c r="Y35" s="52"/>
      <c r="AC35" s="52"/>
      <c r="AG35" s="52"/>
      <c r="AK35" s="52"/>
      <c r="AO35" s="52"/>
      <c r="AS35" s="52"/>
    </row>
    <row r="36">
      <c r="F36" s="56"/>
      <c r="I36" s="52"/>
      <c r="M36" s="52"/>
      <c r="Q36" s="52"/>
      <c r="U36" s="52"/>
      <c r="Y36" s="52"/>
      <c r="AC36" s="52"/>
      <c r="AG36" s="52"/>
      <c r="AK36" s="52"/>
      <c r="AO36" s="52"/>
      <c r="AS36" s="52"/>
    </row>
    <row r="37">
      <c r="F37" s="56"/>
      <c r="I37" s="52"/>
      <c r="M37" s="52"/>
      <c r="Q37" s="52"/>
      <c r="U37" s="52"/>
      <c r="Y37" s="52"/>
      <c r="AC37" s="52"/>
      <c r="AG37" s="52"/>
      <c r="AK37" s="52"/>
      <c r="AO37" s="52"/>
      <c r="AS37" s="52"/>
    </row>
    <row r="38">
      <c r="F38" s="56"/>
      <c r="I38" s="52"/>
      <c r="M38" s="52"/>
      <c r="Q38" s="52"/>
      <c r="U38" s="52"/>
      <c r="Y38" s="52"/>
      <c r="AC38" s="52"/>
      <c r="AG38" s="52"/>
      <c r="AK38" s="52"/>
      <c r="AO38" s="52"/>
      <c r="AS38" s="52"/>
    </row>
    <row r="39">
      <c r="F39" s="56"/>
      <c r="I39" s="52"/>
      <c r="M39" s="52"/>
      <c r="Q39" s="52"/>
      <c r="U39" s="52"/>
      <c r="Y39" s="52"/>
      <c r="AC39" s="52"/>
      <c r="AG39" s="52"/>
      <c r="AK39" s="52"/>
      <c r="AO39" s="52"/>
      <c r="AS39" s="52"/>
    </row>
    <row r="40">
      <c r="F40" s="56"/>
      <c r="I40" s="52"/>
      <c r="M40" s="52"/>
      <c r="Q40" s="52"/>
      <c r="U40" s="52"/>
      <c r="Y40" s="52"/>
      <c r="AC40" s="52"/>
      <c r="AG40" s="52"/>
      <c r="AK40" s="52"/>
      <c r="AO40" s="52"/>
      <c r="AS40" s="52"/>
    </row>
    <row r="41">
      <c r="F41" s="56"/>
      <c r="I41" s="52"/>
      <c r="M41" s="52"/>
      <c r="Q41" s="52"/>
      <c r="U41" s="52"/>
      <c r="Y41" s="52"/>
      <c r="AC41" s="52"/>
      <c r="AG41" s="52"/>
      <c r="AK41" s="52"/>
      <c r="AO41" s="52"/>
      <c r="AS41" s="52"/>
    </row>
    <row r="42">
      <c r="F42" s="56"/>
      <c r="I42" s="52"/>
      <c r="M42" s="52"/>
      <c r="Q42" s="52"/>
      <c r="U42" s="52"/>
      <c r="Y42" s="52"/>
      <c r="AC42" s="52"/>
      <c r="AG42" s="52"/>
      <c r="AK42" s="52"/>
      <c r="AO42" s="52"/>
      <c r="AS42" s="52"/>
    </row>
    <row r="43">
      <c r="F43" s="56"/>
      <c r="I43" s="52"/>
      <c r="M43" s="52"/>
      <c r="Q43" s="52"/>
      <c r="U43" s="52"/>
      <c r="Y43" s="52"/>
      <c r="AC43" s="52"/>
      <c r="AG43" s="52"/>
      <c r="AK43" s="52"/>
      <c r="AO43" s="52"/>
      <c r="AS43" s="52"/>
    </row>
    <row r="44">
      <c r="F44" s="56"/>
      <c r="I44" s="52"/>
      <c r="M44" s="52"/>
      <c r="Q44" s="52"/>
      <c r="U44" s="52"/>
      <c r="Y44" s="52"/>
      <c r="AC44" s="52"/>
      <c r="AG44" s="52"/>
      <c r="AK44" s="52"/>
      <c r="AO44" s="52"/>
      <c r="AS44" s="52"/>
    </row>
    <row r="45">
      <c r="F45" s="56"/>
      <c r="I45" s="52"/>
      <c r="M45" s="52"/>
      <c r="Q45" s="52"/>
      <c r="U45" s="52"/>
      <c r="Y45" s="52"/>
      <c r="AC45" s="52"/>
      <c r="AG45" s="52"/>
      <c r="AK45" s="52"/>
      <c r="AO45" s="52"/>
      <c r="AS45" s="52"/>
    </row>
    <row r="46">
      <c r="F46" s="56"/>
      <c r="I46" s="52"/>
      <c r="M46" s="52"/>
      <c r="Q46" s="52"/>
      <c r="U46" s="52"/>
      <c r="Y46" s="52"/>
      <c r="AC46" s="52"/>
      <c r="AG46" s="52"/>
      <c r="AK46" s="52"/>
      <c r="AO46" s="52"/>
      <c r="AS46" s="52"/>
    </row>
    <row r="47">
      <c r="F47" s="56"/>
      <c r="I47" s="52"/>
      <c r="M47" s="52"/>
      <c r="Q47" s="52"/>
      <c r="U47" s="52"/>
      <c r="Y47" s="52"/>
      <c r="AC47" s="52"/>
      <c r="AG47" s="52"/>
      <c r="AK47" s="52"/>
      <c r="AO47" s="52"/>
      <c r="AS47" s="52"/>
    </row>
    <row r="48">
      <c r="F48" s="56"/>
      <c r="I48" s="52"/>
      <c r="M48" s="52"/>
      <c r="Q48" s="52"/>
      <c r="U48" s="52"/>
      <c r="Y48" s="52"/>
      <c r="AC48" s="52"/>
      <c r="AG48" s="52"/>
      <c r="AK48" s="52"/>
      <c r="AO48" s="52"/>
      <c r="AS48" s="52"/>
    </row>
    <row r="49">
      <c r="F49" s="56"/>
      <c r="I49" s="52"/>
      <c r="M49" s="52"/>
      <c r="Q49" s="52"/>
      <c r="U49" s="52"/>
      <c r="Y49" s="52"/>
      <c r="AC49" s="52"/>
      <c r="AG49" s="52"/>
      <c r="AK49" s="52"/>
      <c r="AO49" s="52"/>
      <c r="AS49" s="52"/>
    </row>
    <row r="50">
      <c r="F50" s="56"/>
      <c r="I50" s="52"/>
      <c r="M50" s="52"/>
      <c r="Q50" s="52"/>
      <c r="U50" s="52"/>
      <c r="Y50" s="52"/>
      <c r="AC50" s="52"/>
      <c r="AG50" s="52"/>
      <c r="AK50" s="52"/>
      <c r="AO50" s="52"/>
      <c r="AS50" s="52"/>
    </row>
    <row r="51">
      <c r="F51" s="56"/>
      <c r="I51" s="52"/>
      <c r="M51" s="52"/>
      <c r="Q51" s="52"/>
      <c r="U51" s="52"/>
      <c r="Y51" s="52"/>
      <c r="AC51" s="52"/>
      <c r="AG51" s="52"/>
      <c r="AK51" s="52"/>
      <c r="AO51" s="52"/>
      <c r="AS51" s="52"/>
    </row>
    <row r="52">
      <c r="F52" s="56"/>
      <c r="I52" s="52"/>
      <c r="M52" s="52"/>
      <c r="Q52" s="52"/>
      <c r="U52" s="52"/>
      <c r="Y52" s="52"/>
      <c r="AC52" s="52"/>
      <c r="AG52" s="52"/>
      <c r="AK52" s="52"/>
      <c r="AO52" s="52"/>
      <c r="AS52" s="52"/>
    </row>
    <row r="53">
      <c r="F53" s="56"/>
      <c r="I53" s="52"/>
      <c r="M53" s="52"/>
      <c r="Q53" s="52"/>
      <c r="U53" s="52"/>
      <c r="Y53" s="52"/>
      <c r="AC53" s="52"/>
      <c r="AG53" s="52"/>
      <c r="AK53" s="52"/>
      <c r="AO53" s="52"/>
      <c r="AS53" s="52"/>
    </row>
    <row r="54">
      <c r="F54" s="56"/>
      <c r="I54" s="52"/>
      <c r="M54" s="52"/>
      <c r="Q54" s="52"/>
      <c r="U54" s="52"/>
      <c r="Y54" s="52"/>
      <c r="AC54" s="52"/>
      <c r="AG54" s="52"/>
      <c r="AK54" s="52"/>
      <c r="AO54" s="52"/>
      <c r="AS54" s="52"/>
    </row>
    <row r="55">
      <c r="F55" s="56"/>
      <c r="I55" s="52"/>
      <c r="M55" s="52"/>
      <c r="Q55" s="52"/>
      <c r="U55" s="52"/>
      <c r="Y55" s="52"/>
      <c r="AC55" s="52"/>
      <c r="AG55" s="52"/>
      <c r="AK55" s="52"/>
      <c r="AO55" s="52"/>
      <c r="AS55" s="52"/>
    </row>
    <row r="56">
      <c r="F56" s="56"/>
      <c r="I56" s="52"/>
      <c r="M56" s="52"/>
      <c r="Q56" s="52"/>
      <c r="U56" s="52"/>
      <c r="Y56" s="52"/>
      <c r="AC56" s="52"/>
      <c r="AG56" s="52"/>
      <c r="AK56" s="52"/>
      <c r="AO56" s="52"/>
      <c r="AS56" s="52"/>
    </row>
    <row r="57">
      <c r="F57" s="56"/>
      <c r="I57" s="52"/>
      <c r="M57" s="52"/>
      <c r="Q57" s="52"/>
      <c r="U57" s="52"/>
      <c r="Y57" s="52"/>
      <c r="AC57" s="52"/>
      <c r="AG57" s="52"/>
      <c r="AK57" s="52"/>
      <c r="AO57" s="52"/>
      <c r="AS57" s="52"/>
    </row>
    <row r="58">
      <c r="F58" s="56"/>
      <c r="I58" s="52"/>
      <c r="M58" s="52"/>
      <c r="Q58" s="52"/>
      <c r="U58" s="52"/>
      <c r="Y58" s="52"/>
      <c r="AC58" s="52"/>
      <c r="AG58" s="52"/>
      <c r="AK58" s="52"/>
      <c r="AO58" s="52"/>
      <c r="AS58" s="52"/>
    </row>
    <row r="59">
      <c r="F59" s="56"/>
      <c r="I59" s="52"/>
      <c r="M59" s="52"/>
      <c r="Q59" s="52"/>
      <c r="U59" s="52"/>
      <c r="Y59" s="52"/>
      <c r="AC59" s="52"/>
      <c r="AG59" s="52"/>
      <c r="AK59" s="52"/>
      <c r="AO59" s="52"/>
      <c r="AS59" s="52"/>
    </row>
    <row r="60">
      <c r="F60" s="56"/>
      <c r="I60" s="52"/>
      <c r="M60" s="52"/>
      <c r="Q60" s="52"/>
      <c r="U60" s="52"/>
      <c r="Y60" s="52"/>
      <c r="AC60" s="52"/>
      <c r="AG60" s="52"/>
      <c r="AK60" s="52"/>
      <c r="AO60" s="52"/>
      <c r="AS60" s="52"/>
    </row>
    <row r="61">
      <c r="F61" s="56"/>
      <c r="I61" s="52"/>
      <c r="M61" s="52"/>
      <c r="Q61" s="52"/>
      <c r="U61" s="52"/>
      <c r="Y61" s="52"/>
      <c r="AC61" s="52"/>
      <c r="AG61" s="52"/>
      <c r="AK61" s="52"/>
      <c r="AO61" s="52"/>
      <c r="AS61" s="52"/>
    </row>
    <row r="62">
      <c r="F62" s="56"/>
      <c r="I62" s="52"/>
      <c r="M62" s="52"/>
      <c r="Q62" s="52"/>
      <c r="U62" s="52"/>
      <c r="Y62" s="52"/>
      <c r="AC62" s="52"/>
      <c r="AG62" s="52"/>
      <c r="AK62" s="52"/>
      <c r="AO62" s="52"/>
      <c r="AS62" s="52"/>
    </row>
    <row r="63">
      <c r="F63" s="56"/>
      <c r="I63" s="52"/>
      <c r="M63" s="52"/>
      <c r="Q63" s="52"/>
      <c r="U63" s="52"/>
      <c r="Y63" s="52"/>
      <c r="AC63" s="52"/>
      <c r="AG63" s="52"/>
      <c r="AK63" s="52"/>
      <c r="AO63" s="52"/>
      <c r="AS63" s="52"/>
    </row>
    <row r="64">
      <c r="F64" s="56"/>
      <c r="I64" s="52"/>
      <c r="M64" s="52"/>
      <c r="Q64" s="52"/>
      <c r="U64" s="52"/>
      <c r="Y64" s="52"/>
      <c r="AC64" s="52"/>
      <c r="AG64" s="52"/>
      <c r="AK64" s="52"/>
      <c r="AO64" s="52"/>
      <c r="AS64" s="52"/>
    </row>
    <row r="65">
      <c r="F65" s="56"/>
      <c r="I65" s="52"/>
      <c r="M65" s="52"/>
      <c r="Q65" s="52"/>
      <c r="U65" s="52"/>
      <c r="Y65" s="52"/>
      <c r="AC65" s="52"/>
      <c r="AG65" s="52"/>
      <c r="AK65" s="52"/>
      <c r="AO65" s="52"/>
      <c r="AS65" s="52"/>
    </row>
    <row r="66">
      <c r="F66" s="56"/>
      <c r="I66" s="52"/>
      <c r="M66" s="52"/>
      <c r="Q66" s="52"/>
      <c r="U66" s="52"/>
      <c r="Y66" s="52"/>
      <c r="AC66" s="52"/>
      <c r="AG66" s="52"/>
      <c r="AK66" s="52"/>
      <c r="AO66" s="52"/>
      <c r="AS66" s="52"/>
    </row>
    <row r="67">
      <c r="F67" s="56"/>
      <c r="I67" s="52"/>
      <c r="M67" s="52"/>
      <c r="Q67" s="52"/>
      <c r="U67" s="52"/>
      <c r="Y67" s="52"/>
      <c r="AC67" s="52"/>
      <c r="AG67" s="52"/>
      <c r="AK67" s="52"/>
      <c r="AO67" s="52"/>
      <c r="AS67" s="52"/>
    </row>
    <row r="68">
      <c r="F68" s="56"/>
      <c r="I68" s="52"/>
      <c r="M68" s="52"/>
      <c r="Q68" s="52"/>
      <c r="U68" s="52"/>
      <c r="Y68" s="52"/>
      <c r="AC68" s="52"/>
      <c r="AG68" s="52"/>
      <c r="AK68" s="52"/>
      <c r="AO68" s="52"/>
      <c r="AS68" s="52"/>
    </row>
    <row r="69">
      <c r="F69" s="56"/>
      <c r="I69" s="52"/>
      <c r="M69" s="52"/>
      <c r="Q69" s="52"/>
      <c r="U69" s="52"/>
      <c r="Y69" s="52"/>
      <c r="AC69" s="52"/>
      <c r="AG69" s="52"/>
      <c r="AK69" s="52"/>
      <c r="AO69" s="52"/>
      <c r="AS69" s="52"/>
    </row>
    <row r="70">
      <c r="F70" s="56"/>
      <c r="I70" s="52"/>
      <c r="M70" s="52"/>
      <c r="Q70" s="52"/>
      <c r="U70" s="52"/>
      <c r="Y70" s="52"/>
      <c r="AC70" s="52"/>
      <c r="AG70" s="52"/>
      <c r="AK70" s="52"/>
      <c r="AO70" s="52"/>
      <c r="AS70" s="52"/>
    </row>
    <row r="71">
      <c r="F71" s="56"/>
      <c r="I71" s="52"/>
      <c r="M71" s="52"/>
      <c r="Q71" s="52"/>
      <c r="U71" s="52"/>
      <c r="Y71" s="52"/>
      <c r="AC71" s="52"/>
      <c r="AG71" s="52"/>
      <c r="AK71" s="52"/>
      <c r="AO71" s="52"/>
      <c r="AS71" s="52"/>
    </row>
    <row r="72">
      <c r="F72" s="56"/>
      <c r="I72" s="52"/>
      <c r="M72" s="52"/>
      <c r="Q72" s="52"/>
      <c r="U72" s="52"/>
      <c r="Y72" s="52"/>
      <c r="AC72" s="52"/>
      <c r="AG72" s="52"/>
      <c r="AK72" s="52"/>
      <c r="AO72" s="52"/>
      <c r="AS72" s="52"/>
    </row>
    <row r="73">
      <c r="F73" s="56"/>
      <c r="I73" s="52"/>
      <c r="M73" s="52"/>
      <c r="Q73" s="52"/>
      <c r="U73" s="52"/>
      <c r="Y73" s="52"/>
      <c r="AC73" s="52"/>
      <c r="AG73" s="52"/>
      <c r="AK73" s="52"/>
      <c r="AO73" s="52"/>
      <c r="AS73" s="52"/>
    </row>
    <row r="74">
      <c r="F74" s="56"/>
      <c r="I74" s="52"/>
      <c r="M74" s="52"/>
      <c r="Q74" s="52"/>
      <c r="U74" s="52"/>
      <c r="Y74" s="52"/>
      <c r="AC74" s="52"/>
      <c r="AG74" s="52"/>
      <c r="AK74" s="52"/>
      <c r="AO74" s="52"/>
      <c r="AS74" s="52"/>
    </row>
    <row r="75">
      <c r="F75" s="56"/>
      <c r="I75" s="52"/>
      <c r="M75" s="52"/>
      <c r="Q75" s="52"/>
      <c r="U75" s="52"/>
      <c r="Y75" s="52"/>
      <c r="AC75" s="52"/>
      <c r="AG75" s="52"/>
      <c r="AK75" s="52"/>
      <c r="AO75" s="52"/>
      <c r="AS75" s="52"/>
    </row>
    <row r="76">
      <c r="F76" s="56"/>
      <c r="I76" s="52"/>
      <c r="M76" s="52"/>
      <c r="Q76" s="52"/>
      <c r="U76" s="52"/>
      <c r="Y76" s="52"/>
      <c r="AC76" s="52"/>
      <c r="AG76" s="52"/>
      <c r="AK76" s="52"/>
      <c r="AO76" s="52"/>
      <c r="AS76" s="52"/>
    </row>
    <row r="77">
      <c r="F77" s="56"/>
      <c r="I77" s="52"/>
      <c r="M77" s="52"/>
      <c r="Q77" s="52"/>
      <c r="U77" s="52"/>
      <c r="Y77" s="52"/>
      <c r="AC77" s="52"/>
      <c r="AG77" s="52"/>
      <c r="AK77" s="52"/>
      <c r="AO77" s="52"/>
      <c r="AS77" s="52"/>
    </row>
    <row r="78">
      <c r="F78" s="56"/>
      <c r="I78" s="52"/>
      <c r="M78" s="52"/>
      <c r="Q78" s="52"/>
      <c r="U78" s="52"/>
      <c r="Y78" s="52"/>
      <c r="AC78" s="52"/>
      <c r="AG78" s="52"/>
      <c r="AK78" s="52"/>
      <c r="AO78" s="52"/>
      <c r="AS78" s="52"/>
    </row>
    <row r="79">
      <c r="F79" s="56"/>
      <c r="I79" s="52"/>
      <c r="M79" s="52"/>
      <c r="Q79" s="52"/>
      <c r="U79" s="52"/>
      <c r="Y79" s="52"/>
      <c r="AC79" s="52"/>
      <c r="AG79" s="52"/>
      <c r="AK79" s="52"/>
      <c r="AO79" s="52"/>
      <c r="AS79" s="52"/>
    </row>
    <row r="80">
      <c r="F80" s="56"/>
      <c r="I80" s="52"/>
      <c r="M80" s="52"/>
      <c r="Q80" s="52"/>
      <c r="U80" s="52"/>
      <c r="Y80" s="52"/>
      <c r="AC80" s="52"/>
      <c r="AG80" s="52"/>
      <c r="AK80" s="52"/>
      <c r="AO80" s="52"/>
      <c r="AS80" s="52"/>
    </row>
    <row r="81">
      <c r="F81" s="56"/>
      <c r="I81" s="52"/>
      <c r="M81" s="52"/>
      <c r="Q81" s="52"/>
      <c r="U81" s="52"/>
      <c r="Y81" s="52"/>
      <c r="AC81" s="52"/>
      <c r="AG81" s="52"/>
      <c r="AK81" s="52"/>
      <c r="AO81" s="52"/>
      <c r="AS81" s="52"/>
    </row>
    <row r="82">
      <c r="F82" s="56"/>
      <c r="I82" s="52"/>
      <c r="M82" s="52"/>
      <c r="Q82" s="52"/>
      <c r="U82" s="52"/>
      <c r="Y82" s="52"/>
      <c r="AC82" s="52"/>
      <c r="AG82" s="52"/>
      <c r="AK82" s="52"/>
      <c r="AO82" s="52"/>
      <c r="AS82" s="52"/>
    </row>
    <row r="83">
      <c r="F83" s="56"/>
      <c r="I83" s="52"/>
      <c r="M83" s="52"/>
      <c r="Q83" s="52"/>
      <c r="U83" s="52"/>
      <c r="Y83" s="52"/>
      <c r="AC83" s="52"/>
      <c r="AG83" s="52"/>
      <c r="AK83" s="52"/>
      <c r="AO83" s="52"/>
      <c r="AS83" s="52"/>
    </row>
    <row r="84">
      <c r="F84" s="56"/>
      <c r="I84" s="52"/>
      <c r="M84" s="52"/>
      <c r="Q84" s="52"/>
      <c r="U84" s="52"/>
      <c r="Y84" s="52"/>
      <c r="AC84" s="52"/>
      <c r="AG84" s="52"/>
      <c r="AK84" s="52"/>
      <c r="AO84" s="52"/>
      <c r="AS84" s="52"/>
    </row>
    <row r="85">
      <c r="F85" s="56"/>
      <c r="I85" s="52"/>
      <c r="M85" s="52"/>
      <c r="Q85" s="52"/>
      <c r="U85" s="52"/>
      <c r="Y85" s="52"/>
      <c r="AC85" s="52"/>
      <c r="AG85" s="52"/>
      <c r="AK85" s="52"/>
      <c r="AO85" s="52"/>
      <c r="AS85" s="52"/>
    </row>
    <row r="86">
      <c r="F86" s="56"/>
      <c r="I86" s="52"/>
      <c r="M86" s="52"/>
      <c r="Q86" s="52"/>
      <c r="U86" s="52"/>
      <c r="Y86" s="52"/>
      <c r="AC86" s="52"/>
      <c r="AG86" s="52"/>
      <c r="AK86" s="52"/>
      <c r="AO86" s="52"/>
      <c r="AS86" s="52"/>
    </row>
    <row r="87">
      <c r="F87" s="56"/>
      <c r="I87" s="52"/>
      <c r="M87" s="52"/>
      <c r="Q87" s="52"/>
      <c r="U87" s="52"/>
      <c r="Y87" s="52"/>
      <c r="AC87" s="52"/>
      <c r="AG87" s="52"/>
      <c r="AK87" s="52"/>
      <c r="AO87" s="52"/>
      <c r="AS87" s="52"/>
    </row>
    <row r="88">
      <c r="F88" s="56"/>
      <c r="I88" s="52"/>
      <c r="M88" s="52"/>
      <c r="Q88" s="52"/>
      <c r="U88" s="52"/>
      <c r="Y88" s="52"/>
      <c r="AC88" s="52"/>
      <c r="AG88" s="52"/>
      <c r="AK88" s="52"/>
      <c r="AO88" s="52"/>
      <c r="AS88" s="52"/>
    </row>
    <row r="89">
      <c r="F89" s="56"/>
      <c r="I89" s="52"/>
      <c r="M89" s="52"/>
      <c r="Q89" s="52"/>
      <c r="U89" s="52"/>
      <c r="Y89" s="52"/>
      <c r="AC89" s="52"/>
      <c r="AG89" s="52"/>
      <c r="AK89" s="52"/>
      <c r="AO89" s="52"/>
      <c r="AS89" s="52"/>
    </row>
    <row r="90">
      <c r="F90" s="56"/>
      <c r="I90" s="52"/>
      <c r="M90" s="52"/>
      <c r="Q90" s="52"/>
      <c r="U90" s="52"/>
      <c r="Y90" s="52"/>
      <c r="AC90" s="52"/>
      <c r="AG90" s="52"/>
      <c r="AK90" s="52"/>
      <c r="AO90" s="52"/>
      <c r="AS90" s="52"/>
    </row>
    <row r="91">
      <c r="F91" s="56"/>
      <c r="I91" s="52"/>
      <c r="M91" s="52"/>
      <c r="Q91" s="52"/>
      <c r="U91" s="52"/>
      <c r="Y91" s="52"/>
      <c r="AC91" s="52"/>
      <c r="AG91" s="52"/>
      <c r="AK91" s="52"/>
      <c r="AO91" s="52"/>
      <c r="AS91" s="52"/>
    </row>
    <row r="92">
      <c r="F92" s="56"/>
      <c r="I92" s="52"/>
      <c r="M92" s="52"/>
      <c r="Q92" s="52"/>
      <c r="U92" s="52"/>
      <c r="Y92" s="52"/>
      <c r="AC92" s="52"/>
      <c r="AG92" s="52"/>
      <c r="AK92" s="52"/>
      <c r="AO92" s="52"/>
      <c r="AS92" s="52"/>
    </row>
    <row r="93">
      <c r="F93" s="56"/>
      <c r="I93" s="52"/>
      <c r="M93" s="52"/>
      <c r="Q93" s="52"/>
      <c r="U93" s="52"/>
      <c r="Y93" s="52"/>
      <c r="AC93" s="52"/>
      <c r="AG93" s="52"/>
      <c r="AK93" s="52"/>
      <c r="AO93" s="52"/>
      <c r="AS93" s="52"/>
    </row>
    <row r="94">
      <c r="F94" s="56"/>
      <c r="I94" s="52"/>
      <c r="M94" s="52"/>
      <c r="Q94" s="52"/>
      <c r="U94" s="52"/>
      <c r="Y94" s="52"/>
      <c r="AC94" s="52"/>
      <c r="AG94" s="52"/>
      <c r="AK94" s="52"/>
      <c r="AO94" s="52"/>
      <c r="AS94" s="52"/>
    </row>
    <row r="95">
      <c r="F95" s="56"/>
      <c r="I95" s="52"/>
      <c r="M95" s="52"/>
      <c r="Q95" s="52"/>
      <c r="U95" s="52"/>
      <c r="Y95" s="52"/>
      <c r="AC95" s="52"/>
      <c r="AG95" s="52"/>
      <c r="AK95" s="52"/>
      <c r="AO95" s="52"/>
      <c r="AS95" s="52"/>
    </row>
    <row r="96">
      <c r="F96" s="56"/>
      <c r="I96" s="52"/>
      <c r="M96" s="52"/>
      <c r="Q96" s="52"/>
      <c r="U96" s="52"/>
      <c r="Y96" s="52"/>
      <c r="AC96" s="52"/>
      <c r="AG96" s="52"/>
      <c r="AK96" s="52"/>
      <c r="AO96" s="52"/>
      <c r="AS96" s="52"/>
    </row>
    <row r="97">
      <c r="F97" s="56"/>
      <c r="I97" s="52"/>
      <c r="M97" s="52"/>
      <c r="Q97" s="52"/>
      <c r="U97" s="52"/>
      <c r="Y97" s="52"/>
      <c r="AC97" s="52"/>
      <c r="AG97" s="52"/>
      <c r="AK97" s="52"/>
      <c r="AO97" s="52"/>
      <c r="AS97" s="52"/>
    </row>
    <row r="98">
      <c r="F98" s="56"/>
      <c r="I98" s="52"/>
      <c r="M98" s="52"/>
      <c r="Q98" s="52"/>
      <c r="U98" s="52"/>
      <c r="Y98" s="52"/>
      <c r="AC98" s="52"/>
      <c r="AG98" s="52"/>
      <c r="AK98" s="52"/>
      <c r="AO98" s="52"/>
      <c r="AS98" s="52"/>
    </row>
    <row r="99">
      <c r="F99" s="56"/>
      <c r="I99" s="52"/>
      <c r="M99" s="52"/>
      <c r="Q99" s="52"/>
      <c r="U99" s="52"/>
      <c r="Y99" s="52"/>
      <c r="AC99" s="52"/>
      <c r="AG99" s="52"/>
      <c r="AK99" s="52"/>
      <c r="AO99" s="52"/>
      <c r="AS99" s="52"/>
    </row>
    <row r="100">
      <c r="F100" s="56"/>
      <c r="I100" s="52"/>
      <c r="M100" s="52"/>
      <c r="Q100" s="52"/>
      <c r="U100" s="52"/>
      <c r="Y100" s="52"/>
      <c r="AC100" s="52"/>
      <c r="AG100" s="52"/>
      <c r="AK100" s="52"/>
      <c r="AO100" s="52"/>
      <c r="AS100" s="52"/>
    </row>
    <row r="101">
      <c r="F101" s="56"/>
      <c r="I101" s="52"/>
      <c r="M101" s="52"/>
      <c r="Q101" s="52"/>
      <c r="U101" s="52"/>
      <c r="Y101" s="52"/>
      <c r="AC101" s="52"/>
      <c r="AG101" s="52"/>
      <c r="AK101" s="52"/>
      <c r="AO101" s="52"/>
      <c r="AS101" s="52"/>
    </row>
    <row r="102">
      <c r="F102" s="56"/>
      <c r="I102" s="52"/>
      <c r="M102" s="52"/>
      <c r="Q102" s="52"/>
      <c r="U102" s="52"/>
      <c r="Y102" s="52"/>
      <c r="AC102" s="52"/>
      <c r="AG102" s="52"/>
      <c r="AK102" s="52"/>
      <c r="AO102" s="52"/>
      <c r="AS102" s="52"/>
    </row>
    <row r="103">
      <c r="F103" s="56"/>
      <c r="I103" s="52"/>
      <c r="M103" s="52"/>
      <c r="Q103" s="52"/>
      <c r="U103" s="52"/>
      <c r="Y103" s="52"/>
      <c r="AC103" s="52"/>
      <c r="AG103" s="52"/>
      <c r="AK103" s="52"/>
      <c r="AO103" s="52"/>
      <c r="AS103" s="52"/>
    </row>
    <row r="104">
      <c r="F104" s="56"/>
      <c r="I104" s="52"/>
      <c r="M104" s="52"/>
      <c r="Q104" s="52"/>
      <c r="U104" s="52"/>
      <c r="Y104" s="52"/>
      <c r="AC104" s="52"/>
      <c r="AG104" s="52"/>
      <c r="AK104" s="52"/>
      <c r="AO104" s="52"/>
      <c r="AS104" s="52"/>
    </row>
    <row r="105">
      <c r="F105" s="56"/>
      <c r="I105" s="52"/>
      <c r="M105" s="52"/>
      <c r="Q105" s="52"/>
      <c r="U105" s="52"/>
      <c r="Y105" s="52"/>
      <c r="AC105" s="52"/>
      <c r="AG105" s="52"/>
      <c r="AK105" s="52"/>
      <c r="AO105" s="52"/>
      <c r="AS105" s="52"/>
    </row>
    <row r="106">
      <c r="F106" s="56"/>
      <c r="I106" s="52"/>
      <c r="M106" s="52"/>
      <c r="Q106" s="52"/>
      <c r="U106" s="52"/>
      <c r="Y106" s="52"/>
      <c r="AC106" s="52"/>
      <c r="AG106" s="52"/>
      <c r="AK106" s="52"/>
      <c r="AO106" s="52"/>
      <c r="AS106" s="52"/>
    </row>
    <row r="107">
      <c r="F107" s="56"/>
      <c r="I107" s="52"/>
      <c r="M107" s="52"/>
      <c r="Q107" s="52"/>
      <c r="U107" s="52"/>
      <c r="Y107" s="52"/>
      <c r="AC107" s="52"/>
      <c r="AG107" s="52"/>
      <c r="AK107" s="52"/>
      <c r="AO107" s="52"/>
      <c r="AS107" s="52"/>
    </row>
    <row r="108">
      <c r="F108" s="56"/>
      <c r="I108" s="52"/>
      <c r="M108" s="52"/>
      <c r="Q108" s="52"/>
      <c r="U108" s="52"/>
      <c r="Y108" s="52"/>
      <c r="AC108" s="52"/>
      <c r="AG108" s="52"/>
      <c r="AK108" s="52"/>
      <c r="AO108" s="52"/>
      <c r="AS108" s="52"/>
    </row>
    <row r="109">
      <c r="F109" s="56"/>
      <c r="I109" s="52"/>
      <c r="M109" s="52"/>
      <c r="Q109" s="52"/>
      <c r="U109" s="52"/>
      <c r="Y109" s="52"/>
      <c r="AC109" s="52"/>
      <c r="AG109" s="52"/>
      <c r="AK109" s="52"/>
      <c r="AO109" s="52"/>
      <c r="AS109" s="52"/>
    </row>
    <row r="110">
      <c r="F110" s="56"/>
      <c r="I110" s="52"/>
      <c r="M110" s="52"/>
      <c r="Q110" s="52"/>
      <c r="U110" s="52"/>
      <c r="Y110" s="52"/>
      <c r="AC110" s="52"/>
      <c r="AG110" s="52"/>
      <c r="AK110" s="52"/>
      <c r="AO110" s="52"/>
      <c r="AS110" s="52"/>
    </row>
    <row r="111">
      <c r="F111" s="56"/>
      <c r="I111" s="52"/>
      <c r="M111" s="52"/>
      <c r="Q111" s="52"/>
      <c r="U111" s="52"/>
      <c r="Y111" s="52"/>
      <c r="AC111" s="52"/>
      <c r="AG111" s="52"/>
      <c r="AK111" s="52"/>
      <c r="AO111" s="52"/>
      <c r="AS111" s="52"/>
    </row>
    <row r="112">
      <c r="F112" s="56"/>
      <c r="I112" s="52"/>
      <c r="M112" s="52"/>
      <c r="Q112" s="52"/>
      <c r="U112" s="52"/>
      <c r="Y112" s="52"/>
      <c r="AC112" s="52"/>
      <c r="AG112" s="52"/>
      <c r="AK112" s="52"/>
      <c r="AO112" s="52"/>
      <c r="AS112" s="52"/>
    </row>
    <row r="113">
      <c r="F113" s="56"/>
      <c r="I113" s="52"/>
      <c r="M113" s="52"/>
      <c r="Q113" s="52"/>
      <c r="U113" s="52"/>
      <c r="Y113" s="52"/>
      <c r="AC113" s="52"/>
      <c r="AG113" s="52"/>
      <c r="AK113" s="52"/>
      <c r="AO113" s="52"/>
      <c r="AS113" s="52"/>
    </row>
    <row r="114">
      <c r="F114" s="56"/>
      <c r="I114" s="52"/>
      <c r="M114" s="52"/>
      <c r="Q114" s="52"/>
      <c r="U114" s="52"/>
      <c r="Y114" s="52"/>
      <c r="AC114" s="52"/>
      <c r="AG114" s="52"/>
      <c r="AK114" s="52"/>
      <c r="AO114" s="52"/>
      <c r="AS114" s="52"/>
    </row>
    <row r="115">
      <c r="F115" s="56"/>
      <c r="I115" s="52"/>
      <c r="M115" s="52"/>
      <c r="Q115" s="52"/>
      <c r="U115" s="52"/>
      <c r="Y115" s="52"/>
      <c r="AC115" s="52"/>
      <c r="AG115" s="52"/>
      <c r="AK115" s="52"/>
      <c r="AO115" s="52"/>
      <c r="AS115" s="52"/>
    </row>
    <row r="116">
      <c r="F116" s="56"/>
      <c r="I116" s="52"/>
      <c r="M116" s="52"/>
      <c r="Q116" s="52"/>
      <c r="U116" s="52"/>
      <c r="Y116" s="52"/>
      <c r="AC116" s="52"/>
      <c r="AG116" s="52"/>
      <c r="AK116" s="52"/>
      <c r="AO116" s="52"/>
      <c r="AS116" s="52"/>
    </row>
    <row r="117">
      <c r="F117" s="56"/>
      <c r="I117" s="52"/>
      <c r="M117" s="52"/>
      <c r="Q117" s="52"/>
      <c r="U117" s="52"/>
      <c r="Y117" s="52"/>
      <c r="AC117" s="52"/>
      <c r="AG117" s="52"/>
      <c r="AK117" s="52"/>
      <c r="AO117" s="52"/>
      <c r="AS117" s="52"/>
    </row>
    <row r="118">
      <c r="F118" s="56"/>
      <c r="I118" s="52"/>
      <c r="M118" s="52"/>
      <c r="Q118" s="52"/>
      <c r="U118" s="52"/>
      <c r="Y118" s="52"/>
      <c r="AC118" s="52"/>
      <c r="AG118" s="52"/>
      <c r="AK118" s="52"/>
      <c r="AO118" s="52"/>
      <c r="AS118" s="52"/>
    </row>
    <row r="119">
      <c r="F119" s="56"/>
      <c r="I119" s="52"/>
      <c r="M119" s="52"/>
      <c r="Q119" s="52"/>
      <c r="U119" s="52"/>
      <c r="Y119" s="52"/>
      <c r="AC119" s="52"/>
      <c r="AG119" s="52"/>
      <c r="AK119" s="52"/>
      <c r="AO119" s="52"/>
      <c r="AS119" s="52"/>
    </row>
    <row r="120">
      <c r="F120" s="56"/>
      <c r="I120" s="52"/>
      <c r="M120" s="52"/>
      <c r="Q120" s="52"/>
      <c r="U120" s="52"/>
      <c r="Y120" s="52"/>
      <c r="AC120" s="52"/>
      <c r="AG120" s="52"/>
      <c r="AK120" s="52"/>
      <c r="AO120" s="52"/>
      <c r="AS120" s="52"/>
    </row>
    <row r="121">
      <c r="F121" s="56"/>
      <c r="I121" s="52"/>
      <c r="M121" s="52"/>
      <c r="Q121" s="52"/>
      <c r="U121" s="52"/>
      <c r="Y121" s="52"/>
      <c r="AC121" s="52"/>
      <c r="AG121" s="52"/>
      <c r="AK121" s="52"/>
      <c r="AO121" s="52"/>
      <c r="AS121" s="52"/>
    </row>
    <row r="122">
      <c r="F122" s="56"/>
      <c r="I122" s="52"/>
      <c r="M122" s="52"/>
      <c r="Q122" s="52"/>
      <c r="U122" s="52"/>
      <c r="Y122" s="52"/>
      <c r="AC122" s="52"/>
      <c r="AG122" s="52"/>
      <c r="AK122" s="52"/>
      <c r="AO122" s="52"/>
      <c r="AS122" s="52"/>
    </row>
    <row r="123">
      <c r="F123" s="56"/>
      <c r="I123" s="52"/>
      <c r="M123" s="52"/>
      <c r="Q123" s="52"/>
      <c r="U123" s="52"/>
      <c r="Y123" s="52"/>
      <c r="AC123" s="52"/>
      <c r="AG123" s="52"/>
      <c r="AK123" s="52"/>
      <c r="AO123" s="52"/>
      <c r="AS123" s="52"/>
    </row>
    <row r="124">
      <c r="F124" s="56"/>
      <c r="I124" s="52"/>
      <c r="M124" s="52"/>
      <c r="Q124" s="52"/>
      <c r="U124" s="52"/>
      <c r="Y124" s="52"/>
      <c r="AC124" s="52"/>
      <c r="AG124" s="52"/>
      <c r="AK124" s="52"/>
      <c r="AO124" s="52"/>
      <c r="AS124" s="52"/>
    </row>
    <row r="125">
      <c r="F125" s="56"/>
      <c r="I125" s="52"/>
      <c r="M125" s="52"/>
      <c r="Q125" s="52"/>
      <c r="U125" s="52"/>
      <c r="Y125" s="52"/>
      <c r="AC125" s="52"/>
      <c r="AG125" s="52"/>
      <c r="AK125" s="52"/>
      <c r="AO125" s="52"/>
      <c r="AS125" s="52"/>
    </row>
    <row r="126">
      <c r="F126" s="56"/>
      <c r="I126" s="52"/>
      <c r="M126" s="52"/>
      <c r="Q126" s="52"/>
      <c r="U126" s="52"/>
      <c r="Y126" s="52"/>
      <c r="AC126" s="52"/>
      <c r="AG126" s="52"/>
      <c r="AK126" s="52"/>
      <c r="AO126" s="52"/>
      <c r="AS126" s="52"/>
    </row>
    <row r="127">
      <c r="F127" s="56"/>
      <c r="I127" s="52"/>
      <c r="M127" s="52"/>
      <c r="Q127" s="52"/>
      <c r="U127" s="52"/>
      <c r="Y127" s="52"/>
      <c r="AC127" s="52"/>
      <c r="AG127" s="52"/>
      <c r="AK127" s="52"/>
      <c r="AO127" s="52"/>
      <c r="AS127" s="52"/>
    </row>
    <row r="128">
      <c r="F128" s="56"/>
      <c r="I128" s="52"/>
      <c r="M128" s="52"/>
      <c r="Q128" s="52"/>
      <c r="U128" s="52"/>
      <c r="Y128" s="52"/>
      <c r="AC128" s="52"/>
      <c r="AG128" s="52"/>
      <c r="AK128" s="52"/>
      <c r="AO128" s="52"/>
      <c r="AS128" s="52"/>
    </row>
    <row r="129">
      <c r="F129" s="56"/>
      <c r="I129" s="52"/>
      <c r="M129" s="52"/>
      <c r="Q129" s="52"/>
      <c r="U129" s="52"/>
      <c r="Y129" s="52"/>
      <c r="AC129" s="52"/>
      <c r="AG129" s="52"/>
      <c r="AK129" s="52"/>
      <c r="AO129" s="52"/>
      <c r="AS129" s="52"/>
    </row>
    <row r="130">
      <c r="F130" s="56"/>
      <c r="I130" s="52"/>
      <c r="M130" s="52"/>
      <c r="Q130" s="52"/>
      <c r="U130" s="52"/>
      <c r="Y130" s="52"/>
      <c r="AC130" s="52"/>
      <c r="AG130" s="52"/>
      <c r="AK130" s="52"/>
      <c r="AO130" s="52"/>
      <c r="AS130" s="52"/>
    </row>
    <row r="131">
      <c r="F131" s="56"/>
      <c r="I131" s="52"/>
      <c r="M131" s="52"/>
      <c r="Q131" s="52"/>
      <c r="U131" s="52"/>
      <c r="Y131" s="52"/>
      <c r="AC131" s="52"/>
      <c r="AG131" s="52"/>
      <c r="AK131" s="52"/>
      <c r="AO131" s="52"/>
      <c r="AS131" s="52"/>
    </row>
    <row r="132">
      <c r="F132" s="56"/>
      <c r="I132" s="52"/>
      <c r="M132" s="52"/>
      <c r="Q132" s="52"/>
      <c r="U132" s="52"/>
      <c r="Y132" s="52"/>
      <c r="AC132" s="52"/>
      <c r="AG132" s="52"/>
      <c r="AK132" s="52"/>
      <c r="AO132" s="52"/>
      <c r="AS132" s="52"/>
    </row>
    <row r="133">
      <c r="F133" s="56"/>
      <c r="I133" s="52"/>
      <c r="M133" s="52"/>
      <c r="Q133" s="52"/>
      <c r="U133" s="52"/>
      <c r="Y133" s="52"/>
      <c r="AC133" s="52"/>
      <c r="AG133" s="52"/>
      <c r="AK133" s="52"/>
      <c r="AO133" s="52"/>
      <c r="AS133" s="52"/>
    </row>
    <row r="134">
      <c r="F134" s="56"/>
      <c r="I134" s="52"/>
      <c r="M134" s="52"/>
      <c r="Q134" s="52"/>
      <c r="U134" s="52"/>
      <c r="Y134" s="52"/>
      <c r="AC134" s="52"/>
      <c r="AG134" s="52"/>
      <c r="AK134" s="52"/>
      <c r="AO134" s="52"/>
      <c r="AS134" s="52"/>
    </row>
    <row r="135">
      <c r="F135" s="56"/>
      <c r="I135" s="52"/>
      <c r="M135" s="52"/>
      <c r="Q135" s="52"/>
      <c r="U135" s="52"/>
      <c r="Y135" s="52"/>
      <c r="AC135" s="52"/>
      <c r="AG135" s="52"/>
      <c r="AK135" s="52"/>
      <c r="AO135" s="52"/>
      <c r="AS135" s="52"/>
    </row>
    <row r="136">
      <c r="F136" s="56"/>
      <c r="I136" s="52"/>
      <c r="M136" s="52"/>
      <c r="Q136" s="52"/>
      <c r="U136" s="52"/>
      <c r="Y136" s="52"/>
      <c r="AC136" s="52"/>
      <c r="AG136" s="52"/>
      <c r="AK136" s="52"/>
      <c r="AO136" s="52"/>
      <c r="AS136" s="52"/>
    </row>
    <row r="137">
      <c r="F137" s="56"/>
      <c r="I137" s="52"/>
      <c r="M137" s="52"/>
      <c r="Q137" s="52"/>
      <c r="U137" s="52"/>
      <c r="Y137" s="52"/>
      <c r="AC137" s="52"/>
      <c r="AG137" s="52"/>
      <c r="AK137" s="52"/>
      <c r="AO137" s="52"/>
      <c r="AS137" s="52"/>
    </row>
    <row r="138">
      <c r="F138" s="56"/>
      <c r="I138" s="52"/>
      <c r="M138" s="52"/>
      <c r="Q138" s="52"/>
      <c r="U138" s="52"/>
      <c r="Y138" s="52"/>
      <c r="AC138" s="52"/>
      <c r="AG138" s="52"/>
      <c r="AK138" s="52"/>
      <c r="AO138" s="52"/>
      <c r="AS138" s="52"/>
    </row>
    <row r="139">
      <c r="F139" s="56"/>
      <c r="I139" s="52"/>
      <c r="M139" s="52"/>
      <c r="Q139" s="52"/>
      <c r="U139" s="52"/>
      <c r="Y139" s="52"/>
      <c r="AC139" s="52"/>
      <c r="AG139" s="52"/>
      <c r="AK139" s="52"/>
      <c r="AO139" s="52"/>
      <c r="AS139" s="52"/>
    </row>
    <row r="140">
      <c r="F140" s="56"/>
      <c r="I140" s="52"/>
      <c r="M140" s="52"/>
      <c r="Q140" s="52"/>
      <c r="U140" s="52"/>
      <c r="Y140" s="52"/>
      <c r="AC140" s="52"/>
      <c r="AG140" s="52"/>
      <c r="AK140" s="52"/>
      <c r="AO140" s="52"/>
      <c r="AS140" s="52"/>
    </row>
    <row r="141">
      <c r="F141" s="56"/>
      <c r="I141" s="52"/>
      <c r="M141" s="52"/>
      <c r="Q141" s="52"/>
      <c r="U141" s="52"/>
      <c r="Y141" s="52"/>
      <c r="AC141" s="52"/>
      <c r="AG141" s="52"/>
      <c r="AK141" s="52"/>
      <c r="AO141" s="52"/>
      <c r="AS141" s="52"/>
    </row>
    <row r="142">
      <c r="F142" s="56"/>
      <c r="I142" s="52"/>
      <c r="M142" s="52"/>
      <c r="Q142" s="52"/>
      <c r="U142" s="52"/>
      <c r="Y142" s="52"/>
      <c r="AC142" s="52"/>
      <c r="AG142" s="52"/>
      <c r="AK142" s="52"/>
      <c r="AO142" s="52"/>
      <c r="AS142" s="52"/>
    </row>
    <row r="143">
      <c r="F143" s="56"/>
      <c r="I143" s="52"/>
      <c r="M143" s="52"/>
      <c r="Q143" s="52"/>
      <c r="U143" s="52"/>
      <c r="Y143" s="52"/>
      <c r="AC143" s="52"/>
      <c r="AG143" s="52"/>
      <c r="AK143" s="52"/>
      <c r="AO143" s="52"/>
      <c r="AS143" s="52"/>
    </row>
    <row r="144">
      <c r="F144" s="56"/>
      <c r="I144" s="52"/>
      <c r="M144" s="52"/>
      <c r="Q144" s="52"/>
      <c r="U144" s="52"/>
      <c r="Y144" s="52"/>
      <c r="AC144" s="52"/>
      <c r="AG144" s="52"/>
      <c r="AK144" s="52"/>
      <c r="AO144" s="52"/>
      <c r="AS144" s="52"/>
    </row>
    <row r="145">
      <c r="F145" s="56"/>
      <c r="I145" s="52"/>
      <c r="M145" s="52"/>
      <c r="Q145" s="52"/>
      <c r="U145" s="52"/>
      <c r="Y145" s="52"/>
      <c r="AC145" s="52"/>
      <c r="AG145" s="52"/>
      <c r="AK145" s="52"/>
      <c r="AO145" s="52"/>
      <c r="AS145" s="52"/>
    </row>
    <row r="146">
      <c r="F146" s="56"/>
      <c r="I146" s="52"/>
      <c r="M146" s="52"/>
      <c r="Q146" s="52"/>
      <c r="U146" s="52"/>
      <c r="Y146" s="52"/>
      <c r="AC146" s="52"/>
      <c r="AG146" s="52"/>
      <c r="AK146" s="52"/>
      <c r="AO146" s="52"/>
      <c r="AS146" s="52"/>
    </row>
    <row r="147">
      <c r="F147" s="56"/>
      <c r="I147" s="52"/>
      <c r="M147" s="52"/>
      <c r="Q147" s="52"/>
      <c r="U147" s="52"/>
      <c r="Y147" s="52"/>
      <c r="AC147" s="52"/>
      <c r="AG147" s="52"/>
      <c r="AK147" s="52"/>
      <c r="AO147" s="52"/>
      <c r="AS147" s="52"/>
    </row>
    <row r="148">
      <c r="F148" s="56"/>
      <c r="I148" s="52"/>
      <c r="M148" s="52"/>
      <c r="Q148" s="52"/>
      <c r="U148" s="52"/>
      <c r="Y148" s="52"/>
      <c r="AC148" s="52"/>
      <c r="AG148" s="52"/>
      <c r="AK148" s="52"/>
      <c r="AO148" s="52"/>
      <c r="AS148" s="52"/>
    </row>
    <row r="149">
      <c r="F149" s="56"/>
      <c r="I149" s="52"/>
      <c r="M149" s="52"/>
      <c r="Q149" s="52"/>
      <c r="U149" s="52"/>
      <c r="Y149" s="52"/>
      <c r="AC149" s="52"/>
      <c r="AG149" s="52"/>
      <c r="AK149" s="52"/>
      <c r="AO149" s="52"/>
      <c r="AS149" s="52"/>
    </row>
    <row r="150">
      <c r="F150" s="56"/>
      <c r="I150" s="52"/>
      <c r="M150" s="52"/>
      <c r="Q150" s="52"/>
      <c r="U150" s="52"/>
      <c r="Y150" s="52"/>
      <c r="AC150" s="52"/>
      <c r="AG150" s="52"/>
      <c r="AK150" s="52"/>
      <c r="AO150" s="52"/>
      <c r="AS150" s="52"/>
    </row>
    <row r="151">
      <c r="F151" s="56"/>
      <c r="I151" s="52"/>
      <c r="M151" s="52"/>
      <c r="Q151" s="52"/>
      <c r="U151" s="52"/>
      <c r="Y151" s="52"/>
      <c r="AC151" s="52"/>
      <c r="AG151" s="52"/>
      <c r="AK151" s="52"/>
      <c r="AO151" s="52"/>
      <c r="AS151" s="52"/>
    </row>
    <row r="152">
      <c r="F152" s="56"/>
      <c r="I152" s="52"/>
      <c r="M152" s="52"/>
      <c r="Q152" s="52"/>
      <c r="U152" s="52"/>
      <c r="Y152" s="52"/>
      <c r="AC152" s="52"/>
      <c r="AG152" s="52"/>
      <c r="AK152" s="52"/>
      <c r="AO152" s="52"/>
      <c r="AS152" s="52"/>
    </row>
    <row r="153">
      <c r="F153" s="56"/>
      <c r="I153" s="52"/>
      <c r="M153" s="52"/>
      <c r="Q153" s="52"/>
      <c r="U153" s="52"/>
      <c r="Y153" s="52"/>
      <c r="AC153" s="52"/>
      <c r="AG153" s="52"/>
      <c r="AK153" s="52"/>
      <c r="AO153" s="52"/>
      <c r="AS153" s="52"/>
    </row>
    <row r="154">
      <c r="F154" s="56"/>
      <c r="I154" s="52"/>
      <c r="M154" s="52"/>
      <c r="Q154" s="52"/>
      <c r="U154" s="52"/>
      <c r="Y154" s="52"/>
      <c r="AC154" s="52"/>
      <c r="AG154" s="52"/>
      <c r="AK154" s="52"/>
      <c r="AO154" s="52"/>
      <c r="AS154" s="52"/>
    </row>
    <row r="155">
      <c r="F155" s="56"/>
      <c r="I155" s="52"/>
      <c r="M155" s="52"/>
      <c r="Q155" s="52"/>
      <c r="U155" s="52"/>
      <c r="Y155" s="52"/>
      <c r="AC155" s="52"/>
      <c r="AG155" s="52"/>
      <c r="AK155" s="52"/>
      <c r="AO155" s="52"/>
      <c r="AS155" s="52"/>
    </row>
    <row r="156">
      <c r="F156" s="56"/>
      <c r="I156" s="52"/>
      <c r="M156" s="52"/>
      <c r="Q156" s="52"/>
      <c r="U156" s="52"/>
      <c r="Y156" s="52"/>
      <c r="AC156" s="52"/>
      <c r="AG156" s="52"/>
      <c r="AK156" s="52"/>
      <c r="AO156" s="52"/>
      <c r="AS156" s="52"/>
    </row>
    <row r="157">
      <c r="F157" s="56"/>
      <c r="I157" s="52"/>
      <c r="M157" s="52"/>
      <c r="Q157" s="52"/>
      <c r="U157" s="52"/>
      <c r="Y157" s="52"/>
      <c r="AC157" s="52"/>
      <c r="AG157" s="52"/>
      <c r="AK157" s="52"/>
      <c r="AO157" s="52"/>
      <c r="AS157" s="52"/>
    </row>
    <row r="158">
      <c r="F158" s="56"/>
      <c r="I158" s="52"/>
      <c r="M158" s="52"/>
      <c r="Q158" s="52"/>
      <c r="U158" s="52"/>
      <c r="Y158" s="52"/>
      <c r="AC158" s="52"/>
      <c r="AG158" s="52"/>
      <c r="AK158" s="52"/>
      <c r="AO158" s="52"/>
      <c r="AS158" s="52"/>
    </row>
    <row r="159">
      <c r="F159" s="56"/>
      <c r="I159" s="52"/>
      <c r="M159" s="52"/>
      <c r="Q159" s="52"/>
      <c r="U159" s="52"/>
      <c r="Y159" s="52"/>
      <c r="AC159" s="52"/>
      <c r="AG159" s="52"/>
      <c r="AK159" s="52"/>
      <c r="AO159" s="52"/>
      <c r="AS159" s="52"/>
    </row>
    <row r="160">
      <c r="F160" s="56"/>
      <c r="I160" s="52"/>
      <c r="M160" s="52"/>
      <c r="Q160" s="52"/>
      <c r="U160" s="52"/>
      <c r="Y160" s="52"/>
      <c r="AC160" s="52"/>
      <c r="AG160" s="52"/>
      <c r="AK160" s="52"/>
      <c r="AO160" s="52"/>
      <c r="AS160" s="52"/>
    </row>
    <row r="161">
      <c r="F161" s="56"/>
      <c r="I161" s="52"/>
      <c r="M161" s="52"/>
      <c r="Q161" s="52"/>
      <c r="U161" s="52"/>
      <c r="Y161" s="52"/>
      <c r="AC161" s="52"/>
      <c r="AG161" s="52"/>
      <c r="AK161" s="52"/>
      <c r="AO161" s="52"/>
      <c r="AS161" s="52"/>
    </row>
    <row r="162">
      <c r="F162" s="56"/>
      <c r="I162" s="52"/>
      <c r="M162" s="52"/>
      <c r="Q162" s="52"/>
      <c r="U162" s="52"/>
      <c r="Y162" s="52"/>
      <c r="AC162" s="52"/>
      <c r="AG162" s="52"/>
      <c r="AK162" s="52"/>
      <c r="AO162" s="52"/>
      <c r="AS162" s="52"/>
    </row>
    <row r="163">
      <c r="F163" s="56"/>
      <c r="I163" s="52"/>
      <c r="M163" s="52"/>
      <c r="Q163" s="52"/>
      <c r="U163" s="52"/>
      <c r="Y163" s="52"/>
      <c r="AC163" s="52"/>
      <c r="AG163" s="52"/>
      <c r="AK163" s="52"/>
      <c r="AO163" s="52"/>
      <c r="AS163" s="52"/>
    </row>
    <row r="164">
      <c r="F164" s="56"/>
      <c r="I164" s="52"/>
      <c r="M164" s="52"/>
      <c r="Q164" s="52"/>
      <c r="U164" s="52"/>
      <c r="Y164" s="52"/>
      <c r="AC164" s="52"/>
      <c r="AG164" s="52"/>
      <c r="AK164" s="52"/>
      <c r="AO164" s="52"/>
      <c r="AS164" s="52"/>
    </row>
    <row r="165">
      <c r="F165" s="56"/>
      <c r="I165" s="52"/>
      <c r="M165" s="52"/>
      <c r="Q165" s="52"/>
      <c r="U165" s="52"/>
      <c r="Y165" s="52"/>
      <c r="AC165" s="52"/>
      <c r="AG165" s="52"/>
      <c r="AK165" s="52"/>
      <c r="AO165" s="52"/>
      <c r="AS165" s="52"/>
    </row>
    <row r="166">
      <c r="F166" s="56"/>
      <c r="I166" s="52"/>
      <c r="M166" s="52"/>
      <c r="Q166" s="52"/>
      <c r="U166" s="52"/>
      <c r="Y166" s="52"/>
      <c r="AC166" s="52"/>
      <c r="AG166" s="52"/>
      <c r="AK166" s="52"/>
      <c r="AO166" s="52"/>
      <c r="AS166" s="52"/>
    </row>
    <row r="167">
      <c r="F167" s="56"/>
      <c r="I167" s="52"/>
      <c r="M167" s="52"/>
      <c r="Q167" s="52"/>
      <c r="U167" s="52"/>
      <c r="Y167" s="52"/>
      <c r="AC167" s="52"/>
      <c r="AG167" s="52"/>
      <c r="AK167" s="52"/>
      <c r="AO167" s="52"/>
      <c r="AS167" s="52"/>
    </row>
    <row r="168">
      <c r="F168" s="56"/>
      <c r="I168" s="52"/>
      <c r="M168" s="52"/>
      <c r="Q168" s="52"/>
      <c r="U168" s="52"/>
      <c r="Y168" s="52"/>
      <c r="AC168" s="52"/>
      <c r="AG168" s="52"/>
      <c r="AK168" s="52"/>
      <c r="AO168" s="52"/>
      <c r="AS168" s="52"/>
    </row>
    <row r="169">
      <c r="F169" s="56"/>
      <c r="I169" s="52"/>
      <c r="M169" s="52"/>
      <c r="Q169" s="52"/>
      <c r="U169" s="52"/>
      <c r="Y169" s="52"/>
      <c r="AC169" s="52"/>
      <c r="AG169" s="52"/>
      <c r="AK169" s="52"/>
      <c r="AO169" s="52"/>
      <c r="AS169" s="52"/>
    </row>
    <row r="170">
      <c r="F170" s="56"/>
      <c r="I170" s="52"/>
      <c r="M170" s="52"/>
      <c r="Q170" s="52"/>
      <c r="U170" s="52"/>
      <c r="Y170" s="52"/>
      <c r="AC170" s="52"/>
      <c r="AG170" s="52"/>
      <c r="AK170" s="52"/>
      <c r="AO170" s="52"/>
      <c r="AS170" s="52"/>
    </row>
    <row r="171">
      <c r="F171" s="56"/>
      <c r="I171" s="52"/>
      <c r="M171" s="52"/>
      <c r="Q171" s="52"/>
      <c r="U171" s="52"/>
      <c r="Y171" s="52"/>
      <c r="AC171" s="52"/>
      <c r="AG171" s="52"/>
      <c r="AK171" s="52"/>
      <c r="AO171" s="52"/>
      <c r="AS171" s="52"/>
    </row>
    <row r="172">
      <c r="F172" s="56"/>
      <c r="I172" s="52"/>
      <c r="M172" s="52"/>
      <c r="Q172" s="52"/>
      <c r="U172" s="52"/>
      <c r="Y172" s="52"/>
      <c r="AC172" s="52"/>
      <c r="AG172" s="52"/>
      <c r="AK172" s="52"/>
      <c r="AO172" s="52"/>
      <c r="AS172" s="52"/>
    </row>
    <row r="173">
      <c r="F173" s="56"/>
      <c r="I173" s="52"/>
      <c r="M173" s="52"/>
      <c r="Q173" s="52"/>
      <c r="U173" s="52"/>
      <c r="Y173" s="52"/>
      <c r="AC173" s="52"/>
      <c r="AG173" s="52"/>
      <c r="AK173" s="52"/>
      <c r="AO173" s="52"/>
      <c r="AS173" s="52"/>
    </row>
    <row r="174">
      <c r="F174" s="56"/>
      <c r="I174" s="52"/>
      <c r="M174" s="52"/>
      <c r="Q174" s="52"/>
      <c r="U174" s="52"/>
      <c r="Y174" s="52"/>
      <c r="AC174" s="52"/>
      <c r="AG174" s="52"/>
      <c r="AK174" s="52"/>
      <c r="AO174" s="52"/>
      <c r="AS174" s="52"/>
    </row>
    <row r="175">
      <c r="F175" s="56"/>
      <c r="I175" s="52"/>
      <c r="M175" s="52"/>
      <c r="Q175" s="52"/>
      <c r="U175" s="52"/>
      <c r="Y175" s="52"/>
      <c r="AC175" s="52"/>
      <c r="AG175" s="52"/>
      <c r="AK175" s="52"/>
      <c r="AO175" s="52"/>
      <c r="AS175" s="52"/>
    </row>
    <row r="176">
      <c r="F176" s="56"/>
      <c r="I176" s="52"/>
      <c r="M176" s="52"/>
      <c r="Q176" s="52"/>
      <c r="U176" s="52"/>
      <c r="Y176" s="52"/>
      <c r="AC176" s="52"/>
      <c r="AG176" s="52"/>
      <c r="AK176" s="52"/>
      <c r="AO176" s="52"/>
      <c r="AS176" s="52"/>
    </row>
    <row r="177">
      <c r="F177" s="56"/>
      <c r="I177" s="52"/>
      <c r="M177" s="52"/>
      <c r="Q177" s="52"/>
      <c r="U177" s="52"/>
      <c r="Y177" s="52"/>
      <c r="AC177" s="52"/>
      <c r="AG177" s="52"/>
      <c r="AK177" s="52"/>
      <c r="AO177" s="52"/>
      <c r="AS177" s="52"/>
    </row>
    <row r="178">
      <c r="F178" s="56"/>
      <c r="I178" s="52"/>
      <c r="M178" s="52"/>
      <c r="Q178" s="52"/>
      <c r="U178" s="52"/>
      <c r="Y178" s="52"/>
      <c r="AC178" s="52"/>
      <c r="AG178" s="52"/>
      <c r="AK178" s="52"/>
      <c r="AO178" s="52"/>
      <c r="AS178" s="52"/>
    </row>
    <row r="179">
      <c r="F179" s="56"/>
      <c r="I179" s="52"/>
      <c r="M179" s="52"/>
      <c r="Q179" s="52"/>
      <c r="U179" s="52"/>
      <c r="Y179" s="52"/>
      <c r="AC179" s="52"/>
      <c r="AG179" s="52"/>
      <c r="AK179" s="52"/>
      <c r="AO179" s="52"/>
      <c r="AS179" s="52"/>
    </row>
    <row r="180">
      <c r="F180" s="56"/>
      <c r="I180" s="52"/>
      <c r="M180" s="52"/>
      <c r="Q180" s="52"/>
      <c r="U180" s="52"/>
      <c r="Y180" s="52"/>
      <c r="AC180" s="52"/>
      <c r="AG180" s="52"/>
      <c r="AK180" s="52"/>
      <c r="AO180" s="52"/>
      <c r="AS180" s="52"/>
    </row>
    <row r="181">
      <c r="F181" s="56"/>
      <c r="I181" s="52"/>
      <c r="M181" s="52"/>
      <c r="Q181" s="52"/>
      <c r="U181" s="52"/>
      <c r="Y181" s="52"/>
      <c r="AC181" s="52"/>
      <c r="AG181" s="52"/>
      <c r="AK181" s="52"/>
      <c r="AO181" s="52"/>
      <c r="AS181" s="52"/>
    </row>
    <row r="182">
      <c r="F182" s="56"/>
      <c r="I182" s="52"/>
      <c r="M182" s="52"/>
      <c r="Q182" s="52"/>
      <c r="U182" s="52"/>
      <c r="Y182" s="52"/>
      <c r="AC182" s="52"/>
      <c r="AG182" s="52"/>
      <c r="AK182" s="52"/>
      <c r="AO182" s="52"/>
      <c r="AS182" s="52"/>
    </row>
    <row r="183">
      <c r="F183" s="56"/>
      <c r="I183" s="52"/>
      <c r="M183" s="52"/>
      <c r="Q183" s="52"/>
      <c r="U183" s="52"/>
      <c r="Y183" s="52"/>
      <c r="AC183" s="52"/>
      <c r="AG183" s="52"/>
      <c r="AK183" s="52"/>
      <c r="AO183" s="52"/>
      <c r="AS183" s="52"/>
    </row>
    <row r="184">
      <c r="F184" s="56"/>
      <c r="I184" s="52"/>
      <c r="M184" s="52"/>
      <c r="Q184" s="52"/>
      <c r="U184" s="52"/>
      <c r="Y184" s="52"/>
      <c r="AC184" s="52"/>
      <c r="AG184" s="52"/>
      <c r="AK184" s="52"/>
      <c r="AO184" s="52"/>
      <c r="AS184" s="52"/>
    </row>
    <row r="185">
      <c r="F185" s="56"/>
      <c r="I185" s="52"/>
      <c r="M185" s="52"/>
      <c r="Q185" s="52"/>
      <c r="U185" s="52"/>
      <c r="Y185" s="52"/>
      <c r="AC185" s="52"/>
      <c r="AG185" s="52"/>
      <c r="AK185" s="52"/>
      <c r="AO185" s="52"/>
      <c r="AS185" s="52"/>
    </row>
    <row r="186">
      <c r="F186" s="56"/>
      <c r="I186" s="52"/>
      <c r="M186" s="52"/>
      <c r="Q186" s="52"/>
      <c r="U186" s="52"/>
      <c r="Y186" s="52"/>
      <c r="AC186" s="52"/>
      <c r="AG186" s="52"/>
      <c r="AK186" s="52"/>
      <c r="AO186" s="52"/>
      <c r="AS186" s="52"/>
    </row>
    <row r="187">
      <c r="F187" s="56"/>
      <c r="I187" s="52"/>
      <c r="M187" s="52"/>
      <c r="Q187" s="52"/>
      <c r="U187" s="52"/>
      <c r="Y187" s="52"/>
      <c r="AC187" s="52"/>
      <c r="AG187" s="52"/>
      <c r="AK187" s="52"/>
      <c r="AO187" s="52"/>
      <c r="AS187" s="52"/>
    </row>
    <row r="188">
      <c r="F188" s="56"/>
      <c r="I188" s="52"/>
      <c r="M188" s="52"/>
      <c r="Q188" s="52"/>
      <c r="U188" s="52"/>
      <c r="Y188" s="52"/>
      <c r="AC188" s="52"/>
      <c r="AG188" s="52"/>
      <c r="AK188" s="52"/>
      <c r="AO188" s="52"/>
      <c r="AS188" s="52"/>
    </row>
    <row r="189">
      <c r="F189" s="56"/>
      <c r="I189" s="52"/>
      <c r="M189" s="52"/>
      <c r="Q189" s="52"/>
      <c r="U189" s="52"/>
      <c r="Y189" s="52"/>
      <c r="AC189" s="52"/>
      <c r="AG189" s="52"/>
      <c r="AK189" s="52"/>
      <c r="AO189" s="52"/>
      <c r="AS189" s="52"/>
    </row>
    <row r="190">
      <c r="F190" s="56"/>
      <c r="I190" s="52"/>
      <c r="M190" s="52"/>
      <c r="Q190" s="52"/>
      <c r="U190" s="52"/>
      <c r="Y190" s="52"/>
      <c r="AC190" s="52"/>
      <c r="AG190" s="52"/>
      <c r="AK190" s="52"/>
      <c r="AO190" s="52"/>
      <c r="AS190" s="52"/>
    </row>
    <row r="191">
      <c r="F191" s="56"/>
      <c r="I191" s="52"/>
      <c r="M191" s="52"/>
      <c r="Q191" s="52"/>
      <c r="U191" s="52"/>
      <c r="Y191" s="52"/>
      <c r="AC191" s="52"/>
      <c r="AG191" s="52"/>
      <c r="AK191" s="52"/>
      <c r="AO191" s="52"/>
      <c r="AS191" s="52"/>
    </row>
    <row r="192">
      <c r="F192" s="56"/>
      <c r="I192" s="52"/>
      <c r="M192" s="52"/>
      <c r="Q192" s="52"/>
      <c r="U192" s="52"/>
      <c r="Y192" s="52"/>
      <c r="AC192" s="52"/>
      <c r="AG192" s="52"/>
      <c r="AK192" s="52"/>
      <c r="AO192" s="52"/>
      <c r="AS192" s="52"/>
    </row>
    <row r="193">
      <c r="F193" s="56"/>
      <c r="I193" s="52"/>
      <c r="M193" s="52"/>
      <c r="Q193" s="52"/>
      <c r="U193" s="52"/>
      <c r="Y193" s="52"/>
      <c r="AC193" s="52"/>
      <c r="AG193" s="52"/>
      <c r="AK193" s="52"/>
      <c r="AO193" s="52"/>
      <c r="AS193" s="52"/>
    </row>
    <row r="194">
      <c r="F194" s="56"/>
      <c r="I194" s="52"/>
      <c r="M194" s="52"/>
      <c r="Q194" s="52"/>
      <c r="U194" s="52"/>
      <c r="Y194" s="52"/>
      <c r="AC194" s="52"/>
      <c r="AG194" s="52"/>
      <c r="AK194" s="52"/>
      <c r="AO194" s="52"/>
      <c r="AS194" s="52"/>
    </row>
    <row r="195">
      <c r="F195" s="56"/>
      <c r="I195" s="52"/>
      <c r="M195" s="52"/>
      <c r="Q195" s="52"/>
      <c r="U195" s="52"/>
      <c r="Y195" s="52"/>
      <c r="AC195" s="52"/>
      <c r="AG195" s="52"/>
      <c r="AK195" s="52"/>
      <c r="AO195" s="52"/>
      <c r="AS195" s="52"/>
    </row>
    <row r="196">
      <c r="F196" s="56"/>
      <c r="I196" s="52"/>
      <c r="M196" s="52"/>
      <c r="Q196" s="52"/>
      <c r="U196" s="52"/>
      <c r="Y196" s="52"/>
      <c r="AC196" s="52"/>
      <c r="AG196" s="52"/>
      <c r="AK196" s="52"/>
      <c r="AO196" s="52"/>
      <c r="AS196" s="52"/>
    </row>
    <row r="197">
      <c r="F197" s="56"/>
      <c r="I197" s="52"/>
      <c r="M197" s="52"/>
      <c r="Q197" s="52"/>
      <c r="U197" s="52"/>
      <c r="Y197" s="52"/>
      <c r="AC197" s="52"/>
      <c r="AG197" s="52"/>
      <c r="AK197" s="52"/>
      <c r="AO197" s="52"/>
      <c r="AS197" s="52"/>
    </row>
    <row r="198">
      <c r="F198" s="56"/>
      <c r="I198" s="52"/>
      <c r="M198" s="52"/>
      <c r="Q198" s="52"/>
      <c r="U198" s="52"/>
      <c r="Y198" s="52"/>
      <c r="AC198" s="52"/>
      <c r="AG198" s="52"/>
      <c r="AK198" s="52"/>
      <c r="AO198" s="52"/>
      <c r="AS198" s="52"/>
    </row>
    <row r="199">
      <c r="F199" s="56"/>
      <c r="I199" s="52"/>
      <c r="M199" s="52"/>
      <c r="Q199" s="52"/>
      <c r="U199" s="52"/>
      <c r="Y199" s="52"/>
      <c r="AC199" s="52"/>
      <c r="AG199" s="52"/>
      <c r="AK199" s="52"/>
      <c r="AO199" s="52"/>
      <c r="AS199" s="52"/>
    </row>
    <row r="200">
      <c r="F200" s="56"/>
      <c r="I200" s="52"/>
      <c r="M200" s="52"/>
      <c r="Q200" s="52"/>
      <c r="U200" s="52"/>
      <c r="Y200" s="52"/>
      <c r="AC200" s="52"/>
      <c r="AG200" s="52"/>
      <c r="AK200" s="52"/>
      <c r="AO200" s="52"/>
      <c r="AS200" s="52"/>
    </row>
    <row r="201">
      <c r="F201" s="56"/>
      <c r="I201" s="52"/>
      <c r="M201" s="52"/>
      <c r="Q201" s="52"/>
      <c r="U201" s="52"/>
      <c r="Y201" s="52"/>
      <c r="AC201" s="52"/>
      <c r="AG201" s="52"/>
      <c r="AK201" s="52"/>
      <c r="AO201" s="52"/>
      <c r="AS201" s="52"/>
    </row>
    <row r="202">
      <c r="F202" s="56"/>
      <c r="I202" s="52"/>
      <c r="M202" s="52"/>
      <c r="Q202" s="52"/>
      <c r="U202" s="52"/>
      <c r="Y202" s="52"/>
      <c r="AC202" s="52"/>
      <c r="AG202" s="52"/>
      <c r="AK202" s="52"/>
      <c r="AO202" s="52"/>
      <c r="AS202" s="52"/>
    </row>
    <row r="203">
      <c r="F203" s="56"/>
      <c r="I203" s="52"/>
      <c r="M203" s="52"/>
      <c r="Q203" s="52"/>
      <c r="U203" s="52"/>
      <c r="Y203" s="52"/>
      <c r="AC203" s="52"/>
      <c r="AG203" s="52"/>
      <c r="AK203" s="52"/>
      <c r="AO203" s="52"/>
      <c r="AS203" s="52"/>
    </row>
    <row r="204">
      <c r="F204" s="56"/>
      <c r="I204" s="52"/>
      <c r="M204" s="52"/>
      <c r="Q204" s="52"/>
      <c r="U204" s="52"/>
      <c r="Y204" s="52"/>
      <c r="AC204" s="52"/>
      <c r="AG204" s="52"/>
      <c r="AK204" s="52"/>
      <c r="AO204" s="52"/>
      <c r="AS204" s="52"/>
    </row>
    <row r="205">
      <c r="F205" s="56"/>
      <c r="I205" s="52"/>
      <c r="M205" s="52"/>
      <c r="Q205" s="52"/>
      <c r="U205" s="52"/>
      <c r="Y205" s="52"/>
      <c r="AC205" s="52"/>
      <c r="AG205" s="52"/>
      <c r="AK205" s="52"/>
      <c r="AO205" s="52"/>
      <c r="AS205" s="52"/>
    </row>
    <row r="206">
      <c r="F206" s="56"/>
      <c r="I206" s="52"/>
      <c r="M206" s="52"/>
      <c r="Q206" s="52"/>
      <c r="U206" s="52"/>
      <c r="Y206" s="52"/>
      <c r="AC206" s="52"/>
      <c r="AG206" s="52"/>
      <c r="AK206" s="52"/>
      <c r="AO206" s="52"/>
      <c r="AS206" s="52"/>
    </row>
    <row r="207">
      <c r="F207" s="56"/>
      <c r="I207" s="52"/>
      <c r="M207" s="52"/>
      <c r="Q207" s="52"/>
      <c r="U207" s="52"/>
      <c r="Y207" s="52"/>
      <c r="AC207" s="52"/>
      <c r="AG207" s="52"/>
      <c r="AK207" s="52"/>
      <c r="AO207" s="52"/>
      <c r="AS207" s="52"/>
    </row>
    <row r="208">
      <c r="F208" s="56"/>
      <c r="I208" s="52"/>
      <c r="M208" s="52"/>
      <c r="Q208" s="52"/>
      <c r="U208" s="52"/>
      <c r="Y208" s="52"/>
      <c r="AC208" s="52"/>
      <c r="AG208" s="52"/>
      <c r="AK208" s="52"/>
      <c r="AO208" s="52"/>
      <c r="AS208" s="52"/>
    </row>
    <row r="209">
      <c r="F209" s="56"/>
      <c r="I209" s="52"/>
      <c r="M209" s="52"/>
      <c r="Q209" s="52"/>
      <c r="U209" s="52"/>
      <c r="Y209" s="52"/>
      <c r="AC209" s="52"/>
      <c r="AG209" s="52"/>
      <c r="AK209" s="52"/>
      <c r="AO209" s="52"/>
      <c r="AS209" s="52"/>
    </row>
    <row r="210">
      <c r="F210" s="56"/>
      <c r="I210" s="52"/>
      <c r="M210" s="52"/>
      <c r="Q210" s="52"/>
      <c r="U210" s="52"/>
      <c r="Y210" s="52"/>
      <c r="AC210" s="52"/>
      <c r="AG210" s="52"/>
      <c r="AK210" s="52"/>
      <c r="AO210" s="52"/>
      <c r="AS210" s="52"/>
    </row>
    <row r="211">
      <c r="F211" s="56"/>
      <c r="I211" s="52"/>
      <c r="M211" s="52"/>
      <c r="Q211" s="52"/>
      <c r="U211" s="52"/>
      <c r="Y211" s="52"/>
      <c r="AC211" s="52"/>
      <c r="AG211" s="52"/>
      <c r="AK211" s="52"/>
      <c r="AO211" s="52"/>
      <c r="AS211" s="52"/>
    </row>
    <row r="212">
      <c r="F212" s="56"/>
      <c r="I212" s="52"/>
      <c r="M212" s="52"/>
      <c r="Q212" s="52"/>
      <c r="U212" s="52"/>
      <c r="Y212" s="52"/>
      <c r="AC212" s="52"/>
      <c r="AG212" s="52"/>
      <c r="AK212" s="52"/>
      <c r="AO212" s="52"/>
      <c r="AS212" s="52"/>
    </row>
    <row r="213">
      <c r="F213" s="56"/>
      <c r="I213" s="52"/>
      <c r="M213" s="52"/>
      <c r="Q213" s="52"/>
      <c r="U213" s="52"/>
      <c r="Y213" s="52"/>
      <c r="AC213" s="52"/>
      <c r="AG213" s="52"/>
      <c r="AK213" s="52"/>
      <c r="AO213" s="52"/>
      <c r="AS213" s="52"/>
    </row>
    <row r="214">
      <c r="F214" s="56"/>
      <c r="I214" s="52"/>
      <c r="M214" s="52"/>
      <c r="Q214" s="52"/>
      <c r="U214" s="52"/>
      <c r="Y214" s="52"/>
      <c r="AC214" s="52"/>
      <c r="AG214" s="52"/>
      <c r="AK214" s="52"/>
      <c r="AO214" s="52"/>
      <c r="AS214" s="52"/>
    </row>
    <row r="215">
      <c r="F215" s="56"/>
      <c r="I215" s="52"/>
      <c r="M215" s="52"/>
      <c r="Q215" s="52"/>
      <c r="U215" s="52"/>
      <c r="Y215" s="52"/>
      <c r="AC215" s="52"/>
      <c r="AG215" s="52"/>
      <c r="AK215" s="52"/>
      <c r="AO215" s="52"/>
      <c r="AS215" s="52"/>
    </row>
    <row r="216">
      <c r="F216" s="56"/>
      <c r="I216" s="52"/>
      <c r="M216" s="52"/>
      <c r="Q216" s="52"/>
      <c r="U216" s="52"/>
      <c r="Y216" s="52"/>
      <c r="AC216" s="52"/>
      <c r="AG216" s="52"/>
      <c r="AK216" s="52"/>
      <c r="AO216" s="52"/>
      <c r="AS216" s="52"/>
    </row>
    <row r="217">
      <c r="F217" s="56"/>
      <c r="I217" s="52"/>
      <c r="M217" s="52"/>
      <c r="Q217" s="52"/>
      <c r="U217" s="52"/>
      <c r="Y217" s="52"/>
      <c r="AC217" s="52"/>
      <c r="AG217" s="52"/>
      <c r="AK217" s="52"/>
      <c r="AO217" s="52"/>
      <c r="AS217" s="52"/>
    </row>
    <row r="218">
      <c r="F218" s="56"/>
      <c r="I218" s="52"/>
      <c r="M218" s="52"/>
      <c r="Q218" s="52"/>
      <c r="U218" s="52"/>
      <c r="Y218" s="52"/>
      <c r="AC218" s="52"/>
      <c r="AG218" s="52"/>
      <c r="AK218" s="52"/>
      <c r="AO218" s="52"/>
      <c r="AS218" s="52"/>
    </row>
    <row r="219">
      <c r="F219" s="56"/>
      <c r="I219" s="52"/>
      <c r="M219" s="52"/>
      <c r="Q219" s="52"/>
      <c r="U219" s="52"/>
      <c r="Y219" s="52"/>
      <c r="AC219" s="52"/>
      <c r="AG219" s="52"/>
      <c r="AK219" s="52"/>
      <c r="AO219" s="52"/>
      <c r="AS219" s="52"/>
    </row>
    <row r="220">
      <c r="F220" s="56"/>
      <c r="I220" s="52"/>
      <c r="M220" s="52"/>
      <c r="Q220" s="52"/>
      <c r="U220" s="52"/>
      <c r="Y220" s="52"/>
      <c r="AC220" s="52"/>
      <c r="AG220" s="52"/>
      <c r="AK220" s="52"/>
      <c r="AO220" s="52"/>
      <c r="AS220" s="52"/>
    </row>
    <row r="221">
      <c r="F221" s="56"/>
      <c r="I221" s="52"/>
      <c r="M221" s="52"/>
      <c r="Q221" s="52"/>
      <c r="U221" s="52"/>
      <c r="Y221" s="52"/>
      <c r="AC221" s="52"/>
      <c r="AG221" s="52"/>
      <c r="AK221" s="52"/>
      <c r="AO221" s="52"/>
      <c r="AS221" s="52"/>
    </row>
    <row r="222">
      <c r="F222" s="56"/>
      <c r="I222" s="52"/>
      <c r="M222" s="52"/>
      <c r="Q222" s="52"/>
      <c r="U222" s="52"/>
      <c r="Y222" s="52"/>
      <c r="AC222" s="52"/>
      <c r="AG222" s="52"/>
      <c r="AK222" s="52"/>
      <c r="AO222" s="52"/>
      <c r="AS222" s="52"/>
    </row>
    <row r="223">
      <c r="F223" s="56"/>
      <c r="I223" s="52"/>
      <c r="M223" s="52"/>
      <c r="Q223" s="52"/>
      <c r="U223" s="52"/>
      <c r="Y223" s="52"/>
      <c r="AC223" s="52"/>
      <c r="AG223" s="52"/>
      <c r="AK223" s="52"/>
      <c r="AO223" s="52"/>
      <c r="AS223" s="52"/>
    </row>
    <row r="224">
      <c r="F224" s="56"/>
      <c r="I224" s="52"/>
      <c r="M224" s="52"/>
      <c r="Q224" s="52"/>
      <c r="U224" s="52"/>
      <c r="Y224" s="52"/>
      <c r="AC224" s="52"/>
      <c r="AG224" s="52"/>
      <c r="AK224" s="52"/>
      <c r="AO224" s="52"/>
      <c r="AS224" s="52"/>
    </row>
    <row r="225">
      <c r="F225" s="56"/>
      <c r="I225" s="52"/>
      <c r="M225" s="52"/>
      <c r="Q225" s="52"/>
      <c r="U225" s="52"/>
      <c r="Y225" s="52"/>
      <c r="AC225" s="52"/>
      <c r="AG225" s="52"/>
      <c r="AK225" s="52"/>
      <c r="AO225" s="52"/>
      <c r="AS225" s="52"/>
    </row>
    <row r="226">
      <c r="F226" s="56"/>
      <c r="I226" s="52"/>
      <c r="M226" s="52"/>
      <c r="Q226" s="52"/>
      <c r="U226" s="52"/>
      <c r="Y226" s="52"/>
      <c r="AC226" s="52"/>
      <c r="AG226" s="52"/>
      <c r="AK226" s="52"/>
      <c r="AO226" s="52"/>
      <c r="AS226" s="52"/>
    </row>
    <row r="227">
      <c r="F227" s="56"/>
      <c r="I227" s="52"/>
      <c r="M227" s="52"/>
      <c r="Q227" s="52"/>
      <c r="U227" s="52"/>
      <c r="Y227" s="52"/>
      <c r="AC227" s="52"/>
      <c r="AG227" s="52"/>
      <c r="AK227" s="52"/>
      <c r="AO227" s="52"/>
      <c r="AS227" s="52"/>
    </row>
    <row r="228">
      <c r="F228" s="56"/>
      <c r="I228" s="52"/>
      <c r="M228" s="52"/>
      <c r="Q228" s="52"/>
      <c r="U228" s="52"/>
      <c r="Y228" s="52"/>
      <c r="AC228" s="52"/>
      <c r="AG228" s="52"/>
      <c r="AK228" s="52"/>
      <c r="AO228" s="52"/>
      <c r="AS228" s="52"/>
    </row>
    <row r="229">
      <c r="F229" s="56"/>
      <c r="I229" s="52"/>
      <c r="M229" s="52"/>
      <c r="Q229" s="52"/>
      <c r="U229" s="52"/>
      <c r="Y229" s="52"/>
      <c r="AC229" s="52"/>
      <c r="AG229" s="52"/>
      <c r="AK229" s="52"/>
      <c r="AO229" s="52"/>
      <c r="AS229" s="52"/>
    </row>
    <row r="230">
      <c r="F230" s="56"/>
      <c r="I230" s="52"/>
      <c r="M230" s="52"/>
      <c r="Q230" s="52"/>
      <c r="U230" s="52"/>
      <c r="Y230" s="52"/>
      <c r="AC230" s="52"/>
      <c r="AG230" s="52"/>
      <c r="AK230" s="52"/>
      <c r="AO230" s="52"/>
      <c r="AS230" s="52"/>
    </row>
    <row r="231">
      <c r="F231" s="56"/>
      <c r="I231" s="52"/>
      <c r="M231" s="52"/>
      <c r="Q231" s="52"/>
      <c r="U231" s="52"/>
      <c r="Y231" s="52"/>
      <c r="AC231" s="52"/>
      <c r="AG231" s="52"/>
      <c r="AK231" s="52"/>
      <c r="AO231" s="52"/>
      <c r="AS231" s="52"/>
    </row>
    <row r="232">
      <c r="F232" s="56"/>
      <c r="I232" s="52"/>
      <c r="M232" s="52"/>
      <c r="Q232" s="52"/>
      <c r="U232" s="52"/>
      <c r="Y232" s="52"/>
      <c r="AC232" s="52"/>
      <c r="AG232" s="52"/>
      <c r="AK232" s="52"/>
      <c r="AO232" s="52"/>
      <c r="AS232" s="52"/>
    </row>
    <row r="233">
      <c r="F233" s="56"/>
      <c r="I233" s="52"/>
      <c r="M233" s="52"/>
      <c r="Q233" s="52"/>
      <c r="U233" s="52"/>
      <c r="Y233" s="52"/>
      <c r="AC233" s="52"/>
      <c r="AG233" s="52"/>
      <c r="AK233" s="52"/>
      <c r="AO233" s="52"/>
      <c r="AS233" s="52"/>
    </row>
    <row r="234">
      <c r="F234" s="56"/>
      <c r="I234" s="52"/>
      <c r="M234" s="52"/>
      <c r="Q234" s="52"/>
      <c r="U234" s="52"/>
      <c r="Y234" s="52"/>
      <c r="AC234" s="52"/>
      <c r="AG234" s="52"/>
      <c r="AK234" s="52"/>
      <c r="AO234" s="52"/>
      <c r="AS234" s="52"/>
    </row>
    <row r="235">
      <c r="F235" s="56"/>
      <c r="I235" s="52"/>
      <c r="M235" s="52"/>
      <c r="Q235" s="52"/>
      <c r="U235" s="52"/>
      <c r="Y235" s="52"/>
      <c r="AC235" s="52"/>
      <c r="AG235" s="52"/>
      <c r="AK235" s="52"/>
      <c r="AO235" s="52"/>
      <c r="AS235" s="52"/>
    </row>
    <row r="236">
      <c r="F236" s="56"/>
      <c r="I236" s="52"/>
      <c r="M236" s="52"/>
      <c r="Q236" s="52"/>
      <c r="U236" s="52"/>
      <c r="Y236" s="52"/>
      <c r="AC236" s="52"/>
      <c r="AG236" s="52"/>
      <c r="AK236" s="52"/>
      <c r="AO236" s="52"/>
      <c r="AS236" s="52"/>
    </row>
    <row r="237">
      <c r="F237" s="56"/>
      <c r="I237" s="52"/>
      <c r="M237" s="52"/>
      <c r="Q237" s="52"/>
      <c r="U237" s="52"/>
      <c r="Y237" s="52"/>
      <c r="AC237" s="52"/>
      <c r="AG237" s="52"/>
      <c r="AK237" s="52"/>
      <c r="AO237" s="52"/>
      <c r="AS237" s="52"/>
    </row>
    <row r="238">
      <c r="F238" s="56"/>
      <c r="I238" s="52"/>
      <c r="M238" s="52"/>
      <c r="Q238" s="52"/>
      <c r="U238" s="52"/>
      <c r="Y238" s="52"/>
      <c r="AC238" s="52"/>
      <c r="AG238" s="52"/>
      <c r="AK238" s="52"/>
      <c r="AO238" s="52"/>
      <c r="AS238" s="52"/>
    </row>
    <row r="239">
      <c r="F239" s="56"/>
      <c r="I239" s="52"/>
      <c r="M239" s="52"/>
      <c r="Q239" s="52"/>
      <c r="U239" s="52"/>
      <c r="Y239" s="52"/>
      <c r="AC239" s="52"/>
      <c r="AG239" s="52"/>
      <c r="AK239" s="52"/>
      <c r="AO239" s="52"/>
      <c r="AS239" s="52"/>
    </row>
    <row r="240">
      <c r="F240" s="56"/>
      <c r="I240" s="52"/>
      <c r="M240" s="52"/>
      <c r="Q240" s="52"/>
      <c r="U240" s="52"/>
      <c r="Y240" s="52"/>
      <c r="AC240" s="52"/>
      <c r="AG240" s="52"/>
      <c r="AK240" s="52"/>
      <c r="AO240" s="52"/>
      <c r="AS240" s="52"/>
    </row>
    <row r="241">
      <c r="F241" s="56"/>
      <c r="I241" s="52"/>
      <c r="M241" s="52"/>
      <c r="Q241" s="52"/>
      <c r="U241" s="52"/>
      <c r="Y241" s="52"/>
      <c r="AC241" s="52"/>
      <c r="AG241" s="52"/>
      <c r="AK241" s="52"/>
      <c r="AO241" s="52"/>
      <c r="AS241" s="52"/>
    </row>
    <row r="242">
      <c r="F242" s="56"/>
      <c r="I242" s="52"/>
      <c r="M242" s="52"/>
      <c r="Q242" s="52"/>
      <c r="U242" s="52"/>
      <c r="Y242" s="52"/>
      <c r="AC242" s="52"/>
      <c r="AG242" s="52"/>
      <c r="AK242" s="52"/>
      <c r="AO242" s="52"/>
      <c r="AS242" s="52"/>
    </row>
    <row r="243">
      <c r="F243" s="56"/>
      <c r="I243" s="52"/>
      <c r="M243" s="52"/>
      <c r="Q243" s="52"/>
      <c r="U243" s="52"/>
      <c r="Y243" s="52"/>
      <c r="AC243" s="52"/>
      <c r="AG243" s="52"/>
      <c r="AK243" s="52"/>
      <c r="AO243" s="52"/>
      <c r="AS243" s="52"/>
    </row>
    <row r="244">
      <c r="F244" s="56"/>
      <c r="I244" s="52"/>
      <c r="M244" s="52"/>
      <c r="Q244" s="52"/>
      <c r="U244" s="52"/>
      <c r="Y244" s="52"/>
      <c r="AC244" s="52"/>
      <c r="AG244" s="52"/>
      <c r="AK244" s="52"/>
      <c r="AO244" s="52"/>
      <c r="AS244" s="52"/>
    </row>
    <row r="245">
      <c r="F245" s="56"/>
      <c r="I245" s="52"/>
      <c r="M245" s="52"/>
      <c r="Q245" s="52"/>
      <c r="U245" s="52"/>
      <c r="Y245" s="52"/>
      <c r="AC245" s="52"/>
      <c r="AG245" s="52"/>
      <c r="AK245" s="52"/>
      <c r="AO245" s="52"/>
      <c r="AS245" s="52"/>
    </row>
    <row r="246">
      <c r="F246" s="56"/>
      <c r="I246" s="52"/>
      <c r="M246" s="52"/>
      <c r="Q246" s="52"/>
      <c r="U246" s="52"/>
      <c r="Y246" s="52"/>
      <c r="AC246" s="52"/>
      <c r="AG246" s="52"/>
      <c r="AK246" s="52"/>
      <c r="AO246" s="52"/>
      <c r="AS246" s="52"/>
    </row>
    <row r="247">
      <c r="F247" s="56"/>
      <c r="I247" s="52"/>
      <c r="M247" s="52"/>
      <c r="Q247" s="52"/>
      <c r="U247" s="52"/>
      <c r="Y247" s="52"/>
      <c r="AC247" s="52"/>
      <c r="AG247" s="52"/>
      <c r="AK247" s="52"/>
      <c r="AO247" s="52"/>
      <c r="AS247" s="52"/>
    </row>
    <row r="248">
      <c r="F248" s="56"/>
      <c r="I248" s="52"/>
      <c r="M248" s="52"/>
      <c r="Q248" s="52"/>
      <c r="U248" s="52"/>
      <c r="Y248" s="52"/>
      <c r="AC248" s="52"/>
      <c r="AG248" s="52"/>
      <c r="AK248" s="52"/>
      <c r="AO248" s="52"/>
      <c r="AS248" s="52"/>
    </row>
    <row r="249">
      <c r="F249" s="56"/>
      <c r="I249" s="52"/>
      <c r="M249" s="52"/>
      <c r="Q249" s="52"/>
      <c r="U249" s="52"/>
      <c r="Y249" s="52"/>
      <c r="AC249" s="52"/>
      <c r="AG249" s="52"/>
      <c r="AK249" s="52"/>
      <c r="AO249" s="52"/>
      <c r="AS249" s="52"/>
    </row>
    <row r="250">
      <c r="F250" s="56"/>
      <c r="I250" s="52"/>
      <c r="M250" s="52"/>
      <c r="Q250" s="52"/>
      <c r="U250" s="52"/>
      <c r="Y250" s="52"/>
      <c r="AC250" s="52"/>
      <c r="AG250" s="52"/>
      <c r="AK250" s="52"/>
      <c r="AO250" s="52"/>
      <c r="AS250" s="52"/>
    </row>
    <row r="251">
      <c r="F251" s="56"/>
      <c r="I251" s="52"/>
      <c r="M251" s="52"/>
      <c r="Q251" s="52"/>
      <c r="U251" s="52"/>
      <c r="Y251" s="52"/>
      <c r="AC251" s="52"/>
      <c r="AG251" s="52"/>
      <c r="AK251" s="52"/>
      <c r="AO251" s="52"/>
      <c r="AS251" s="52"/>
    </row>
    <row r="252">
      <c r="F252" s="56"/>
      <c r="I252" s="52"/>
      <c r="M252" s="52"/>
      <c r="Q252" s="52"/>
      <c r="U252" s="52"/>
      <c r="Y252" s="52"/>
      <c r="AC252" s="52"/>
      <c r="AG252" s="52"/>
      <c r="AK252" s="52"/>
      <c r="AO252" s="52"/>
      <c r="AS252" s="52"/>
    </row>
    <row r="253">
      <c r="F253" s="56"/>
      <c r="I253" s="52"/>
      <c r="M253" s="52"/>
      <c r="Q253" s="52"/>
      <c r="U253" s="52"/>
      <c r="Y253" s="52"/>
      <c r="AC253" s="52"/>
      <c r="AG253" s="52"/>
      <c r="AK253" s="52"/>
      <c r="AO253" s="52"/>
      <c r="AS253" s="52"/>
    </row>
    <row r="254">
      <c r="F254" s="56"/>
      <c r="I254" s="52"/>
      <c r="M254" s="52"/>
      <c r="Q254" s="52"/>
      <c r="U254" s="52"/>
      <c r="Y254" s="52"/>
      <c r="AC254" s="52"/>
      <c r="AG254" s="52"/>
      <c r="AK254" s="52"/>
      <c r="AO254" s="52"/>
      <c r="AS254" s="52"/>
    </row>
    <row r="255">
      <c r="F255" s="56"/>
      <c r="I255" s="52"/>
      <c r="M255" s="52"/>
      <c r="Q255" s="52"/>
      <c r="U255" s="52"/>
      <c r="Y255" s="52"/>
      <c r="AC255" s="52"/>
      <c r="AG255" s="52"/>
      <c r="AK255" s="52"/>
      <c r="AO255" s="52"/>
      <c r="AS255" s="52"/>
    </row>
    <row r="256">
      <c r="F256" s="56"/>
      <c r="I256" s="52"/>
      <c r="M256" s="52"/>
      <c r="Q256" s="52"/>
      <c r="U256" s="52"/>
      <c r="Y256" s="52"/>
      <c r="AC256" s="52"/>
      <c r="AG256" s="52"/>
      <c r="AK256" s="52"/>
      <c r="AO256" s="52"/>
      <c r="AS256" s="52"/>
    </row>
    <row r="257">
      <c r="F257" s="56"/>
      <c r="I257" s="52"/>
      <c r="M257" s="52"/>
      <c r="Q257" s="52"/>
      <c r="U257" s="52"/>
      <c r="Y257" s="52"/>
      <c r="AC257" s="52"/>
      <c r="AG257" s="52"/>
      <c r="AK257" s="52"/>
      <c r="AO257" s="52"/>
      <c r="AS257" s="52"/>
    </row>
    <row r="258">
      <c r="F258" s="56"/>
      <c r="I258" s="52"/>
      <c r="M258" s="52"/>
      <c r="Q258" s="52"/>
      <c r="U258" s="52"/>
      <c r="Y258" s="52"/>
      <c r="AC258" s="52"/>
      <c r="AG258" s="52"/>
      <c r="AK258" s="52"/>
      <c r="AO258" s="52"/>
      <c r="AS258" s="52"/>
    </row>
    <row r="259">
      <c r="F259" s="56"/>
      <c r="I259" s="52"/>
      <c r="M259" s="52"/>
      <c r="Q259" s="52"/>
      <c r="U259" s="52"/>
      <c r="Y259" s="52"/>
      <c r="AC259" s="52"/>
      <c r="AG259" s="52"/>
      <c r="AK259" s="52"/>
      <c r="AO259" s="52"/>
      <c r="AS259" s="52"/>
    </row>
    <row r="260">
      <c r="F260" s="56"/>
      <c r="I260" s="52"/>
      <c r="M260" s="52"/>
      <c r="Q260" s="52"/>
      <c r="U260" s="52"/>
      <c r="Y260" s="52"/>
      <c r="AC260" s="52"/>
      <c r="AG260" s="52"/>
      <c r="AK260" s="52"/>
      <c r="AO260" s="52"/>
      <c r="AS260" s="52"/>
    </row>
    <row r="261">
      <c r="F261" s="56"/>
      <c r="I261" s="52"/>
      <c r="M261" s="52"/>
      <c r="Q261" s="52"/>
      <c r="U261" s="52"/>
      <c r="Y261" s="52"/>
      <c r="AC261" s="52"/>
      <c r="AG261" s="52"/>
      <c r="AK261" s="52"/>
      <c r="AO261" s="52"/>
      <c r="AS261" s="52"/>
    </row>
    <row r="262">
      <c r="F262" s="56"/>
      <c r="I262" s="52"/>
      <c r="M262" s="52"/>
      <c r="Q262" s="52"/>
      <c r="U262" s="52"/>
      <c r="Y262" s="52"/>
      <c r="AC262" s="52"/>
      <c r="AG262" s="52"/>
      <c r="AK262" s="52"/>
      <c r="AO262" s="52"/>
      <c r="AS262" s="52"/>
    </row>
    <row r="263">
      <c r="F263" s="56"/>
      <c r="I263" s="52"/>
      <c r="M263" s="52"/>
      <c r="Q263" s="52"/>
      <c r="U263" s="52"/>
      <c r="Y263" s="52"/>
      <c r="AC263" s="52"/>
      <c r="AG263" s="52"/>
      <c r="AK263" s="52"/>
      <c r="AO263" s="52"/>
      <c r="AS263" s="52"/>
    </row>
    <row r="264">
      <c r="F264" s="56"/>
      <c r="I264" s="52"/>
      <c r="M264" s="52"/>
      <c r="Q264" s="52"/>
      <c r="U264" s="52"/>
      <c r="Y264" s="52"/>
      <c r="AC264" s="52"/>
      <c r="AG264" s="52"/>
      <c r="AK264" s="52"/>
      <c r="AO264" s="52"/>
      <c r="AS264" s="52"/>
    </row>
    <row r="265">
      <c r="F265" s="56"/>
      <c r="I265" s="52"/>
      <c r="M265" s="52"/>
      <c r="Q265" s="52"/>
      <c r="U265" s="52"/>
      <c r="Y265" s="52"/>
      <c r="AC265" s="52"/>
      <c r="AG265" s="52"/>
      <c r="AK265" s="52"/>
      <c r="AO265" s="52"/>
      <c r="AS265" s="52"/>
    </row>
    <row r="266">
      <c r="F266" s="56"/>
      <c r="I266" s="52"/>
      <c r="M266" s="52"/>
      <c r="Q266" s="52"/>
      <c r="U266" s="52"/>
      <c r="Y266" s="52"/>
      <c r="AC266" s="52"/>
      <c r="AG266" s="52"/>
      <c r="AK266" s="52"/>
      <c r="AO266" s="52"/>
      <c r="AS266" s="52"/>
    </row>
    <row r="267">
      <c r="F267" s="56"/>
      <c r="I267" s="52"/>
      <c r="M267" s="52"/>
      <c r="Q267" s="52"/>
      <c r="U267" s="52"/>
      <c r="Y267" s="52"/>
      <c r="AC267" s="52"/>
      <c r="AG267" s="52"/>
      <c r="AK267" s="52"/>
      <c r="AO267" s="52"/>
      <c r="AS267" s="52"/>
    </row>
    <row r="268">
      <c r="F268" s="56"/>
      <c r="I268" s="52"/>
      <c r="M268" s="52"/>
      <c r="Q268" s="52"/>
      <c r="U268" s="52"/>
      <c r="Y268" s="52"/>
      <c r="AC268" s="52"/>
      <c r="AG268" s="52"/>
      <c r="AK268" s="52"/>
      <c r="AO268" s="52"/>
      <c r="AS268" s="52"/>
    </row>
    <row r="269">
      <c r="F269" s="56"/>
      <c r="I269" s="52"/>
      <c r="M269" s="52"/>
      <c r="Q269" s="52"/>
      <c r="U269" s="52"/>
      <c r="Y269" s="52"/>
      <c r="AC269" s="52"/>
      <c r="AG269" s="52"/>
      <c r="AK269" s="52"/>
      <c r="AO269" s="52"/>
      <c r="AS269" s="52"/>
    </row>
    <row r="270">
      <c r="F270" s="56"/>
      <c r="I270" s="52"/>
      <c r="M270" s="52"/>
      <c r="Q270" s="52"/>
      <c r="U270" s="52"/>
      <c r="Y270" s="52"/>
      <c r="AC270" s="52"/>
      <c r="AG270" s="52"/>
      <c r="AK270" s="52"/>
      <c r="AO270" s="52"/>
      <c r="AS270" s="52"/>
    </row>
    <row r="271">
      <c r="F271" s="56"/>
      <c r="I271" s="52"/>
      <c r="M271" s="52"/>
      <c r="Q271" s="52"/>
      <c r="U271" s="52"/>
      <c r="Y271" s="52"/>
      <c r="AC271" s="52"/>
      <c r="AG271" s="52"/>
      <c r="AK271" s="52"/>
      <c r="AO271" s="52"/>
      <c r="AS271" s="52"/>
    </row>
    <row r="272">
      <c r="F272" s="56"/>
      <c r="I272" s="52"/>
      <c r="M272" s="52"/>
      <c r="Q272" s="52"/>
      <c r="U272" s="52"/>
      <c r="Y272" s="52"/>
      <c r="AC272" s="52"/>
      <c r="AG272" s="52"/>
      <c r="AK272" s="52"/>
      <c r="AO272" s="52"/>
      <c r="AS272" s="52"/>
    </row>
    <row r="273">
      <c r="F273" s="56"/>
      <c r="I273" s="52"/>
      <c r="M273" s="52"/>
      <c r="Q273" s="52"/>
      <c r="U273" s="52"/>
      <c r="Y273" s="52"/>
      <c r="AC273" s="52"/>
      <c r="AG273" s="52"/>
      <c r="AK273" s="52"/>
      <c r="AO273" s="52"/>
      <c r="AS273" s="52"/>
    </row>
    <row r="274">
      <c r="F274" s="56"/>
      <c r="I274" s="52"/>
      <c r="M274" s="52"/>
      <c r="Q274" s="52"/>
      <c r="U274" s="52"/>
      <c r="Y274" s="52"/>
      <c r="AC274" s="52"/>
      <c r="AG274" s="52"/>
      <c r="AK274" s="52"/>
      <c r="AO274" s="52"/>
      <c r="AS274" s="52"/>
    </row>
    <row r="275">
      <c r="F275" s="56"/>
      <c r="I275" s="52"/>
      <c r="M275" s="52"/>
      <c r="Q275" s="52"/>
      <c r="U275" s="52"/>
      <c r="Y275" s="52"/>
      <c r="AC275" s="52"/>
      <c r="AG275" s="52"/>
      <c r="AK275" s="52"/>
      <c r="AO275" s="52"/>
      <c r="AS275" s="52"/>
    </row>
    <row r="276">
      <c r="F276" s="56"/>
      <c r="I276" s="52"/>
      <c r="M276" s="52"/>
      <c r="Q276" s="52"/>
      <c r="U276" s="52"/>
      <c r="Y276" s="52"/>
      <c r="AC276" s="52"/>
      <c r="AG276" s="52"/>
      <c r="AK276" s="52"/>
      <c r="AO276" s="52"/>
      <c r="AS276" s="52"/>
    </row>
    <row r="277">
      <c r="F277" s="56"/>
      <c r="I277" s="52"/>
      <c r="M277" s="52"/>
      <c r="Q277" s="52"/>
      <c r="U277" s="52"/>
      <c r="Y277" s="52"/>
      <c r="AC277" s="52"/>
      <c r="AG277" s="52"/>
      <c r="AK277" s="52"/>
      <c r="AO277" s="52"/>
      <c r="AS277" s="52"/>
    </row>
    <row r="278">
      <c r="F278" s="56"/>
      <c r="I278" s="52"/>
      <c r="M278" s="52"/>
      <c r="Q278" s="52"/>
      <c r="U278" s="52"/>
      <c r="Y278" s="52"/>
      <c r="AC278" s="52"/>
      <c r="AG278" s="52"/>
      <c r="AK278" s="52"/>
      <c r="AO278" s="52"/>
      <c r="AS278" s="52"/>
    </row>
    <row r="279">
      <c r="F279" s="56"/>
      <c r="I279" s="52"/>
      <c r="M279" s="52"/>
      <c r="Q279" s="52"/>
      <c r="U279" s="52"/>
      <c r="Y279" s="52"/>
      <c r="AC279" s="52"/>
      <c r="AG279" s="52"/>
      <c r="AK279" s="52"/>
      <c r="AO279" s="52"/>
      <c r="AS279" s="52"/>
    </row>
    <row r="280">
      <c r="F280" s="56"/>
      <c r="I280" s="52"/>
      <c r="M280" s="52"/>
      <c r="Q280" s="52"/>
      <c r="U280" s="52"/>
      <c r="Y280" s="52"/>
      <c r="AC280" s="52"/>
      <c r="AG280" s="52"/>
      <c r="AK280" s="52"/>
      <c r="AO280" s="52"/>
      <c r="AS280" s="52"/>
    </row>
    <row r="281">
      <c r="F281" s="56"/>
      <c r="I281" s="52"/>
      <c r="M281" s="52"/>
      <c r="Q281" s="52"/>
      <c r="U281" s="52"/>
      <c r="Y281" s="52"/>
      <c r="AC281" s="52"/>
      <c r="AG281" s="52"/>
      <c r="AK281" s="52"/>
      <c r="AO281" s="52"/>
      <c r="AS281" s="52"/>
    </row>
    <row r="282">
      <c r="F282" s="56"/>
      <c r="I282" s="52"/>
      <c r="M282" s="52"/>
      <c r="Q282" s="52"/>
      <c r="U282" s="52"/>
      <c r="Y282" s="52"/>
      <c r="AC282" s="52"/>
      <c r="AG282" s="52"/>
      <c r="AK282" s="52"/>
      <c r="AO282" s="52"/>
      <c r="AS282" s="52"/>
    </row>
    <row r="283">
      <c r="F283" s="56"/>
      <c r="I283" s="52"/>
      <c r="M283" s="52"/>
      <c r="Q283" s="52"/>
      <c r="U283" s="52"/>
      <c r="Y283" s="52"/>
      <c r="AC283" s="52"/>
      <c r="AG283" s="52"/>
      <c r="AK283" s="52"/>
      <c r="AO283" s="52"/>
      <c r="AS283" s="52"/>
    </row>
    <row r="284">
      <c r="F284" s="56"/>
      <c r="I284" s="52"/>
      <c r="M284" s="52"/>
      <c r="Q284" s="52"/>
      <c r="U284" s="52"/>
      <c r="Y284" s="52"/>
      <c r="AC284" s="52"/>
      <c r="AG284" s="52"/>
      <c r="AK284" s="52"/>
      <c r="AO284" s="52"/>
      <c r="AS284" s="52"/>
    </row>
    <row r="285">
      <c r="F285" s="56"/>
      <c r="I285" s="52"/>
      <c r="M285" s="52"/>
      <c r="Q285" s="52"/>
      <c r="U285" s="52"/>
      <c r="Y285" s="52"/>
      <c r="AC285" s="52"/>
      <c r="AG285" s="52"/>
      <c r="AK285" s="52"/>
      <c r="AO285" s="52"/>
      <c r="AS285" s="52"/>
    </row>
    <row r="286">
      <c r="F286" s="56"/>
      <c r="I286" s="52"/>
      <c r="M286" s="52"/>
      <c r="Q286" s="52"/>
      <c r="U286" s="52"/>
      <c r="Y286" s="52"/>
      <c r="AC286" s="52"/>
      <c r="AG286" s="52"/>
      <c r="AK286" s="52"/>
      <c r="AO286" s="52"/>
      <c r="AS286" s="52"/>
    </row>
    <row r="287">
      <c r="F287" s="56"/>
      <c r="I287" s="52"/>
      <c r="M287" s="52"/>
      <c r="Q287" s="52"/>
      <c r="U287" s="52"/>
      <c r="Y287" s="52"/>
      <c r="AC287" s="52"/>
      <c r="AG287" s="52"/>
      <c r="AK287" s="52"/>
      <c r="AO287" s="52"/>
      <c r="AS287" s="52"/>
    </row>
    <row r="288">
      <c r="F288" s="56"/>
      <c r="I288" s="52"/>
      <c r="M288" s="52"/>
      <c r="Q288" s="52"/>
      <c r="U288" s="52"/>
      <c r="Y288" s="52"/>
      <c r="AC288" s="52"/>
      <c r="AG288" s="52"/>
      <c r="AK288" s="52"/>
      <c r="AO288" s="52"/>
      <c r="AS288" s="52"/>
    </row>
    <row r="289">
      <c r="F289" s="56"/>
      <c r="I289" s="52"/>
      <c r="M289" s="52"/>
      <c r="Q289" s="52"/>
      <c r="U289" s="52"/>
      <c r="Y289" s="52"/>
      <c r="AC289" s="52"/>
      <c r="AG289" s="52"/>
      <c r="AK289" s="52"/>
      <c r="AO289" s="52"/>
      <c r="AS289" s="52"/>
    </row>
    <row r="290">
      <c r="F290" s="56"/>
      <c r="I290" s="52"/>
      <c r="M290" s="52"/>
      <c r="Q290" s="52"/>
      <c r="U290" s="52"/>
      <c r="Y290" s="52"/>
      <c r="AC290" s="52"/>
      <c r="AG290" s="52"/>
      <c r="AK290" s="52"/>
      <c r="AO290" s="52"/>
      <c r="AS290" s="52"/>
    </row>
    <row r="291">
      <c r="F291" s="56"/>
      <c r="I291" s="52"/>
      <c r="M291" s="52"/>
      <c r="Q291" s="52"/>
      <c r="U291" s="52"/>
      <c r="Y291" s="52"/>
      <c r="AC291" s="52"/>
      <c r="AG291" s="52"/>
      <c r="AK291" s="52"/>
      <c r="AO291" s="52"/>
      <c r="AS291" s="52"/>
    </row>
    <row r="292">
      <c r="F292" s="56"/>
      <c r="I292" s="52"/>
      <c r="M292" s="52"/>
      <c r="Q292" s="52"/>
      <c r="U292" s="52"/>
      <c r="Y292" s="52"/>
      <c r="AC292" s="52"/>
      <c r="AG292" s="52"/>
      <c r="AK292" s="52"/>
      <c r="AO292" s="52"/>
      <c r="AS292" s="52"/>
    </row>
    <row r="293">
      <c r="F293" s="56"/>
      <c r="I293" s="52"/>
      <c r="M293" s="52"/>
      <c r="Q293" s="52"/>
      <c r="U293" s="52"/>
      <c r="Y293" s="52"/>
      <c r="AC293" s="52"/>
      <c r="AG293" s="52"/>
      <c r="AK293" s="52"/>
      <c r="AO293" s="52"/>
      <c r="AS293" s="52"/>
    </row>
    <row r="294">
      <c r="F294" s="56"/>
      <c r="I294" s="52"/>
      <c r="M294" s="52"/>
      <c r="Q294" s="52"/>
      <c r="U294" s="52"/>
      <c r="Y294" s="52"/>
      <c r="AC294" s="52"/>
      <c r="AG294" s="52"/>
      <c r="AK294" s="52"/>
      <c r="AO294" s="52"/>
      <c r="AS294" s="52"/>
    </row>
    <row r="295">
      <c r="F295" s="56"/>
      <c r="I295" s="52"/>
      <c r="M295" s="52"/>
      <c r="Q295" s="52"/>
      <c r="U295" s="52"/>
      <c r="Y295" s="52"/>
      <c r="AC295" s="52"/>
      <c r="AG295" s="52"/>
      <c r="AK295" s="52"/>
      <c r="AO295" s="52"/>
      <c r="AS295" s="52"/>
    </row>
    <row r="296">
      <c r="F296" s="56"/>
      <c r="I296" s="52"/>
      <c r="M296" s="52"/>
      <c r="Q296" s="52"/>
      <c r="U296" s="52"/>
      <c r="Y296" s="52"/>
      <c r="AC296" s="52"/>
      <c r="AG296" s="52"/>
      <c r="AK296" s="52"/>
      <c r="AO296" s="52"/>
      <c r="AS296" s="52"/>
    </row>
    <row r="297">
      <c r="F297" s="56"/>
      <c r="I297" s="52"/>
      <c r="M297" s="52"/>
      <c r="Q297" s="52"/>
      <c r="U297" s="52"/>
      <c r="Y297" s="52"/>
      <c r="AC297" s="52"/>
      <c r="AG297" s="52"/>
      <c r="AK297" s="52"/>
      <c r="AO297" s="52"/>
      <c r="AS297" s="52"/>
    </row>
    <row r="298">
      <c r="F298" s="56"/>
      <c r="I298" s="52"/>
      <c r="M298" s="52"/>
      <c r="Q298" s="52"/>
      <c r="U298" s="52"/>
      <c r="Y298" s="52"/>
      <c r="AC298" s="52"/>
      <c r="AG298" s="52"/>
      <c r="AK298" s="52"/>
      <c r="AO298" s="52"/>
      <c r="AS298" s="52"/>
    </row>
    <row r="299">
      <c r="F299" s="56"/>
      <c r="I299" s="52"/>
      <c r="M299" s="52"/>
      <c r="Q299" s="52"/>
      <c r="U299" s="52"/>
      <c r="Y299" s="52"/>
      <c r="AC299" s="52"/>
      <c r="AG299" s="52"/>
      <c r="AK299" s="52"/>
      <c r="AO299" s="52"/>
      <c r="AS299" s="52"/>
    </row>
    <row r="300">
      <c r="F300" s="56"/>
      <c r="I300" s="52"/>
      <c r="M300" s="52"/>
      <c r="Q300" s="52"/>
      <c r="U300" s="52"/>
      <c r="Y300" s="52"/>
      <c r="AC300" s="52"/>
      <c r="AG300" s="52"/>
      <c r="AK300" s="52"/>
      <c r="AO300" s="52"/>
      <c r="AS300" s="52"/>
    </row>
    <row r="301">
      <c r="F301" s="56"/>
      <c r="I301" s="52"/>
      <c r="M301" s="52"/>
      <c r="Q301" s="52"/>
      <c r="U301" s="52"/>
      <c r="Y301" s="52"/>
      <c r="AC301" s="52"/>
      <c r="AG301" s="52"/>
      <c r="AK301" s="52"/>
      <c r="AO301" s="52"/>
      <c r="AS301" s="52"/>
    </row>
    <row r="302">
      <c r="F302" s="56"/>
      <c r="I302" s="52"/>
      <c r="M302" s="52"/>
      <c r="Q302" s="52"/>
      <c r="U302" s="52"/>
      <c r="Y302" s="52"/>
      <c r="AC302" s="52"/>
      <c r="AG302" s="52"/>
      <c r="AK302" s="52"/>
      <c r="AO302" s="52"/>
      <c r="AS302" s="52"/>
    </row>
    <row r="303">
      <c r="F303" s="56"/>
      <c r="I303" s="52"/>
      <c r="M303" s="52"/>
      <c r="Q303" s="52"/>
      <c r="U303" s="52"/>
      <c r="Y303" s="52"/>
      <c r="AC303" s="52"/>
      <c r="AG303" s="52"/>
      <c r="AK303" s="52"/>
      <c r="AO303" s="52"/>
      <c r="AS303" s="52"/>
    </row>
    <row r="304">
      <c r="F304" s="56"/>
      <c r="I304" s="52"/>
      <c r="M304" s="52"/>
      <c r="Q304" s="52"/>
      <c r="U304" s="52"/>
      <c r="Y304" s="52"/>
      <c r="AC304" s="52"/>
      <c r="AG304" s="52"/>
      <c r="AK304" s="52"/>
      <c r="AO304" s="52"/>
      <c r="AS304" s="52"/>
    </row>
    <row r="305">
      <c r="F305" s="56"/>
      <c r="I305" s="52"/>
      <c r="M305" s="52"/>
      <c r="Q305" s="52"/>
      <c r="U305" s="52"/>
      <c r="Y305" s="52"/>
      <c r="AC305" s="52"/>
      <c r="AG305" s="52"/>
      <c r="AK305" s="52"/>
      <c r="AO305" s="52"/>
      <c r="AS305" s="52"/>
    </row>
    <row r="306">
      <c r="F306" s="56"/>
      <c r="I306" s="52"/>
      <c r="M306" s="52"/>
      <c r="Q306" s="52"/>
      <c r="U306" s="52"/>
      <c r="Y306" s="52"/>
      <c r="AC306" s="52"/>
      <c r="AG306" s="52"/>
      <c r="AK306" s="52"/>
      <c r="AO306" s="52"/>
      <c r="AS306" s="52"/>
    </row>
    <row r="307">
      <c r="F307" s="56"/>
      <c r="I307" s="52"/>
      <c r="M307" s="52"/>
      <c r="Q307" s="52"/>
      <c r="U307" s="52"/>
      <c r="Y307" s="52"/>
      <c r="AC307" s="52"/>
      <c r="AG307" s="52"/>
      <c r="AK307" s="52"/>
      <c r="AO307" s="52"/>
      <c r="AS307" s="52"/>
    </row>
    <row r="308">
      <c r="F308" s="56"/>
      <c r="I308" s="52"/>
      <c r="M308" s="52"/>
      <c r="Q308" s="52"/>
      <c r="U308" s="52"/>
      <c r="Y308" s="52"/>
      <c r="AC308" s="52"/>
      <c r="AG308" s="52"/>
      <c r="AK308" s="52"/>
      <c r="AO308" s="52"/>
      <c r="AS308" s="52"/>
    </row>
    <row r="309">
      <c r="F309" s="56"/>
      <c r="I309" s="52"/>
      <c r="M309" s="52"/>
      <c r="Q309" s="52"/>
      <c r="U309" s="52"/>
      <c r="Y309" s="52"/>
      <c r="AC309" s="52"/>
      <c r="AG309" s="52"/>
      <c r="AK309" s="52"/>
      <c r="AO309" s="52"/>
      <c r="AS309" s="52"/>
    </row>
    <row r="310">
      <c r="F310" s="56"/>
      <c r="I310" s="52"/>
      <c r="M310" s="52"/>
      <c r="Q310" s="52"/>
      <c r="U310" s="52"/>
      <c r="Y310" s="52"/>
      <c r="AC310" s="52"/>
      <c r="AG310" s="52"/>
      <c r="AK310" s="52"/>
      <c r="AO310" s="52"/>
      <c r="AS310" s="52"/>
    </row>
    <row r="311">
      <c r="F311" s="56"/>
      <c r="I311" s="52"/>
      <c r="M311" s="52"/>
      <c r="Q311" s="52"/>
      <c r="U311" s="52"/>
      <c r="Y311" s="52"/>
      <c r="AC311" s="52"/>
      <c r="AG311" s="52"/>
      <c r="AK311" s="52"/>
      <c r="AO311" s="52"/>
      <c r="AS311" s="52"/>
    </row>
    <row r="312">
      <c r="F312" s="56"/>
      <c r="I312" s="52"/>
      <c r="M312" s="52"/>
      <c r="Q312" s="52"/>
      <c r="U312" s="52"/>
      <c r="Y312" s="52"/>
      <c r="AC312" s="52"/>
      <c r="AG312" s="52"/>
      <c r="AK312" s="52"/>
      <c r="AO312" s="52"/>
      <c r="AS312" s="52"/>
    </row>
    <row r="313">
      <c r="F313" s="56"/>
      <c r="I313" s="52"/>
      <c r="M313" s="52"/>
      <c r="Q313" s="52"/>
      <c r="U313" s="52"/>
      <c r="Y313" s="52"/>
      <c r="AC313" s="52"/>
      <c r="AG313" s="52"/>
      <c r="AK313" s="52"/>
      <c r="AO313" s="52"/>
      <c r="AS313" s="52"/>
    </row>
    <row r="314">
      <c r="F314" s="56"/>
      <c r="I314" s="52"/>
      <c r="M314" s="52"/>
      <c r="Q314" s="52"/>
      <c r="U314" s="52"/>
      <c r="Y314" s="52"/>
      <c r="AC314" s="52"/>
      <c r="AG314" s="52"/>
      <c r="AK314" s="52"/>
      <c r="AO314" s="52"/>
      <c r="AS314" s="52"/>
    </row>
    <row r="315">
      <c r="F315" s="56"/>
      <c r="I315" s="52"/>
      <c r="M315" s="52"/>
      <c r="Q315" s="52"/>
      <c r="U315" s="52"/>
      <c r="Y315" s="52"/>
      <c r="AC315" s="52"/>
      <c r="AG315" s="52"/>
      <c r="AK315" s="52"/>
      <c r="AO315" s="52"/>
      <c r="AS315" s="52"/>
    </row>
    <row r="316">
      <c r="F316" s="56"/>
      <c r="I316" s="52"/>
      <c r="M316" s="52"/>
      <c r="Q316" s="52"/>
      <c r="U316" s="52"/>
      <c r="Y316" s="52"/>
      <c r="AC316" s="52"/>
      <c r="AG316" s="52"/>
      <c r="AK316" s="52"/>
      <c r="AO316" s="52"/>
      <c r="AS316" s="52"/>
    </row>
    <row r="317">
      <c r="F317" s="56"/>
      <c r="I317" s="52"/>
      <c r="M317" s="52"/>
      <c r="Q317" s="52"/>
      <c r="U317" s="52"/>
      <c r="Y317" s="52"/>
      <c r="AC317" s="52"/>
      <c r="AG317" s="52"/>
      <c r="AK317" s="52"/>
      <c r="AO317" s="52"/>
      <c r="AS317" s="52"/>
    </row>
    <row r="318">
      <c r="F318" s="56"/>
      <c r="I318" s="52"/>
      <c r="M318" s="52"/>
      <c r="Q318" s="52"/>
      <c r="U318" s="52"/>
      <c r="Y318" s="52"/>
      <c r="AC318" s="52"/>
      <c r="AG318" s="52"/>
      <c r="AK318" s="52"/>
      <c r="AO318" s="52"/>
      <c r="AS318" s="52"/>
    </row>
    <row r="319">
      <c r="F319" s="56"/>
      <c r="I319" s="52"/>
      <c r="M319" s="52"/>
      <c r="Q319" s="52"/>
      <c r="U319" s="52"/>
      <c r="Y319" s="52"/>
      <c r="AC319" s="52"/>
      <c r="AG319" s="52"/>
      <c r="AK319" s="52"/>
      <c r="AO319" s="52"/>
      <c r="AS319" s="52"/>
    </row>
    <row r="320">
      <c r="F320" s="56"/>
      <c r="I320" s="52"/>
      <c r="M320" s="52"/>
      <c r="Q320" s="52"/>
      <c r="U320" s="52"/>
      <c r="Y320" s="52"/>
      <c r="AC320" s="52"/>
      <c r="AG320" s="52"/>
      <c r="AK320" s="52"/>
      <c r="AO320" s="52"/>
      <c r="AS320" s="52"/>
    </row>
    <row r="321">
      <c r="F321" s="56"/>
      <c r="I321" s="52"/>
      <c r="M321" s="52"/>
      <c r="Q321" s="52"/>
      <c r="U321" s="52"/>
      <c r="Y321" s="52"/>
      <c r="AC321" s="52"/>
      <c r="AG321" s="52"/>
      <c r="AK321" s="52"/>
      <c r="AO321" s="52"/>
      <c r="AS321" s="52"/>
    </row>
    <row r="322">
      <c r="F322" s="56"/>
      <c r="I322" s="52"/>
      <c r="M322" s="52"/>
      <c r="Q322" s="52"/>
      <c r="U322" s="52"/>
      <c r="Y322" s="52"/>
      <c r="AC322" s="52"/>
      <c r="AG322" s="52"/>
      <c r="AK322" s="52"/>
      <c r="AO322" s="52"/>
      <c r="AS322" s="52"/>
    </row>
    <row r="323">
      <c r="F323" s="56"/>
      <c r="I323" s="52"/>
      <c r="M323" s="52"/>
      <c r="Q323" s="52"/>
      <c r="U323" s="52"/>
      <c r="Y323" s="52"/>
      <c r="AC323" s="52"/>
      <c r="AG323" s="52"/>
      <c r="AK323" s="52"/>
      <c r="AO323" s="52"/>
      <c r="AS323" s="52"/>
    </row>
    <row r="324">
      <c r="F324" s="56"/>
      <c r="I324" s="52"/>
      <c r="M324" s="52"/>
      <c r="Q324" s="52"/>
      <c r="U324" s="52"/>
      <c r="Y324" s="52"/>
      <c r="AC324" s="52"/>
      <c r="AG324" s="52"/>
      <c r="AK324" s="52"/>
      <c r="AO324" s="52"/>
      <c r="AS324" s="52"/>
    </row>
    <row r="325">
      <c r="F325" s="56"/>
      <c r="I325" s="52"/>
      <c r="M325" s="52"/>
      <c r="Q325" s="52"/>
      <c r="U325" s="52"/>
      <c r="Y325" s="52"/>
      <c r="AC325" s="52"/>
      <c r="AG325" s="52"/>
      <c r="AK325" s="52"/>
      <c r="AO325" s="52"/>
      <c r="AS325" s="52"/>
    </row>
    <row r="326">
      <c r="F326" s="56"/>
      <c r="I326" s="52"/>
      <c r="M326" s="52"/>
      <c r="Q326" s="52"/>
      <c r="U326" s="52"/>
      <c r="Y326" s="52"/>
      <c r="AC326" s="52"/>
      <c r="AG326" s="52"/>
      <c r="AK326" s="52"/>
      <c r="AO326" s="52"/>
      <c r="AS326" s="52"/>
    </row>
    <row r="327">
      <c r="F327" s="56"/>
      <c r="I327" s="52"/>
      <c r="M327" s="52"/>
      <c r="Q327" s="52"/>
      <c r="U327" s="52"/>
      <c r="Y327" s="52"/>
      <c r="AC327" s="52"/>
      <c r="AG327" s="52"/>
      <c r="AK327" s="52"/>
      <c r="AO327" s="52"/>
      <c r="AS327" s="52"/>
    </row>
    <row r="328">
      <c r="F328" s="56"/>
      <c r="I328" s="52"/>
      <c r="M328" s="52"/>
      <c r="Q328" s="52"/>
      <c r="U328" s="52"/>
      <c r="Y328" s="52"/>
      <c r="AC328" s="52"/>
      <c r="AG328" s="52"/>
      <c r="AK328" s="52"/>
      <c r="AO328" s="52"/>
      <c r="AS328" s="52"/>
    </row>
    <row r="329">
      <c r="F329" s="56"/>
      <c r="I329" s="52"/>
      <c r="M329" s="52"/>
      <c r="Q329" s="52"/>
      <c r="U329" s="52"/>
      <c r="Y329" s="52"/>
      <c r="AC329" s="52"/>
      <c r="AG329" s="52"/>
      <c r="AK329" s="52"/>
      <c r="AO329" s="52"/>
      <c r="AS329" s="52"/>
    </row>
    <row r="330">
      <c r="F330" s="56"/>
      <c r="I330" s="52"/>
      <c r="M330" s="52"/>
      <c r="Q330" s="52"/>
      <c r="U330" s="52"/>
      <c r="Y330" s="52"/>
      <c r="AC330" s="52"/>
      <c r="AG330" s="52"/>
      <c r="AK330" s="52"/>
      <c r="AO330" s="52"/>
      <c r="AS330" s="52"/>
    </row>
    <row r="331">
      <c r="F331" s="56"/>
      <c r="I331" s="52"/>
      <c r="M331" s="52"/>
      <c r="Q331" s="52"/>
      <c r="U331" s="52"/>
      <c r="Y331" s="52"/>
      <c r="AC331" s="52"/>
      <c r="AG331" s="52"/>
      <c r="AK331" s="52"/>
      <c r="AO331" s="52"/>
      <c r="AS331" s="52"/>
    </row>
    <row r="332">
      <c r="F332" s="56"/>
      <c r="I332" s="52"/>
      <c r="M332" s="52"/>
      <c r="Q332" s="52"/>
      <c r="U332" s="52"/>
      <c r="Y332" s="52"/>
      <c r="AC332" s="52"/>
      <c r="AG332" s="52"/>
      <c r="AK332" s="52"/>
      <c r="AO332" s="52"/>
      <c r="AS332" s="52"/>
    </row>
    <row r="333">
      <c r="F333" s="56"/>
      <c r="I333" s="52"/>
      <c r="M333" s="52"/>
      <c r="Q333" s="52"/>
      <c r="U333" s="52"/>
      <c r="Y333" s="52"/>
      <c r="AC333" s="52"/>
      <c r="AG333" s="52"/>
      <c r="AK333" s="52"/>
      <c r="AO333" s="52"/>
      <c r="AS333" s="52"/>
    </row>
    <row r="334">
      <c r="F334" s="56"/>
      <c r="I334" s="52"/>
      <c r="M334" s="52"/>
      <c r="Q334" s="52"/>
      <c r="U334" s="52"/>
      <c r="Y334" s="52"/>
      <c r="AC334" s="52"/>
      <c r="AG334" s="52"/>
      <c r="AK334" s="52"/>
      <c r="AO334" s="52"/>
      <c r="AS334" s="52"/>
    </row>
    <row r="335">
      <c r="F335" s="56"/>
      <c r="I335" s="52"/>
      <c r="M335" s="52"/>
      <c r="Q335" s="52"/>
      <c r="U335" s="52"/>
      <c r="Y335" s="52"/>
      <c r="AC335" s="52"/>
      <c r="AG335" s="52"/>
      <c r="AK335" s="52"/>
      <c r="AO335" s="52"/>
      <c r="AS335" s="52"/>
    </row>
    <row r="336">
      <c r="F336" s="56"/>
      <c r="I336" s="52"/>
      <c r="M336" s="52"/>
      <c r="Q336" s="52"/>
      <c r="U336" s="52"/>
      <c r="Y336" s="52"/>
      <c r="AC336" s="52"/>
      <c r="AG336" s="52"/>
      <c r="AK336" s="52"/>
      <c r="AO336" s="52"/>
      <c r="AS336" s="52"/>
    </row>
    <row r="337">
      <c r="F337" s="56"/>
      <c r="I337" s="52"/>
      <c r="M337" s="52"/>
      <c r="Q337" s="52"/>
      <c r="U337" s="52"/>
      <c r="Y337" s="52"/>
      <c r="AC337" s="52"/>
      <c r="AG337" s="52"/>
      <c r="AK337" s="52"/>
      <c r="AO337" s="52"/>
      <c r="AS337" s="52"/>
    </row>
    <row r="338">
      <c r="F338" s="56"/>
      <c r="I338" s="52"/>
      <c r="M338" s="52"/>
      <c r="Q338" s="52"/>
      <c r="U338" s="52"/>
      <c r="Y338" s="52"/>
      <c r="AC338" s="52"/>
      <c r="AG338" s="52"/>
      <c r="AK338" s="52"/>
      <c r="AO338" s="52"/>
      <c r="AS338" s="52"/>
    </row>
    <row r="339">
      <c r="F339" s="56"/>
      <c r="I339" s="52"/>
      <c r="M339" s="52"/>
      <c r="Q339" s="52"/>
      <c r="U339" s="52"/>
      <c r="Y339" s="52"/>
      <c r="AC339" s="52"/>
      <c r="AG339" s="52"/>
      <c r="AK339" s="52"/>
      <c r="AO339" s="52"/>
      <c r="AS339" s="52"/>
    </row>
    <row r="340">
      <c r="F340" s="56"/>
      <c r="I340" s="52"/>
      <c r="M340" s="52"/>
      <c r="Q340" s="52"/>
      <c r="U340" s="52"/>
      <c r="Y340" s="52"/>
      <c r="AC340" s="52"/>
      <c r="AG340" s="52"/>
      <c r="AK340" s="52"/>
      <c r="AO340" s="52"/>
      <c r="AS340" s="52"/>
    </row>
    <row r="341">
      <c r="F341" s="56"/>
      <c r="I341" s="52"/>
      <c r="M341" s="52"/>
      <c r="Q341" s="52"/>
      <c r="U341" s="52"/>
      <c r="Y341" s="52"/>
      <c r="AC341" s="52"/>
      <c r="AG341" s="52"/>
      <c r="AK341" s="52"/>
      <c r="AO341" s="52"/>
      <c r="AS341" s="52"/>
    </row>
    <row r="342">
      <c r="F342" s="56"/>
      <c r="I342" s="52"/>
      <c r="M342" s="52"/>
      <c r="Q342" s="52"/>
      <c r="U342" s="52"/>
      <c r="Y342" s="52"/>
      <c r="AC342" s="52"/>
      <c r="AG342" s="52"/>
      <c r="AK342" s="52"/>
      <c r="AO342" s="52"/>
      <c r="AS342" s="52"/>
    </row>
    <row r="343">
      <c r="F343" s="56"/>
      <c r="I343" s="52"/>
      <c r="M343" s="52"/>
      <c r="Q343" s="52"/>
      <c r="U343" s="52"/>
      <c r="Y343" s="52"/>
      <c r="AC343" s="52"/>
      <c r="AG343" s="52"/>
      <c r="AK343" s="52"/>
      <c r="AO343" s="52"/>
      <c r="AS343" s="52"/>
    </row>
    <row r="344">
      <c r="F344" s="56"/>
      <c r="I344" s="52"/>
      <c r="M344" s="52"/>
      <c r="Q344" s="52"/>
      <c r="U344" s="52"/>
      <c r="Y344" s="52"/>
      <c r="AC344" s="52"/>
      <c r="AG344" s="52"/>
      <c r="AK344" s="52"/>
      <c r="AO344" s="52"/>
      <c r="AS344" s="52"/>
    </row>
    <row r="345">
      <c r="F345" s="56"/>
      <c r="I345" s="52"/>
      <c r="M345" s="52"/>
      <c r="Q345" s="52"/>
      <c r="U345" s="52"/>
      <c r="Y345" s="52"/>
      <c r="AC345" s="52"/>
      <c r="AG345" s="52"/>
      <c r="AK345" s="52"/>
      <c r="AO345" s="52"/>
      <c r="AS345" s="52"/>
    </row>
    <row r="346">
      <c r="F346" s="56"/>
      <c r="I346" s="52"/>
      <c r="M346" s="52"/>
      <c r="Q346" s="52"/>
      <c r="U346" s="52"/>
      <c r="Y346" s="52"/>
      <c r="AC346" s="52"/>
      <c r="AG346" s="52"/>
      <c r="AK346" s="52"/>
      <c r="AO346" s="52"/>
      <c r="AS346" s="52"/>
    </row>
    <row r="347">
      <c r="F347" s="56"/>
      <c r="I347" s="52"/>
      <c r="M347" s="52"/>
      <c r="Q347" s="52"/>
      <c r="U347" s="52"/>
      <c r="Y347" s="52"/>
      <c r="AC347" s="52"/>
      <c r="AG347" s="52"/>
      <c r="AK347" s="52"/>
      <c r="AO347" s="52"/>
      <c r="AS347" s="52"/>
    </row>
    <row r="348">
      <c r="F348" s="56"/>
      <c r="I348" s="52"/>
      <c r="M348" s="52"/>
      <c r="Q348" s="52"/>
      <c r="U348" s="52"/>
      <c r="Y348" s="52"/>
      <c r="AC348" s="52"/>
      <c r="AG348" s="52"/>
      <c r="AK348" s="52"/>
      <c r="AO348" s="52"/>
      <c r="AS348" s="52"/>
    </row>
    <row r="349">
      <c r="F349" s="56"/>
      <c r="I349" s="52"/>
      <c r="M349" s="52"/>
      <c r="Q349" s="52"/>
      <c r="U349" s="52"/>
      <c r="Y349" s="52"/>
      <c r="AC349" s="52"/>
      <c r="AG349" s="52"/>
      <c r="AK349" s="52"/>
      <c r="AO349" s="52"/>
      <c r="AS349" s="52"/>
    </row>
    <row r="350">
      <c r="F350" s="56"/>
      <c r="I350" s="52"/>
      <c r="M350" s="52"/>
      <c r="Q350" s="52"/>
      <c r="U350" s="52"/>
      <c r="Y350" s="52"/>
      <c r="AC350" s="52"/>
      <c r="AG350" s="52"/>
      <c r="AK350" s="52"/>
      <c r="AO350" s="52"/>
      <c r="AS350" s="52"/>
    </row>
    <row r="351">
      <c r="F351" s="56"/>
      <c r="I351" s="52"/>
      <c r="M351" s="52"/>
      <c r="Q351" s="52"/>
      <c r="U351" s="52"/>
      <c r="Y351" s="52"/>
      <c r="AC351" s="52"/>
      <c r="AG351" s="52"/>
      <c r="AK351" s="52"/>
      <c r="AO351" s="52"/>
      <c r="AS351" s="52"/>
    </row>
    <row r="352">
      <c r="F352" s="56"/>
      <c r="I352" s="52"/>
      <c r="M352" s="52"/>
      <c r="Q352" s="52"/>
      <c r="U352" s="52"/>
      <c r="Y352" s="52"/>
      <c r="AC352" s="52"/>
      <c r="AG352" s="52"/>
      <c r="AK352" s="52"/>
      <c r="AO352" s="52"/>
      <c r="AS352" s="52"/>
    </row>
    <row r="353">
      <c r="F353" s="56"/>
      <c r="I353" s="52"/>
      <c r="M353" s="52"/>
      <c r="Q353" s="52"/>
      <c r="U353" s="52"/>
      <c r="Y353" s="52"/>
      <c r="AC353" s="52"/>
      <c r="AG353" s="52"/>
      <c r="AK353" s="52"/>
      <c r="AO353" s="52"/>
      <c r="AS353" s="52"/>
    </row>
    <row r="354">
      <c r="F354" s="56"/>
      <c r="I354" s="52"/>
      <c r="M354" s="52"/>
      <c r="Q354" s="52"/>
      <c r="U354" s="52"/>
      <c r="Y354" s="52"/>
      <c r="AC354" s="52"/>
      <c r="AG354" s="52"/>
      <c r="AK354" s="52"/>
      <c r="AO354" s="52"/>
      <c r="AS354" s="52"/>
    </row>
    <row r="355">
      <c r="F355" s="56"/>
      <c r="I355" s="52"/>
      <c r="M355" s="52"/>
      <c r="Q355" s="52"/>
      <c r="U355" s="52"/>
      <c r="Y355" s="52"/>
      <c r="AC355" s="52"/>
      <c r="AG355" s="52"/>
      <c r="AK355" s="52"/>
      <c r="AO355" s="52"/>
      <c r="AS355" s="52"/>
    </row>
    <row r="356">
      <c r="F356" s="56"/>
      <c r="I356" s="52"/>
      <c r="M356" s="52"/>
      <c r="Q356" s="52"/>
      <c r="U356" s="52"/>
      <c r="Y356" s="52"/>
      <c r="AC356" s="52"/>
      <c r="AG356" s="52"/>
      <c r="AK356" s="52"/>
      <c r="AO356" s="52"/>
      <c r="AS356" s="52"/>
    </row>
    <row r="357">
      <c r="F357" s="56"/>
      <c r="I357" s="52"/>
      <c r="M357" s="52"/>
      <c r="Q357" s="52"/>
      <c r="U357" s="52"/>
      <c r="Y357" s="52"/>
      <c r="AC357" s="52"/>
      <c r="AG357" s="52"/>
      <c r="AK357" s="52"/>
      <c r="AO357" s="52"/>
      <c r="AS357" s="52"/>
    </row>
    <row r="358">
      <c r="F358" s="56"/>
      <c r="I358" s="52"/>
      <c r="M358" s="52"/>
      <c r="Q358" s="52"/>
      <c r="U358" s="52"/>
      <c r="Y358" s="52"/>
      <c r="AC358" s="52"/>
      <c r="AG358" s="52"/>
      <c r="AK358" s="52"/>
      <c r="AO358" s="52"/>
      <c r="AS358" s="52"/>
    </row>
    <row r="359">
      <c r="F359" s="56"/>
      <c r="I359" s="52"/>
      <c r="M359" s="52"/>
      <c r="Q359" s="52"/>
      <c r="U359" s="52"/>
      <c r="Y359" s="52"/>
      <c r="AC359" s="52"/>
      <c r="AG359" s="52"/>
      <c r="AK359" s="52"/>
      <c r="AO359" s="52"/>
      <c r="AS359" s="52"/>
    </row>
    <row r="360">
      <c r="F360" s="56"/>
      <c r="I360" s="52"/>
      <c r="M360" s="52"/>
      <c r="Q360" s="52"/>
      <c r="U360" s="52"/>
      <c r="Y360" s="52"/>
      <c r="AC360" s="52"/>
      <c r="AG360" s="52"/>
      <c r="AK360" s="52"/>
      <c r="AO360" s="52"/>
      <c r="AS360" s="52"/>
    </row>
    <row r="361">
      <c r="F361" s="56"/>
      <c r="I361" s="52"/>
      <c r="M361" s="52"/>
      <c r="Q361" s="52"/>
      <c r="U361" s="52"/>
      <c r="Y361" s="52"/>
      <c r="AC361" s="52"/>
      <c r="AG361" s="52"/>
      <c r="AK361" s="52"/>
      <c r="AO361" s="52"/>
      <c r="AS361" s="52"/>
    </row>
    <row r="362">
      <c r="F362" s="56"/>
      <c r="I362" s="52"/>
      <c r="M362" s="52"/>
      <c r="Q362" s="52"/>
      <c r="U362" s="52"/>
      <c r="Y362" s="52"/>
      <c r="AC362" s="52"/>
      <c r="AG362" s="52"/>
      <c r="AK362" s="52"/>
      <c r="AO362" s="52"/>
      <c r="AS362" s="52"/>
    </row>
    <row r="363">
      <c r="F363" s="56"/>
      <c r="I363" s="52"/>
      <c r="M363" s="52"/>
      <c r="Q363" s="52"/>
      <c r="U363" s="52"/>
      <c r="Y363" s="52"/>
      <c r="AC363" s="52"/>
      <c r="AG363" s="52"/>
      <c r="AK363" s="52"/>
      <c r="AO363" s="52"/>
      <c r="AS363" s="52"/>
    </row>
    <row r="364">
      <c r="F364" s="56"/>
      <c r="I364" s="52"/>
      <c r="M364" s="52"/>
      <c r="Q364" s="52"/>
      <c r="U364" s="52"/>
      <c r="Y364" s="52"/>
      <c r="AC364" s="52"/>
      <c r="AG364" s="52"/>
      <c r="AK364" s="52"/>
      <c r="AO364" s="52"/>
      <c r="AS364" s="52"/>
    </row>
    <row r="365">
      <c r="F365" s="56"/>
      <c r="I365" s="52"/>
      <c r="M365" s="52"/>
      <c r="Q365" s="52"/>
      <c r="U365" s="52"/>
      <c r="Y365" s="52"/>
      <c r="AC365" s="52"/>
      <c r="AG365" s="52"/>
      <c r="AK365" s="52"/>
      <c r="AO365" s="52"/>
      <c r="AS365" s="52"/>
    </row>
    <row r="366">
      <c r="F366" s="56"/>
      <c r="I366" s="52"/>
      <c r="M366" s="52"/>
      <c r="Q366" s="52"/>
      <c r="U366" s="52"/>
      <c r="Y366" s="52"/>
      <c r="AC366" s="52"/>
      <c r="AG366" s="52"/>
      <c r="AK366" s="52"/>
      <c r="AO366" s="52"/>
      <c r="AS366" s="52"/>
    </row>
    <row r="367">
      <c r="F367" s="56"/>
      <c r="I367" s="52"/>
      <c r="M367" s="52"/>
      <c r="Q367" s="52"/>
      <c r="U367" s="52"/>
      <c r="Y367" s="52"/>
      <c r="AC367" s="52"/>
      <c r="AG367" s="52"/>
      <c r="AK367" s="52"/>
      <c r="AO367" s="52"/>
      <c r="AS367" s="52"/>
    </row>
    <row r="368">
      <c r="F368" s="56"/>
      <c r="I368" s="52"/>
      <c r="M368" s="52"/>
      <c r="Q368" s="52"/>
      <c r="U368" s="52"/>
      <c r="Y368" s="52"/>
      <c r="AC368" s="52"/>
      <c r="AG368" s="52"/>
      <c r="AK368" s="52"/>
      <c r="AO368" s="52"/>
      <c r="AS368" s="52"/>
    </row>
    <row r="369">
      <c r="F369" s="56"/>
      <c r="I369" s="52"/>
      <c r="M369" s="52"/>
      <c r="Q369" s="52"/>
      <c r="U369" s="52"/>
      <c r="Y369" s="52"/>
      <c r="AC369" s="52"/>
      <c r="AG369" s="52"/>
      <c r="AK369" s="52"/>
      <c r="AO369" s="52"/>
      <c r="AS369" s="52"/>
    </row>
    <row r="370">
      <c r="F370" s="56"/>
      <c r="I370" s="52"/>
      <c r="M370" s="52"/>
      <c r="Q370" s="52"/>
      <c r="U370" s="52"/>
      <c r="Y370" s="52"/>
      <c r="AC370" s="52"/>
      <c r="AG370" s="52"/>
      <c r="AK370" s="52"/>
      <c r="AO370" s="52"/>
      <c r="AS370" s="52"/>
    </row>
    <row r="371">
      <c r="F371" s="56"/>
      <c r="I371" s="52"/>
      <c r="M371" s="52"/>
      <c r="Q371" s="52"/>
      <c r="U371" s="52"/>
      <c r="Y371" s="52"/>
      <c r="AC371" s="52"/>
      <c r="AG371" s="52"/>
      <c r="AK371" s="52"/>
      <c r="AO371" s="52"/>
      <c r="AS371" s="52"/>
    </row>
    <row r="372">
      <c r="F372" s="56"/>
      <c r="I372" s="52"/>
      <c r="M372" s="52"/>
      <c r="Q372" s="52"/>
      <c r="U372" s="52"/>
      <c r="Y372" s="52"/>
      <c r="AC372" s="52"/>
      <c r="AG372" s="52"/>
      <c r="AK372" s="52"/>
      <c r="AO372" s="52"/>
      <c r="AS372" s="52"/>
    </row>
    <row r="373">
      <c r="F373" s="56"/>
      <c r="I373" s="52"/>
      <c r="M373" s="52"/>
      <c r="Q373" s="52"/>
      <c r="U373" s="52"/>
      <c r="Y373" s="52"/>
      <c r="AC373" s="52"/>
      <c r="AG373" s="52"/>
      <c r="AK373" s="52"/>
      <c r="AO373" s="52"/>
      <c r="AS373" s="52"/>
    </row>
    <row r="374">
      <c r="F374" s="56"/>
      <c r="I374" s="52"/>
      <c r="M374" s="52"/>
      <c r="Q374" s="52"/>
      <c r="U374" s="52"/>
      <c r="Y374" s="52"/>
      <c r="AC374" s="52"/>
      <c r="AG374" s="52"/>
      <c r="AK374" s="52"/>
      <c r="AO374" s="52"/>
      <c r="AS374" s="52"/>
    </row>
    <row r="375">
      <c r="F375" s="56"/>
      <c r="I375" s="52"/>
      <c r="M375" s="52"/>
      <c r="Q375" s="52"/>
      <c r="U375" s="52"/>
      <c r="Y375" s="52"/>
      <c r="AC375" s="52"/>
      <c r="AG375" s="52"/>
      <c r="AK375" s="52"/>
      <c r="AO375" s="52"/>
      <c r="AS375" s="52"/>
    </row>
    <row r="376">
      <c r="F376" s="56"/>
      <c r="I376" s="52"/>
      <c r="M376" s="52"/>
      <c r="Q376" s="52"/>
      <c r="U376" s="52"/>
      <c r="Y376" s="52"/>
      <c r="AC376" s="52"/>
      <c r="AG376" s="52"/>
      <c r="AK376" s="52"/>
      <c r="AO376" s="52"/>
      <c r="AS376" s="52"/>
    </row>
    <row r="377">
      <c r="F377" s="56"/>
      <c r="I377" s="52"/>
      <c r="M377" s="52"/>
      <c r="Q377" s="52"/>
      <c r="U377" s="52"/>
      <c r="Y377" s="52"/>
      <c r="AC377" s="52"/>
      <c r="AG377" s="52"/>
      <c r="AK377" s="52"/>
      <c r="AO377" s="52"/>
      <c r="AS377" s="52"/>
    </row>
    <row r="378">
      <c r="F378" s="56"/>
      <c r="I378" s="52"/>
      <c r="M378" s="52"/>
      <c r="Q378" s="52"/>
      <c r="U378" s="52"/>
      <c r="Y378" s="52"/>
      <c r="AC378" s="52"/>
      <c r="AG378" s="52"/>
      <c r="AK378" s="52"/>
      <c r="AO378" s="52"/>
      <c r="AS378" s="52"/>
    </row>
    <row r="379">
      <c r="F379" s="56"/>
      <c r="I379" s="52"/>
      <c r="M379" s="52"/>
      <c r="Q379" s="52"/>
      <c r="U379" s="52"/>
      <c r="Y379" s="52"/>
      <c r="AC379" s="52"/>
      <c r="AG379" s="52"/>
      <c r="AK379" s="52"/>
      <c r="AO379" s="52"/>
      <c r="AS379" s="52"/>
    </row>
    <row r="380">
      <c r="F380" s="56"/>
      <c r="I380" s="52"/>
      <c r="M380" s="52"/>
      <c r="Q380" s="52"/>
      <c r="U380" s="52"/>
      <c r="Y380" s="52"/>
      <c r="AC380" s="52"/>
      <c r="AG380" s="52"/>
      <c r="AK380" s="52"/>
      <c r="AO380" s="52"/>
      <c r="AS380" s="52"/>
    </row>
    <row r="381">
      <c r="F381" s="56"/>
      <c r="I381" s="52"/>
      <c r="M381" s="52"/>
      <c r="Q381" s="52"/>
      <c r="U381" s="52"/>
      <c r="Y381" s="52"/>
      <c r="AC381" s="52"/>
      <c r="AG381" s="52"/>
      <c r="AK381" s="52"/>
      <c r="AO381" s="52"/>
      <c r="AS381" s="52"/>
    </row>
    <row r="382">
      <c r="F382" s="56"/>
      <c r="I382" s="52"/>
      <c r="M382" s="52"/>
      <c r="Q382" s="52"/>
      <c r="U382" s="52"/>
      <c r="Y382" s="52"/>
      <c r="AC382" s="52"/>
      <c r="AG382" s="52"/>
      <c r="AK382" s="52"/>
      <c r="AO382" s="52"/>
      <c r="AS382" s="52"/>
    </row>
    <row r="383">
      <c r="F383" s="56"/>
      <c r="I383" s="52"/>
      <c r="M383" s="52"/>
      <c r="Q383" s="52"/>
      <c r="U383" s="52"/>
      <c r="Y383" s="52"/>
      <c r="AC383" s="52"/>
      <c r="AG383" s="52"/>
      <c r="AK383" s="52"/>
      <c r="AO383" s="52"/>
      <c r="AS383" s="52"/>
    </row>
    <row r="384">
      <c r="F384" s="56"/>
      <c r="I384" s="52"/>
      <c r="M384" s="52"/>
      <c r="Q384" s="52"/>
      <c r="U384" s="52"/>
      <c r="Y384" s="52"/>
      <c r="AC384" s="52"/>
      <c r="AG384" s="52"/>
      <c r="AK384" s="52"/>
      <c r="AO384" s="52"/>
      <c r="AS384" s="52"/>
    </row>
    <row r="385">
      <c r="F385" s="56"/>
      <c r="I385" s="52"/>
      <c r="M385" s="52"/>
      <c r="Q385" s="52"/>
      <c r="U385" s="52"/>
      <c r="Y385" s="52"/>
      <c r="AC385" s="52"/>
      <c r="AG385" s="52"/>
      <c r="AK385" s="52"/>
      <c r="AO385" s="52"/>
      <c r="AS385" s="52"/>
    </row>
    <row r="386">
      <c r="F386" s="56"/>
      <c r="I386" s="52"/>
      <c r="M386" s="52"/>
      <c r="Q386" s="52"/>
      <c r="U386" s="52"/>
      <c r="Y386" s="52"/>
      <c r="AC386" s="52"/>
      <c r="AG386" s="52"/>
      <c r="AK386" s="52"/>
      <c r="AO386" s="52"/>
      <c r="AS386" s="52"/>
    </row>
    <row r="387">
      <c r="F387" s="56"/>
      <c r="I387" s="52"/>
      <c r="M387" s="52"/>
      <c r="Q387" s="52"/>
      <c r="U387" s="52"/>
      <c r="Y387" s="52"/>
      <c r="AC387" s="52"/>
      <c r="AG387" s="52"/>
      <c r="AK387" s="52"/>
      <c r="AO387" s="52"/>
      <c r="AS387" s="52"/>
    </row>
    <row r="388">
      <c r="F388" s="56"/>
      <c r="I388" s="52"/>
      <c r="M388" s="52"/>
      <c r="Q388" s="52"/>
      <c r="U388" s="52"/>
      <c r="Y388" s="52"/>
      <c r="AC388" s="52"/>
      <c r="AG388" s="52"/>
      <c r="AK388" s="52"/>
      <c r="AO388" s="52"/>
      <c r="AS388" s="52"/>
    </row>
    <row r="389">
      <c r="F389" s="56"/>
      <c r="I389" s="52"/>
      <c r="M389" s="52"/>
      <c r="Q389" s="52"/>
      <c r="U389" s="52"/>
      <c r="Y389" s="52"/>
      <c r="AC389" s="52"/>
      <c r="AG389" s="52"/>
      <c r="AK389" s="52"/>
      <c r="AO389" s="52"/>
      <c r="AS389" s="52"/>
    </row>
    <row r="390">
      <c r="F390" s="56"/>
      <c r="I390" s="52"/>
      <c r="M390" s="52"/>
      <c r="Q390" s="52"/>
      <c r="U390" s="52"/>
      <c r="Y390" s="52"/>
      <c r="AC390" s="52"/>
      <c r="AG390" s="52"/>
      <c r="AK390" s="52"/>
      <c r="AO390" s="52"/>
      <c r="AS390" s="52"/>
    </row>
    <row r="391">
      <c r="F391" s="56"/>
      <c r="I391" s="52"/>
      <c r="M391" s="52"/>
      <c r="Q391" s="52"/>
      <c r="U391" s="52"/>
      <c r="Y391" s="52"/>
      <c r="AC391" s="52"/>
      <c r="AG391" s="52"/>
      <c r="AK391" s="52"/>
      <c r="AO391" s="52"/>
      <c r="AS391" s="52"/>
    </row>
    <row r="392">
      <c r="F392" s="56"/>
      <c r="I392" s="52"/>
      <c r="M392" s="52"/>
      <c r="Q392" s="52"/>
      <c r="U392" s="52"/>
      <c r="Y392" s="52"/>
      <c r="AC392" s="52"/>
      <c r="AG392" s="52"/>
      <c r="AK392" s="52"/>
      <c r="AO392" s="52"/>
      <c r="AS392" s="52"/>
    </row>
    <row r="393">
      <c r="F393" s="56"/>
      <c r="I393" s="52"/>
      <c r="M393" s="52"/>
      <c r="Q393" s="52"/>
      <c r="U393" s="52"/>
      <c r="Y393" s="52"/>
      <c r="AC393" s="52"/>
      <c r="AG393" s="52"/>
      <c r="AK393" s="52"/>
      <c r="AO393" s="52"/>
      <c r="AS393" s="52"/>
    </row>
    <row r="394">
      <c r="F394" s="56"/>
      <c r="I394" s="52"/>
      <c r="M394" s="52"/>
      <c r="Q394" s="52"/>
      <c r="U394" s="52"/>
      <c r="Y394" s="52"/>
      <c r="AC394" s="52"/>
      <c r="AG394" s="52"/>
      <c r="AK394" s="52"/>
      <c r="AO394" s="52"/>
      <c r="AS394" s="52"/>
    </row>
    <row r="395">
      <c r="F395" s="56"/>
      <c r="I395" s="52"/>
      <c r="M395" s="52"/>
      <c r="Q395" s="52"/>
      <c r="U395" s="52"/>
      <c r="Y395" s="52"/>
      <c r="AC395" s="52"/>
      <c r="AG395" s="52"/>
      <c r="AK395" s="52"/>
      <c r="AO395" s="52"/>
      <c r="AS395" s="52"/>
    </row>
    <row r="396">
      <c r="F396" s="56"/>
      <c r="I396" s="52"/>
      <c r="M396" s="52"/>
      <c r="Q396" s="52"/>
      <c r="U396" s="52"/>
      <c r="Y396" s="52"/>
      <c r="AC396" s="52"/>
      <c r="AG396" s="52"/>
      <c r="AK396" s="52"/>
      <c r="AO396" s="52"/>
      <c r="AS396" s="52"/>
    </row>
    <row r="397">
      <c r="F397" s="56"/>
      <c r="I397" s="52"/>
      <c r="M397" s="52"/>
      <c r="Q397" s="52"/>
      <c r="U397" s="52"/>
      <c r="Y397" s="52"/>
      <c r="AC397" s="52"/>
      <c r="AG397" s="52"/>
      <c r="AK397" s="52"/>
      <c r="AO397" s="52"/>
      <c r="AS397" s="52"/>
    </row>
    <row r="398">
      <c r="F398" s="56"/>
      <c r="I398" s="52"/>
      <c r="M398" s="52"/>
      <c r="Q398" s="52"/>
      <c r="U398" s="52"/>
      <c r="Y398" s="52"/>
      <c r="AC398" s="52"/>
      <c r="AG398" s="52"/>
      <c r="AK398" s="52"/>
      <c r="AO398" s="52"/>
      <c r="AS398" s="52"/>
    </row>
    <row r="399">
      <c r="F399" s="56"/>
      <c r="I399" s="52"/>
      <c r="M399" s="52"/>
      <c r="Q399" s="52"/>
      <c r="U399" s="52"/>
      <c r="Y399" s="52"/>
      <c r="AC399" s="52"/>
      <c r="AG399" s="52"/>
      <c r="AK399" s="52"/>
      <c r="AO399" s="52"/>
      <c r="AS399" s="52"/>
    </row>
    <row r="400">
      <c r="F400" s="56"/>
      <c r="I400" s="52"/>
      <c r="M400" s="52"/>
      <c r="Q400" s="52"/>
      <c r="U400" s="52"/>
      <c r="Y400" s="52"/>
      <c r="AC400" s="52"/>
      <c r="AG400" s="52"/>
      <c r="AK400" s="52"/>
      <c r="AO400" s="52"/>
      <c r="AS400" s="52"/>
    </row>
    <row r="401">
      <c r="F401" s="56"/>
      <c r="I401" s="52"/>
      <c r="M401" s="52"/>
      <c r="Q401" s="52"/>
      <c r="U401" s="52"/>
      <c r="Y401" s="52"/>
      <c r="AC401" s="52"/>
      <c r="AG401" s="52"/>
      <c r="AK401" s="52"/>
      <c r="AO401" s="52"/>
      <c r="AS401" s="52"/>
    </row>
    <row r="402">
      <c r="F402" s="56"/>
      <c r="I402" s="52"/>
      <c r="M402" s="52"/>
      <c r="Q402" s="52"/>
      <c r="U402" s="52"/>
      <c r="Y402" s="52"/>
      <c r="AC402" s="52"/>
      <c r="AG402" s="52"/>
      <c r="AK402" s="52"/>
      <c r="AO402" s="52"/>
      <c r="AS402" s="52"/>
    </row>
    <row r="403">
      <c r="F403" s="56"/>
      <c r="I403" s="52"/>
      <c r="M403" s="52"/>
      <c r="Q403" s="52"/>
      <c r="U403" s="52"/>
      <c r="Y403" s="52"/>
      <c r="AC403" s="52"/>
      <c r="AG403" s="52"/>
      <c r="AK403" s="52"/>
      <c r="AO403" s="52"/>
      <c r="AS403" s="52"/>
    </row>
    <row r="404">
      <c r="F404" s="56"/>
      <c r="I404" s="52"/>
      <c r="M404" s="52"/>
      <c r="Q404" s="52"/>
      <c r="U404" s="52"/>
      <c r="Y404" s="52"/>
      <c r="AC404" s="52"/>
      <c r="AG404" s="52"/>
      <c r="AK404" s="52"/>
      <c r="AO404" s="52"/>
      <c r="AS404" s="52"/>
    </row>
    <row r="405">
      <c r="F405" s="56"/>
      <c r="I405" s="52"/>
      <c r="M405" s="52"/>
      <c r="Q405" s="52"/>
      <c r="U405" s="52"/>
      <c r="Y405" s="52"/>
      <c r="AC405" s="52"/>
      <c r="AG405" s="52"/>
      <c r="AK405" s="52"/>
      <c r="AO405" s="52"/>
      <c r="AS405" s="52"/>
    </row>
    <row r="406">
      <c r="F406" s="56"/>
      <c r="I406" s="52"/>
      <c r="M406" s="52"/>
      <c r="Q406" s="52"/>
      <c r="U406" s="52"/>
      <c r="Y406" s="52"/>
      <c r="AC406" s="52"/>
      <c r="AG406" s="52"/>
      <c r="AK406" s="52"/>
      <c r="AO406" s="52"/>
      <c r="AS406" s="52"/>
    </row>
    <row r="407">
      <c r="F407" s="56"/>
      <c r="I407" s="52"/>
      <c r="M407" s="52"/>
      <c r="Q407" s="52"/>
      <c r="U407" s="52"/>
      <c r="Y407" s="52"/>
      <c r="AC407" s="52"/>
      <c r="AG407" s="52"/>
      <c r="AK407" s="52"/>
      <c r="AO407" s="52"/>
      <c r="AS407" s="52"/>
    </row>
    <row r="408">
      <c r="F408" s="56"/>
      <c r="I408" s="52"/>
      <c r="M408" s="52"/>
      <c r="Q408" s="52"/>
      <c r="U408" s="52"/>
      <c r="Y408" s="52"/>
      <c r="AC408" s="52"/>
      <c r="AG408" s="52"/>
      <c r="AK408" s="52"/>
      <c r="AO408" s="52"/>
      <c r="AS408" s="52"/>
    </row>
    <row r="409">
      <c r="F409" s="56"/>
      <c r="I409" s="52"/>
      <c r="M409" s="52"/>
      <c r="Q409" s="52"/>
      <c r="U409" s="52"/>
      <c r="Y409" s="52"/>
      <c r="AC409" s="52"/>
      <c r="AG409" s="52"/>
      <c r="AK409" s="52"/>
      <c r="AO409" s="52"/>
      <c r="AS409" s="52"/>
    </row>
    <row r="410">
      <c r="F410" s="56"/>
      <c r="I410" s="52"/>
      <c r="M410" s="52"/>
      <c r="Q410" s="52"/>
      <c r="U410" s="52"/>
      <c r="Y410" s="52"/>
      <c r="AC410" s="52"/>
      <c r="AG410" s="52"/>
      <c r="AK410" s="52"/>
      <c r="AO410" s="52"/>
      <c r="AS410" s="52"/>
    </row>
    <row r="411">
      <c r="F411" s="56"/>
      <c r="I411" s="52"/>
      <c r="M411" s="52"/>
      <c r="Q411" s="52"/>
      <c r="U411" s="52"/>
      <c r="Y411" s="52"/>
      <c r="AC411" s="52"/>
      <c r="AG411" s="52"/>
      <c r="AK411" s="52"/>
      <c r="AO411" s="52"/>
      <c r="AS411" s="52"/>
    </row>
    <row r="412">
      <c r="F412" s="56"/>
      <c r="I412" s="52"/>
      <c r="M412" s="52"/>
      <c r="Q412" s="52"/>
      <c r="U412" s="52"/>
      <c r="Y412" s="52"/>
      <c r="AC412" s="52"/>
      <c r="AG412" s="52"/>
      <c r="AK412" s="52"/>
      <c r="AO412" s="52"/>
      <c r="AS412" s="52"/>
    </row>
    <row r="413">
      <c r="F413" s="56"/>
      <c r="I413" s="52"/>
      <c r="M413" s="52"/>
      <c r="Q413" s="52"/>
      <c r="U413" s="52"/>
      <c r="Y413" s="52"/>
      <c r="AC413" s="52"/>
      <c r="AG413" s="52"/>
      <c r="AK413" s="52"/>
      <c r="AO413" s="52"/>
      <c r="AS413" s="52"/>
    </row>
    <row r="414">
      <c r="F414" s="56"/>
      <c r="I414" s="52"/>
      <c r="M414" s="52"/>
      <c r="Q414" s="52"/>
      <c r="U414" s="52"/>
      <c r="Y414" s="52"/>
      <c r="AC414" s="52"/>
      <c r="AG414" s="52"/>
      <c r="AK414" s="52"/>
      <c r="AO414" s="52"/>
      <c r="AS414" s="52"/>
    </row>
    <row r="415">
      <c r="F415" s="56"/>
      <c r="I415" s="52"/>
      <c r="M415" s="52"/>
      <c r="Q415" s="52"/>
      <c r="U415" s="52"/>
      <c r="Y415" s="52"/>
      <c r="AC415" s="52"/>
      <c r="AG415" s="52"/>
      <c r="AK415" s="52"/>
      <c r="AO415" s="52"/>
      <c r="AS415" s="52"/>
    </row>
    <row r="416">
      <c r="F416" s="56"/>
      <c r="I416" s="52"/>
      <c r="M416" s="52"/>
      <c r="Q416" s="52"/>
      <c r="U416" s="52"/>
      <c r="Y416" s="52"/>
      <c r="AC416" s="52"/>
      <c r="AG416" s="52"/>
      <c r="AK416" s="52"/>
      <c r="AO416" s="52"/>
      <c r="AS416" s="52"/>
    </row>
    <row r="417">
      <c r="F417" s="56"/>
      <c r="I417" s="52"/>
      <c r="M417" s="52"/>
      <c r="Q417" s="52"/>
      <c r="U417" s="52"/>
      <c r="Y417" s="52"/>
      <c r="AC417" s="52"/>
      <c r="AG417" s="52"/>
      <c r="AK417" s="52"/>
      <c r="AO417" s="52"/>
      <c r="AS417" s="52"/>
    </row>
    <row r="418">
      <c r="F418" s="56"/>
      <c r="I418" s="52"/>
      <c r="M418" s="52"/>
      <c r="Q418" s="52"/>
      <c r="U418" s="52"/>
      <c r="Y418" s="52"/>
      <c r="AC418" s="52"/>
      <c r="AG418" s="52"/>
      <c r="AK418" s="52"/>
      <c r="AO418" s="52"/>
      <c r="AS418" s="52"/>
    </row>
    <row r="419">
      <c r="F419" s="56"/>
      <c r="I419" s="52"/>
      <c r="M419" s="52"/>
      <c r="Q419" s="52"/>
      <c r="U419" s="52"/>
      <c r="Y419" s="52"/>
      <c r="AC419" s="52"/>
      <c r="AG419" s="52"/>
      <c r="AK419" s="52"/>
      <c r="AO419" s="52"/>
      <c r="AS419" s="52"/>
    </row>
    <row r="420">
      <c r="F420" s="56"/>
      <c r="I420" s="52"/>
      <c r="M420" s="52"/>
      <c r="Q420" s="52"/>
      <c r="U420" s="52"/>
      <c r="Y420" s="52"/>
      <c r="AC420" s="52"/>
      <c r="AG420" s="52"/>
      <c r="AK420" s="52"/>
      <c r="AO420" s="52"/>
      <c r="AS420" s="52"/>
    </row>
    <row r="421">
      <c r="F421" s="56"/>
      <c r="I421" s="52"/>
      <c r="M421" s="52"/>
      <c r="Q421" s="52"/>
      <c r="U421" s="52"/>
      <c r="Y421" s="52"/>
      <c r="AC421" s="52"/>
      <c r="AG421" s="52"/>
      <c r="AK421" s="52"/>
      <c r="AO421" s="52"/>
      <c r="AS421" s="52"/>
    </row>
    <row r="422">
      <c r="F422" s="56"/>
      <c r="I422" s="52"/>
      <c r="M422" s="52"/>
      <c r="Q422" s="52"/>
      <c r="U422" s="52"/>
      <c r="Y422" s="52"/>
      <c r="AC422" s="52"/>
      <c r="AG422" s="52"/>
      <c r="AK422" s="52"/>
      <c r="AO422" s="52"/>
      <c r="AS422" s="52"/>
    </row>
    <row r="423">
      <c r="F423" s="56"/>
      <c r="I423" s="52"/>
      <c r="M423" s="52"/>
      <c r="Q423" s="52"/>
      <c r="U423" s="52"/>
      <c r="Y423" s="52"/>
      <c r="AC423" s="52"/>
      <c r="AG423" s="52"/>
      <c r="AK423" s="52"/>
      <c r="AO423" s="52"/>
      <c r="AS423" s="52"/>
    </row>
    <row r="424">
      <c r="F424" s="56"/>
      <c r="I424" s="52"/>
      <c r="M424" s="52"/>
      <c r="Q424" s="52"/>
      <c r="U424" s="52"/>
      <c r="Y424" s="52"/>
      <c r="AC424" s="52"/>
      <c r="AG424" s="52"/>
      <c r="AK424" s="52"/>
      <c r="AO424" s="52"/>
      <c r="AS424" s="52"/>
    </row>
    <row r="425">
      <c r="F425" s="56"/>
      <c r="I425" s="52"/>
      <c r="M425" s="52"/>
      <c r="Q425" s="52"/>
      <c r="U425" s="52"/>
      <c r="Y425" s="52"/>
      <c r="AC425" s="52"/>
      <c r="AG425" s="52"/>
      <c r="AK425" s="52"/>
      <c r="AO425" s="52"/>
      <c r="AS425" s="52"/>
    </row>
    <row r="426">
      <c r="F426" s="56"/>
      <c r="I426" s="52"/>
      <c r="M426" s="52"/>
      <c r="Q426" s="52"/>
      <c r="U426" s="52"/>
      <c r="Y426" s="52"/>
      <c r="AC426" s="52"/>
      <c r="AG426" s="52"/>
      <c r="AK426" s="52"/>
      <c r="AO426" s="52"/>
      <c r="AS426" s="52"/>
    </row>
    <row r="427">
      <c r="F427" s="56"/>
      <c r="I427" s="52"/>
      <c r="M427" s="52"/>
      <c r="Q427" s="52"/>
      <c r="U427" s="52"/>
      <c r="Y427" s="52"/>
      <c r="AC427" s="52"/>
      <c r="AG427" s="52"/>
      <c r="AK427" s="52"/>
      <c r="AO427" s="52"/>
      <c r="AS427" s="52"/>
    </row>
    <row r="428">
      <c r="F428" s="56"/>
      <c r="I428" s="52"/>
      <c r="M428" s="52"/>
      <c r="Q428" s="52"/>
      <c r="U428" s="52"/>
      <c r="Y428" s="52"/>
      <c r="AC428" s="52"/>
      <c r="AG428" s="52"/>
      <c r="AK428" s="52"/>
      <c r="AO428" s="52"/>
      <c r="AS428" s="52"/>
    </row>
    <row r="429">
      <c r="F429" s="56"/>
      <c r="I429" s="52"/>
      <c r="M429" s="52"/>
      <c r="Q429" s="52"/>
      <c r="U429" s="52"/>
      <c r="Y429" s="52"/>
      <c r="AC429" s="52"/>
      <c r="AG429" s="52"/>
      <c r="AK429" s="52"/>
      <c r="AO429" s="52"/>
      <c r="AS429" s="52"/>
    </row>
    <row r="430">
      <c r="F430" s="56"/>
      <c r="I430" s="52"/>
      <c r="M430" s="52"/>
      <c r="Q430" s="52"/>
      <c r="U430" s="52"/>
      <c r="Y430" s="52"/>
      <c r="AC430" s="52"/>
      <c r="AG430" s="52"/>
      <c r="AK430" s="52"/>
      <c r="AO430" s="52"/>
      <c r="AS430" s="52"/>
    </row>
    <row r="431">
      <c r="F431" s="56"/>
      <c r="I431" s="52"/>
      <c r="M431" s="52"/>
      <c r="Q431" s="52"/>
      <c r="U431" s="52"/>
      <c r="Y431" s="52"/>
      <c r="AC431" s="52"/>
      <c r="AG431" s="52"/>
      <c r="AK431" s="52"/>
      <c r="AO431" s="52"/>
      <c r="AS431" s="52"/>
    </row>
    <row r="432">
      <c r="F432" s="56"/>
      <c r="I432" s="52"/>
      <c r="M432" s="52"/>
      <c r="Q432" s="52"/>
      <c r="U432" s="52"/>
      <c r="Y432" s="52"/>
      <c r="AC432" s="52"/>
      <c r="AG432" s="52"/>
      <c r="AK432" s="52"/>
      <c r="AO432" s="52"/>
      <c r="AS432" s="52"/>
    </row>
    <row r="433">
      <c r="F433" s="56"/>
      <c r="I433" s="52"/>
      <c r="M433" s="52"/>
      <c r="Q433" s="52"/>
      <c r="U433" s="52"/>
      <c r="Y433" s="52"/>
      <c r="AC433" s="52"/>
      <c r="AG433" s="52"/>
      <c r="AK433" s="52"/>
      <c r="AO433" s="52"/>
      <c r="AS433" s="52"/>
    </row>
    <row r="434">
      <c r="F434" s="56"/>
      <c r="I434" s="52"/>
      <c r="M434" s="52"/>
      <c r="Q434" s="52"/>
      <c r="U434" s="52"/>
      <c r="Y434" s="52"/>
      <c r="AC434" s="52"/>
      <c r="AG434" s="52"/>
      <c r="AK434" s="52"/>
      <c r="AO434" s="52"/>
      <c r="AS434" s="52"/>
    </row>
    <row r="435">
      <c r="F435" s="56"/>
      <c r="I435" s="52"/>
      <c r="M435" s="52"/>
      <c r="Q435" s="52"/>
      <c r="U435" s="52"/>
      <c r="Y435" s="52"/>
      <c r="AC435" s="52"/>
      <c r="AG435" s="52"/>
      <c r="AK435" s="52"/>
      <c r="AO435" s="52"/>
      <c r="AS435" s="52"/>
    </row>
    <row r="436">
      <c r="F436" s="56"/>
      <c r="I436" s="52"/>
      <c r="M436" s="52"/>
      <c r="Q436" s="52"/>
      <c r="U436" s="52"/>
      <c r="Y436" s="52"/>
      <c r="AC436" s="52"/>
      <c r="AG436" s="52"/>
      <c r="AK436" s="52"/>
      <c r="AO436" s="52"/>
      <c r="AS436" s="52"/>
    </row>
    <row r="437">
      <c r="F437" s="56"/>
      <c r="I437" s="52"/>
      <c r="M437" s="52"/>
      <c r="Q437" s="52"/>
      <c r="U437" s="52"/>
      <c r="Y437" s="52"/>
      <c r="AC437" s="52"/>
      <c r="AG437" s="52"/>
      <c r="AK437" s="52"/>
      <c r="AO437" s="52"/>
      <c r="AS437" s="52"/>
    </row>
    <row r="438">
      <c r="F438" s="56"/>
      <c r="I438" s="52"/>
      <c r="M438" s="52"/>
      <c r="Q438" s="52"/>
      <c r="U438" s="52"/>
      <c r="Y438" s="52"/>
      <c r="AC438" s="52"/>
      <c r="AG438" s="52"/>
      <c r="AK438" s="52"/>
      <c r="AO438" s="52"/>
      <c r="AS438" s="52"/>
    </row>
    <row r="439">
      <c r="F439" s="56"/>
      <c r="I439" s="52"/>
      <c r="M439" s="52"/>
      <c r="Q439" s="52"/>
      <c r="U439" s="52"/>
      <c r="Y439" s="52"/>
      <c r="AC439" s="52"/>
      <c r="AG439" s="52"/>
      <c r="AK439" s="52"/>
      <c r="AO439" s="52"/>
      <c r="AS439" s="52"/>
    </row>
    <row r="440">
      <c r="F440" s="56"/>
      <c r="I440" s="52"/>
      <c r="M440" s="52"/>
      <c r="Q440" s="52"/>
      <c r="U440" s="52"/>
      <c r="Y440" s="52"/>
      <c r="AC440" s="52"/>
      <c r="AG440" s="52"/>
      <c r="AK440" s="52"/>
      <c r="AO440" s="52"/>
      <c r="AS440" s="52"/>
    </row>
    <row r="441">
      <c r="F441" s="56"/>
      <c r="I441" s="52"/>
      <c r="M441" s="52"/>
      <c r="Q441" s="52"/>
      <c r="U441" s="52"/>
      <c r="Y441" s="52"/>
      <c r="AC441" s="52"/>
      <c r="AG441" s="52"/>
      <c r="AK441" s="52"/>
      <c r="AO441" s="52"/>
      <c r="AS441" s="52"/>
    </row>
    <row r="442">
      <c r="F442" s="56"/>
      <c r="I442" s="52"/>
      <c r="M442" s="52"/>
      <c r="Q442" s="52"/>
      <c r="U442" s="52"/>
      <c r="Y442" s="52"/>
      <c r="AC442" s="52"/>
      <c r="AG442" s="52"/>
      <c r="AK442" s="52"/>
      <c r="AO442" s="52"/>
      <c r="AS442" s="52"/>
    </row>
    <row r="443">
      <c r="F443" s="56"/>
      <c r="I443" s="52"/>
      <c r="M443" s="52"/>
      <c r="Q443" s="52"/>
      <c r="U443" s="52"/>
      <c r="Y443" s="52"/>
      <c r="AC443" s="52"/>
      <c r="AG443" s="52"/>
      <c r="AK443" s="52"/>
      <c r="AO443" s="52"/>
      <c r="AS443" s="52"/>
    </row>
    <row r="444">
      <c r="F444" s="56"/>
      <c r="I444" s="52"/>
      <c r="M444" s="52"/>
      <c r="Q444" s="52"/>
      <c r="U444" s="52"/>
      <c r="Y444" s="52"/>
      <c r="AC444" s="52"/>
      <c r="AG444" s="52"/>
      <c r="AK444" s="52"/>
      <c r="AO444" s="52"/>
      <c r="AS444" s="52"/>
    </row>
    <row r="445">
      <c r="F445" s="56"/>
      <c r="I445" s="52"/>
      <c r="M445" s="52"/>
      <c r="Q445" s="52"/>
      <c r="U445" s="52"/>
      <c r="Y445" s="52"/>
      <c r="AC445" s="52"/>
      <c r="AG445" s="52"/>
      <c r="AK445" s="52"/>
      <c r="AO445" s="52"/>
      <c r="AS445" s="52"/>
    </row>
    <row r="446">
      <c r="F446" s="56"/>
      <c r="I446" s="52"/>
      <c r="M446" s="52"/>
      <c r="Q446" s="52"/>
      <c r="U446" s="52"/>
      <c r="Y446" s="52"/>
      <c r="AC446" s="52"/>
      <c r="AG446" s="52"/>
      <c r="AK446" s="52"/>
      <c r="AO446" s="52"/>
      <c r="AS446" s="52"/>
    </row>
    <row r="447">
      <c r="F447" s="56"/>
      <c r="I447" s="52"/>
      <c r="M447" s="52"/>
      <c r="Q447" s="52"/>
      <c r="U447" s="52"/>
      <c r="Y447" s="52"/>
      <c r="AC447" s="52"/>
      <c r="AG447" s="52"/>
      <c r="AK447" s="52"/>
      <c r="AO447" s="52"/>
      <c r="AS447" s="52"/>
    </row>
    <row r="448">
      <c r="F448" s="56"/>
      <c r="I448" s="52"/>
      <c r="M448" s="52"/>
      <c r="Q448" s="52"/>
      <c r="U448" s="52"/>
      <c r="Y448" s="52"/>
      <c r="AC448" s="52"/>
      <c r="AG448" s="52"/>
      <c r="AK448" s="52"/>
      <c r="AO448" s="52"/>
      <c r="AS448" s="52"/>
    </row>
    <row r="449">
      <c r="F449" s="56"/>
      <c r="I449" s="52"/>
      <c r="M449" s="52"/>
      <c r="Q449" s="52"/>
      <c r="U449" s="52"/>
      <c r="Y449" s="52"/>
      <c r="AC449" s="52"/>
      <c r="AG449" s="52"/>
      <c r="AK449" s="52"/>
      <c r="AO449" s="52"/>
      <c r="AS449" s="52"/>
    </row>
    <row r="450">
      <c r="F450" s="56"/>
      <c r="I450" s="52"/>
      <c r="M450" s="52"/>
      <c r="Q450" s="52"/>
      <c r="U450" s="52"/>
      <c r="Y450" s="52"/>
      <c r="AC450" s="52"/>
      <c r="AG450" s="52"/>
      <c r="AK450" s="52"/>
      <c r="AO450" s="52"/>
      <c r="AS450" s="52"/>
    </row>
    <row r="451">
      <c r="F451" s="56"/>
      <c r="I451" s="52"/>
      <c r="M451" s="52"/>
      <c r="Q451" s="52"/>
      <c r="U451" s="52"/>
      <c r="Y451" s="52"/>
      <c r="AC451" s="52"/>
      <c r="AG451" s="52"/>
      <c r="AK451" s="52"/>
      <c r="AO451" s="52"/>
      <c r="AS451" s="52"/>
    </row>
    <row r="452">
      <c r="F452" s="56"/>
      <c r="I452" s="52"/>
      <c r="M452" s="52"/>
      <c r="Q452" s="52"/>
      <c r="U452" s="52"/>
      <c r="Y452" s="52"/>
      <c r="AC452" s="52"/>
      <c r="AG452" s="52"/>
      <c r="AK452" s="52"/>
      <c r="AO452" s="52"/>
      <c r="AS452" s="52"/>
    </row>
    <row r="453">
      <c r="F453" s="56"/>
      <c r="I453" s="52"/>
      <c r="M453" s="52"/>
      <c r="Q453" s="52"/>
      <c r="U453" s="52"/>
      <c r="Y453" s="52"/>
      <c r="AC453" s="52"/>
      <c r="AG453" s="52"/>
      <c r="AK453" s="52"/>
      <c r="AO453" s="52"/>
      <c r="AS453" s="52"/>
    </row>
    <row r="454">
      <c r="F454" s="56"/>
      <c r="I454" s="52"/>
      <c r="M454" s="52"/>
      <c r="Q454" s="52"/>
      <c r="U454" s="52"/>
      <c r="Y454" s="52"/>
      <c r="AC454" s="52"/>
      <c r="AG454" s="52"/>
      <c r="AK454" s="52"/>
      <c r="AO454" s="52"/>
      <c r="AS454" s="52"/>
    </row>
    <row r="455">
      <c r="F455" s="56"/>
      <c r="I455" s="52"/>
      <c r="M455" s="52"/>
      <c r="Q455" s="52"/>
      <c r="U455" s="52"/>
      <c r="Y455" s="52"/>
      <c r="AC455" s="52"/>
      <c r="AG455" s="52"/>
      <c r="AK455" s="52"/>
      <c r="AO455" s="52"/>
      <c r="AS455" s="52"/>
    </row>
    <row r="456">
      <c r="F456" s="56"/>
      <c r="I456" s="52"/>
      <c r="M456" s="52"/>
      <c r="Q456" s="52"/>
      <c r="U456" s="52"/>
      <c r="Y456" s="52"/>
      <c r="AC456" s="52"/>
      <c r="AG456" s="52"/>
      <c r="AK456" s="52"/>
      <c r="AO456" s="52"/>
      <c r="AS456" s="52"/>
    </row>
    <row r="457">
      <c r="F457" s="56"/>
      <c r="I457" s="52"/>
      <c r="M457" s="52"/>
      <c r="Q457" s="52"/>
      <c r="U457" s="52"/>
      <c r="Y457" s="52"/>
      <c r="AC457" s="52"/>
      <c r="AG457" s="52"/>
      <c r="AK457" s="52"/>
      <c r="AO457" s="52"/>
      <c r="AS457" s="52"/>
    </row>
    <row r="458">
      <c r="F458" s="56"/>
      <c r="I458" s="52"/>
      <c r="M458" s="52"/>
      <c r="Q458" s="52"/>
      <c r="U458" s="52"/>
      <c r="Y458" s="52"/>
      <c r="AC458" s="52"/>
      <c r="AG458" s="52"/>
      <c r="AK458" s="52"/>
      <c r="AO458" s="52"/>
      <c r="AS458" s="52"/>
    </row>
    <row r="459">
      <c r="F459" s="56"/>
      <c r="I459" s="52"/>
      <c r="M459" s="52"/>
      <c r="Q459" s="52"/>
      <c r="U459" s="52"/>
      <c r="Y459" s="52"/>
      <c r="AC459" s="52"/>
      <c r="AG459" s="52"/>
      <c r="AK459" s="52"/>
      <c r="AO459" s="52"/>
      <c r="AS459" s="52"/>
    </row>
    <row r="460">
      <c r="F460" s="56"/>
      <c r="I460" s="52"/>
      <c r="M460" s="52"/>
      <c r="Q460" s="52"/>
      <c r="U460" s="52"/>
      <c r="Y460" s="52"/>
      <c r="AC460" s="52"/>
      <c r="AG460" s="52"/>
      <c r="AK460" s="52"/>
      <c r="AO460" s="52"/>
      <c r="AS460" s="52"/>
    </row>
    <row r="461">
      <c r="F461" s="56"/>
      <c r="I461" s="52"/>
      <c r="M461" s="52"/>
      <c r="Q461" s="52"/>
      <c r="U461" s="52"/>
      <c r="Y461" s="52"/>
      <c r="AC461" s="52"/>
      <c r="AG461" s="52"/>
      <c r="AK461" s="52"/>
      <c r="AO461" s="52"/>
      <c r="AS461" s="52"/>
    </row>
    <row r="462">
      <c r="F462" s="56"/>
      <c r="I462" s="52"/>
      <c r="M462" s="52"/>
      <c r="Q462" s="52"/>
      <c r="U462" s="52"/>
      <c r="Y462" s="52"/>
      <c r="AC462" s="52"/>
      <c r="AG462" s="52"/>
      <c r="AK462" s="52"/>
      <c r="AO462" s="52"/>
      <c r="AS462" s="52"/>
    </row>
    <row r="463">
      <c r="F463" s="56"/>
      <c r="I463" s="52"/>
      <c r="M463" s="52"/>
      <c r="Q463" s="52"/>
      <c r="U463" s="52"/>
      <c r="Y463" s="52"/>
      <c r="AC463" s="52"/>
      <c r="AG463" s="52"/>
      <c r="AK463" s="52"/>
      <c r="AO463" s="52"/>
      <c r="AS463" s="52"/>
    </row>
    <row r="464">
      <c r="F464" s="56"/>
      <c r="I464" s="52"/>
      <c r="M464" s="52"/>
      <c r="Q464" s="52"/>
      <c r="U464" s="52"/>
      <c r="Y464" s="52"/>
      <c r="AC464" s="52"/>
      <c r="AG464" s="52"/>
      <c r="AK464" s="52"/>
      <c r="AO464" s="52"/>
      <c r="AS464" s="52"/>
    </row>
    <row r="465">
      <c r="F465" s="56"/>
      <c r="I465" s="52"/>
      <c r="M465" s="52"/>
      <c r="Q465" s="52"/>
      <c r="U465" s="52"/>
      <c r="Y465" s="52"/>
      <c r="AC465" s="52"/>
      <c r="AG465" s="52"/>
      <c r="AK465" s="52"/>
      <c r="AO465" s="52"/>
      <c r="AS465" s="52"/>
    </row>
    <row r="466">
      <c r="F466" s="56"/>
      <c r="I466" s="52"/>
      <c r="M466" s="52"/>
      <c r="Q466" s="52"/>
      <c r="U466" s="52"/>
      <c r="Y466" s="52"/>
      <c r="AC466" s="52"/>
      <c r="AG466" s="52"/>
      <c r="AK466" s="52"/>
      <c r="AO466" s="52"/>
      <c r="AS466" s="52"/>
    </row>
    <row r="467">
      <c r="F467" s="56"/>
      <c r="I467" s="52"/>
      <c r="M467" s="52"/>
      <c r="Q467" s="52"/>
      <c r="U467" s="52"/>
      <c r="Y467" s="52"/>
      <c r="AC467" s="52"/>
      <c r="AG467" s="52"/>
      <c r="AK467" s="52"/>
      <c r="AO467" s="52"/>
      <c r="AS467" s="52"/>
    </row>
    <row r="468">
      <c r="F468" s="56"/>
      <c r="I468" s="52"/>
      <c r="M468" s="52"/>
      <c r="Q468" s="52"/>
      <c r="U468" s="52"/>
      <c r="Y468" s="52"/>
      <c r="AC468" s="52"/>
      <c r="AG468" s="52"/>
      <c r="AK468" s="52"/>
      <c r="AO468" s="52"/>
      <c r="AS468" s="52"/>
    </row>
    <row r="469">
      <c r="F469" s="56"/>
      <c r="I469" s="52"/>
      <c r="M469" s="52"/>
      <c r="Q469" s="52"/>
      <c r="U469" s="52"/>
      <c r="Y469" s="52"/>
      <c r="AC469" s="52"/>
      <c r="AG469" s="52"/>
      <c r="AK469" s="52"/>
      <c r="AO469" s="52"/>
      <c r="AS469" s="52"/>
    </row>
    <row r="470">
      <c r="F470" s="56"/>
      <c r="I470" s="52"/>
      <c r="M470" s="52"/>
      <c r="Q470" s="52"/>
      <c r="U470" s="52"/>
      <c r="Y470" s="52"/>
      <c r="AC470" s="52"/>
      <c r="AG470" s="52"/>
      <c r="AK470" s="52"/>
      <c r="AO470" s="52"/>
      <c r="AS470" s="52"/>
    </row>
    <row r="471">
      <c r="F471" s="56"/>
      <c r="I471" s="52"/>
      <c r="M471" s="52"/>
      <c r="Q471" s="52"/>
      <c r="U471" s="52"/>
      <c r="Y471" s="52"/>
      <c r="AC471" s="52"/>
      <c r="AG471" s="52"/>
      <c r="AK471" s="52"/>
      <c r="AO471" s="52"/>
      <c r="AS471" s="52"/>
    </row>
    <row r="472">
      <c r="F472" s="56"/>
      <c r="I472" s="52"/>
      <c r="M472" s="52"/>
      <c r="Q472" s="52"/>
      <c r="U472" s="52"/>
      <c r="Y472" s="52"/>
      <c r="AC472" s="52"/>
      <c r="AG472" s="52"/>
      <c r="AK472" s="52"/>
      <c r="AO472" s="52"/>
      <c r="AS472" s="52"/>
    </row>
    <row r="473">
      <c r="F473" s="56"/>
      <c r="I473" s="52"/>
      <c r="M473" s="52"/>
      <c r="Q473" s="52"/>
      <c r="U473" s="52"/>
      <c r="Y473" s="52"/>
      <c r="AC473" s="52"/>
      <c r="AG473" s="52"/>
      <c r="AK473" s="52"/>
      <c r="AO473" s="52"/>
      <c r="AS473" s="52"/>
    </row>
    <row r="474">
      <c r="F474" s="56"/>
      <c r="I474" s="52"/>
      <c r="M474" s="52"/>
      <c r="Q474" s="52"/>
      <c r="U474" s="52"/>
      <c r="Y474" s="52"/>
      <c r="AC474" s="52"/>
      <c r="AG474" s="52"/>
      <c r="AK474" s="52"/>
      <c r="AO474" s="52"/>
      <c r="AS474" s="52"/>
    </row>
    <row r="475">
      <c r="F475" s="56"/>
      <c r="I475" s="52"/>
      <c r="M475" s="52"/>
      <c r="Q475" s="52"/>
      <c r="U475" s="52"/>
      <c r="Y475" s="52"/>
      <c r="AC475" s="52"/>
      <c r="AG475" s="52"/>
      <c r="AK475" s="52"/>
      <c r="AO475" s="52"/>
      <c r="AS475" s="52"/>
    </row>
    <row r="476">
      <c r="F476" s="56"/>
      <c r="I476" s="52"/>
      <c r="M476" s="52"/>
      <c r="Q476" s="52"/>
      <c r="U476" s="52"/>
      <c r="Y476" s="52"/>
      <c r="AC476" s="52"/>
      <c r="AG476" s="52"/>
      <c r="AK476" s="52"/>
      <c r="AO476" s="52"/>
      <c r="AS476" s="52"/>
    </row>
    <row r="477">
      <c r="F477" s="56"/>
      <c r="I477" s="52"/>
      <c r="M477" s="52"/>
      <c r="Q477" s="52"/>
      <c r="U477" s="52"/>
      <c r="Y477" s="52"/>
      <c r="AC477" s="52"/>
      <c r="AG477" s="52"/>
      <c r="AK477" s="52"/>
      <c r="AO477" s="52"/>
      <c r="AS477" s="52"/>
    </row>
    <row r="478">
      <c r="F478" s="56"/>
      <c r="I478" s="52"/>
      <c r="M478" s="52"/>
      <c r="Q478" s="52"/>
      <c r="U478" s="52"/>
      <c r="Y478" s="52"/>
      <c r="AC478" s="52"/>
      <c r="AG478" s="52"/>
      <c r="AK478" s="52"/>
      <c r="AO478" s="52"/>
      <c r="AS478" s="52"/>
    </row>
    <row r="479">
      <c r="F479" s="56"/>
      <c r="I479" s="52"/>
      <c r="M479" s="52"/>
      <c r="Q479" s="52"/>
      <c r="U479" s="52"/>
      <c r="Y479" s="52"/>
      <c r="AC479" s="52"/>
      <c r="AG479" s="52"/>
      <c r="AK479" s="52"/>
      <c r="AO479" s="52"/>
      <c r="AS479" s="52"/>
    </row>
    <row r="480">
      <c r="F480" s="56"/>
      <c r="I480" s="52"/>
      <c r="M480" s="52"/>
      <c r="Q480" s="52"/>
      <c r="U480" s="52"/>
      <c r="Y480" s="52"/>
      <c r="AC480" s="52"/>
      <c r="AG480" s="52"/>
      <c r="AK480" s="52"/>
      <c r="AO480" s="52"/>
      <c r="AS480" s="52"/>
    </row>
    <row r="481">
      <c r="F481" s="56"/>
      <c r="I481" s="52"/>
      <c r="M481" s="52"/>
      <c r="Q481" s="52"/>
      <c r="U481" s="52"/>
      <c r="Y481" s="52"/>
      <c r="AC481" s="52"/>
      <c r="AG481" s="52"/>
      <c r="AK481" s="52"/>
      <c r="AO481" s="52"/>
      <c r="AS481" s="52"/>
    </row>
    <row r="482">
      <c r="F482" s="56"/>
      <c r="I482" s="52"/>
      <c r="M482" s="52"/>
      <c r="Q482" s="52"/>
      <c r="U482" s="52"/>
      <c r="Y482" s="52"/>
      <c r="AC482" s="52"/>
      <c r="AG482" s="52"/>
      <c r="AK482" s="52"/>
      <c r="AO482" s="52"/>
      <c r="AS482" s="52"/>
    </row>
    <row r="483">
      <c r="F483" s="56"/>
      <c r="I483" s="52"/>
      <c r="M483" s="52"/>
      <c r="Q483" s="52"/>
      <c r="U483" s="52"/>
      <c r="Y483" s="52"/>
      <c r="AC483" s="52"/>
      <c r="AG483" s="52"/>
      <c r="AK483" s="52"/>
      <c r="AO483" s="52"/>
      <c r="AS483" s="52"/>
    </row>
    <row r="484">
      <c r="F484" s="56"/>
      <c r="I484" s="52"/>
      <c r="M484" s="52"/>
      <c r="Q484" s="52"/>
      <c r="U484" s="52"/>
      <c r="Y484" s="52"/>
      <c r="AC484" s="52"/>
      <c r="AG484" s="52"/>
      <c r="AK484" s="52"/>
      <c r="AO484" s="52"/>
      <c r="AS484" s="52"/>
    </row>
    <row r="485">
      <c r="F485" s="56"/>
      <c r="I485" s="52"/>
      <c r="M485" s="52"/>
      <c r="Q485" s="52"/>
      <c r="U485" s="52"/>
      <c r="Y485" s="52"/>
      <c r="AC485" s="52"/>
      <c r="AG485" s="52"/>
      <c r="AK485" s="52"/>
      <c r="AO485" s="52"/>
      <c r="AS485" s="52"/>
    </row>
    <row r="486">
      <c r="F486" s="56"/>
      <c r="I486" s="52"/>
      <c r="M486" s="52"/>
      <c r="Q486" s="52"/>
      <c r="U486" s="52"/>
      <c r="Y486" s="52"/>
      <c r="AC486" s="52"/>
      <c r="AG486" s="52"/>
      <c r="AK486" s="52"/>
      <c r="AO486" s="52"/>
      <c r="AS486" s="52"/>
    </row>
    <row r="487">
      <c r="F487" s="56"/>
      <c r="I487" s="52"/>
      <c r="M487" s="52"/>
      <c r="Q487" s="52"/>
      <c r="U487" s="52"/>
      <c r="Y487" s="52"/>
      <c r="AC487" s="52"/>
      <c r="AG487" s="52"/>
      <c r="AK487" s="52"/>
      <c r="AO487" s="52"/>
      <c r="AS487" s="52"/>
    </row>
    <row r="488">
      <c r="F488" s="56"/>
      <c r="I488" s="52"/>
      <c r="M488" s="52"/>
      <c r="Q488" s="52"/>
      <c r="U488" s="52"/>
      <c r="Y488" s="52"/>
      <c r="AC488" s="52"/>
      <c r="AG488" s="52"/>
      <c r="AK488" s="52"/>
      <c r="AO488" s="52"/>
      <c r="AS488" s="52"/>
    </row>
    <row r="489">
      <c r="F489" s="56"/>
      <c r="I489" s="52"/>
      <c r="M489" s="52"/>
      <c r="Q489" s="52"/>
      <c r="U489" s="52"/>
      <c r="Y489" s="52"/>
      <c r="AC489" s="52"/>
      <c r="AG489" s="52"/>
      <c r="AK489" s="52"/>
      <c r="AO489" s="52"/>
      <c r="AS489" s="52"/>
    </row>
    <row r="490">
      <c r="F490" s="56"/>
      <c r="I490" s="52"/>
      <c r="M490" s="52"/>
      <c r="Q490" s="52"/>
      <c r="U490" s="52"/>
      <c r="Y490" s="52"/>
      <c r="AC490" s="52"/>
      <c r="AG490" s="52"/>
      <c r="AK490" s="52"/>
      <c r="AO490" s="52"/>
      <c r="AS490" s="52"/>
    </row>
    <row r="491">
      <c r="F491" s="56"/>
      <c r="I491" s="52"/>
      <c r="M491" s="52"/>
      <c r="Q491" s="52"/>
      <c r="U491" s="52"/>
      <c r="Y491" s="52"/>
      <c r="AC491" s="52"/>
      <c r="AG491" s="52"/>
      <c r="AK491" s="52"/>
      <c r="AO491" s="52"/>
      <c r="AS491" s="52"/>
    </row>
    <row r="492">
      <c r="F492" s="56"/>
      <c r="I492" s="52"/>
      <c r="M492" s="52"/>
      <c r="Q492" s="52"/>
      <c r="U492" s="52"/>
      <c r="Y492" s="52"/>
      <c r="AC492" s="52"/>
      <c r="AG492" s="52"/>
      <c r="AK492" s="52"/>
      <c r="AO492" s="52"/>
      <c r="AS492" s="52"/>
    </row>
    <row r="493">
      <c r="F493" s="56"/>
      <c r="I493" s="52"/>
      <c r="M493" s="52"/>
      <c r="Q493" s="52"/>
      <c r="U493" s="52"/>
      <c r="Y493" s="52"/>
      <c r="AC493" s="52"/>
      <c r="AG493" s="52"/>
      <c r="AK493" s="52"/>
      <c r="AO493" s="52"/>
      <c r="AS493" s="52"/>
    </row>
    <row r="494">
      <c r="F494" s="56"/>
      <c r="I494" s="52"/>
      <c r="M494" s="52"/>
      <c r="Q494" s="52"/>
      <c r="U494" s="52"/>
      <c r="Y494" s="52"/>
      <c r="AC494" s="52"/>
      <c r="AG494" s="52"/>
      <c r="AK494" s="52"/>
      <c r="AO494" s="52"/>
      <c r="AS494" s="52"/>
    </row>
    <row r="495">
      <c r="F495" s="56"/>
      <c r="I495" s="52"/>
      <c r="M495" s="52"/>
      <c r="Q495" s="52"/>
      <c r="U495" s="52"/>
      <c r="Y495" s="52"/>
      <c r="AC495" s="52"/>
      <c r="AG495" s="52"/>
      <c r="AK495" s="52"/>
      <c r="AO495" s="52"/>
      <c r="AS495" s="52"/>
    </row>
    <row r="496">
      <c r="F496" s="56"/>
      <c r="I496" s="52"/>
      <c r="M496" s="52"/>
      <c r="Q496" s="52"/>
      <c r="U496" s="52"/>
      <c r="Y496" s="52"/>
      <c r="AC496" s="52"/>
      <c r="AG496" s="52"/>
      <c r="AK496" s="52"/>
      <c r="AO496" s="52"/>
      <c r="AS496" s="52"/>
    </row>
    <row r="497">
      <c r="F497" s="56"/>
      <c r="I497" s="52"/>
      <c r="M497" s="52"/>
      <c r="Q497" s="52"/>
      <c r="U497" s="52"/>
      <c r="Y497" s="52"/>
      <c r="AC497" s="52"/>
      <c r="AG497" s="52"/>
      <c r="AK497" s="52"/>
      <c r="AO497" s="52"/>
      <c r="AS497" s="52"/>
    </row>
    <row r="498">
      <c r="F498" s="56"/>
      <c r="I498" s="52"/>
      <c r="M498" s="52"/>
      <c r="Q498" s="52"/>
      <c r="U498" s="52"/>
      <c r="Y498" s="52"/>
      <c r="AC498" s="52"/>
      <c r="AG498" s="52"/>
      <c r="AK498" s="52"/>
      <c r="AO498" s="52"/>
      <c r="AS498" s="52"/>
    </row>
    <row r="499">
      <c r="F499" s="56"/>
      <c r="I499" s="52"/>
      <c r="M499" s="52"/>
      <c r="Q499" s="52"/>
      <c r="U499" s="52"/>
      <c r="Y499" s="52"/>
      <c r="AC499" s="52"/>
      <c r="AG499" s="52"/>
      <c r="AK499" s="52"/>
      <c r="AO499" s="52"/>
      <c r="AS499" s="52"/>
    </row>
    <row r="500">
      <c r="F500" s="56"/>
      <c r="I500" s="52"/>
      <c r="M500" s="52"/>
      <c r="Q500" s="52"/>
      <c r="U500" s="52"/>
      <c r="Y500" s="52"/>
      <c r="AC500" s="52"/>
      <c r="AG500" s="52"/>
      <c r="AK500" s="52"/>
      <c r="AO500" s="52"/>
      <c r="AS500" s="52"/>
    </row>
    <row r="501">
      <c r="F501" s="56"/>
      <c r="I501" s="52"/>
      <c r="M501" s="52"/>
      <c r="Q501" s="52"/>
      <c r="U501" s="52"/>
      <c r="Y501" s="52"/>
      <c r="AC501" s="52"/>
      <c r="AG501" s="52"/>
      <c r="AK501" s="52"/>
      <c r="AO501" s="52"/>
      <c r="AS501" s="52"/>
    </row>
    <row r="502">
      <c r="F502" s="56"/>
      <c r="I502" s="52"/>
      <c r="M502" s="52"/>
      <c r="Q502" s="52"/>
      <c r="U502" s="52"/>
      <c r="Y502" s="52"/>
      <c r="AC502" s="52"/>
      <c r="AG502" s="52"/>
      <c r="AK502" s="52"/>
      <c r="AO502" s="52"/>
      <c r="AS502" s="52"/>
    </row>
    <row r="503">
      <c r="F503" s="56"/>
      <c r="I503" s="52"/>
      <c r="M503" s="52"/>
      <c r="Q503" s="52"/>
      <c r="U503" s="52"/>
      <c r="Y503" s="52"/>
      <c r="AC503" s="52"/>
      <c r="AG503" s="52"/>
      <c r="AK503" s="52"/>
      <c r="AO503" s="52"/>
      <c r="AS503" s="52"/>
    </row>
    <row r="504">
      <c r="F504" s="56"/>
      <c r="I504" s="52"/>
      <c r="M504" s="52"/>
      <c r="Q504" s="52"/>
      <c r="U504" s="52"/>
      <c r="Y504" s="52"/>
      <c r="AC504" s="52"/>
      <c r="AG504" s="52"/>
      <c r="AK504" s="52"/>
      <c r="AO504" s="52"/>
      <c r="AS504" s="52"/>
    </row>
    <row r="505">
      <c r="F505" s="56"/>
      <c r="I505" s="52"/>
      <c r="M505" s="52"/>
      <c r="Q505" s="52"/>
      <c r="U505" s="52"/>
      <c r="Y505" s="52"/>
      <c r="AC505" s="52"/>
      <c r="AG505" s="52"/>
      <c r="AK505" s="52"/>
      <c r="AO505" s="52"/>
      <c r="AS505" s="52"/>
    </row>
    <row r="506">
      <c r="F506" s="56"/>
      <c r="I506" s="52"/>
      <c r="M506" s="52"/>
      <c r="Q506" s="52"/>
      <c r="U506" s="52"/>
      <c r="Y506" s="52"/>
      <c r="AC506" s="52"/>
      <c r="AG506" s="52"/>
      <c r="AK506" s="52"/>
      <c r="AO506" s="52"/>
      <c r="AS506" s="52"/>
    </row>
    <row r="507">
      <c r="F507" s="56"/>
      <c r="I507" s="52"/>
      <c r="M507" s="52"/>
      <c r="Q507" s="52"/>
      <c r="U507" s="52"/>
      <c r="Y507" s="52"/>
      <c r="AC507" s="52"/>
      <c r="AG507" s="52"/>
      <c r="AK507" s="52"/>
      <c r="AO507" s="52"/>
      <c r="AS507" s="52"/>
    </row>
    <row r="508">
      <c r="F508" s="56"/>
      <c r="I508" s="52"/>
      <c r="M508" s="52"/>
      <c r="Q508" s="52"/>
      <c r="U508" s="52"/>
      <c r="Y508" s="52"/>
      <c r="AC508" s="52"/>
      <c r="AG508" s="52"/>
      <c r="AK508" s="52"/>
      <c r="AO508" s="52"/>
      <c r="AS508" s="52"/>
    </row>
    <row r="509">
      <c r="F509" s="56"/>
      <c r="I509" s="52"/>
      <c r="M509" s="52"/>
      <c r="Q509" s="52"/>
      <c r="U509" s="52"/>
      <c r="Y509" s="52"/>
      <c r="AC509" s="52"/>
      <c r="AG509" s="52"/>
      <c r="AK509" s="52"/>
      <c r="AO509" s="52"/>
      <c r="AS509" s="52"/>
    </row>
    <row r="510">
      <c r="F510" s="56"/>
      <c r="I510" s="52"/>
      <c r="M510" s="52"/>
      <c r="Q510" s="52"/>
      <c r="U510" s="52"/>
      <c r="Y510" s="52"/>
      <c r="AC510" s="52"/>
      <c r="AG510" s="52"/>
      <c r="AK510" s="52"/>
      <c r="AO510" s="52"/>
      <c r="AS510" s="52"/>
    </row>
    <row r="511">
      <c r="F511" s="56"/>
      <c r="I511" s="52"/>
      <c r="M511" s="52"/>
      <c r="Q511" s="52"/>
      <c r="U511" s="52"/>
      <c r="Y511" s="52"/>
      <c r="AC511" s="52"/>
      <c r="AG511" s="52"/>
      <c r="AK511" s="52"/>
      <c r="AO511" s="52"/>
      <c r="AS511" s="52"/>
    </row>
    <row r="512">
      <c r="F512" s="56"/>
      <c r="I512" s="52"/>
      <c r="M512" s="52"/>
      <c r="Q512" s="52"/>
      <c r="U512" s="52"/>
      <c r="Y512" s="52"/>
      <c r="AC512" s="52"/>
      <c r="AG512" s="52"/>
      <c r="AK512" s="52"/>
      <c r="AO512" s="52"/>
      <c r="AS512" s="52"/>
    </row>
    <row r="513">
      <c r="F513" s="56"/>
      <c r="I513" s="52"/>
      <c r="M513" s="52"/>
      <c r="Q513" s="52"/>
      <c r="U513" s="52"/>
      <c r="Y513" s="52"/>
      <c r="AC513" s="52"/>
      <c r="AG513" s="52"/>
      <c r="AK513" s="52"/>
      <c r="AO513" s="52"/>
      <c r="AS513" s="52"/>
    </row>
    <row r="514">
      <c r="F514" s="56"/>
      <c r="I514" s="52"/>
      <c r="M514" s="52"/>
      <c r="Q514" s="52"/>
      <c r="U514" s="52"/>
      <c r="Y514" s="52"/>
      <c r="AC514" s="52"/>
      <c r="AG514" s="52"/>
      <c r="AK514" s="52"/>
      <c r="AO514" s="52"/>
      <c r="AS514" s="52"/>
    </row>
    <row r="515">
      <c r="F515" s="56"/>
      <c r="I515" s="52"/>
      <c r="M515" s="52"/>
      <c r="Q515" s="52"/>
      <c r="U515" s="52"/>
      <c r="Y515" s="52"/>
      <c r="AC515" s="52"/>
      <c r="AG515" s="52"/>
      <c r="AK515" s="52"/>
      <c r="AO515" s="52"/>
      <c r="AS515" s="52"/>
    </row>
    <row r="516">
      <c r="F516" s="56"/>
      <c r="I516" s="52"/>
      <c r="M516" s="52"/>
      <c r="Q516" s="52"/>
      <c r="U516" s="52"/>
      <c r="Y516" s="52"/>
      <c r="AC516" s="52"/>
      <c r="AG516" s="52"/>
      <c r="AK516" s="52"/>
      <c r="AO516" s="52"/>
      <c r="AS516" s="52"/>
    </row>
    <row r="517">
      <c r="F517" s="56"/>
      <c r="I517" s="52"/>
      <c r="M517" s="52"/>
      <c r="Q517" s="52"/>
      <c r="U517" s="52"/>
      <c r="Y517" s="52"/>
      <c r="AC517" s="52"/>
      <c r="AG517" s="52"/>
      <c r="AK517" s="52"/>
      <c r="AO517" s="52"/>
      <c r="AS517" s="52"/>
    </row>
    <row r="518">
      <c r="F518" s="56"/>
      <c r="I518" s="52"/>
      <c r="M518" s="52"/>
      <c r="Q518" s="52"/>
      <c r="U518" s="52"/>
      <c r="Y518" s="52"/>
      <c r="AC518" s="52"/>
      <c r="AG518" s="52"/>
      <c r="AK518" s="52"/>
      <c r="AO518" s="52"/>
      <c r="AS518" s="52"/>
    </row>
    <row r="519">
      <c r="F519" s="56"/>
      <c r="I519" s="52"/>
      <c r="M519" s="52"/>
      <c r="Q519" s="52"/>
      <c r="U519" s="52"/>
      <c r="Y519" s="52"/>
      <c r="AC519" s="52"/>
      <c r="AG519" s="52"/>
      <c r="AK519" s="52"/>
      <c r="AO519" s="52"/>
      <c r="AS519" s="52"/>
    </row>
    <row r="520">
      <c r="F520" s="56"/>
      <c r="I520" s="52"/>
      <c r="M520" s="52"/>
      <c r="Q520" s="52"/>
      <c r="U520" s="52"/>
      <c r="Y520" s="52"/>
      <c r="AC520" s="52"/>
      <c r="AG520" s="52"/>
      <c r="AK520" s="52"/>
      <c r="AO520" s="52"/>
      <c r="AS520" s="52"/>
    </row>
    <row r="521">
      <c r="F521" s="56"/>
      <c r="I521" s="52"/>
      <c r="M521" s="52"/>
      <c r="Q521" s="52"/>
      <c r="U521" s="52"/>
      <c r="Y521" s="52"/>
      <c r="AC521" s="52"/>
      <c r="AG521" s="52"/>
      <c r="AK521" s="52"/>
      <c r="AO521" s="52"/>
      <c r="AS521" s="52"/>
    </row>
    <row r="522">
      <c r="F522" s="56"/>
      <c r="I522" s="52"/>
      <c r="M522" s="52"/>
      <c r="Q522" s="52"/>
      <c r="U522" s="52"/>
      <c r="Y522" s="52"/>
      <c r="AC522" s="52"/>
      <c r="AG522" s="52"/>
      <c r="AK522" s="52"/>
      <c r="AO522" s="52"/>
      <c r="AS522" s="52"/>
    </row>
    <row r="523">
      <c r="F523" s="56"/>
      <c r="I523" s="52"/>
      <c r="M523" s="52"/>
      <c r="Q523" s="52"/>
      <c r="U523" s="52"/>
      <c r="Y523" s="52"/>
      <c r="AC523" s="52"/>
      <c r="AG523" s="52"/>
      <c r="AK523" s="52"/>
      <c r="AO523" s="52"/>
      <c r="AS523" s="52"/>
    </row>
    <row r="524">
      <c r="F524" s="56"/>
      <c r="I524" s="52"/>
      <c r="M524" s="52"/>
      <c r="Q524" s="52"/>
      <c r="U524" s="52"/>
      <c r="Y524" s="52"/>
      <c r="AC524" s="52"/>
      <c r="AG524" s="52"/>
      <c r="AK524" s="52"/>
      <c r="AO524" s="52"/>
      <c r="AS524" s="52"/>
    </row>
    <row r="525">
      <c r="F525" s="56"/>
      <c r="I525" s="52"/>
      <c r="M525" s="52"/>
      <c r="Q525" s="52"/>
      <c r="U525" s="52"/>
      <c r="Y525" s="52"/>
      <c r="AC525" s="52"/>
      <c r="AG525" s="52"/>
      <c r="AK525" s="52"/>
      <c r="AO525" s="52"/>
      <c r="AS525" s="52"/>
    </row>
    <row r="526">
      <c r="F526" s="56"/>
      <c r="I526" s="52"/>
      <c r="M526" s="52"/>
      <c r="Q526" s="52"/>
      <c r="U526" s="52"/>
      <c r="Y526" s="52"/>
      <c r="AC526" s="52"/>
      <c r="AG526" s="52"/>
      <c r="AK526" s="52"/>
      <c r="AO526" s="52"/>
      <c r="AS526" s="52"/>
    </row>
    <row r="527">
      <c r="F527" s="56"/>
      <c r="I527" s="52"/>
      <c r="M527" s="52"/>
      <c r="Q527" s="52"/>
      <c r="U527" s="52"/>
      <c r="Y527" s="52"/>
      <c r="AC527" s="52"/>
      <c r="AG527" s="52"/>
      <c r="AK527" s="52"/>
      <c r="AO527" s="52"/>
      <c r="AS527" s="52"/>
    </row>
    <row r="528">
      <c r="F528" s="56"/>
      <c r="I528" s="52"/>
      <c r="M528" s="52"/>
      <c r="Q528" s="52"/>
      <c r="U528" s="52"/>
      <c r="Y528" s="52"/>
      <c r="AC528" s="52"/>
      <c r="AG528" s="52"/>
      <c r="AK528" s="52"/>
      <c r="AO528" s="52"/>
      <c r="AS528" s="52"/>
    </row>
    <row r="529">
      <c r="F529" s="56"/>
      <c r="I529" s="52"/>
      <c r="M529" s="52"/>
      <c r="Q529" s="52"/>
      <c r="U529" s="52"/>
      <c r="Y529" s="52"/>
      <c r="AC529" s="52"/>
      <c r="AG529" s="52"/>
      <c r="AK529" s="52"/>
      <c r="AO529" s="52"/>
      <c r="AS529" s="52"/>
    </row>
    <row r="530">
      <c r="F530" s="56"/>
      <c r="I530" s="52"/>
      <c r="M530" s="52"/>
      <c r="Q530" s="52"/>
      <c r="U530" s="52"/>
      <c r="Y530" s="52"/>
      <c r="AC530" s="52"/>
      <c r="AG530" s="52"/>
      <c r="AK530" s="52"/>
      <c r="AO530" s="52"/>
      <c r="AS530" s="52"/>
    </row>
    <row r="531">
      <c r="F531" s="56"/>
      <c r="I531" s="52"/>
      <c r="M531" s="52"/>
      <c r="Q531" s="52"/>
      <c r="U531" s="52"/>
      <c r="Y531" s="52"/>
      <c r="AC531" s="52"/>
      <c r="AG531" s="52"/>
      <c r="AK531" s="52"/>
      <c r="AO531" s="52"/>
      <c r="AS531" s="52"/>
    </row>
    <row r="532">
      <c r="F532" s="56"/>
      <c r="I532" s="52"/>
      <c r="M532" s="52"/>
      <c r="Q532" s="52"/>
      <c r="U532" s="52"/>
      <c r="Y532" s="52"/>
      <c r="AC532" s="52"/>
      <c r="AG532" s="52"/>
      <c r="AK532" s="52"/>
      <c r="AO532" s="52"/>
      <c r="AS532" s="52"/>
    </row>
    <row r="533">
      <c r="F533" s="56"/>
      <c r="I533" s="52"/>
      <c r="M533" s="52"/>
      <c r="Q533" s="52"/>
      <c r="U533" s="52"/>
      <c r="Y533" s="52"/>
      <c r="AC533" s="52"/>
      <c r="AG533" s="52"/>
      <c r="AK533" s="52"/>
      <c r="AO533" s="52"/>
      <c r="AS533" s="52"/>
    </row>
    <row r="534">
      <c r="F534" s="56"/>
      <c r="I534" s="52"/>
      <c r="M534" s="52"/>
      <c r="Q534" s="52"/>
      <c r="U534" s="52"/>
      <c r="Y534" s="52"/>
      <c r="AC534" s="52"/>
      <c r="AG534" s="52"/>
      <c r="AK534" s="52"/>
      <c r="AO534" s="52"/>
      <c r="AS534" s="52"/>
    </row>
    <row r="535">
      <c r="F535" s="56"/>
      <c r="I535" s="52"/>
      <c r="M535" s="52"/>
      <c r="Q535" s="52"/>
      <c r="U535" s="52"/>
      <c r="Y535" s="52"/>
      <c r="AC535" s="52"/>
      <c r="AG535" s="52"/>
      <c r="AK535" s="52"/>
      <c r="AO535" s="52"/>
      <c r="AS535" s="52"/>
    </row>
    <row r="536">
      <c r="F536" s="56"/>
      <c r="I536" s="52"/>
      <c r="M536" s="52"/>
      <c r="Q536" s="52"/>
      <c r="U536" s="52"/>
      <c r="Y536" s="52"/>
      <c r="AC536" s="52"/>
      <c r="AG536" s="52"/>
      <c r="AK536" s="52"/>
      <c r="AO536" s="52"/>
      <c r="AS536" s="52"/>
    </row>
    <row r="537">
      <c r="F537" s="56"/>
      <c r="I537" s="52"/>
      <c r="M537" s="52"/>
      <c r="Q537" s="52"/>
      <c r="U537" s="52"/>
      <c r="Y537" s="52"/>
      <c r="AC537" s="52"/>
      <c r="AG537" s="52"/>
      <c r="AK537" s="52"/>
      <c r="AO537" s="52"/>
      <c r="AS537" s="52"/>
    </row>
    <row r="538">
      <c r="F538" s="56"/>
      <c r="I538" s="52"/>
      <c r="M538" s="52"/>
      <c r="Q538" s="52"/>
      <c r="U538" s="52"/>
      <c r="Y538" s="52"/>
      <c r="AC538" s="52"/>
      <c r="AG538" s="52"/>
      <c r="AK538" s="52"/>
      <c r="AO538" s="52"/>
      <c r="AS538" s="52"/>
    </row>
    <row r="539">
      <c r="F539" s="56"/>
      <c r="I539" s="52"/>
      <c r="M539" s="52"/>
      <c r="Q539" s="52"/>
      <c r="U539" s="52"/>
      <c r="Y539" s="52"/>
      <c r="AC539" s="52"/>
      <c r="AG539" s="52"/>
      <c r="AK539" s="52"/>
      <c r="AO539" s="52"/>
      <c r="AS539" s="52"/>
    </row>
    <row r="540">
      <c r="F540" s="56"/>
      <c r="I540" s="52"/>
      <c r="M540" s="52"/>
      <c r="Q540" s="52"/>
      <c r="U540" s="52"/>
      <c r="Y540" s="52"/>
      <c r="AC540" s="52"/>
      <c r="AG540" s="52"/>
      <c r="AK540" s="52"/>
      <c r="AO540" s="52"/>
      <c r="AS540" s="52"/>
    </row>
    <row r="541">
      <c r="F541" s="56"/>
      <c r="I541" s="52"/>
      <c r="M541" s="52"/>
      <c r="Q541" s="52"/>
      <c r="U541" s="52"/>
      <c r="Y541" s="52"/>
      <c r="AC541" s="52"/>
      <c r="AG541" s="52"/>
      <c r="AK541" s="52"/>
      <c r="AO541" s="52"/>
      <c r="AS541" s="52"/>
    </row>
    <row r="542">
      <c r="F542" s="56"/>
      <c r="I542" s="52"/>
      <c r="M542" s="52"/>
      <c r="Q542" s="52"/>
      <c r="U542" s="52"/>
      <c r="Y542" s="52"/>
      <c r="AC542" s="52"/>
      <c r="AG542" s="52"/>
      <c r="AK542" s="52"/>
      <c r="AO542" s="52"/>
      <c r="AS542" s="52"/>
    </row>
    <row r="543">
      <c r="F543" s="56"/>
      <c r="I543" s="52"/>
      <c r="M543" s="52"/>
      <c r="Q543" s="52"/>
      <c r="U543" s="52"/>
      <c r="Y543" s="52"/>
      <c r="AC543" s="52"/>
      <c r="AG543" s="52"/>
      <c r="AK543" s="52"/>
      <c r="AO543" s="52"/>
      <c r="AS543" s="52"/>
    </row>
    <row r="544">
      <c r="F544" s="56"/>
      <c r="I544" s="52"/>
      <c r="M544" s="52"/>
      <c r="Q544" s="52"/>
      <c r="U544" s="52"/>
      <c r="Y544" s="52"/>
      <c r="AC544" s="52"/>
      <c r="AG544" s="52"/>
      <c r="AK544" s="52"/>
      <c r="AO544" s="52"/>
      <c r="AS544" s="52"/>
    </row>
    <row r="545">
      <c r="F545" s="56"/>
      <c r="I545" s="52"/>
      <c r="M545" s="52"/>
      <c r="Q545" s="52"/>
      <c r="U545" s="52"/>
      <c r="Y545" s="52"/>
      <c r="AC545" s="52"/>
      <c r="AG545" s="52"/>
      <c r="AK545" s="52"/>
      <c r="AO545" s="52"/>
      <c r="AS545" s="52"/>
    </row>
    <row r="546">
      <c r="F546" s="56"/>
      <c r="I546" s="52"/>
      <c r="M546" s="52"/>
      <c r="Q546" s="52"/>
      <c r="U546" s="52"/>
      <c r="Y546" s="52"/>
      <c r="AC546" s="52"/>
      <c r="AG546" s="52"/>
      <c r="AK546" s="52"/>
      <c r="AO546" s="52"/>
      <c r="AS546" s="52"/>
    </row>
    <row r="547">
      <c r="F547" s="56"/>
      <c r="I547" s="52"/>
      <c r="M547" s="52"/>
      <c r="Q547" s="52"/>
      <c r="U547" s="52"/>
      <c r="Y547" s="52"/>
      <c r="AC547" s="52"/>
      <c r="AG547" s="52"/>
      <c r="AK547" s="52"/>
      <c r="AO547" s="52"/>
      <c r="AS547" s="52"/>
    </row>
    <row r="548">
      <c r="F548" s="56"/>
      <c r="I548" s="52"/>
      <c r="M548" s="52"/>
      <c r="Q548" s="52"/>
      <c r="U548" s="52"/>
      <c r="Y548" s="52"/>
      <c r="AC548" s="52"/>
      <c r="AG548" s="52"/>
      <c r="AK548" s="52"/>
      <c r="AO548" s="52"/>
      <c r="AS548" s="52"/>
    </row>
    <row r="549">
      <c r="F549" s="56"/>
      <c r="I549" s="52"/>
      <c r="M549" s="52"/>
      <c r="Q549" s="52"/>
      <c r="U549" s="52"/>
      <c r="Y549" s="52"/>
      <c r="AC549" s="52"/>
      <c r="AG549" s="52"/>
      <c r="AK549" s="52"/>
      <c r="AO549" s="52"/>
      <c r="AS549" s="52"/>
    </row>
    <row r="550">
      <c r="F550" s="56"/>
      <c r="I550" s="52"/>
      <c r="M550" s="52"/>
      <c r="Q550" s="52"/>
      <c r="U550" s="52"/>
      <c r="Y550" s="52"/>
      <c r="AC550" s="52"/>
      <c r="AG550" s="52"/>
      <c r="AK550" s="52"/>
      <c r="AO550" s="52"/>
      <c r="AS550" s="52"/>
    </row>
    <row r="551">
      <c r="F551" s="56"/>
      <c r="I551" s="52"/>
      <c r="M551" s="52"/>
      <c r="Q551" s="52"/>
      <c r="U551" s="52"/>
      <c r="Y551" s="52"/>
      <c r="AC551" s="52"/>
      <c r="AG551" s="52"/>
      <c r="AK551" s="52"/>
      <c r="AO551" s="52"/>
      <c r="AS551" s="52"/>
    </row>
    <row r="552">
      <c r="F552" s="56"/>
      <c r="I552" s="52"/>
      <c r="M552" s="52"/>
      <c r="Q552" s="52"/>
      <c r="U552" s="52"/>
      <c r="Y552" s="52"/>
      <c r="AC552" s="52"/>
      <c r="AG552" s="52"/>
      <c r="AK552" s="52"/>
      <c r="AO552" s="52"/>
      <c r="AS552" s="52"/>
    </row>
    <row r="553">
      <c r="F553" s="56"/>
      <c r="I553" s="52"/>
      <c r="M553" s="52"/>
      <c r="Q553" s="52"/>
      <c r="U553" s="52"/>
      <c r="Y553" s="52"/>
      <c r="AC553" s="52"/>
      <c r="AG553" s="52"/>
      <c r="AK553" s="52"/>
      <c r="AO553" s="52"/>
      <c r="AS553" s="52"/>
    </row>
    <row r="554">
      <c r="F554" s="56"/>
      <c r="I554" s="52"/>
      <c r="M554" s="52"/>
      <c r="Q554" s="52"/>
      <c r="U554" s="52"/>
      <c r="Y554" s="52"/>
      <c r="AC554" s="52"/>
      <c r="AG554" s="52"/>
      <c r="AK554" s="52"/>
      <c r="AO554" s="52"/>
      <c r="AS554" s="52"/>
    </row>
    <row r="555">
      <c r="F555" s="56"/>
      <c r="I555" s="52"/>
      <c r="M555" s="52"/>
      <c r="Q555" s="52"/>
      <c r="U555" s="52"/>
      <c r="Y555" s="52"/>
      <c r="AC555" s="52"/>
      <c r="AG555" s="52"/>
      <c r="AK555" s="52"/>
      <c r="AO555" s="52"/>
      <c r="AS555" s="52"/>
    </row>
    <row r="556">
      <c r="F556" s="56"/>
      <c r="I556" s="52"/>
      <c r="M556" s="52"/>
      <c r="Q556" s="52"/>
      <c r="U556" s="52"/>
      <c r="Y556" s="52"/>
      <c r="AC556" s="52"/>
      <c r="AG556" s="52"/>
      <c r="AK556" s="52"/>
      <c r="AO556" s="52"/>
      <c r="AS556" s="52"/>
    </row>
    <row r="557">
      <c r="F557" s="56"/>
      <c r="I557" s="52"/>
      <c r="M557" s="52"/>
      <c r="Q557" s="52"/>
      <c r="U557" s="52"/>
      <c r="Y557" s="52"/>
      <c r="AC557" s="52"/>
      <c r="AG557" s="52"/>
      <c r="AK557" s="52"/>
      <c r="AO557" s="52"/>
      <c r="AS557" s="52"/>
    </row>
    <row r="558">
      <c r="F558" s="56"/>
      <c r="I558" s="52"/>
      <c r="M558" s="52"/>
      <c r="Q558" s="52"/>
      <c r="U558" s="52"/>
      <c r="Y558" s="52"/>
      <c r="AC558" s="52"/>
      <c r="AG558" s="52"/>
      <c r="AK558" s="52"/>
      <c r="AO558" s="52"/>
      <c r="AS558" s="52"/>
    </row>
    <row r="559">
      <c r="F559" s="56"/>
      <c r="I559" s="52"/>
      <c r="M559" s="52"/>
      <c r="Q559" s="52"/>
      <c r="U559" s="52"/>
      <c r="Y559" s="52"/>
      <c r="AC559" s="52"/>
      <c r="AG559" s="52"/>
      <c r="AK559" s="52"/>
      <c r="AO559" s="52"/>
      <c r="AS559" s="52"/>
    </row>
    <row r="560">
      <c r="F560" s="56"/>
      <c r="I560" s="52"/>
      <c r="M560" s="52"/>
      <c r="Q560" s="52"/>
      <c r="U560" s="52"/>
      <c r="Y560" s="52"/>
      <c r="AC560" s="52"/>
      <c r="AG560" s="52"/>
      <c r="AK560" s="52"/>
      <c r="AO560" s="52"/>
      <c r="AS560" s="52"/>
    </row>
    <row r="561">
      <c r="F561" s="56"/>
      <c r="I561" s="52"/>
      <c r="M561" s="52"/>
      <c r="Q561" s="52"/>
      <c r="U561" s="52"/>
      <c r="Y561" s="52"/>
      <c r="AC561" s="52"/>
      <c r="AG561" s="52"/>
      <c r="AK561" s="52"/>
      <c r="AO561" s="52"/>
      <c r="AS561" s="52"/>
    </row>
    <row r="562">
      <c r="F562" s="56"/>
      <c r="I562" s="52"/>
      <c r="M562" s="52"/>
      <c r="Q562" s="52"/>
      <c r="U562" s="52"/>
      <c r="Y562" s="52"/>
      <c r="AC562" s="52"/>
      <c r="AG562" s="52"/>
      <c r="AK562" s="52"/>
      <c r="AO562" s="52"/>
      <c r="AS562" s="52"/>
    </row>
    <row r="563">
      <c r="F563" s="56"/>
      <c r="I563" s="52"/>
      <c r="M563" s="52"/>
      <c r="Q563" s="52"/>
      <c r="U563" s="52"/>
      <c r="Y563" s="52"/>
      <c r="AC563" s="52"/>
      <c r="AG563" s="52"/>
      <c r="AK563" s="52"/>
      <c r="AO563" s="52"/>
      <c r="AS563" s="52"/>
    </row>
    <row r="564">
      <c r="F564" s="56"/>
      <c r="I564" s="52"/>
      <c r="M564" s="52"/>
      <c r="Q564" s="52"/>
      <c r="U564" s="52"/>
      <c r="Y564" s="52"/>
      <c r="AC564" s="52"/>
      <c r="AG564" s="52"/>
      <c r="AK564" s="52"/>
      <c r="AO564" s="52"/>
      <c r="AS564" s="52"/>
    </row>
    <row r="565">
      <c r="F565" s="56"/>
      <c r="I565" s="52"/>
      <c r="M565" s="52"/>
      <c r="Q565" s="52"/>
      <c r="U565" s="52"/>
      <c r="Y565" s="52"/>
      <c r="AC565" s="52"/>
      <c r="AG565" s="52"/>
      <c r="AK565" s="52"/>
      <c r="AO565" s="52"/>
      <c r="AS565" s="52"/>
    </row>
    <row r="566">
      <c r="F566" s="56"/>
      <c r="I566" s="52"/>
      <c r="M566" s="52"/>
      <c r="Q566" s="52"/>
      <c r="U566" s="52"/>
      <c r="Y566" s="52"/>
      <c r="AC566" s="52"/>
      <c r="AG566" s="52"/>
      <c r="AK566" s="52"/>
      <c r="AO566" s="52"/>
      <c r="AS566" s="52"/>
    </row>
    <row r="567">
      <c r="F567" s="56"/>
      <c r="I567" s="52"/>
      <c r="M567" s="52"/>
      <c r="Q567" s="52"/>
      <c r="U567" s="52"/>
      <c r="Y567" s="52"/>
      <c r="AC567" s="52"/>
      <c r="AG567" s="52"/>
      <c r="AK567" s="52"/>
      <c r="AO567" s="52"/>
      <c r="AS567" s="52"/>
    </row>
    <row r="568">
      <c r="F568" s="56"/>
      <c r="I568" s="52"/>
      <c r="M568" s="52"/>
      <c r="Q568" s="52"/>
      <c r="U568" s="52"/>
      <c r="Y568" s="52"/>
      <c r="AC568" s="52"/>
      <c r="AG568" s="52"/>
      <c r="AK568" s="52"/>
      <c r="AO568" s="52"/>
      <c r="AS568" s="52"/>
    </row>
    <row r="569">
      <c r="F569" s="56"/>
      <c r="I569" s="52"/>
      <c r="M569" s="52"/>
      <c r="Q569" s="52"/>
      <c r="U569" s="52"/>
      <c r="Y569" s="52"/>
      <c r="AC569" s="52"/>
      <c r="AG569" s="52"/>
      <c r="AK569" s="52"/>
      <c r="AO569" s="52"/>
      <c r="AS569" s="52"/>
    </row>
    <row r="570">
      <c r="F570" s="56"/>
      <c r="I570" s="52"/>
      <c r="M570" s="52"/>
      <c r="Q570" s="52"/>
      <c r="U570" s="52"/>
      <c r="Y570" s="52"/>
      <c r="AC570" s="52"/>
      <c r="AG570" s="52"/>
      <c r="AK570" s="52"/>
      <c r="AO570" s="52"/>
      <c r="AS570" s="52"/>
    </row>
    <row r="571">
      <c r="F571" s="56"/>
      <c r="I571" s="52"/>
      <c r="M571" s="52"/>
      <c r="Q571" s="52"/>
      <c r="U571" s="52"/>
      <c r="Y571" s="52"/>
      <c r="AC571" s="52"/>
      <c r="AG571" s="52"/>
      <c r="AK571" s="52"/>
      <c r="AO571" s="52"/>
      <c r="AS571" s="52"/>
    </row>
    <row r="572">
      <c r="F572" s="56"/>
      <c r="I572" s="52"/>
      <c r="M572" s="52"/>
      <c r="Q572" s="52"/>
      <c r="U572" s="52"/>
      <c r="Y572" s="52"/>
      <c r="AC572" s="52"/>
      <c r="AG572" s="52"/>
      <c r="AK572" s="52"/>
      <c r="AO572" s="52"/>
      <c r="AS572" s="52"/>
    </row>
    <row r="573">
      <c r="F573" s="56"/>
      <c r="I573" s="52"/>
      <c r="M573" s="52"/>
      <c r="Q573" s="52"/>
      <c r="U573" s="52"/>
      <c r="Y573" s="52"/>
      <c r="AC573" s="52"/>
      <c r="AG573" s="52"/>
      <c r="AK573" s="52"/>
      <c r="AO573" s="52"/>
      <c r="AS573" s="52"/>
    </row>
    <row r="574">
      <c r="F574" s="56"/>
      <c r="I574" s="52"/>
      <c r="M574" s="52"/>
      <c r="Q574" s="52"/>
      <c r="U574" s="52"/>
      <c r="Y574" s="52"/>
      <c r="AC574" s="52"/>
      <c r="AG574" s="52"/>
      <c r="AK574" s="52"/>
      <c r="AO574" s="52"/>
      <c r="AS574" s="52"/>
    </row>
    <row r="575">
      <c r="F575" s="56"/>
      <c r="I575" s="52"/>
      <c r="M575" s="52"/>
      <c r="Q575" s="52"/>
      <c r="U575" s="52"/>
      <c r="Y575" s="52"/>
      <c r="AC575" s="52"/>
      <c r="AG575" s="52"/>
      <c r="AK575" s="52"/>
      <c r="AO575" s="52"/>
      <c r="AS575" s="52"/>
    </row>
    <row r="576">
      <c r="F576" s="56"/>
      <c r="I576" s="52"/>
      <c r="M576" s="52"/>
      <c r="Q576" s="52"/>
      <c r="U576" s="52"/>
      <c r="Y576" s="52"/>
      <c r="AC576" s="52"/>
      <c r="AG576" s="52"/>
      <c r="AK576" s="52"/>
      <c r="AO576" s="52"/>
      <c r="AS576" s="52"/>
    </row>
    <row r="577">
      <c r="F577" s="56"/>
      <c r="I577" s="52"/>
      <c r="M577" s="52"/>
      <c r="Q577" s="52"/>
      <c r="U577" s="52"/>
      <c r="Y577" s="52"/>
      <c r="AC577" s="52"/>
      <c r="AG577" s="52"/>
      <c r="AK577" s="52"/>
      <c r="AO577" s="52"/>
      <c r="AS577" s="52"/>
    </row>
    <row r="578">
      <c r="F578" s="56"/>
      <c r="I578" s="52"/>
      <c r="M578" s="52"/>
      <c r="Q578" s="52"/>
      <c r="U578" s="52"/>
      <c r="Y578" s="52"/>
      <c r="AC578" s="52"/>
      <c r="AG578" s="52"/>
      <c r="AK578" s="52"/>
      <c r="AO578" s="52"/>
      <c r="AS578" s="52"/>
    </row>
    <row r="579">
      <c r="F579" s="56"/>
      <c r="I579" s="52"/>
      <c r="M579" s="52"/>
      <c r="Q579" s="52"/>
      <c r="U579" s="52"/>
      <c r="Y579" s="52"/>
      <c r="AC579" s="52"/>
      <c r="AG579" s="52"/>
      <c r="AK579" s="52"/>
      <c r="AO579" s="52"/>
      <c r="AS579" s="52"/>
    </row>
    <row r="580">
      <c r="F580" s="56"/>
      <c r="I580" s="52"/>
      <c r="M580" s="52"/>
      <c r="Q580" s="52"/>
      <c r="U580" s="52"/>
      <c r="Y580" s="52"/>
      <c r="AC580" s="52"/>
      <c r="AG580" s="52"/>
      <c r="AK580" s="52"/>
      <c r="AO580" s="52"/>
      <c r="AS580" s="52"/>
    </row>
    <row r="581">
      <c r="F581" s="56"/>
      <c r="I581" s="52"/>
      <c r="M581" s="52"/>
      <c r="Q581" s="52"/>
      <c r="U581" s="52"/>
      <c r="Y581" s="52"/>
      <c r="AC581" s="52"/>
      <c r="AG581" s="52"/>
      <c r="AK581" s="52"/>
      <c r="AO581" s="52"/>
      <c r="AS581" s="52"/>
    </row>
    <row r="582">
      <c r="F582" s="56"/>
      <c r="I582" s="52"/>
      <c r="M582" s="52"/>
      <c r="Q582" s="52"/>
      <c r="U582" s="52"/>
      <c r="Y582" s="52"/>
      <c r="AC582" s="52"/>
      <c r="AG582" s="52"/>
      <c r="AK582" s="52"/>
      <c r="AO582" s="52"/>
      <c r="AS582" s="52"/>
    </row>
    <row r="583">
      <c r="F583" s="56"/>
      <c r="I583" s="52"/>
      <c r="M583" s="52"/>
      <c r="Q583" s="52"/>
      <c r="U583" s="52"/>
      <c r="Y583" s="52"/>
      <c r="AC583" s="52"/>
      <c r="AG583" s="52"/>
      <c r="AK583" s="52"/>
      <c r="AO583" s="52"/>
      <c r="AS583" s="52"/>
    </row>
    <row r="584">
      <c r="F584" s="56"/>
      <c r="I584" s="52"/>
      <c r="M584" s="52"/>
      <c r="Q584" s="52"/>
      <c r="U584" s="52"/>
      <c r="Y584" s="52"/>
      <c r="AC584" s="52"/>
      <c r="AG584" s="52"/>
      <c r="AK584" s="52"/>
      <c r="AO584" s="52"/>
      <c r="AS584" s="52"/>
    </row>
    <row r="585">
      <c r="F585" s="56"/>
      <c r="I585" s="52"/>
      <c r="M585" s="52"/>
      <c r="Q585" s="52"/>
      <c r="U585" s="52"/>
      <c r="Y585" s="52"/>
      <c r="AC585" s="52"/>
      <c r="AG585" s="52"/>
      <c r="AK585" s="52"/>
      <c r="AO585" s="52"/>
      <c r="AS585" s="52"/>
    </row>
    <row r="586">
      <c r="F586" s="56"/>
      <c r="I586" s="52"/>
      <c r="M586" s="52"/>
      <c r="Q586" s="52"/>
      <c r="U586" s="52"/>
      <c r="Y586" s="52"/>
      <c r="AC586" s="52"/>
      <c r="AG586" s="52"/>
      <c r="AK586" s="52"/>
      <c r="AO586" s="52"/>
      <c r="AS586" s="52"/>
    </row>
    <row r="587">
      <c r="F587" s="56"/>
      <c r="I587" s="52"/>
      <c r="M587" s="52"/>
      <c r="Q587" s="52"/>
      <c r="U587" s="52"/>
      <c r="Y587" s="52"/>
      <c r="AC587" s="52"/>
      <c r="AG587" s="52"/>
      <c r="AK587" s="52"/>
      <c r="AO587" s="52"/>
      <c r="AS587" s="52"/>
    </row>
    <row r="588">
      <c r="F588" s="56"/>
      <c r="I588" s="52"/>
      <c r="M588" s="52"/>
      <c r="Q588" s="52"/>
      <c r="U588" s="52"/>
      <c r="Y588" s="52"/>
      <c r="AC588" s="52"/>
      <c r="AG588" s="52"/>
      <c r="AK588" s="52"/>
      <c r="AO588" s="52"/>
      <c r="AS588" s="52"/>
    </row>
    <row r="589">
      <c r="F589" s="56"/>
      <c r="I589" s="52"/>
      <c r="M589" s="52"/>
      <c r="Q589" s="52"/>
      <c r="U589" s="52"/>
      <c r="Y589" s="52"/>
      <c r="AC589" s="52"/>
      <c r="AG589" s="52"/>
      <c r="AK589" s="52"/>
      <c r="AO589" s="52"/>
      <c r="AS589" s="52"/>
    </row>
    <row r="590">
      <c r="F590" s="56"/>
      <c r="I590" s="52"/>
      <c r="M590" s="52"/>
      <c r="Q590" s="52"/>
      <c r="U590" s="52"/>
      <c r="Y590" s="52"/>
      <c r="AC590" s="52"/>
      <c r="AG590" s="52"/>
      <c r="AK590" s="52"/>
      <c r="AO590" s="52"/>
      <c r="AS590" s="52"/>
    </row>
    <row r="591">
      <c r="F591" s="56"/>
      <c r="I591" s="52"/>
      <c r="M591" s="52"/>
      <c r="Q591" s="52"/>
      <c r="U591" s="52"/>
      <c r="Y591" s="52"/>
      <c r="AC591" s="52"/>
      <c r="AG591" s="52"/>
      <c r="AK591" s="52"/>
      <c r="AO591" s="52"/>
      <c r="AS591" s="52"/>
    </row>
    <row r="592">
      <c r="F592" s="56"/>
      <c r="I592" s="52"/>
      <c r="M592" s="52"/>
      <c r="Q592" s="52"/>
      <c r="U592" s="52"/>
      <c r="Y592" s="52"/>
      <c r="AC592" s="52"/>
      <c r="AG592" s="52"/>
      <c r="AK592" s="52"/>
      <c r="AO592" s="52"/>
      <c r="AS592" s="52"/>
    </row>
    <row r="593">
      <c r="F593" s="56"/>
      <c r="I593" s="52"/>
      <c r="M593" s="52"/>
      <c r="Q593" s="52"/>
      <c r="U593" s="52"/>
      <c r="Y593" s="52"/>
      <c r="AC593" s="52"/>
      <c r="AG593" s="52"/>
      <c r="AK593" s="52"/>
      <c r="AO593" s="52"/>
      <c r="AS593" s="52"/>
    </row>
    <row r="594">
      <c r="F594" s="56"/>
      <c r="I594" s="52"/>
      <c r="M594" s="52"/>
      <c r="Q594" s="52"/>
      <c r="U594" s="52"/>
      <c r="Y594" s="52"/>
      <c r="AC594" s="52"/>
      <c r="AG594" s="52"/>
      <c r="AK594" s="52"/>
      <c r="AO594" s="52"/>
      <c r="AS594" s="52"/>
    </row>
    <row r="595">
      <c r="F595" s="56"/>
      <c r="I595" s="52"/>
      <c r="M595" s="52"/>
      <c r="Q595" s="52"/>
      <c r="U595" s="52"/>
      <c r="Y595" s="52"/>
      <c r="AC595" s="52"/>
      <c r="AG595" s="52"/>
      <c r="AK595" s="52"/>
      <c r="AO595" s="52"/>
      <c r="AS595" s="52"/>
    </row>
    <row r="596">
      <c r="F596" s="56"/>
      <c r="I596" s="52"/>
      <c r="M596" s="52"/>
      <c r="Q596" s="52"/>
      <c r="U596" s="52"/>
      <c r="Y596" s="52"/>
      <c r="AC596" s="52"/>
      <c r="AG596" s="52"/>
      <c r="AK596" s="52"/>
      <c r="AO596" s="52"/>
      <c r="AS596" s="52"/>
    </row>
    <row r="597">
      <c r="F597" s="56"/>
      <c r="I597" s="52"/>
      <c r="M597" s="52"/>
      <c r="Q597" s="52"/>
      <c r="U597" s="52"/>
      <c r="Y597" s="52"/>
      <c r="AC597" s="52"/>
      <c r="AG597" s="52"/>
      <c r="AK597" s="52"/>
      <c r="AO597" s="52"/>
      <c r="AS597" s="52"/>
    </row>
    <row r="598">
      <c r="F598" s="56"/>
      <c r="I598" s="52"/>
      <c r="M598" s="52"/>
      <c r="Q598" s="52"/>
      <c r="U598" s="52"/>
      <c r="Y598" s="52"/>
      <c r="AC598" s="52"/>
      <c r="AG598" s="52"/>
      <c r="AK598" s="52"/>
      <c r="AO598" s="52"/>
      <c r="AS598" s="52"/>
    </row>
    <row r="599">
      <c r="F599" s="56"/>
      <c r="I599" s="52"/>
      <c r="M599" s="52"/>
      <c r="Q599" s="52"/>
      <c r="U599" s="52"/>
      <c r="Y599" s="52"/>
      <c r="AC599" s="52"/>
      <c r="AG599" s="52"/>
      <c r="AK599" s="52"/>
      <c r="AO599" s="52"/>
      <c r="AS599" s="52"/>
    </row>
    <row r="600">
      <c r="F600" s="56"/>
      <c r="I600" s="52"/>
      <c r="M600" s="52"/>
      <c r="Q600" s="52"/>
      <c r="U600" s="52"/>
      <c r="Y600" s="52"/>
      <c r="AC600" s="52"/>
      <c r="AG600" s="52"/>
      <c r="AK600" s="52"/>
      <c r="AO600" s="52"/>
      <c r="AS600" s="52"/>
    </row>
    <row r="601">
      <c r="F601" s="56"/>
      <c r="I601" s="52"/>
      <c r="M601" s="52"/>
      <c r="Q601" s="52"/>
      <c r="U601" s="52"/>
      <c r="Y601" s="52"/>
      <c r="AC601" s="52"/>
      <c r="AG601" s="52"/>
      <c r="AK601" s="52"/>
      <c r="AO601" s="52"/>
      <c r="AS601" s="52"/>
    </row>
    <row r="602">
      <c r="F602" s="56"/>
      <c r="I602" s="52"/>
      <c r="M602" s="52"/>
      <c r="Q602" s="52"/>
      <c r="U602" s="52"/>
      <c r="Y602" s="52"/>
      <c r="AC602" s="52"/>
      <c r="AG602" s="52"/>
      <c r="AK602" s="52"/>
      <c r="AO602" s="52"/>
      <c r="AS602" s="52"/>
    </row>
    <row r="603">
      <c r="F603" s="56"/>
      <c r="I603" s="52"/>
      <c r="M603" s="52"/>
      <c r="Q603" s="52"/>
      <c r="U603" s="52"/>
      <c r="Y603" s="52"/>
      <c r="AC603" s="52"/>
      <c r="AG603" s="52"/>
      <c r="AK603" s="52"/>
      <c r="AO603" s="52"/>
      <c r="AS603" s="52"/>
    </row>
    <row r="604">
      <c r="F604" s="56"/>
      <c r="I604" s="52"/>
      <c r="M604" s="52"/>
      <c r="Q604" s="52"/>
      <c r="U604" s="52"/>
      <c r="Y604" s="52"/>
      <c r="AC604" s="52"/>
      <c r="AG604" s="52"/>
      <c r="AK604" s="52"/>
      <c r="AO604" s="52"/>
      <c r="AS604" s="52"/>
    </row>
    <row r="605">
      <c r="F605" s="56"/>
      <c r="I605" s="52"/>
      <c r="M605" s="52"/>
      <c r="Q605" s="52"/>
      <c r="U605" s="52"/>
      <c r="Y605" s="52"/>
      <c r="AC605" s="52"/>
      <c r="AG605" s="52"/>
      <c r="AK605" s="52"/>
      <c r="AO605" s="52"/>
      <c r="AS605" s="52"/>
    </row>
    <row r="606">
      <c r="F606" s="56"/>
      <c r="I606" s="52"/>
      <c r="M606" s="52"/>
      <c r="Q606" s="52"/>
      <c r="U606" s="52"/>
      <c r="Y606" s="52"/>
      <c r="AC606" s="52"/>
      <c r="AG606" s="52"/>
      <c r="AK606" s="52"/>
      <c r="AO606" s="52"/>
      <c r="AS606" s="52"/>
    </row>
    <row r="607">
      <c r="F607" s="56"/>
      <c r="I607" s="52"/>
      <c r="M607" s="52"/>
      <c r="Q607" s="52"/>
      <c r="U607" s="52"/>
      <c r="Y607" s="52"/>
      <c r="AC607" s="52"/>
      <c r="AG607" s="52"/>
      <c r="AK607" s="52"/>
      <c r="AO607" s="52"/>
      <c r="AS607" s="52"/>
    </row>
    <row r="608">
      <c r="F608" s="56"/>
      <c r="I608" s="52"/>
      <c r="M608" s="52"/>
      <c r="Q608" s="52"/>
      <c r="U608" s="52"/>
      <c r="Y608" s="52"/>
      <c r="AC608" s="52"/>
      <c r="AG608" s="52"/>
      <c r="AK608" s="52"/>
      <c r="AO608" s="52"/>
      <c r="AS608" s="52"/>
    </row>
    <row r="609">
      <c r="F609" s="56"/>
      <c r="I609" s="52"/>
      <c r="M609" s="52"/>
      <c r="Q609" s="52"/>
      <c r="U609" s="52"/>
      <c r="Y609" s="52"/>
      <c r="AC609" s="52"/>
      <c r="AG609" s="52"/>
      <c r="AK609" s="52"/>
      <c r="AO609" s="52"/>
      <c r="AS609" s="52"/>
    </row>
    <row r="610">
      <c r="F610" s="56"/>
      <c r="I610" s="52"/>
      <c r="M610" s="52"/>
      <c r="Q610" s="52"/>
      <c r="U610" s="52"/>
      <c r="Y610" s="52"/>
      <c r="AC610" s="52"/>
      <c r="AG610" s="52"/>
      <c r="AK610" s="52"/>
      <c r="AO610" s="52"/>
      <c r="AS610" s="52"/>
    </row>
    <row r="611">
      <c r="F611" s="56"/>
      <c r="I611" s="52"/>
      <c r="M611" s="52"/>
      <c r="Q611" s="52"/>
      <c r="U611" s="52"/>
      <c r="Y611" s="52"/>
      <c r="AC611" s="52"/>
      <c r="AG611" s="52"/>
      <c r="AK611" s="52"/>
      <c r="AO611" s="52"/>
      <c r="AS611" s="52"/>
    </row>
    <row r="612">
      <c r="F612" s="56"/>
      <c r="I612" s="52"/>
      <c r="M612" s="52"/>
      <c r="Q612" s="52"/>
      <c r="U612" s="52"/>
      <c r="Y612" s="52"/>
      <c r="AC612" s="52"/>
      <c r="AG612" s="52"/>
      <c r="AK612" s="52"/>
      <c r="AO612" s="52"/>
      <c r="AS612" s="52"/>
    </row>
    <row r="613">
      <c r="F613" s="56"/>
      <c r="I613" s="52"/>
      <c r="M613" s="52"/>
      <c r="Q613" s="52"/>
      <c r="U613" s="52"/>
      <c r="Y613" s="52"/>
      <c r="AC613" s="52"/>
      <c r="AG613" s="52"/>
      <c r="AK613" s="52"/>
      <c r="AO613" s="52"/>
      <c r="AS613" s="52"/>
    </row>
    <row r="614">
      <c r="F614" s="56"/>
      <c r="I614" s="52"/>
      <c r="M614" s="52"/>
      <c r="Q614" s="52"/>
      <c r="U614" s="52"/>
      <c r="Y614" s="52"/>
      <c r="AC614" s="52"/>
      <c r="AG614" s="52"/>
      <c r="AK614" s="52"/>
      <c r="AO614" s="52"/>
      <c r="AS614" s="52"/>
    </row>
    <row r="615">
      <c r="F615" s="56"/>
      <c r="I615" s="52"/>
      <c r="M615" s="52"/>
      <c r="Q615" s="52"/>
      <c r="U615" s="52"/>
      <c r="Y615" s="52"/>
      <c r="AC615" s="52"/>
      <c r="AG615" s="52"/>
      <c r="AK615" s="52"/>
      <c r="AO615" s="52"/>
      <c r="AS615" s="52"/>
    </row>
    <row r="616">
      <c r="F616" s="56"/>
      <c r="I616" s="52"/>
      <c r="M616" s="52"/>
      <c r="Q616" s="52"/>
      <c r="U616" s="52"/>
      <c r="Y616" s="52"/>
      <c r="AC616" s="52"/>
      <c r="AG616" s="52"/>
      <c r="AK616" s="52"/>
      <c r="AO616" s="52"/>
      <c r="AS616" s="52"/>
    </row>
    <row r="617">
      <c r="F617" s="56"/>
      <c r="I617" s="52"/>
      <c r="M617" s="52"/>
      <c r="Q617" s="52"/>
      <c r="U617" s="52"/>
      <c r="Y617" s="52"/>
      <c r="AC617" s="52"/>
      <c r="AG617" s="52"/>
      <c r="AK617" s="52"/>
      <c r="AO617" s="52"/>
      <c r="AS617" s="52"/>
    </row>
    <row r="618">
      <c r="F618" s="56"/>
      <c r="I618" s="52"/>
      <c r="M618" s="52"/>
      <c r="Q618" s="52"/>
      <c r="U618" s="52"/>
      <c r="Y618" s="52"/>
      <c r="AC618" s="52"/>
      <c r="AG618" s="52"/>
      <c r="AK618" s="52"/>
      <c r="AO618" s="52"/>
      <c r="AS618" s="52"/>
    </row>
    <row r="619">
      <c r="F619" s="56"/>
      <c r="I619" s="52"/>
      <c r="M619" s="52"/>
      <c r="Q619" s="52"/>
      <c r="U619" s="52"/>
      <c r="Y619" s="52"/>
      <c r="AC619" s="52"/>
      <c r="AG619" s="52"/>
      <c r="AK619" s="52"/>
      <c r="AO619" s="52"/>
      <c r="AS619" s="52"/>
    </row>
    <row r="620">
      <c r="F620" s="56"/>
      <c r="I620" s="52"/>
      <c r="M620" s="52"/>
      <c r="Q620" s="52"/>
      <c r="U620" s="52"/>
      <c r="Y620" s="52"/>
      <c r="AC620" s="52"/>
      <c r="AG620" s="52"/>
      <c r="AK620" s="52"/>
      <c r="AO620" s="52"/>
      <c r="AS620" s="52"/>
    </row>
    <row r="621">
      <c r="F621" s="56"/>
      <c r="I621" s="52"/>
      <c r="M621" s="52"/>
      <c r="Q621" s="52"/>
      <c r="U621" s="52"/>
      <c r="Y621" s="52"/>
      <c r="AC621" s="52"/>
      <c r="AG621" s="52"/>
      <c r="AK621" s="52"/>
      <c r="AO621" s="52"/>
      <c r="AS621" s="52"/>
    </row>
    <row r="622">
      <c r="F622" s="56"/>
      <c r="I622" s="52"/>
      <c r="M622" s="52"/>
      <c r="Q622" s="52"/>
      <c r="U622" s="52"/>
      <c r="Y622" s="52"/>
      <c r="AC622" s="52"/>
      <c r="AG622" s="52"/>
      <c r="AK622" s="52"/>
      <c r="AO622" s="52"/>
      <c r="AS622" s="52"/>
    </row>
    <row r="623">
      <c r="F623" s="56"/>
      <c r="I623" s="52"/>
      <c r="M623" s="52"/>
      <c r="Q623" s="52"/>
      <c r="U623" s="52"/>
      <c r="Y623" s="52"/>
      <c r="AC623" s="52"/>
      <c r="AG623" s="52"/>
      <c r="AK623" s="52"/>
      <c r="AO623" s="52"/>
      <c r="AS623" s="52"/>
    </row>
    <row r="624">
      <c r="F624" s="56"/>
      <c r="I624" s="52"/>
      <c r="M624" s="52"/>
      <c r="Q624" s="52"/>
      <c r="U624" s="52"/>
      <c r="Y624" s="52"/>
      <c r="AC624" s="52"/>
      <c r="AG624" s="52"/>
      <c r="AK624" s="52"/>
      <c r="AO624" s="52"/>
      <c r="AS624" s="52"/>
    </row>
    <row r="625">
      <c r="F625" s="56"/>
      <c r="I625" s="52"/>
      <c r="M625" s="52"/>
      <c r="Q625" s="52"/>
      <c r="U625" s="52"/>
      <c r="Y625" s="52"/>
      <c r="AC625" s="52"/>
      <c r="AG625" s="52"/>
      <c r="AK625" s="52"/>
      <c r="AO625" s="52"/>
      <c r="AS625" s="52"/>
    </row>
    <row r="626">
      <c r="F626" s="56"/>
      <c r="I626" s="52"/>
      <c r="M626" s="52"/>
      <c r="Q626" s="52"/>
      <c r="U626" s="52"/>
      <c r="Y626" s="52"/>
      <c r="AC626" s="52"/>
      <c r="AG626" s="52"/>
      <c r="AK626" s="52"/>
      <c r="AO626" s="52"/>
      <c r="AS626" s="52"/>
    </row>
    <row r="627">
      <c r="F627" s="56"/>
      <c r="I627" s="52"/>
      <c r="M627" s="52"/>
      <c r="Q627" s="52"/>
      <c r="U627" s="52"/>
      <c r="Y627" s="52"/>
      <c r="AC627" s="52"/>
      <c r="AG627" s="52"/>
      <c r="AK627" s="52"/>
      <c r="AO627" s="52"/>
      <c r="AS627" s="52"/>
    </row>
    <row r="628">
      <c r="F628" s="56"/>
      <c r="I628" s="52"/>
      <c r="M628" s="52"/>
      <c r="Q628" s="52"/>
      <c r="U628" s="52"/>
      <c r="Y628" s="52"/>
      <c r="AC628" s="52"/>
      <c r="AG628" s="52"/>
      <c r="AK628" s="52"/>
      <c r="AO628" s="52"/>
      <c r="AS628" s="52"/>
    </row>
    <row r="629">
      <c r="F629" s="56"/>
      <c r="I629" s="52"/>
      <c r="M629" s="52"/>
      <c r="Q629" s="52"/>
      <c r="U629" s="52"/>
      <c r="Y629" s="52"/>
      <c r="AC629" s="52"/>
      <c r="AG629" s="52"/>
      <c r="AK629" s="52"/>
      <c r="AO629" s="52"/>
      <c r="AS629" s="52"/>
    </row>
    <row r="630">
      <c r="F630" s="56"/>
      <c r="I630" s="52"/>
      <c r="M630" s="52"/>
      <c r="Q630" s="52"/>
      <c r="U630" s="52"/>
      <c r="Y630" s="52"/>
      <c r="AC630" s="52"/>
      <c r="AG630" s="52"/>
      <c r="AK630" s="52"/>
      <c r="AO630" s="52"/>
      <c r="AS630" s="52"/>
    </row>
    <row r="631">
      <c r="F631" s="56"/>
      <c r="I631" s="52"/>
      <c r="M631" s="52"/>
      <c r="Q631" s="52"/>
      <c r="U631" s="52"/>
      <c r="Y631" s="52"/>
      <c r="AC631" s="52"/>
      <c r="AG631" s="52"/>
      <c r="AK631" s="52"/>
      <c r="AO631" s="52"/>
      <c r="AS631" s="52"/>
    </row>
    <row r="632">
      <c r="F632" s="56"/>
      <c r="I632" s="52"/>
      <c r="M632" s="52"/>
      <c r="Q632" s="52"/>
      <c r="U632" s="52"/>
      <c r="Y632" s="52"/>
      <c r="AC632" s="52"/>
      <c r="AG632" s="52"/>
      <c r="AK632" s="52"/>
      <c r="AO632" s="52"/>
      <c r="AS632" s="52"/>
    </row>
    <row r="633">
      <c r="F633" s="56"/>
      <c r="I633" s="52"/>
      <c r="M633" s="52"/>
      <c r="Q633" s="52"/>
      <c r="U633" s="52"/>
      <c r="Y633" s="52"/>
      <c r="AC633" s="52"/>
      <c r="AG633" s="52"/>
      <c r="AK633" s="52"/>
      <c r="AO633" s="52"/>
      <c r="AS633" s="52"/>
    </row>
    <row r="634">
      <c r="F634" s="56"/>
      <c r="I634" s="52"/>
      <c r="M634" s="52"/>
      <c r="Q634" s="52"/>
      <c r="U634" s="52"/>
      <c r="Y634" s="52"/>
      <c r="AC634" s="52"/>
      <c r="AG634" s="52"/>
      <c r="AK634" s="52"/>
      <c r="AO634" s="52"/>
      <c r="AS634" s="52"/>
    </row>
    <row r="635">
      <c r="F635" s="56"/>
      <c r="I635" s="52"/>
      <c r="M635" s="52"/>
      <c r="Q635" s="52"/>
      <c r="U635" s="52"/>
      <c r="Y635" s="52"/>
      <c r="AC635" s="52"/>
      <c r="AG635" s="52"/>
      <c r="AK635" s="52"/>
      <c r="AO635" s="52"/>
      <c r="AS635" s="52"/>
    </row>
    <row r="636">
      <c r="F636" s="56"/>
      <c r="I636" s="52"/>
      <c r="M636" s="52"/>
      <c r="Q636" s="52"/>
      <c r="U636" s="52"/>
      <c r="Y636" s="52"/>
      <c r="AC636" s="52"/>
      <c r="AG636" s="52"/>
      <c r="AK636" s="52"/>
      <c r="AO636" s="52"/>
      <c r="AS636" s="52"/>
    </row>
    <row r="637">
      <c r="F637" s="56"/>
      <c r="I637" s="52"/>
      <c r="M637" s="52"/>
      <c r="Q637" s="52"/>
      <c r="U637" s="52"/>
      <c r="Y637" s="52"/>
      <c r="AC637" s="52"/>
      <c r="AG637" s="52"/>
      <c r="AK637" s="52"/>
      <c r="AO637" s="52"/>
      <c r="AS637" s="52"/>
    </row>
    <row r="638">
      <c r="F638" s="56"/>
      <c r="I638" s="52"/>
      <c r="M638" s="52"/>
      <c r="Q638" s="52"/>
      <c r="U638" s="52"/>
      <c r="Y638" s="52"/>
      <c r="AC638" s="52"/>
      <c r="AG638" s="52"/>
      <c r="AK638" s="52"/>
      <c r="AO638" s="52"/>
      <c r="AS638" s="52"/>
    </row>
    <row r="639">
      <c r="F639" s="56"/>
      <c r="I639" s="52"/>
      <c r="M639" s="52"/>
      <c r="Q639" s="52"/>
      <c r="U639" s="52"/>
      <c r="Y639" s="52"/>
      <c r="AC639" s="52"/>
      <c r="AG639" s="52"/>
      <c r="AK639" s="52"/>
      <c r="AO639" s="52"/>
      <c r="AS639" s="52"/>
    </row>
    <row r="640">
      <c r="F640" s="56"/>
      <c r="I640" s="52"/>
      <c r="M640" s="52"/>
      <c r="Q640" s="52"/>
      <c r="U640" s="52"/>
      <c r="Y640" s="52"/>
      <c r="AC640" s="52"/>
      <c r="AG640" s="52"/>
      <c r="AK640" s="52"/>
      <c r="AO640" s="52"/>
      <c r="AS640" s="52"/>
    </row>
    <row r="641">
      <c r="F641" s="56"/>
      <c r="I641" s="52"/>
      <c r="M641" s="52"/>
      <c r="Q641" s="52"/>
      <c r="U641" s="52"/>
      <c r="Y641" s="52"/>
      <c r="AC641" s="52"/>
      <c r="AG641" s="52"/>
      <c r="AK641" s="52"/>
      <c r="AO641" s="52"/>
      <c r="AS641" s="52"/>
    </row>
    <row r="642">
      <c r="F642" s="56"/>
      <c r="I642" s="52"/>
      <c r="M642" s="52"/>
      <c r="Q642" s="52"/>
      <c r="U642" s="52"/>
      <c r="Y642" s="52"/>
      <c r="AC642" s="52"/>
      <c r="AG642" s="52"/>
      <c r="AK642" s="52"/>
      <c r="AO642" s="52"/>
      <c r="AS642" s="52"/>
    </row>
    <row r="643">
      <c r="F643" s="56"/>
      <c r="I643" s="52"/>
      <c r="M643" s="52"/>
      <c r="Q643" s="52"/>
      <c r="U643" s="52"/>
      <c r="Y643" s="52"/>
      <c r="AC643" s="52"/>
      <c r="AG643" s="52"/>
      <c r="AK643" s="52"/>
      <c r="AO643" s="52"/>
      <c r="AS643" s="52"/>
    </row>
    <row r="644">
      <c r="F644" s="56"/>
      <c r="I644" s="52"/>
      <c r="M644" s="52"/>
      <c r="Q644" s="52"/>
      <c r="U644" s="52"/>
      <c r="Y644" s="52"/>
      <c r="AC644" s="52"/>
      <c r="AG644" s="52"/>
      <c r="AK644" s="52"/>
      <c r="AO644" s="52"/>
      <c r="AS644" s="52"/>
    </row>
    <row r="645">
      <c r="F645" s="56"/>
      <c r="I645" s="52"/>
      <c r="M645" s="52"/>
      <c r="Q645" s="52"/>
      <c r="U645" s="52"/>
      <c r="Y645" s="52"/>
      <c r="AC645" s="52"/>
      <c r="AG645" s="52"/>
      <c r="AK645" s="52"/>
      <c r="AO645" s="52"/>
      <c r="AS645" s="52"/>
    </row>
    <row r="646">
      <c r="F646" s="56"/>
      <c r="I646" s="52"/>
      <c r="M646" s="52"/>
      <c r="Q646" s="52"/>
      <c r="U646" s="52"/>
      <c r="Y646" s="52"/>
      <c r="AC646" s="52"/>
      <c r="AG646" s="52"/>
      <c r="AK646" s="52"/>
      <c r="AO646" s="52"/>
      <c r="AS646" s="52"/>
    </row>
    <row r="647">
      <c r="F647" s="56"/>
      <c r="I647" s="52"/>
      <c r="M647" s="52"/>
      <c r="Q647" s="52"/>
      <c r="U647" s="52"/>
      <c r="Y647" s="52"/>
      <c r="AC647" s="52"/>
      <c r="AG647" s="52"/>
      <c r="AK647" s="52"/>
      <c r="AO647" s="52"/>
      <c r="AS647" s="52"/>
    </row>
    <row r="648">
      <c r="F648" s="56"/>
      <c r="I648" s="52"/>
      <c r="M648" s="52"/>
      <c r="Q648" s="52"/>
      <c r="U648" s="52"/>
      <c r="Y648" s="52"/>
      <c r="AC648" s="52"/>
      <c r="AG648" s="52"/>
      <c r="AK648" s="52"/>
      <c r="AO648" s="52"/>
      <c r="AS648" s="52"/>
    </row>
    <row r="649">
      <c r="F649" s="56"/>
      <c r="I649" s="52"/>
      <c r="M649" s="52"/>
      <c r="Q649" s="52"/>
      <c r="U649" s="52"/>
      <c r="Y649" s="52"/>
      <c r="AC649" s="52"/>
      <c r="AG649" s="52"/>
      <c r="AK649" s="52"/>
      <c r="AO649" s="52"/>
      <c r="AS649" s="52"/>
    </row>
    <row r="650">
      <c r="F650" s="56"/>
      <c r="I650" s="52"/>
      <c r="M650" s="52"/>
      <c r="Q650" s="52"/>
      <c r="U650" s="52"/>
      <c r="Y650" s="52"/>
      <c r="AC650" s="52"/>
      <c r="AG650" s="52"/>
      <c r="AK650" s="52"/>
      <c r="AO650" s="52"/>
      <c r="AS650" s="52"/>
    </row>
    <row r="651">
      <c r="F651" s="56"/>
      <c r="I651" s="52"/>
      <c r="M651" s="52"/>
      <c r="Q651" s="52"/>
      <c r="U651" s="52"/>
      <c r="Y651" s="52"/>
      <c r="AC651" s="52"/>
      <c r="AG651" s="52"/>
      <c r="AK651" s="52"/>
      <c r="AO651" s="52"/>
      <c r="AS651" s="52"/>
    </row>
    <row r="652">
      <c r="F652" s="56"/>
      <c r="I652" s="52"/>
      <c r="M652" s="52"/>
      <c r="Q652" s="52"/>
      <c r="U652" s="52"/>
      <c r="Y652" s="52"/>
      <c r="AC652" s="52"/>
      <c r="AG652" s="52"/>
      <c r="AK652" s="52"/>
      <c r="AO652" s="52"/>
      <c r="AS652" s="52"/>
    </row>
    <row r="653">
      <c r="F653" s="56"/>
      <c r="I653" s="52"/>
      <c r="M653" s="52"/>
      <c r="Q653" s="52"/>
      <c r="U653" s="52"/>
      <c r="Y653" s="52"/>
      <c r="AC653" s="52"/>
      <c r="AG653" s="52"/>
      <c r="AK653" s="52"/>
      <c r="AO653" s="52"/>
      <c r="AS653" s="52"/>
    </row>
    <row r="654">
      <c r="F654" s="56"/>
      <c r="I654" s="52"/>
      <c r="M654" s="52"/>
      <c r="Q654" s="52"/>
      <c r="U654" s="52"/>
      <c r="Y654" s="52"/>
      <c r="AC654" s="52"/>
      <c r="AG654" s="52"/>
      <c r="AK654" s="52"/>
      <c r="AO654" s="52"/>
      <c r="AS654" s="52"/>
    </row>
    <row r="655">
      <c r="F655" s="56"/>
      <c r="I655" s="52"/>
      <c r="M655" s="52"/>
      <c r="Q655" s="52"/>
      <c r="U655" s="52"/>
      <c r="Y655" s="52"/>
      <c r="AC655" s="52"/>
      <c r="AG655" s="52"/>
      <c r="AK655" s="52"/>
      <c r="AO655" s="52"/>
      <c r="AS655" s="52"/>
    </row>
    <row r="656">
      <c r="F656" s="56"/>
      <c r="I656" s="52"/>
      <c r="M656" s="52"/>
      <c r="Q656" s="52"/>
      <c r="U656" s="52"/>
      <c r="Y656" s="52"/>
      <c r="AC656" s="52"/>
      <c r="AG656" s="52"/>
      <c r="AK656" s="52"/>
      <c r="AO656" s="52"/>
      <c r="AS656" s="52"/>
    </row>
    <row r="657">
      <c r="F657" s="56"/>
      <c r="I657" s="52"/>
      <c r="M657" s="52"/>
      <c r="Q657" s="52"/>
      <c r="U657" s="52"/>
      <c r="Y657" s="52"/>
      <c r="AC657" s="52"/>
      <c r="AG657" s="52"/>
      <c r="AK657" s="52"/>
      <c r="AO657" s="52"/>
      <c r="AS657" s="52"/>
    </row>
    <row r="658">
      <c r="F658" s="56"/>
      <c r="I658" s="52"/>
      <c r="M658" s="52"/>
      <c r="Q658" s="52"/>
      <c r="U658" s="52"/>
      <c r="Y658" s="52"/>
      <c r="AC658" s="52"/>
      <c r="AG658" s="52"/>
      <c r="AK658" s="52"/>
      <c r="AO658" s="52"/>
      <c r="AS658" s="52"/>
    </row>
    <row r="659">
      <c r="F659" s="56"/>
      <c r="I659" s="52"/>
      <c r="M659" s="52"/>
      <c r="Q659" s="52"/>
      <c r="U659" s="52"/>
      <c r="Y659" s="52"/>
      <c r="AC659" s="52"/>
      <c r="AG659" s="52"/>
      <c r="AK659" s="52"/>
      <c r="AO659" s="52"/>
      <c r="AS659" s="52"/>
    </row>
    <row r="660">
      <c r="F660" s="56"/>
      <c r="I660" s="52"/>
      <c r="M660" s="52"/>
      <c r="Q660" s="52"/>
      <c r="U660" s="52"/>
      <c r="Y660" s="52"/>
      <c r="AC660" s="52"/>
      <c r="AG660" s="52"/>
      <c r="AK660" s="52"/>
      <c r="AO660" s="52"/>
      <c r="AS660" s="52"/>
    </row>
    <row r="661">
      <c r="F661" s="56"/>
      <c r="I661" s="52"/>
      <c r="M661" s="52"/>
      <c r="Q661" s="52"/>
      <c r="U661" s="52"/>
      <c r="Y661" s="52"/>
      <c r="AC661" s="52"/>
      <c r="AG661" s="52"/>
      <c r="AK661" s="52"/>
      <c r="AO661" s="52"/>
      <c r="AS661" s="52"/>
    </row>
    <row r="662">
      <c r="F662" s="56"/>
      <c r="I662" s="52"/>
      <c r="M662" s="52"/>
      <c r="Q662" s="52"/>
      <c r="U662" s="52"/>
      <c r="Y662" s="52"/>
      <c r="AC662" s="52"/>
      <c r="AG662" s="52"/>
      <c r="AK662" s="52"/>
      <c r="AO662" s="52"/>
      <c r="AS662" s="52"/>
    </row>
    <row r="663">
      <c r="F663" s="56"/>
      <c r="I663" s="52"/>
      <c r="M663" s="52"/>
      <c r="Q663" s="52"/>
      <c r="U663" s="52"/>
      <c r="Y663" s="52"/>
      <c r="AC663" s="52"/>
      <c r="AG663" s="52"/>
      <c r="AK663" s="52"/>
      <c r="AO663" s="52"/>
      <c r="AS663" s="52"/>
    </row>
    <row r="664">
      <c r="F664" s="56"/>
      <c r="I664" s="52"/>
      <c r="M664" s="52"/>
      <c r="Q664" s="52"/>
      <c r="U664" s="52"/>
      <c r="Y664" s="52"/>
      <c r="AC664" s="52"/>
      <c r="AG664" s="52"/>
      <c r="AK664" s="52"/>
      <c r="AO664" s="52"/>
      <c r="AS664" s="52"/>
    </row>
    <row r="665">
      <c r="F665" s="56"/>
      <c r="I665" s="52"/>
      <c r="M665" s="52"/>
      <c r="Q665" s="52"/>
      <c r="U665" s="52"/>
      <c r="Y665" s="52"/>
      <c r="AC665" s="52"/>
      <c r="AG665" s="52"/>
      <c r="AK665" s="52"/>
      <c r="AO665" s="52"/>
      <c r="AS665" s="52"/>
    </row>
    <row r="666">
      <c r="F666" s="56"/>
      <c r="I666" s="52"/>
      <c r="M666" s="52"/>
      <c r="Q666" s="52"/>
      <c r="U666" s="52"/>
      <c r="Y666" s="52"/>
      <c r="AC666" s="52"/>
      <c r="AG666" s="52"/>
      <c r="AK666" s="52"/>
      <c r="AO666" s="52"/>
      <c r="AS666" s="52"/>
    </row>
    <row r="667">
      <c r="F667" s="56"/>
      <c r="I667" s="52"/>
      <c r="M667" s="52"/>
      <c r="Q667" s="52"/>
      <c r="U667" s="52"/>
      <c r="Y667" s="52"/>
      <c r="AC667" s="52"/>
      <c r="AG667" s="52"/>
      <c r="AK667" s="52"/>
      <c r="AO667" s="52"/>
      <c r="AS667" s="52"/>
    </row>
    <row r="668">
      <c r="F668" s="56"/>
      <c r="I668" s="52"/>
      <c r="M668" s="52"/>
      <c r="Q668" s="52"/>
      <c r="U668" s="52"/>
      <c r="Y668" s="52"/>
      <c r="AC668" s="52"/>
      <c r="AG668" s="52"/>
      <c r="AK668" s="52"/>
      <c r="AO668" s="52"/>
      <c r="AS668" s="52"/>
    </row>
    <row r="669">
      <c r="F669" s="56"/>
      <c r="I669" s="52"/>
      <c r="M669" s="52"/>
      <c r="Q669" s="52"/>
      <c r="U669" s="52"/>
      <c r="Y669" s="52"/>
      <c r="AC669" s="52"/>
      <c r="AG669" s="52"/>
      <c r="AK669" s="52"/>
      <c r="AO669" s="52"/>
      <c r="AS669" s="52"/>
    </row>
    <row r="670">
      <c r="F670" s="56"/>
      <c r="I670" s="52"/>
      <c r="M670" s="52"/>
      <c r="Q670" s="52"/>
      <c r="U670" s="52"/>
      <c r="Y670" s="52"/>
      <c r="AC670" s="52"/>
      <c r="AG670" s="52"/>
      <c r="AK670" s="52"/>
      <c r="AO670" s="52"/>
      <c r="AS670" s="52"/>
    </row>
    <row r="671">
      <c r="F671" s="56"/>
      <c r="I671" s="52"/>
      <c r="M671" s="52"/>
      <c r="Q671" s="52"/>
      <c r="U671" s="52"/>
      <c r="Y671" s="52"/>
      <c r="AC671" s="52"/>
      <c r="AG671" s="52"/>
      <c r="AK671" s="52"/>
      <c r="AO671" s="52"/>
      <c r="AS671" s="52"/>
    </row>
    <row r="672">
      <c r="F672" s="56"/>
      <c r="I672" s="52"/>
      <c r="M672" s="52"/>
      <c r="Q672" s="52"/>
      <c r="U672" s="52"/>
      <c r="Y672" s="52"/>
      <c r="AC672" s="52"/>
      <c r="AG672" s="52"/>
      <c r="AK672" s="52"/>
      <c r="AO672" s="52"/>
      <c r="AS672" s="52"/>
    </row>
    <row r="673">
      <c r="F673" s="56"/>
      <c r="I673" s="52"/>
      <c r="M673" s="52"/>
      <c r="Q673" s="52"/>
      <c r="U673" s="52"/>
      <c r="Y673" s="52"/>
      <c r="AC673" s="52"/>
      <c r="AG673" s="52"/>
      <c r="AK673" s="52"/>
      <c r="AO673" s="52"/>
      <c r="AS673" s="52"/>
    </row>
    <row r="674">
      <c r="F674" s="56"/>
      <c r="I674" s="52"/>
      <c r="M674" s="52"/>
      <c r="Q674" s="52"/>
      <c r="U674" s="52"/>
      <c r="Y674" s="52"/>
      <c r="AC674" s="52"/>
      <c r="AG674" s="52"/>
      <c r="AK674" s="52"/>
      <c r="AO674" s="52"/>
      <c r="AS674" s="52"/>
    </row>
    <row r="675">
      <c r="F675" s="56"/>
      <c r="I675" s="52"/>
      <c r="M675" s="52"/>
      <c r="Q675" s="52"/>
      <c r="U675" s="52"/>
      <c r="Y675" s="52"/>
      <c r="AC675" s="52"/>
      <c r="AG675" s="52"/>
      <c r="AK675" s="52"/>
      <c r="AO675" s="52"/>
      <c r="AS675" s="52"/>
    </row>
    <row r="676">
      <c r="F676" s="56"/>
      <c r="I676" s="52"/>
      <c r="M676" s="52"/>
      <c r="Q676" s="52"/>
      <c r="U676" s="52"/>
      <c r="Y676" s="52"/>
      <c r="AC676" s="52"/>
      <c r="AG676" s="52"/>
      <c r="AK676" s="52"/>
      <c r="AO676" s="52"/>
      <c r="AS676" s="52"/>
    </row>
    <row r="677">
      <c r="F677" s="56"/>
      <c r="I677" s="52"/>
      <c r="M677" s="52"/>
      <c r="Q677" s="52"/>
      <c r="U677" s="52"/>
      <c r="Y677" s="52"/>
      <c r="AC677" s="52"/>
      <c r="AG677" s="52"/>
      <c r="AK677" s="52"/>
      <c r="AO677" s="52"/>
      <c r="AS677" s="52"/>
    </row>
    <row r="678">
      <c r="F678" s="56"/>
      <c r="I678" s="52"/>
      <c r="M678" s="52"/>
      <c r="Q678" s="52"/>
      <c r="U678" s="52"/>
      <c r="Y678" s="52"/>
      <c r="AC678" s="52"/>
      <c r="AG678" s="52"/>
      <c r="AK678" s="52"/>
      <c r="AO678" s="52"/>
      <c r="AS678" s="52"/>
    </row>
    <row r="679">
      <c r="F679" s="56"/>
      <c r="I679" s="52"/>
      <c r="M679" s="52"/>
      <c r="Q679" s="52"/>
      <c r="U679" s="52"/>
      <c r="Y679" s="52"/>
      <c r="AC679" s="52"/>
      <c r="AG679" s="52"/>
      <c r="AK679" s="52"/>
      <c r="AO679" s="52"/>
      <c r="AS679" s="52"/>
    </row>
    <row r="680">
      <c r="F680" s="56"/>
      <c r="I680" s="52"/>
      <c r="M680" s="52"/>
      <c r="Q680" s="52"/>
      <c r="U680" s="52"/>
      <c r="Y680" s="52"/>
      <c r="AC680" s="52"/>
      <c r="AG680" s="52"/>
      <c r="AK680" s="52"/>
      <c r="AO680" s="52"/>
      <c r="AS680" s="52"/>
    </row>
    <row r="681">
      <c r="F681" s="56"/>
      <c r="I681" s="52"/>
      <c r="M681" s="52"/>
      <c r="Q681" s="52"/>
      <c r="U681" s="52"/>
      <c r="Y681" s="52"/>
      <c r="AC681" s="52"/>
      <c r="AG681" s="52"/>
      <c r="AK681" s="52"/>
      <c r="AO681" s="52"/>
      <c r="AS681" s="52"/>
    </row>
    <row r="682">
      <c r="F682" s="56"/>
      <c r="I682" s="52"/>
      <c r="M682" s="52"/>
      <c r="Q682" s="52"/>
      <c r="U682" s="52"/>
      <c r="Y682" s="52"/>
      <c r="AC682" s="52"/>
      <c r="AG682" s="52"/>
      <c r="AK682" s="52"/>
      <c r="AO682" s="52"/>
      <c r="AS682" s="52"/>
    </row>
    <row r="683">
      <c r="F683" s="56"/>
      <c r="I683" s="52"/>
      <c r="M683" s="52"/>
      <c r="Q683" s="52"/>
      <c r="U683" s="52"/>
      <c r="Y683" s="52"/>
      <c r="AC683" s="52"/>
      <c r="AG683" s="52"/>
      <c r="AK683" s="52"/>
      <c r="AO683" s="52"/>
      <c r="AS683" s="52"/>
    </row>
    <row r="684">
      <c r="F684" s="56"/>
      <c r="I684" s="52"/>
      <c r="M684" s="52"/>
      <c r="Q684" s="52"/>
      <c r="U684" s="52"/>
      <c r="Y684" s="52"/>
      <c r="AC684" s="52"/>
      <c r="AG684" s="52"/>
      <c r="AK684" s="52"/>
      <c r="AO684" s="52"/>
      <c r="AS684" s="52"/>
    </row>
    <row r="685">
      <c r="F685" s="56"/>
      <c r="I685" s="52"/>
      <c r="M685" s="52"/>
      <c r="Q685" s="52"/>
      <c r="U685" s="52"/>
      <c r="Y685" s="52"/>
      <c r="AC685" s="52"/>
      <c r="AG685" s="52"/>
      <c r="AK685" s="52"/>
      <c r="AO685" s="52"/>
      <c r="AS685" s="52"/>
    </row>
    <row r="686">
      <c r="F686" s="56"/>
      <c r="I686" s="52"/>
      <c r="M686" s="52"/>
      <c r="Q686" s="52"/>
      <c r="U686" s="52"/>
      <c r="Y686" s="52"/>
      <c r="AC686" s="52"/>
      <c r="AG686" s="52"/>
      <c r="AK686" s="52"/>
      <c r="AO686" s="52"/>
      <c r="AS686" s="52"/>
    </row>
    <row r="687">
      <c r="F687" s="56"/>
      <c r="I687" s="52"/>
      <c r="M687" s="52"/>
      <c r="Q687" s="52"/>
      <c r="U687" s="52"/>
      <c r="Y687" s="52"/>
      <c r="AC687" s="52"/>
      <c r="AG687" s="52"/>
      <c r="AK687" s="52"/>
      <c r="AO687" s="52"/>
      <c r="AS687" s="52"/>
    </row>
    <row r="688">
      <c r="F688" s="56"/>
      <c r="I688" s="52"/>
      <c r="M688" s="52"/>
      <c r="Q688" s="52"/>
      <c r="U688" s="52"/>
      <c r="Y688" s="52"/>
      <c r="AC688" s="52"/>
      <c r="AG688" s="52"/>
      <c r="AK688" s="52"/>
      <c r="AO688" s="52"/>
      <c r="AS688" s="52"/>
    </row>
    <row r="689">
      <c r="F689" s="56"/>
      <c r="I689" s="52"/>
      <c r="M689" s="52"/>
      <c r="Q689" s="52"/>
      <c r="U689" s="52"/>
      <c r="Y689" s="52"/>
      <c r="AC689" s="52"/>
      <c r="AG689" s="52"/>
      <c r="AK689" s="52"/>
      <c r="AO689" s="52"/>
      <c r="AS689" s="52"/>
    </row>
    <row r="690">
      <c r="F690" s="56"/>
      <c r="I690" s="52"/>
      <c r="M690" s="52"/>
      <c r="Q690" s="52"/>
      <c r="U690" s="52"/>
      <c r="Y690" s="52"/>
      <c r="AC690" s="52"/>
      <c r="AG690" s="52"/>
      <c r="AK690" s="52"/>
      <c r="AO690" s="52"/>
      <c r="AS690" s="52"/>
    </row>
    <row r="691">
      <c r="F691" s="56"/>
      <c r="I691" s="52"/>
      <c r="M691" s="52"/>
      <c r="Q691" s="52"/>
      <c r="U691" s="52"/>
      <c r="Y691" s="52"/>
      <c r="AC691" s="52"/>
      <c r="AG691" s="52"/>
      <c r="AK691" s="52"/>
      <c r="AO691" s="52"/>
      <c r="AS691" s="52"/>
    </row>
    <row r="692">
      <c r="F692" s="56"/>
      <c r="I692" s="52"/>
      <c r="M692" s="52"/>
      <c r="Q692" s="52"/>
      <c r="U692" s="52"/>
      <c r="Y692" s="52"/>
      <c r="AC692" s="52"/>
      <c r="AG692" s="52"/>
      <c r="AK692" s="52"/>
      <c r="AO692" s="52"/>
      <c r="AS692" s="52"/>
    </row>
    <row r="693">
      <c r="F693" s="56"/>
      <c r="I693" s="52"/>
      <c r="M693" s="52"/>
      <c r="Q693" s="52"/>
      <c r="U693" s="52"/>
      <c r="Y693" s="52"/>
      <c r="AC693" s="52"/>
      <c r="AG693" s="52"/>
      <c r="AK693" s="52"/>
      <c r="AO693" s="52"/>
      <c r="AS693" s="52"/>
    </row>
    <row r="694">
      <c r="F694" s="56"/>
      <c r="I694" s="52"/>
      <c r="M694" s="52"/>
      <c r="Q694" s="52"/>
      <c r="U694" s="52"/>
      <c r="Y694" s="52"/>
      <c r="AC694" s="52"/>
      <c r="AG694" s="52"/>
      <c r="AK694" s="52"/>
      <c r="AO694" s="52"/>
      <c r="AS694" s="52"/>
    </row>
    <row r="695">
      <c r="F695" s="56"/>
      <c r="I695" s="52"/>
      <c r="M695" s="52"/>
      <c r="Q695" s="52"/>
      <c r="U695" s="52"/>
      <c r="Y695" s="52"/>
      <c r="AC695" s="52"/>
      <c r="AG695" s="52"/>
      <c r="AK695" s="52"/>
      <c r="AO695" s="52"/>
      <c r="AS695" s="52"/>
    </row>
    <row r="696">
      <c r="F696" s="56"/>
      <c r="I696" s="52"/>
      <c r="M696" s="52"/>
      <c r="Q696" s="52"/>
      <c r="U696" s="52"/>
      <c r="Y696" s="52"/>
      <c r="AC696" s="52"/>
      <c r="AG696" s="52"/>
      <c r="AK696" s="52"/>
      <c r="AO696" s="52"/>
      <c r="AS696" s="52"/>
    </row>
    <row r="697">
      <c r="F697" s="56"/>
      <c r="I697" s="52"/>
      <c r="M697" s="52"/>
      <c r="Q697" s="52"/>
      <c r="U697" s="52"/>
      <c r="Y697" s="52"/>
      <c r="AC697" s="52"/>
      <c r="AG697" s="52"/>
      <c r="AK697" s="52"/>
      <c r="AO697" s="52"/>
      <c r="AS697" s="52"/>
    </row>
    <row r="698">
      <c r="F698" s="56"/>
      <c r="I698" s="52"/>
      <c r="M698" s="52"/>
      <c r="Q698" s="52"/>
      <c r="U698" s="52"/>
      <c r="Y698" s="52"/>
      <c r="AC698" s="52"/>
      <c r="AG698" s="52"/>
      <c r="AK698" s="52"/>
      <c r="AO698" s="52"/>
      <c r="AS698" s="52"/>
    </row>
    <row r="699">
      <c r="F699" s="56"/>
      <c r="I699" s="52"/>
      <c r="M699" s="52"/>
      <c r="Q699" s="52"/>
      <c r="U699" s="52"/>
      <c r="Y699" s="52"/>
      <c r="AC699" s="52"/>
      <c r="AG699" s="52"/>
      <c r="AK699" s="52"/>
      <c r="AO699" s="52"/>
      <c r="AS699" s="52"/>
    </row>
    <row r="700">
      <c r="F700" s="56"/>
      <c r="I700" s="52"/>
      <c r="M700" s="52"/>
      <c r="Q700" s="52"/>
      <c r="U700" s="52"/>
      <c r="Y700" s="52"/>
      <c r="AC700" s="52"/>
      <c r="AG700" s="52"/>
      <c r="AK700" s="52"/>
      <c r="AO700" s="52"/>
      <c r="AS700" s="52"/>
    </row>
    <row r="701">
      <c r="F701" s="56"/>
      <c r="I701" s="52"/>
      <c r="M701" s="52"/>
      <c r="Q701" s="52"/>
      <c r="U701" s="52"/>
      <c r="Y701" s="52"/>
      <c r="AC701" s="52"/>
      <c r="AG701" s="52"/>
      <c r="AK701" s="52"/>
      <c r="AO701" s="52"/>
      <c r="AS701" s="52"/>
    </row>
    <row r="702">
      <c r="F702" s="56"/>
      <c r="I702" s="52"/>
      <c r="M702" s="52"/>
      <c r="Q702" s="52"/>
      <c r="U702" s="52"/>
      <c r="Y702" s="52"/>
      <c r="AC702" s="52"/>
      <c r="AG702" s="52"/>
      <c r="AK702" s="52"/>
      <c r="AO702" s="52"/>
      <c r="AS702" s="52"/>
    </row>
    <row r="703">
      <c r="F703" s="56"/>
      <c r="I703" s="52"/>
      <c r="M703" s="52"/>
      <c r="Q703" s="52"/>
      <c r="U703" s="52"/>
      <c r="Y703" s="52"/>
      <c r="AC703" s="52"/>
      <c r="AG703" s="52"/>
      <c r="AK703" s="52"/>
      <c r="AO703" s="52"/>
      <c r="AS703" s="52"/>
    </row>
    <row r="704">
      <c r="F704" s="56"/>
      <c r="I704" s="52"/>
      <c r="M704" s="52"/>
      <c r="Q704" s="52"/>
      <c r="U704" s="52"/>
      <c r="Y704" s="52"/>
      <c r="AC704" s="52"/>
      <c r="AG704" s="52"/>
      <c r="AK704" s="52"/>
      <c r="AO704" s="52"/>
      <c r="AS704" s="52"/>
    </row>
    <row r="705">
      <c r="F705" s="56"/>
      <c r="I705" s="52"/>
      <c r="M705" s="52"/>
      <c r="Q705" s="52"/>
      <c r="U705" s="52"/>
      <c r="Y705" s="52"/>
      <c r="AC705" s="52"/>
      <c r="AG705" s="52"/>
      <c r="AK705" s="52"/>
      <c r="AO705" s="52"/>
      <c r="AS705" s="52"/>
    </row>
    <row r="706">
      <c r="F706" s="56"/>
      <c r="I706" s="52"/>
      <c r="M706" s="52"/>
      <c r="Q706" s="52"/>
      <c r="U706" s="52"/>
      <c r="Y706" s="52"/>
      <c r="AC706" s="52"/>
      <c r="AG706" s="52"/>
      <c r="AK706" s="52"/>
      <c r="AO706" s="52"/>
      <c r="AS706" s="52"/>
    </row>
    <row r="707">
      <c r="F707" s="56"/>
      <c r="I707" s="52"/>
      <c r="M707" s="52"/>
      <c r="Q707" s="52"/>
      <c r="U707" s="52"/>
      <c r="Y707" s="52"/>
      <c r="AC707" s="52"/>
      <c r="AG707" s="52"/>
      <c r="AK707" s="52"/>
      <c r="AO707" s="52"/>
      <c r="AS707" s="52"/>
    </row>
    <row r="708">
      <c r="F708" s="56"/>
      <c r="I708" s="52"/>
      <c r="M708" s="52"/>
      <c r="Q708" s="52"/>
      <c r="U708" s="52"/>
      <c r="Y708" s="52"/>
      <c r="AC708" s="52"/>
      <c r="AG708" s="52"/>
      <c r="AK708" s="52"/>
      <c r="AO708" s="52"/>
      <c r="AS708" s="52"/>
    </row>
    <row r="709">
      <c r="F709" s="56"/>
      <c r="I709" s="52"/>
      <c r="M709" s="52"/>
      <c r="Q709" s="52"/>
      <c r="U709" s="52"/>
      <c r="Y709" s="52"/>
      <c r="AC709" s="52"/>
      <c r="AG709" s="52"/>
      <c r="AK709" s="52"/>
      <c r="AO709" s="52"/>
      <c r="AS709" s="52"/>
    </row>
    <row r="710">
      <c r="F710" s="56"/>
      <c r="I710" s="52"/>
      <c r="M710" s="52"/>
      <c r="Q710" s="52"/>
      <c r="U710" s="52"/>
      <c r="Y710" s="52"/>
      <c r="AC710" s="52"/>
      <c r="AG710" s="52"/>
      <c r="AK710" s="52"/>
      <c r="AO710" s="52"/>
      <c r="AS710" s="52"/>
    </row>
    <row r="711">
      <c r="F711" s="56"/>
      <c r="I711" s="52"/>
      <c r="M711" s="52"/>
      <c r="Q711" s="52"/>
      <c r="U711" s="52"/>
      <c r="Y711" s="52"/>
      <c r="AC711" s="52"/>
      <c r="AG711" s="52"/>
      <c r="AK711" s="52"/>
      <c r="AO711" s="52"/>
      <c r="AS711" s="52"/>
    </row>
    <row r="712">
      <c r="F712" s="56"/>
      <c r="I712" s="52"/>
      <c r="M712" s="52"/>
      <c r="Q712" s="52"/>
      <c r="U712" s="52"/>
      <c r="Y712" s="52"/>
      <c r="AC712" s="52"/>
      <c r="AG712" s="52"/>
      <c r="AK712" s="52"/>
      <c r="AO712" s="52"/>
      <c r="AS712" s="52"/>
    </row>
    <row r="713">
      <c r="F713" s="56"/>
      <c r="I713" s="52"/>
      <c r="M713" s="52"/>
      <c r="Q713" s="52"/>
      <c r="U713" s="52"/>
      <c r="Y713" s="52"/>
      <c r="AC713" s="52"/>
      <c r="AG713" s="52"/>
      <c r="AK713" s="52"/>
      <c r="AO713" s="52"/>
      <c r="AS713" s="52"/>
    </row>
    <row r="714">
      <c r="F714" s="56"/>
      <c r="I714" s="52"/>
      <c r="M714" s="52"/>
      <c r="Q714" s="52"/>
      <c r="U714" s="52"/>
      <c r="Y714" s="52"/>
      <c r="AC714" s="52"/>
      <c r="AG714" s="52"/>
      <c r="AK714" s="52"/>
      <c r="AO714" s="52"/>
      <c r="AS714" s="52"/>
    </row>
    <row r="715">
      <c r="F715" s="56"/>
      <c r="I715" s="52"/>
      <c r="M715" s="52"/>
      <c r="Q715" s="52"/>
      <c r="U715" s="52"/>
      <c r="Y715" s="52"/>
      <c r="AC715" s="52"/>
      <c r="AG715" s="52"/>
      <c r="AK715" s="52"/>
      <c r="AO715" s="52"/>
      <c r="AS715" s="52"/>
    </row>
    <row r="716">
      <c r="F716" s="56"/>
      <c r="I716" s="52"/>
      <c r="M716" s="52"/>
      <c r="Q716" s="52"/>
      <c r="U716" s="52"/>
      <c r="Y716" s="52"/>
      <c r="AC716" s="52"/>
      <c r="AG716" s="52"/>
      <c r="AK716" s="52"/>
      <c r="AO716" s="52"/>
      <c r="AS716" s="52"/>
    </row>
    <row r="717">
      <c r="F717" s="56"/>
      <c r="I717" s="52"/>
      <c r="M717" s="52"/>
      <c r="Q717" s="52"/>
      <c r="U717" s="52"/>
      <c r="Y717" s="52"/>
      <c r="AC717" s="52"/>
      <c r="AG717" s="52"/>
      <c r="AK717" s="52"/>
      <c r="AO717" s="52"/>
      <c r="AS717" s="52"/>
    </row>
    <row r="718">
      <c r="F718" s="56"/>
      <c r="I718" s="52"/>
      <c r="M718" s="52"/>
      <c r="Q718" s="52"/>
      <c r="U718" s="52"/>
      <c r="Y718" s="52"/>
      <c r="AC718" s="52"/>
      <c r="AG718" s="52"/>
      <c r="AK718" s="52"/>
      <c r="AO718" s="52"/>
      <c r="AS718" s="52"/>
    </row>
    <row r="719">
      <c r="F719" s="56"/>
      <c r="I719" s="52"/>
      <c r="M719" s="52"/>
      <c r="Q719" s="52"/>
      <c r="U719" s="52"/>
      <c r="Y719" s="52"/>
      <c r="AC719" s="52"/>
      <c r="AG719" s="52"/>
      <c r="AK719" s="52"/>
      <c r="AO719" s="52"/>
      <c r="AS719" s="52"/>
    </row>
    <row r="720">
      <c r="F720" s="56"/>
      <c r="I720" s="52"/>
      <c r="M720" s="52"/>
      <c r="Q720" s="52"/>
      <c r="U720" s="52"/>
      <c r="Y720" s="52"/>
      <c r="AC720" s="52"/>
      <c r="AG720" s="52"/>
      <c r="AK720" s="52"/>
      <c r="AO720" s="52"/>
      <c r="AS720" s="52"/>
    </row>
    <row r="721">
      <c r="F721" s="56"/>
      <c r="I721" s="52"/>
      <c r="M721" s="52"/>
      <c r="Q721" s="52"/>
      <c r="U721" s="52"/>
      <c r="Y721" s="52"/>
      <c r="AC721" s="52"/>
      <c r="AG721" s="52"/>
      <c r="AK721" s="52"/>
      <c r="AO721" s="52"/>
      <c r="AS721" s="52"/>
    </row>
    <row r="722">
      <c r="F722" s="56"/>
      <c r="I722" s="52"/>
      <c r="M722" s="52"/>
      <c r="Q722" s="52"/>
      <c r="U722" s="52"/>
      <c r="Y722" s="52"/>
      <c r="AC722" s="52"/>
      <c r="AG722" s="52"/>
      <c r="AK722" s="52"/>
      <c r="AO722" s="52"/>
      <c r="AS722" s="52"/>
    </row>
    <row r="723">
      <c r="F723" s="56"/>
      <c r="I723" s="52"/>
      <c r="M723" s="52"/>
      <c r="Q723" s="52"/>
      <c r="U723" s="52"/>
      <c r="Y723" s="52"/>
      <c r="AC723" s="52"/>
      <c r="AG723" s="52"/>
      <c r="AK723" s="52"/>
      <c r="AO723" s="52"/>
      <c r="AS723" s="52"/>
    </row>
    <row r="724">
      <c r="F724" s="56"/>
      <c r="I724" s="52"/>
      <c r="M724" s="52"/>
      <c r="Q724" s="52"/>
      <c r="U724" s="52"/>
      <c r="Y724" s="52"/>
      <c r="AC724" s="52"/>
      <c r="AG724" s="52"/>
      <c r="AK724" s="52"/>
      <c r="AO724" s="52"/>
      <c r="AS724" s="52"/>
    </row>
    <row r="725">
      <c r="F725" s="56"/>
      <c r="I725" s="52"/>
      <c r="M725" s="52"/>
      <c r="Q725" s="52"/>
      <c r="U725" s="52"/>
      <c r="Y725" s="52"/>
      <c r="AC725" s="52"/>
      <c r="AG725" s="52"/>
      <c r="AK725" s="52"/>
      <c r="AO725" s="52"/>
      <c r="AS725" s="52"/>
    </row>
    <row r="726">
      <c r="F726" s="56"/>
      <c r="I726" s="52"/>
      <c r="M726" s="52"/>
      <c r="Q726" s="52"/>
      <c r="U726" s="52"/>
      <c r="Y726" s="52"/>
      <c r="AC726" s="52"/>
      <c r="AG726" s="52"/>
      <c r="AK726" s="52"/>
      <c r="AO726" s="52"/>
      <c r="AS726" s="52"/>
    </row>
    <row r="727">
      <c r="F727" s="56"/>
      <c r="I727" s="52"/>
      <c r="M727" s="52"/>
      <c r="Q727" s="52"/>
      <c r="U727" s="52"/>
      <c r="Y727" s="52"/>
      <c r="AC727" s="52"/>
      <c r="AG727" s="52"/>
      <c r="AK727" s="52"/>
      <c r="AO727" s="52"/>
      <c r="AS727" s="52"/>
    </row>
    <row r="728">
      <c r="F728" s="56"/>
      <c r="I728" s="52"/>
      <c r="M728" s="52"/>
      <c r="Q728" s="52"/>
      <c r="U728" s="52"/>
      <c r="Y728" s="52"/>
      <c r="AC728" s="52"/>
      <c r="AG728" s="52"/>
      <c r="AK728" s="52"/>
      <c r="AO728" s="52"/>
      <c r="AS728" s="52"/>
    </row>
    <row r="729">
      <c r="F729" s="56"/>
      <c r="I729" s="52"/>
      <c r="M729" s="52"/>
      <c r="Q729" s="52"/>
      <c r="U729" s="52"/>
      <c r="Y729" s="52"/>
      <c r="AC729" s="52"/>
      <c r="AG729" s="52"/>
      <c r="AK729" s="52"/>
      <c r="AO729" s="52"/>
      <c r="AS729" s="52"/>
    </row>
    <row r="730">
      <c r="F730" s="56"/>
      <c r="I730" s="52"/>
      <c r="M730" s="52"/>
      <c r="Q730" s="52"/>
      <c r="U730" s="52"/>
      <c r="Y730" s="52"/>
      <c r="AC730" s="52"/>
      <c r="AG730" s="52"/>
      <c r="AK730" s="52"/>
      <c r="AO730" s="52"/>
      <c r="AS730" s="52"/>
    </row>
    <row r="731">
      <c r="F731" s="56"/>
      <c r="I731" s="52"/>
      <c r="M731" s="52"/>
      <c r="Q731" s="52"/>
      <c r="U731" s="52"/>
      <c r="Y731" s="52"/>
      <c r="AC731" s="52"/>
      <c r="AG731" s="52"/>
      <c r="AK731" s="52"/>
      <c r="AO731" s="52"/>
      <c r="AS731" s="52"/>
    </row>
    <row r="732">
      <c r="F732" s="56"/>
      <c r="I732" s="52"/>
      <c r="M732" s="52"/>
      <c r="Q732" s="52"/>
      <c r="U732" s="52"/>
      <c r="Y732" s="52"/>
      <c r="AC732" s="52"/>
      <c r="AG732" s="52"/>
      <c r="AK732" s="52"/>
      <c r="AO732" s="52"/>
      <c r="AS732" s="52"/>
    </row>
    <row r="733">
      <c r="F733" s="56"/>
      <c r="I733" s="52"/>
      <c r="M733" s="52"/>
      <c r="Q733" s="52"/>
      <c r="U733" s="52"/>
      <c r="Y733" s="52"/>
      <c r="AC733" s="52"/>
      <c r="AG733" s="52"/>
      <c r="AK733" s="52"/>
      <c r="AO733" s="52"/>
      <c r="AS733" s="52"/>
    </row>
    <row r="734">
      <c r="F734" s="56"/>
      <c r="I734" s="52"/>
      <c r="M734" s="52"/>
      <c r="Q734" s="52"/>
      <c r="U734" s="52"/>
      <c r="Y734" s="52"/>
      <c r="AC734" s="52"/>
      <c r="AG734" s="52"/>
      <c r="AK734" s="52"/>
      <c r="AO734" s="52"/>
      <c r="AS734" s="52"/>
    </row>
    <row r="735">
      <c r="F735" s="56"/>
      <c r="I735" s="52"/>
      <c r="M735" s="52"/>
      <c r="Q735" s="52"/>
      <c r="U735" s="52"/>
      <c r="Y735" s="52"/>
      <c r="AC735" s="52"/>
      <c r="AG735" s="52"/>
      <c r="AK735" s="52"/>
      <c r="AO735" s="52"/>
      <c r="AS735" s="52"/>
    </row>
    <row r="736">
      <c r="F736" s="56"/>
      <c r="I736" s="52"/>
      <c r="M736" s="52"/>
      <c r="Q736" s="52"/>
      <c r="U736" s="52"/>
      <c r="Y736" s="52"/>
      <c r="AC736" s="52"/>
      <c r="AG736" s="52"/>
      <c r="AK736" s="52"/>
      <c r="AO736" s="52"/>
      <c r="AS736" s="52"/>
    </row>
    <row r="737">
      <c r="F737" s="56"/>
      <c r="I737" s="52"/>
      <c r="M737" s="52"/>
      <c r="Q737" s="52"/>
      <c r="U737" s="52"/>
      <c r="Y737" s="52"/>
      <c r="AC737" s="52"/>
      <c r="AG737" s="52"/>
      <c r="AK737" s="52"/>
      <c r="AO737" s="52"/>
      <c r="AS737" s="52"/>
    </row>
    <row r="738">
      <c r="F738" s="56"/>
      <c r="I738" s="52"/>
      <c r="M738" s="52"/>
      <c r="Q738" s="52"/>
      <c r="U738" s="52"/>
      <c r="Y738" s="52"/>
      <c r="AC738" s="52"/>
      <c r="AG738" s="52"/>
      <c r="AK738" s="52"/>
      <c r="AO738" s="52"/>
      <c r="AS738" s="52"/>
    </row>
    <row r="739">
      <c r="F739" s="56"/>
      <c r="I739" s="52"/>
      <c r="M739" s="52"/>
      <c r="Q739" s="52"/>
      <c r="U739" s="52"/>
      <c r="Y739" s="52"/>
      <c r="AC739" s="52"/>
      <c r="AG739" s="52"/>
      <c r="AK739" s="52"/>
      <c r="AO739" s="52"/>
      <c r="AS739" s="52"/>
    </row>
    <row r="740">
      <c r="F740" s="56"/>
      <c r="I740" s="52"/>
      <c r="M740" s="52"/>
      <c r="Q740" s="52"/>
      <c r="U740" s="52"/>
      <c r="Y740" s="52"/>
      <c r="AC740" s="52"/>
      <c r="AG740" s="52"/>
      <c r="AK740" s="52"/>
      <c r="AO740" s="52"/>
      <c r="AS740" s="52"/>
    </row>
    <row r="741">
      <c r="F741" s="56"/>
      <c r="I741" s="52"/>
      <c r="M741" s="52"/>
      <c r="Q741" s="52"/>
      <c r="U741" s="52"/>
      <c r="Y741" s="52"/>
      <c r="AC741" s="52"/>
      <c r="AG741" s="52"/>
      <c r="AK741" s="52"/>
      <c r="AO741" s="52"/>
      <c r="AS741" s="52"/>
    </row>
    <row r="742">
      <c r="F742" s="56"/>
      <c r="I742" s="52"/>
      <c r="M742" s="52"/>
      <c r="Q742" s="52"/>
      <c r="U742" s="52"/>
      <c r="Y742" s="52"/>
      <c r="AC742" s="52"/>
      <c r="AG742" s="52"/>
      <c r="AK742" s="52"/>
      <c r="AO742" s="52"/>
      <c r="AS742" s="52"/>
    </row>
    <row r="743">
      <c r="F743" s="56"/>
      <c r="I743" s="52"/>
      <c r="M743" s="52"/>
      <c r="Q743" s="52"/>
      <c r="U743" s="52"/>
      <c r="Y743" s="52"/>
      <c r="AC743" s="52"/>
      <c r="AG743" s="52"/>
      <c r="AK743" s="52"/>
      <c r="AO743" s="52"/>
      <c r="AS743" s="52"/>
    </row>
    <row r="744">
      <c r="F744" s="56"/>
      <c r="I744" s="52"/>
      <c r="M744" s="52"/>
      <c r="Q744" s="52"/>
      <c r="U744" s="52"/>
      <c r="Y744" s="52"/>
      <c r="AC744" s="52"/>
      <c r="AG744" s="52"/>
      <c r="AK744" s="52"/>
      <c r="AO744" s="52"/>
      <c r="AS744" s="52"/>
    </row>
    <row r="745">
      <c r="F745" s="56"/>
      <c r="I745" s="52"/>
      <c r="M745" s="52"/>
      <c r="Q745" s="52"/>
      <c r="U745" s="52"/>
      <c r="Y745" s="52"/>
      <c r="AC745" s="52"/>
      <c r="AG745" s="52"/>
      <c r="AK745" s="52"/>
      <c r="AO745" s="52"/>
      <c r="AS745" s="52"/>
    </row>
    <row r="746">
      <c r="F746" s="56"/>
      <c r="I746" s="52"/>
      <c r="M746" s="52"/>
      <c r="Q746" s="52"/>
      <c r="U746" s="52"/>
      <c r="Y746" s="52"/>
      <c r="AC746" s="52"/>
      <c r="AG746" s="52"/>
      <c r="AK746" s="52"/>
      <c r="AO746" s="52"/>
      <c r="AS746" s="52"/>
    </row>
    <row r="747">
      <c r="F747" s="56"/>
      <c r="I747" s="52"/>
      <c r="M747" s="52"/>
      <c r="Q747" s="52"/>
      <c r="U747" s="52"/>
      <c r="Y747" s="52"/>
      <c r="AC747" s="52"/>
      <c r="AG747" s="52"/>
      <c r="AK747" s="52"/>
      <c r="AO747" s="52"/>
      <c r="AS747" s="52"/>
    </row>
    <row r="748">
      <c r="F748" s="56"/>
      <c r="I748" s="52"/>
      <c r="M748" s="52"/>
      <c r="Q748" s="52"/>
      <c r="U748" s="52"/>
      <c r="Y748" s="52"/>
      <c r="AC748" s="52"/>
      <c r="AG748" s="52"/>
      <c r="AK748" s="52"/>
      <c r="AO748" s="52"/>
      <c r="AS748" s="52"/>
    </row>
    <row r="749">
      <c r="F749" s="56"/>
      <c r="I749" s="52"/>
      <c r="M749" s="52"/>
      <c r="Q749" s="52"/>
      <c r="U749" s="52"/>
      <c r="Y749" s="52"/>
      <c r="AC749" s="52"/>
      <c r="AG749" s="52"/>
      <c r="AK749" s="52"/>
      <c r="AO749" s="52"/>
      <c r="AS749" s="52"/>
    </row>
    <row r="750">
      <c r="F750" s="56"/>
      <c r="I750" s="52"/>
      <c r="M750" s="52"/>
      <c r="Q750" s="52"/>
      <c r="U750" s="52"/>
      <c r="Y750" s="52"/>
      <c r="AC750" s="52"/>
      <c r="AG750" s="52"/>
      <c r="AK750" s="52"/>
      <c r="AO750" s="52"/>
      <c r="AS750" s="52"/>
    </row>
    <row r="751">
      <c r="F751" s="56"/>
      <c r="I751" s="52"/>
      <c r="M751" s="52"/>
      <c r="Q751" s="52"/>
      <c r="U751" s="52"/>
      <c r="Y751" s="52"/>
      <c r="AC751" s="52"/>
      <c r="AG751" s="52"/>
      <c r="AK751" s="52"/>
      <c r="AO751" s="52"/>
      <c r="AS751" s="52"/>
    </row>
    <row r="752">
      <c r="F752" s="56"/>
      <c r="I752" s="52"/>
      <c r="M752" s="52"/>
      <c r="Q752" s="52"/>
      <c r="U752" s="52"/>
      <c r="Y752" s="52"/>
      <c r="AC752" s="52"/>
      <c r="AG752" s="52"/>
      <c r="AK752" s="52"/>
      <c r="AO752" s="52"/>
      <c r="AS752" s="52"/>
    </row>
    <row r="753">
      <c r="F753" s="56"/>
      <c r="I753" s="52"/>
      <c r="M753" s="52"/>
      <c r="Q753" s="52"/>
      <c r="U753" s="52"/>
      <c r="Y753" s="52"/>
      <c r="AC753" s="52"/>
      <c r="AG753" s="52"/>
      <c r="AK753" s="52"/>
      <c r="AO753" s="52"/>
      <c r="AS753" s="52"/>
    </row>
    <row r="754">
      <c r="F754" s="56"/>
      <c r="I754" s="52"/>
      <c r="M754" s="52"/>
      <c r="Q754" s="52"/>
      <c r="U754" s="52"/>
      <c r="Y754" s="52"/>
      <c r="AC754" s="52"/>
      <c r="AG754" s="52"/>
      <c r="AK754" s="52"/>
      <c r="AO754" s="52"/>
      <c r="AS754" s="52"/>
    </row>
    <row r="755">
      <c r="F755" s="56"/>
      <c r="I755" s="52"/>
      <c r="M755" s="52"/>
      <c r="Q755" s="52"/>
      <c r="U755" s="52"/>
      <c r="Y755" s="52"/>
      <c r="AC755" s="52"/>
      <c r="AG755" s="52"/>
      <c r="AK755" s="52"/>
      <c r="AO755" s="52"/>
      <c r="AS755" s="52"/>
    </row>
    <row r="756">
      <c r="F756" s="56"/>
      <c r="I756" s="52"/>
      <c r="M756" s="52"/>
      <c r="Q756" s="52"/>
      <c r="U756" s="52"/>
      <c r="Y756" s="52"/>
      <c r="AC756" s="52"/>
      <c r="AG756" s="52"/>
      <c r="AK756" s="52"/>
      <c r="AO756" s="52"/>
      <c r="AS756" s="52"/>
    </row>
    <row r="757">
      <c r="F757" s="56"/>
      <c r="I757" s="52"/>
      <c r="M757" s="52"/>
      <c r="Q757" s="52"/>
      <c r="U757" s="52"/>
      <c r="Y757" s="52"/>
      <c r="AC757" s="52"/>
      <c r="AG757" s="52"/>
      <c r="AK757" s="52"/>
      <c r="AO757" s="52"/>
      <c r="AS757" s="52"/>
    </row>
    <row r="758">
      <c r="F758" s="56"/>
      <c r="I758" s="52"/>
      <c r="M758" s="52"/>
      <c r="Q758" s="52"/>
      <c r="U758" s="52"/>
      <c r="Y758" s="52"/>
      <c r="AC758" s="52"/>
      <c r="AG758" s="52"/>
      <c r="AK758" s="52"/>
      <c r="AO758" s="52"/>
      <c r="AS758" s="52"/>
    </row>
    <row r="759">
      <c r="F759" s="56"/>
      <c r="I759" s="52"/>
      <c r="M759" s="52"/>
      <c r="Q759" s="52"/>
      <c r="U759" s="52"/>
      <c r="Y759" s="52"/>
      <c r="AC759" s="52"/>
      <c r="AG759" s="52"/>
      <c r="AK759" s="52"/>
      <c r="AO759" s="52"/>
      <c r="AS759" s="52"/>
    </row>
    <row r="760">
      <c r="F760" s="56"/>
      <c r="I760" s="52"/>
      <c r="M760" s="52"/>
      <c r="Q760" s="52"/>
      <c r="U760" s="52"/>
      <c r="Y760" s="52"/>
      <c r="AC760" s="52"/>
      <c r="AG760" s="52"/>
      <c r="AK760" s="52"/>
      <c r="AO760" s="52"/>
      <c r="AS760" s="52"/>
    </row>
    <row r="761">
      <c r="F761" s="56"/>
      <c r="I761" s="52"/>
      <c r="M761" s="52"/>
      <c r="Q761" s="52"/>
      <c r="U761" s="52"/>
      <c r="Y761" s="52"/>
      <c r="AC761" s="52"/>
      <c r="AG761" s="52"/>
      <c r="AK761" s="52"/>
      <c r="AO761" s="52"/>
      <c r="AS761" s="52"/>
    </row>
    <row r="762">
      <c r="F762" s="56"/>
      <c r="I762" s="52"/>
      <c r="M762" s="52"/>
      <c r="Q762" s="52"/>
      <c r="U762" s="52"/>
      <c r="Y762" s="52"/>
      <c r="AC762" s="52"/>
      <c r="AG762" s="52"/>
      <c r="AK762" s="52"/>
      <c r="AO762" s="52"/>
      <c r="AS762" s="52"/>
    </row>
    <row r="763">
      <c r="F763" s="56"/>
      <c r="I763" s="52"/>
      <c r="M763" s="52"/>
      <c r="Q763" s="52"/>
      <c r="U763" s="52"/>
      <c r="Y763" s="52"/>
      <c r="AC763" s="52"/>
      <c r="AG763" s="52"/>
      <c r="AK763" s="52"/>
      <c r="AO763" s="52"/>
      <c r="AS763" s="52"/>
    </row>
    <row r="764">
      <c r="F764" s="56"/>
      <c r="I764" s="52"/>
      <c r="M764" s="52"/>
      <c r="Q764" s="52"/>
      <c r="U764" s="52"/>
      <c r="Y764" s="52"/>
      <c r="AC764" s="52"/>
      <c r="AG764" s="52"/>
      <c r="AK764" s="52"/>
      <c r="AO764" s="52"/>
      <c r="AS764" s="52"/>
    </row>
    <row r="765">
      <c r="F765" s="56"/>
      <c r="I765" s="52"/>
      <c r="M765" s="52"/>
      <c r="Q765" s="52"/>
      <c r="U765" s="52"/>
      <c r="Y765" s="52"/>
      <c r="AC765" s="52"/>
      <c r="AG765" s="52"/>
      <c r="AK765" s="52"/>
      <c r="AO765" s="52"/>
      <c r="AS765" s="52"/>
    </row>
    <row r="766">
      <c r="F766" s="56"/>
      <c r="I766" s="52"/>
      <c r="M766" s="52"/>
      <c r="Q766" s="52"/>
      <c r="U766" s="52"/>
      <c r="Y766" s="52"/>
      <c r="AC766" s="52"/>
      <c r="AG766" s="52"/>
      <c r="AK766" s="52"/>
      <c r="AO766" s="52"/>
      <c r="AS766" s="52"/>
    </row>
    <row r="767">
      <c r="F767" s="56"/>
      <c r="I767" s="52"/>
      <c r="M767" s="52"/>
      <c r="Q767" s="52"/>
      <c r="U767" s="52"/>
      <c r="Y767" s="52"/>
      <c r="AC767" s="52"/>
      <c r="AG767" s="52"/>
      <c r="AK767" s="52"/>
      <c r="AO767" s="52"/>
      <c r="AS767" s="52"/>
    </row>
    <row r="768">
      <c r="F768" s="56"/>
      <c r="I768" s="52"/>
      <c r="M768" s="52"/>
      <c r="Q768" s="52"/>
      <c r="U768" s="52"/>
      <c r="Y768" s="52"/>
      <c r="AC768" s="52"/>
      <c r="AG768" s="52"/>
      <c r="AK768" s="52"/>
      <c r="AO768" s="52"/>
      <c r="AS768" s="52"/>
    </row>
    <row r="769">
      <c r="F769" s="56"/>
      <c r="I769" s="52"/>
      <c r="M769" s="52"/>
      <c r="Q769" s="52"/>
      <c r="U769" s="52"/>
      <c r="Y769" s="52"/>
      <c r="AC769" s="52"/>
      <c r="AG769" s="52"/>
      <c r="AK769" s="52"/>
      <c r="AO769" s="52"/>
      <c r="AS769" s="52"/>
    </row>
    <row r="770">
      <c r="F770" s="56"/>
      <c r="I770" s="52"/>
      <c r="M770" s="52"/>
      <c r="Q770" s="52"/>
      <c r="U770" s="52"/>
      <c r="Y770" s="52"/>
      <c r="AC770" s="52"/>
      <c r="AG770" s="52"/>
      <c r="AK770" s="52"/>
      <c r="AO770" s="52"/>
      <c r="AS770" s="52"/>
    </row>
    <row r="771">
      <c r="F771" s="56"/>
      <c r="I771" s="52"/>
      <c r="M771" s="52"/>
      <c r="Q771" s="52"/>
      <c r="U771" s="52"/>
      <c r="Y771" s="52"/>
      <c r="AC771" s="52"/>
      <c r="AG771" s="52"/>
      <c r="AK771" s="52"/>
      <c r="AO771" s="52"/>
      <c r="AS771" s="52"/>
    </row>
    <row r="772">
      <c r="F772" s="56"/>
      <c r="I772" s="52"/>
      <c r="M772" s="52"/>
      <c r="Q772" s="52"/>
      <c r="U772" s="52"/>
      <c r="Y772" s="52"/>
      <c r="AC772" s="52"/>
      <c r="AG772" s="52"/>
      <c r="AK772" s="52"/>
      <c r="AO772" s="52"/>
      <c r="AS772" s="52"/>
    </row>
    <row r="773">
      <c r="F773" s="56"/>
      <c r="I773" s="52"/>
      <c r="M773" s="52"/>
      <c r="Q773" s="52"/>
      <c r="U773" s="52"/>
      <c r="Y773" s="52"/>
      <c r="AC773" s="52"/>
      <c r="AG773" s="52"/>
      <c r="AK773" s="52"/>
      <c r="AO773" s="52"/>
      <c r="AS773" s="52"/>
    </row>
    <row r="774">
      <c r="F774" s="56"/>
      <c r="I774" s="52"/>
      <c r="M774" s="52"/>
      <c r="Q774" s="52"/>
      <c r="U774" s="52"/>
      <c r="Y774" s="52"/>
      <c r="AC774" s="52"/>
      <c r="AG774" s="52"/>
      <c r="AK774" s="52"/>
      <c r="AO774" s="52"/>
      <c r="AS774" s="52"/>
    </row>
    <row r="775">
      <c r="F775" s="56"/>
      <c r="I775" s="52"/>
      <c r="M775" s="52"/>
      <c r="Q775" s="52"/>
      <c r="U775" s="52"/>
      <c r="Y775" s="52"/>
      <c r="AC775" s="52"/>
      <c r="AG775" s="52"/>
      <c r="AK775" s="52"/>
      <c r="AO775" s="52"/>
      <c r="AS775" s="52"/>
    </row>
    <row r="776">
      <c r="F776" s="56"/>
      <c r="I776" s="52"/>
      <c r="M776" s="52"/>
      <c r="Q776" s="52"/>
      <c r="U776" s="52"/>
      <c r="Y776" s="52"/>
      <c r="AC776" s="52"/>
      <c r="AG776" s="52"/>
      <c r="AK776" s="52"/>
      <c r="AO776" s="52"/>
      <c r="AS776" s="52"/>
    </row>
    <row r="777">
      <c r="F777" s="56"/>
      <c r="I777" s="52"/>
      <c r="M777" s="52"/>
      <c r="Q777" s="52"/>
      <c r="U777" s="52"/>
      <c r="Y777" s="52"/>
      <c r="AC777" s="52"/>
      <c r="AG777" s="52"/>
      <c r="AK777" s="52"/>
      <c r="AO777" s="52"/>
      <c r="AS777" s="52"/>
    </row>
    <row r="778">
      <c r="F778" s="56"/>
      <c r="I778" s="52"/>
      <c r="M778" s="52"/>
      <c r="Q778" s="52"/>
      <c r="U778" s="52"/>
      <c r="Y778" s="52"/>
      <c r="AC778" s="52"/>
      <c r="AG778" s="52"/>
      <c r="AK778" s="52"/>
      <c r="AO778" s="52"/>
      <c r="AS778" s="52"/>
    </row>
    <row r="779">
      <c r="F779" s="56"/>
      <c r="I779" s="52"/>
      <c r="M779" s="52"/>
      <c r="Q779" s="52"/>
      <c r="U779" s="52"/>
      <c r="Y779" s="52"/>
      <c r="AC779" s="52"/>
      <c r="AG779" s="52"/>
      <c r="AK779" s="52"/>
      <c r="AO779" s="52"/>
      <c r="AS779" s="52"/>
    </row>
    <row r="780">
      <c r="F780" s="56"/>
      <c r="I780" s="52"/>
      <c r="M780" s="52"/>
      <c r="Q780" s="52"/>
      <c r="U780" s="52"/>
      <c r="Y780" s="52"/>
      <c r="AC780" s="52"/>
      <c r="AG780" s="52"/>
      <c r="AK780" s="52"/>
      <c r="AO780" s="52"/>
      <c r="AS780" s="52"/>
    </row>
    <row r="781">
      <c r="F781" s="56"/>
      <c r="I781" s="52"/>
      <c r="M781" s="52"/>
      <c r="Q781" s="52"/>
      <c r="U781" s="52"/>
      <c r="Y781" s="52"/>
      <c r="AC781" s="52"/>
      <c r="AG781" s="52"/>
      <c r="AK781" s="52"/>
      <c r="AO781" s="52"/>
      <c r="AS781" s="52"/>
    </row>
    <row r="782">
      <c r="F782" s="56"/>
      <c r="I782" s="52"/>
      <c r="M782" s="52"/>
      <c r="Q782" s="52"/>
      <c r="U782" s="52"/>
      <c r="Y782" s="52"/>
      <c r="AC782" s="52"/>
      <c r="AG782" s="52"/>
      <c r="AK782" s="52"/>
      <c r="AO782" s="52"/>
      <c r="AS782" s="52"/>
    </row>
    <row r="783">
      <c r="F783" s="56"/>
      <c r="I783" s="52"/>
      <c r="M783" s="52"/>
      <c r="Q783" s="52"/>
      <c r="U783" s="52"/>
      <c r="Y783" s="52"/>
      <c r="AC783" s="52"/>
      <c r="AG783" s="52"/>
      <c r="AK783" s="52"/>
      <c r="AO783" s="52"/>
      <c r="AS783" s="52"/>
    </row>
    <row r="784">
      <c r="F784" s="56"/>
      <c r="I784" s="52"/>
      <c r="M784" s="52"/>
      <c r="Q784" s="52"/>
      <c r="U784" s="52"/>
      <c r="Y784" s="52"/>
      <c r="AC784" s="52"/>
      <c r="AG784" s="52"/>
      <c r="AK784" s="52"/>
      <c r="AO784" s="52"/>
      <c r="AS784" s="52"/>
    </row>
    <row r="785">
      <c r="F785" s="56"/>
      <c r="I785" s="52"/>
      <c r="M785" s="52"/>
      <c r="Q785" s="52"/>
      <c r="U785" s="52"/>
      <c r="Y785" s="52"/>
      <c r="AC785" s="52"/>
      <c r="AG785" s="52"/>
      <c r="AK785" s="52"/>
      <c r="AO785" s="52"/>
      <c r="AS785" s="52"/>
    </row>
    <row r="786">
      <c r="F786" s="56"/>
      <c r="I786" s="52"/>
      <c r="M786" s="52"/>
      <c r="Q786" s="52"/>
      <c r="U786" s="52"/>
      <c r="Y786" s="52"/>
      <c r="AC786" s="52"/>
      <c r="AG786" s="52"/>
      <c r="AK786" s="52"/>
      <c r="AO786" s="52"/>
      <c r="AS786" s="52"/>
    </row>
    <row r="787">
      <c r="F787" s="56"/>
      <c r="I787" s="52"/>
      <c r="M787" s="52"/>
      <c r="Q787" s="52"/>
      <c r="U787" s="52"/>
      <c r="Y787" s="52"/>
      <c r="AC787" s="52"/>
      <c r="AG787" s="52"/>
      <c r="AK787" s="52"/>
      <c r="AO787" s="52"/>
      <c r="AS787" s="52"/>
    </row>
    <row r="788">
      <c r="F788" s="56"/>
      <c r="I788" s="52"/>
      <c r="M788" s="52"/>
      <c r="Q788" s="52"/>
      <c r="U788" s="52"/>
      <c r="Y788" s="52"/>
      <c r="AC788" s="52"/>
      <c r="AG788" s="52"/>
      <c r="AK788" s="52"/>
      <c r="AO788" s="52"/>
      <c r="AS788" s="52"/>
    </row>
    <row r="789">
      <c r="F789" s="56"/>
      <c r="I789" s="52"/>
      <c r="M789" s="52"/>
      <c r="Q789" s="52"/>
      <c r="U789" s="52"/>
      <c r="Y789" s="52"/>
      <c r="AC789" s="52"/>
      <c r="AG789" s="52"/>
      <c r="AK789" s="52"/>
      <c r="AO789" s="52"/>
      <c r="AS789" s="52"/>
    </row>
    <row r="790">
      <c r="F790" s="56"/>
      <c r="I790" s="52"/>
      <c r="M790" s="52"/>
      <c r="Q790" s="52"/>
      <c r="U790" s="52"/>
      <c r="Y790" s="52"/>
      <c r="AC790" s="52"/>
      <c r="AG790" s="52"/>
      <c r="AK790" s="52"/>
      <c r="AO790" s="52"/>
      <c r="AS790" s="52"/>
    </row>
    <row r="791">
      <c r="F791" s="56"/>
      <c r="I791" s="52"/>
      <c r="M791" s="52"/>
      <c r="Q791" s="52"/>
      <c r="U791" s="52"/>
      <c r="Y791" s="52"/>
      <c r="AC791" s="52"/>
      <c r="AG791" s="52"/>
      <c r="AK791" s="52"/>
      <c r="AO791" s="52"/>
      <c r="AS791" s="52"/>
    </row>
    <row r="792">
      <c r="F792" s="56"/>
      <c r="I792" s="52"/>
      <c r="M792" s="52"/>
      <c r="Q792" s="52"/>
      <c r="U792" s="52"/>
      <c r="Y792" s="52"/>
      <c r="AC792" s="52"/>
      <c r="AG792" s="52"/>
      <c r="AK792" s="52"/>
      <c r="AO792" s="52"/>
      <c r="AS792" s="52"/>
    </row>
    <row r="793">
      <c r="F793" s="56"/>
      <c r="I793" s="52"/>
      <c r="M793" s="52"/>
      <c r="Q793" s="52"/>
      <c r="U793" s="52"/>
      <c r="Y793" s="52"/>
      <c r="AC793" s="52"/>
      <c r="AG793" s="52"/>
      <c r="AK793" s="52"/>
      <c r="AO793" s="52"/>
      <c r="AS793" s="52"/>
    </row>
    <row r="794">
      <c r="F794" s="56"/>
      <c r="I794" s="52"/>
      <c r="M794" s="52"/>
      <c r="Q794" s="52"/>
      <c r="U794" s="52"/>
      <c r="Y794" s="52"/>
      <c r="AC794" s="52"/>
      <c r="AG794" s="52"/>
      <c r="AK794" s="52"/>
      <c r="AO794" s="52"/>
      <c r="AS794" s="52"/>
    </row>
    <row r="795">
      <c r="F795" s="56"/>
      <c r="I795" s="52"/>
      <c r="M795" s="52"/>
      <c r="Q795" s="52"/>
      <c r="U795" s="52"/>
      <c r="Y795" s="52"/>
      <c r="AC795" s="52"/>
      <c r="AG795" s="52"/>
      <c r="AK795" s="52"/>
      <c r="AO795" s="52"/>
      <c r="AS795" s="52"/>
    </row>
    <row r="796">
      <c r="F796" s="56"/>
      <c r="I796" s="52"/>
      <c r="M796" s="52"/>
      <c r="Q796" s="52"/>
      <c r="U796" s="52"/>
      <c r="Y796" s="52"/>
      <c r="AC796" s="52"/>
      <c r="AG796" s="52"/>
      <c r="AK796" s="52"/>
      <c r="AO796" s="52"/>
      <c r="AS796" s="52"/>
    </row>
    <row r="797">
      <c r="F797" s="56"/>
      <c r="I797" s="52"/>
      <c r="M797" s="52"/>
      <c r="Q797" s="52"/>
      <c r="U797" s="52"/>
      <c r="Y797" s="52"/>
      <c r="AC797" s="52"/>
      <c r="AG797" s="52"/>
      <c r="AK797" s="52"/>
      <c r="AO797" s="52"/>
      <c r="AS797" s="52"/>
    </row>
    <row r="798">
      <c r="F798" s="56"/>
      <c r="I798" s="52"/>
      <c r="M798" s="52"/>
      <c r="Q798" s="52"/>
      <c r="U798" s="52"/>
      <c r="Y798" s="52"/>
      <c r="AC798" s="52"/>
      <c r="AG798" s="52"/>
      <c r="AK798" s="52"/>
      <c r="AO798" s="52"/>
      <c r="AS798" s="52"/>
    </row>
    <row r="799">
      <c r="F799" s="56"/>
      <c r="I799" s="52"/>
      <c r="M799" s="52"/>
      <c r="Q799" s="52"/>
      <c r="U799" s="52"/>
      <c r="Y799" s="52"/>
      <c r="AC799" s="52"/>
      <c r="AG799" s="52"/>
      <c r="AK799" s="52"/>
      <c r="AO799" s="52"/>
      <c r="AS799" s="52"/>
    </row>
    <row r="800">
      <c r="F800" s="56"/>
      <c r="I800" s="52"/>
      <c r="M800" s="52"/>
      <c r="Q800" s="52"/>
      <c r="U800" s="52"/>
      <c r="Y800" s="52"/>
      <c r="AC800" s="52"/>
      <c r="AG800" s="52"/>
      <c r="AK800" s="52"/>
      <c r="AO800" s="52"/>
      <c r="AS800" s="52"/>
    </row>
    <row r="801">
      <c r="F801" s="56"/>
      <c r="I801" s="52"/>
      <c r="M801" s="52"/>
      <c r="Q801" s="52"/>
      <c r="U801" s="52"/>
      <c r="Y801" s="52"/>
      <c r="AC801" s="52"/>
      <c r="AG801" s="52"/>
      <c r="AK801" s="52"/>
      <c r="AO801" s="52"/>
      <c r="AS801" s="52"/>
    </row>
    <row r="802">
      <c r="F802" s="56"/>
      <c r="I802" s="52"/>
      <c r="M802" s="52"/>
      <c r="Q802" s="52"/>
      <c r="U802" s="52"/>
      <c r="Y802" s="52"/>
      <c r="AC802" s="52"/>
      <c r="AG802" s="52"/>
      <c r="AK802" s="52"/>
      <c r="AO802" s="52"/>
      <c r="AS802" s="52"/>
    </row>
    <row r="803">
      <c r="F803" s="56"/>
      <c r="I803" s="52"/>
      <c r="M803" s="52"/>
      <c r="Q803" s="52"/>
      <c r="U803" s="52"/>
      <c r="Y803" s="52"/>
      <c r="AC803" s="52"/>
      <c r="AG803" s="52"/>
      <c r="AK803" s="52"/>
      <c r="AO803" s="52"/>
      <c r="AS803" s="52"/>
    </row>
    <row r="804">
      <c r="F804" s="56"/>
      <c r="I804" s="52"/>
      <c r="M804" s="52"/>
      <c r="Q804" s="52"/>
      <c r="U804" s="52"/>
      <c r="Y804" s="52"/>
      <c r="AC804" s="52"/>
      <c r="AG804" s="52"/>
      <c r="AK804" s="52"/>
      <c r="AO804" s="52"/>
      <c r="AS804" s="52"/>
    </row>
    <row r="805">
      <c r="F805" s="56"/>
      <c r="I805" s="52"/>
      <c r="M805" s="52"/>
      <c r="Q805" s="52"/>
      <c r="U805" s="52"/>
      <c r="Y805" s="52"/>
      <c r="AC805" s="52"/>
      <c r="AG805" s="52"/>
      <c r="AK805" s="52"/>
      <c r="AO805" s="52"/>
      <c r="AS805" s="52"/>
    </row>
    <row r="806">
      <c r="F806" s="56"/>
      <c r="I806" s="52"/>
      <c r="M806" s="52"/>
      <c r="Q806" s="52"/>
      <c r="U806" s="52"/>
      <c r="Y806" s="52"/>
      <c r="AC806" s="52"/>
      <c r="AG806" s="52"/>
      <c r="AK806" s="52"/>
      <c r="AO806" s="52"/>
      <c r="AS806" s="52"/>
    </row>
    <row r="807">
      <c r="F807" s="56"/>
      <c r="I807" s="52"/>
      <c r="M807" s="52"/>
      <c r="Q807" s="52"/>
      <c r="U807" s="52"/>
      <c r="Y807" s="52"/>
      <c r="AC807" s="52"/>
      <c r="AG807" s="52"/>
      <c r="AK807" s="52"/>
      <c r="AO807" s="52"/>
      <c r="AS807" s="52"/>
    </row>
    <row r="808">
      <c r="F808" s="56"/>
      <c r="I808" s="52"/>
      <c r="M808" s="52"/>
      <c r="Q808" s="52"/>
      <c r="U808" s="52"/>
      <c r="Y808" s="52"/>
      <c r="AC808" s="52"/>
      <c r="AG808" s="52"/>
      <c r="AK808" s="52"/>
      <c r="AO808" s="52"/>
      <c r="AS808" s="52"/>
    </row>
    <row r="809">
      <c r="F809" s="56"/>
      <c r="I809" s="52"/>
      <c r="M809" s="52"/>
      <c r="Q809" s="52"/>
      <c r="U809" s="52"/>
      <c r="Y809" s="52"/>
      <c r="AC809" s="52"/>
      <c r="AG809" s="52"/>
      <c r="AK809" s="52"/>
      <c r="AO809" s="52"/>
      <c r="AS809" s="52"/>
    </row>
    <row r="810">
      <c r="F810" s="56"/>
      <c r="I810" s="52"/>
      <c r="M810" s="52"/>
      <c r="Q810" s="52"/>
      <c r="U810" s="52"/>
      <c r="Y810" s="52"/>
      <c r="AC810" s="52"/>
      <c r="AG810" s="52"/>
      <c r="AK810" s="52"/>
      <c r="AO810" s="52"/>
      <c r="AS810" s="52"/>
    </row>
    <row r="811">
      <c r="F811" s="56"/>
      <c r="I811" s="52"/>
      <c r="M811" s="52"/>
      <c r="Q811" s="52"/>
      <c r="U811" s="52"/>
      <c r="Y811" s="52"/>
      <c r="AC811" s="52"/>
      <c r="AG811" s="52"/>
      <c r="AK811" s="52"/>
      <c r="AO811" s="52"/>
      <c r="AS811" s="52"/>
    </row>
    <row r="812">
      <c r="F812" s="56"/>
      <c r="I812" s="52"/>
      <c r="M812" s="52"/>
      <c r="Q812" s="52"/>
      <c r="U812" s="52"/>
      <c r="Y812" s="52"/>
      <c r="AC812" s="52"/>
      <c r="AG812" s="52"/>
      <c r="AK812" s="52"/>
      <c r="AO812" s="52"/>
      <c r="AS812" s="52"/>
    </row>
    <row r="813">
      <c r="F813" s="56"/>
      <c r="I813" s="52"/>
      <c r="M813" s="52"/>
      <c r="Q813" s="52"/>
      <c r="U813" s="52"/>
      <c r="Y813" s="52"/>
      <c r="AC813" s="52"/>
      <c r="AG813" s="52"/>
      <c r="AK813" s="52"/>
      <c r="AO813" s="52"/>
      <c r="AS813" s="52"/>
    </row>
    <row r="814">
      <c r="F814" s="56"/>
      <c r="I814" s="52"/>
      <c r="M814" s="52"/>
      <c r="Q814" s="52"/>
      <c r="U814" s="52"/>
      <c r="Y814" s="52"/>
      <c r="AC814" s="52"/>
      <c r="AG814" s="52"/>
      <c r="AK814" s="52"/>
      <c r="AO814" s="52"/>
      <c r="AS814" s="52"/>
    </row>
    <row r="815">
      <c r="F815" s="56"/>
      <c r="I815" s="52"/>
      <c r="M815" s="52"/>
      <c r="Q815" s="52"/>
      <c r="U815" s="52"/>
      <c r="Y815" s="52"/>
      <c r="AC815" s="52"/>
      <c r="AG815" s="52"/>
      <c r="AK815" s="52"/>
      <c r="AO815" s="52"/>
      <c r="AS815" s="52"/>
    </row>
    <row r="816">
      <c r="F816" s="56"/>
      <c r="I816" s="52"/>
      <c r="M816" s="52"/>
      <c r="Q816" s="52"/>
      <c r="U816" s="52"/>
      <c r="Y816" s="52"/>
      <c r="AC816" s="52"/>
      <c r="AG816" s="52"/>
      <c r="AK816" s="52"/>
      <c r="AO816" s="52"/>
      <c r="AS816" s="52"/>
    </row>
    <row r="817">
      <c r="F817" s="56"/>
      <c r="I817" s="52"/>
      <c r="M817" s="52"/>
      <c r="Q817" s="52"/>
      <c r="U817" s="52"/>
      <c r="Y817" s="52"/>
      <c r="AC817" s="52"/>
      <c r="AG817" s="52"/>
      <c r="AK817" s="52"/>
      <c r="AO817" s="52"/>
      <c r="AS817" s="52"/>
    </row>
    <row r="818">
      <c r="F818" s="56"/>
      <c r="I818" s="52"/>
      <c r="M818" s="52"/>
      <c r="Q818" s="52"/>
      <c r="U818" s="52"/>
      <c r="Y818" s="52"/>
      <c r="AC818" s="52"/>
      <c r="AG818" s="52"/>
      <c r="AK818" s="52"/>
      <c r="AO818" s="52"/>
      <c r="AS818" s="52"/>
    </row>
    <row r="819">
      <c r="F819" s="56"/>
      <c r="I819" s="52"/>
      <c r="M819" s="52"/>
      <c r="Q819" s="52"/>
      <c r="U819" s="52"/>
      <c r="Y819" s="52"/>
      <c r="AC819" s="52"/>
      <c r="AG819" s="52"/>
      <c r="AK819" s="52"/>
      <c r="AO819" s="52"/>
      <c r="AS819" s="52"/>
    </row>
    <row r="820">
      <c r="F820" s="56"/>
      <c r="I820" s="52"/>
      <c r="M820" s="52"/>
      <c r="Q820" s="52"/>
      <c r="U820" s="52"/>
      <c r="Y820" s="52"/>
      <c r="AC820" s="52"/>
      <c r="AG820" s="52"/>
      <c r="AK820" s="52"/>
      <c r="AO820" s="52"/>
      <c r="AS820" s="52"/>
    </row>
    <row r="821">
      <c r="F821" s="56"/>
      <c r="I821" s="52"/>
      <c r="M821" s="52"/>
      <c r="Q821" s="52"/>
      <c r="U821" s="52"/>
      <c r="Y821" s="52"/>
      <c r="AC821" s="52"/>
      <c r="AG821" s="52"/>
      <c r="AK821" s="52"/>
      <c r="AO821" s="52"/>
      <c r="AS821" s="52"/>
    </row>
    <row r="822">
      <c r="F822" s="56"/>
      <c r="I822" s="52"/>
      <c r="M822" s="52"/>
      <c r="Q822" s="52"/>
      <c r="U822" s="52"/>
      <c r="Y822" s="52"/>
      <c r="AC822" s="52"/>
      <c r="AG822" s="52"/>
      <c r="AK822" s="52"/>
      <c r="AO822" s="52"/>
      <c r="AS822" s="52"/>
    </row>
    <row r="823">
      <c r="F823" s="56"/>
      <c r="I823" s="52"/>
      <c r="M823" s="52"/>
      <c r="Q823" s="52"/>
      <c r="U823" s="52"/>
      <c r="Y823" s="52"/>
      <c r="AC823" s="52"/>
      <c r="AG823" s="52"/>
      <c r="AK823" s="52"/>
      <c r="AO823" s="52"/>
      <c r="AS823" s="52"/>
    </row>
    <row r="824">
      <c r="F824" s="56"/>
      <c r="I824" s="52"/>
      <c r="M824" s="52"/>
      <c r="Q824" s="52"/>
      <c r="U824" s="52"/>
      <c r="Y824" s="52"/>
      <c r="AC824" s="52"/>
      <c r="AG824" s="52"/>
      <c r="AK824" s="52"/>
      <c r="AO824" s="52"/>
      <c r="AS824" s="52"/>
    </row>
    <row r="825">
      <c r="F825" s="56"/>
      <c r="I825" s="52"/>
      <c r="M825" s="52"/>
      <c r="Q825" s="52"/>
      <c r="U825" s="52"/>
      <c r="Y825" s="52"/>
      <c r="AC825" s="52"/>
      <c r="AG825" s="52"/>
      <c r="AK825" s="52"/>
      <c r="AO825" s="52"/>
      <c r="AS825" s="52"/>
    </row>
    <row r="826">
      <c r="F826" s="56"/>
      <c r="I826" s="52"/>
      <c r="M826" s="52"/>
      <c r="Q826" s="52"/>
      <c r="U826" s="52"/>
      <c r="Y826" s="52"/>
      <c r="AC826" s="52"/>
      <c r="AG826" s="52"/>
      <c r="AK826" s="52"/>
      <c r="AO826" s="52"/>
      <c r="AS826" s="52"/>
    </row>
    <row r="827">
      <c r="F827" s="56"/>
      <c r="I827" s="52"/>
      <c r="M827" s="52"/>
      <c r="Q827" s="52"/>
      <c r="U827" s="52"/>
      <c r="Y827" s="52"/>
      <c r="AC827" s="52"/>
      <c r="AG827" s="52"/>
      <c r="AK827" s="52"/>
      <c r="AO827" s="52"/>
      <c r="AS827" s="52"/>
    </row>
    <row r="828">
      <c r="F828" s="56"/>
      <c r="I828" s="52"/>
      <c r="M828" s="52"/>
      <c r="Q828" s="52"/>
      <c r="U828" s="52"/>
      <c r="Y828" s="52"/>
      <c r="AC828" s="52"/>
      <c r="AG828" s="52"/>
      <c r="AK828" s="52"/>
      <c r="AO828" s="52"/>
      <c r="AS828" s="52"/>
    </row>
    <row r="829">
      <c r="F829" s="56"/>
      <c r="I829" s="52"/>
      <c r="M829" s="52"/>
      <c r="Q829" s="52"/>
      <c r="U829" s="52"/>
      <c r="Y829" s="52"/>
      <c r="AC829" s="52"/>
      <c r="AG829" s="52"/>
      <c r="AK829" s="52"/>
      <c r="AO829" s="52"/>
      <c r="AS829" s="52"/>
    </row>
    <row r="830">
      <c r="F830" s="56"/>
      <c r="I830" s="52"/>
      <c r="M830" s="52"/>
      <c r="Q830" s="52"/>
      <c r="U830" s="52"/>
      <c r="Y830" s="52"/>
      <c r="AC830" s="52"/>
      <c r="AG830" s="52"/>
      <c r="AK830" s="52"/>
      <c r="AO830" s="52"/>
      <c r="AS830" s="52"/>
    </row>
    <row r="831">
      <c r="F831" s="56"/>
      <c r="I831" s="52"/>
      <c r="M831" s="52"/>
      <c r="Q831" s="52"/>
      <c r="U831" s="52"/>
      <c r="Y831" s="52"/>
      <c r="AC831" s="52"/>
      <c r="AG831" s="52"/>
      <c r="AK831" s="52"/>
      <c r="AO831" s="52"/>
      <c r="AS831" s="52"/>
    </row>
    <row r="832">
      <c r="F832" s="56"/>
      <c r="I832" s="52"/>
      <c r="M832" s="52"/>
      <c r="Q832" s="52"/>
      <c r="U832" s="52"/>
      <c r="Y832" s="52"/>
      <c r="AC832" s="52"/>
      <c r="AG832" s="52"/>
      <c r="AK832" s="52"/>
      <c r="AO832" s="52"/>
      <c r="AS832" s="52"/>
    </row>
    <row r="833">
      <c r="F833" s="56"/>
      <c r="I833" s="52"/>
      <c r="M833" s="52"/>
      <c r="Q833" s="52"/>
      <c r="U833" s="52"/>
      <c r="Y833" s="52"/>
      <c r="AC833" s="52"/>
      <c r="AG833" s="52"/>
      <c r="AK833" s="52"/>
      <c r="AO833" s="52"/>
      <c r="AS833" s="52"/>
    </row>
    <row r="834">
      <c r="F834" s="56"/>
      <c r="I834" s="52"/>
      <c r="M834" s="52"/>
      <c r="Q834" s="52"/>
      <c r="U834" s="52"/>
      <c r="Y834" s="52"/>
      <c r="AC834" s="52"/>
      <c r="AG834" s="52"/>
      <c r="AK834" s="52"/>
      <c r="AO834" s="52"/>
      <c r="AS834" s="52"/>
    </row>
    <row r="835">
      <c r="F835" s="56"/>
      <c r="I835" s="52"/>
      <c r="M835" s="52"/>
      <c r="Q835" s="52"/>
      <c r="U835" s="52"/>
      <c r="Y835" s="52"/>
      <c r="AC835" s="52"/>
      <c r="AG835" s="52"/>
      <c r="AK835" s="52"/>
      <c r="AO835" s="52"/>
      <c r="AS835" s="52"/>
    </row>
    <row r="836">
      <c r="F836" s="56"/>
      <c r="I836" s="52"/>
      <c r="M836" s="52"/>
      <c r="Q836" s="52"/>
      <c r="U836" s="52"/>
      <c r="Y836" s="52"/>
      <c r="AC836" s="52"/>
      <c r="AG836" s="52"/>
      <c r="AK836" s="52"/>
      <c r="AO836" s="52"/>
      <c r="AS836" s="52"/>
    </row>
    <row r="837">
      <c r="F837" s="56"/>
      <c r="I837" s="52"/>
      <c r="M837" s="52"/>
      <c r="Q837" s="52"/>
      <c r="U837" s="52"/>
      <c r="Y837" s="52"/>
      <c r="AC837" s="52"/>
      <c r="AG837" s="52"/>
      <c r="AK837" s="52"/>
      <c r="AO837" s="52"/>
      <c r="AS837" s="52"/>
    </row>
    <row r="838">
      <c r="F838" s="56"/>
      <c r="I838" s="52"/>
      <c r="M838" s="52"/>
      <c r="Q838" s="52"/>
      <c r="U838" s="52"/>
      <c r="Y838" s="52"/>
      <c r="AC838" s="52"/>
      <c r="AG838" s="52"/>
      <c r="AK838" s="52"/>
      <c r="AO838" s="52"/>
      <c r="AS838" s="52"/>
    </row>
    <row r="839">
      <c r="F839" s="56"/>
      <c r="I839" s="52"/>
      <c r="M839" s="52"/>
      <c r="Q839" s="52"/>
      <c r="U839" s="52"/>
      <c r="Y839" s="52"/>
      <c r="AC839" s="52"/>
      <c r="AG839" s="52"/>
      <c r="AK839" s="52"/>
      <c r="AO839" s="52"/>
      <c r="AS839" s="52"/>
    </row>
    <row r="840">
      <c r="F840" s="56"/>
      <c r="I840" s="52"/>
      <c r="M840" s="52"/>
      <c r="Q840" s="52"/>
      <c r="U840" s="52"/>
      <c r="Y840" s="52"/>
      <c r="AC840" s="52"/>
      <c r="AG840" s="52"/>
      <c r="AK840" s="52"/>
      <c r="AO840" s="52"/>
      <c r="AS840" s="52"/>
    </row>
    <row r="841">
      <c r="F841" s="56"/>
      <c r="I841" s="52"/>
      <c r="M841" s="52"/>
      <c r="Q841" s="52"/>
      <c r="U841" s="52"/>
      <c r="Y841" s="52"/>
      <c r="AC841" s="52"/>
      <c r="AG841" s="52"/>
      <c r="AK841" s="52"/>
      <c r="AO841" s="52"/>
      <c r="AS841" s="52"/>
    </row>
    <row r="842">
      <c r="F842" s="56"/>
      <c r="I842" s="52"/>
      <c r="M842" s="52"/>
      <c r="Q842" s="52"/>
      <c r="U842" s="52"/>
      <c r="Y842" s="52"/>
      <c r="AC842" s="52"/>
      <c r="AG842" s="52"/>
      <c r="AK842" s="52"/>
      <c r="AO842" s="52"/>
      <c r="AS842" s="52"/>
    </row>
    <row r="843">
      <c r="F843" s="56"/>
      <c r="I843" s="52"/>
      <c r="M843" s="52"/>
      <c r="Q843" s="52"/>
      <c r="U843" s="52"/>
      <c r="Y843" s="52"/>
      <c r="AC843" s="52"/>
      <c r="AG843" s="52"/>
      <c r="AK843" s="52"/>
      <c r="AO843" s="52"/>
      <c r="AS843" s="52"/>
    </row>
    <row r="844">
      <c r="F844" s="56"/>
      <c r="I844" s="52"/>
      <c r="M844" s="52"/>
      <c r="Q844" s="52"/>
      <c r="U844" s="52"/>
      <c r="Y844" s="52"/>
      <c r="AC844" s="52"/>
      <c r="AG844" s="52"/>
      <c r="AK844" s="52"/>
      <c r="AO844" s="52"/>
      <c r="AS844" s="52"/>
    </row>
    <row r="845">
      <c r="F845" s="56"/>
      <c r="I845" s="52"/>
      <c r="M845" s="52"/>
      <c r="Q845" s="52"/>
      <c r="U845" s="52"/>
      <c r="Y845" s="52"/>
      <c r="AC845" s="52"/>
      <c r="AG845" s="52"/>
      <c r="AK845" s="52"/>
      <c r="AO845" s="52"/>
      <c r="AS845" s="52"/>
    </row>
    <row r="846">
      <c r="F846" s="56"/>
      <c r="I846" s="52"/>
      <c r="M846" s="52"/>
      <c r="Q846" s="52"/>
      <c r="U846" s="52"/>
      <c r="Y846" s="52"/>
      <c r="AC846" s="52"/>
      <c r="AG846" s="52"/>
      <c r="AK846" s="52"/>
      <c r="AO846" s="52"/>
      <c r="AS846" s="52"/>
    </row>
    <row r="847">
      <c r="F847" s="56"/>
      <c r="I847" s="52"/>
      <c r="M847" s="52"/>
      <c r="Q847" s="52"/>
      <c r="U847" s="52"/>
      <c r="Y847" s="52"/>
      <c r="AC847" s="52"/>
      <c r="AG847" s="52"/>
      <c r="AK847" s="52"/>
      <c r="AO847" s="52"/>
      <c r="AS847" s="52"/>
    </row>
    <row r="848">
      <c r="F848" s="56"/>
      <c r="I848" s="52"/>
      <c r="M848" s="52"/>
      <c r="Q848" s="52"/>
      <c r="U848" s="52"/>
      <c r="Y848" s="52"/>
      <c r="AC848" s="52"/>
      <c r="AG848" s="52"/>
      <c r="AK848" s="52"/>
      <c r="AO848" s="52"/>
      <c r="AS848" s="52"/>
    </row>
    <row r="849">
      <c r="F849" s="56"/>
      <c r="I849" s="52"/>
      <c r="M849" s="52"/>
      <c r="Q849" s="52"/>
      <c r="U849" s="52"/>
      <c r="Y849" s="52"/>
      <c r="AC849" s="52"/>
      <c r="AG849" s="52"/>
      <c r="AK849" s="52"/>
      <c r="AO849" s="52"/>
      <c r="AS849" s="52"/>
    </row>
    <row r="850">
      <c r="F850" s="56"/>
      <c r="I850" s="52"/>
      <c r="M850" s="52"/>
      <c r="Q850" s="52"/>
      <c r="U850" s="52"/>
      <c r="Y850" s="52"/>
      <c r="AC850" s="52"/>
      <c r="AG850" s="52"/>
      <c r="AK850" s="52"/>
      <c r="AO850" s="52"/>
      <c r="AS850" s="52"/>
    </row>
    <row r="851">
      <c r="F851" s="56"/>
      <c r="I851" s="52"/>
      <c r="M851" s="52"/>
      <c r="Q851" s="52"/>
      <c r="U851" s="52"/>
      <c r="Y851" s="52"/>
      <c r="AC851" s="52"/>
      <c r="AG851" s="52"/>
      <c r="AK851" s="52"/>
      <c r="AO851" s="52"/>
      <c r="AS851" s="52"/>
    </row>
    <row r="852">
      <c r="F852" s="56"/>
      <c r="I852" s="52"/>
      <c r="M852" s="52"/>
      <c r="Q852" s="52"/>
      <c r="U852" s="52"/>
      <c r="Y852" s="52"/>
      <c r="AC852" s="52"/>
      <c r="AG852" s="52"/>
      <c r="AK852" s="52"/>
      <c r="AO852" s="52"/>
      <c r="AS852" s="52"/>
    </row>
    <row r="853">
      <c r="F853" s="56"/>
      <c r="I853" s="52"/>
      <c r="M853" s="52"/>
      <c r="Q853" s="52"/>
      <c r="U853" s="52"/>
      <c r="Y853" s="52"/>
      <c r="AC853" s="52"/>
      <c r="AG853" s="52"/>
      <c r="AK853" s="52"/>
      <c r="AO853" s="52"/>
      <c r="AS853" s="52"/>
    </row>
    <row r="854">
      <c r="F854" s="56"/>
      <c r="I854" s="52"/>
      <c r="M854" s="52"/>
      <c r="Q854" s="52"/>
      <c r="U854" s="52"/>
      <c r="Y854" s="52"/>
      <c r="AC854" s="52"/>
      <c r="AG854" s="52"/>
      <c r="AK854" s="52"/>
      <c r="AO854" s="52"/>
      <c r="AS854" s="52"/>
    </row>
    <row r="855">
      <c r="F855" s="56"/>
      <c r="I855" s="52"/>
      <c r="M855" s="52"/>
      <c r="Q855" s="52"/>
      <c r="U855" s="52"/>
      <c r="Y855" s="52"/>
      <c r="AC855" s="52"/>
      <c r="AG855" s="52"/>
      <c r="AK855" s="52"/>
      <c r="AO855" s="52"/>
      <c r="AS855" s="52"/>
    </row>
    <row r="856">
      <c r="F856" s="56"/>
      <c r="I856" s="52"/>
      <c r="M856" s="52"/>
      <c r="Q856" s="52"/>
      <c r="U856" s="52"/>
      <c r="Y856" s="52"/>
      <c r="AC856" s="52"/>
      <c r="AG856" s="52"/>
      <c r="AK856" s="52"/>
      <c r="AO856" s="52"/>
      <c r="AS856" s="52"/>
    </row>
    <row r="857">
      <c r="F857" s="56"/>
      <c r="I857" s="52"/>
      <c r="M857" s="52"/>
      <c r="Q857" s="52"/>
      <c r="U857" s="52"/>
      <c r="Y857" s="52"/>
      <c r="AC857" s="52"/>
      <c r="AG857" s="52"/>
      <c r="AK857" s="52"/>
      <c r="AO857" s="52"/>
      <c r="AS857" s="52"/>
    </row>
    <row r="858">
      <c r="F858" s="56"/>
      <c r="I858" s="52"/>
      <c r="M858" s="52"/>
      <c r="Q858" s="52"/>
      <c r="U858" s="52"/>
      <c r="Y858" s="52"/>
      <c r="AC858" s="52"/>
      <c r="AG858" s="52"/>
      <c r="AK858" s="52"/>
      <c r="AO858" s="52"/>
      <c r="AS858" s="52"/>
    </row>
    <row r="859">
      <c r="F859" s="56"/>
      <c r="I859" s="52"/>
      <c r="M859" s="52"/>
      <c r="Q859" s="52"/>
      <c r="U859" s="52"/>
      <c r="Y859" s="52"/>
      <c r="AC859" s="52"/>
      <c r="AG859" s="52"/>
      <c r="AK859" s="52"/>
      <c r="AO859" s="52"/>
      <c r="AS859" s="52"/>
    </row>
    <row r="860">
      <c r="F860" s="56"/>
      <c r="I860" s="52"/>
      <c r="M860" s="52"/>
      <c r="Q860" s="52"/>
      <c r="U860" s="52"/>
      <c r="Y860" s="52"/>
      <c r="AC860" s="52"/>
      <c r="AG860" s="52"/>
      <c r="AK860" s="52"/>
      <c r="AO860" s="52"/>
      <c r="AS860" s="52"/>
    </row>
    <row r="861">
      <c r="F861" s="56"/>
      <c r="I861" s="52"/>
      <c r="M861" s="52"/>
      <c r="Q861" s="52"/>
      <c r="U861" s="52"/>
      <c r="Y861" s="52"/>
      <c r="AC861" s="52"/>
      <c r="AG861" s="52"/>
      <c r="AK861" s="52"/>
      <c r="AO861" s="52"/>
      <c r="AS861" s="52"/>
    </row>
    <row r="862">
      <c r="F862" s="56"/>
      <c r="I862" s="52"/>
      <c r="M862" s="52"/>
      <c r="Q862" s="52"/>
      <c r="U862" s="52"/>
      <c r="Y862" s="52"/>
      <c r="AC862" s="52"/>
      <c r="AG862" s="52"/>
      <c r="AK862" s="52"/>
      <c r="AO862" s="52"/>
      <c r="AS862" s="52"/>
    </row>
    <row r="863">
      <c r="F863" s="56"/>
      <c r="I863" s="52"/>
      <c r="M863" s="52"/>
      <c r="Q863" s="52"/>
      <c r="U863" s="52"/>
      <c r="Y863" s="52"/>
      <c r="AC863" s="52"/>
      <c r="AG863" s="52"/>
      <c r="AK863" s="52"/>
      <c r="AO863" s="52"/>
      <c r="AS863" s="52"/>
    </row>
    <row r="864">
      <c r="F864" s="56"/>
      <c r="I864" s="52"/>
      <c r="M864" s="52"/>
      <c r="Q864" s="52"/>
      <c r="U864" s="52"/>
      <c r="Y864" s="52"/>
      <c r="AC864" s="52"/>
      <c r="AG864" s="52"/>
      <c r="AK864" s="52"/>
      <c r="AO864" s="52"/>
      <c r="AS864" s="52"/>
    </row>
    <row r="865">
      <c r="F865" s="56"/>
      <c r="I865" s="52"/>
      <c r="M865" s="52"/>
      <c r="Q865" s="52"/>
      <c r="U865" s="52"/>
      <c r="Y865" s="52"/>
      <c r="AC865" s="52"/>
      <c r="AG865" s="52"/>
      <c r="AK865" s="52"/>
      <c r="AO865" s="52"/>
      <c r="AS865" s="52"/>
    </row>
    <row r="866">
      <c r="F866" s="56"/>
      <c r="I866" s="52"/>
      <c r="M866" s="52"/>
      <c r="Q866" s="52"/>
      <c r="U866" s="52"/>
      <c r="Y866" s="52"/>
      <c r="AC866" s="52"/>
      <c r="AG866" s="52"/>
      <c r="AK866" s="52"/>
      <c r="AO866" s="52"/>
      <c r="AS866" s="52"/>
    </row>
    <row r="867">
      <c r="F867" s="56"/>
      <c r="I867" s="52"/>
      <c r="M867" s="52"/>
      <c r="Q867" s="52"/>
      <c r="U867" s="52"/>
      <c r="Y867" s="52"/>
      <c r="AC867" s="52"/>
      <c r="AG867" s="52"/>
      <c r="AK867" s="52"/>
      <c r="AO867" s="52"/>
      <c r="AS867" s="52"/>
    </row>
    <row r="868">
      <c r="F868" s="56"/>
      <c r="I868" s="52"/>
      <c r="M868" s="52"/>
      <c r="Q868" s="52"/>
      <c r="U868" s="52"/>
      <c r="Y868" s="52"/>
      <c r="AC868" s="52"/>
      <c r="AG868" s="52"/>
      <c r="AK868" s="52"/>
      <c r="AO868" s="52"/>
      <c r="AS868" s="52"/>
    </row>
    <row r="869">
      <c r="F869" s="56"/>
      <c r="I869" s="52"/>
      <c r="M869" s="52"/>
      <c r="Q869" s="52"/>
      <c r="U869" s="52"/>
      <c r="Y869" s="52"/>
      <c r="AC869" s="52"/>
      <c r="AG869" s="52"/>
      <c r="AK869" s="52"/>
      <c r="AO869" s="52"/>
      <c r="AS869" s="52"/>
    </row>
    <row r="870">
      <c r="F870" s="56"/>
      <c r="I870" s="52"/>
      <c r="M870" s="52"/>
      <c r="Q870" s="52"/>
      <c r="U870" s="52"/>
      <c r="Y870" s="52"/>
      <c r="AC870" s="52"/>
      <c r="AG870" s="52"/>
      <c r="AK870" s="52"/>
      <c r="AO870" s="52"/>
      <c r="AS870" s="52"/>
    </row>
    <row r="871">
      <c r="F871" s="56"/>
      <c r="I871" s="52"/>
      <c r="M871" s="52"/>
      <c r="Q871" s="52"/>
      <c r="U871" s="52"/>
      <c r="Y871" s="52"/>
      <c r="AC871" s="52"/>
      <c r="AG871" s="52"/>
      <c r="AK871" s="52"/>
      <c r="AO871" s="52"/>
      <c r="AS871" s="52"/>
    </row>
    <row r="872">
      <c r="F872" s="56"/>
      <c r="I872" s="52"/>
      <c r="M872" s="52"/>
      <c r="Q872" s="52"/>
      <c r="U872" s="52"/>
      <c r="Y872" s="52"/>
      <c r="AC872" s="52"/>
      <c r="AG872" s="52"/>
      <c r="AK872" s="52"/>
      <c r="AO872" s="52"/>
      <c r="AS872" s="52"/>
    </row>
    <row r="873">
      <c r="F873" s="56"/>
      <c r="I873" s="52"/>
      <c r="M873" s="52"/>
      <c r="Q873" s="52"/>
      <c r="U873" s="52"/>
      <c r="Y873" s="52"/>
      <c r="AC873" s="52"/>
      <c r="AG873" s="52"/>
      <c r="AK873" s="52"/>
      <c r="AO873" s="52"/>
      <c r="AS873" s="52"/>
    </row>
    <row r="874">
      <c r="F874" s="56"/>
      <c r="I874" s="52"/>
      <c r="M874" s="52"/>
      <c r="Q874" s="52"/>
      <c r="U874" s="52"/>
      <c r="Y874" s="52"/>
      <c r="AC874" s="52"/>
      <c r="AG874" s="52"/>
      <c r="AK874" s="52"/>
      <c r="AO874" s="52"/>
      <c r="AS874" s="52"/>
    </row>
    <row r="875">
      <c r="F875" s="56"/>
      <c r="I875" s="52"/>
      <c r="M875" s="52"/>
      <c r="Q875" s="52"/>
      <c r="U875" s="52"/>
      <c r="Y875" s="52"/>
      <c r="AC875" s="52"/>
      <c r="AG875" s="52"/>
      <c r="AK875" s="52"/>
      <c r="AO875" s="52"/>
      <c r="AS875" s="52"/>
    </row>
    <row r="876">
      <c r="F876" s="56"/>
      <c r="I876" s="52"/>
      <c r="M876" s="52"/>
      <c r="Q876" s="52"/>
      <c r="U876" s="52"/>
      <c r="Y876" s="52"/>
      <c r="AC876" s="52"/>
      <c r="AG876" s="52"/>
      <c r="AK876" s="52"/>
      <c r="AO876" s="52"/>
      <c r="AS876" s="52"/>
    </row>
    <row r="877">
      <c r="F877" s="56"/>
      <c r="I877" s="52"/>
      <c r="M877" s="52"/>
      <c r="Q877" s="52"/>
      <c r="U877" s="52"/>
      <c r="Y877" s="52"/>
      <c r="AC877" s="52"/>
      <c r="AG877" s="52"/>
      <c r="AK877" s="52"/>
      <c r="AO877" s="52"/>
      <c r="AS877" s="52"/>
    </row>
    <row r="878">
      <c r="F878" s="56"/>
      <c r="I878" s="52"/>
      <c r="M878" s="52"/>
      <c r="Q878" s="52"/>
      <c r="U878" s="52"/>
      <c r="Y878" s="52"/>
      <c r="AC878" s="52"/>
      <c r="AG878" s="52"/>
      <c r="AK878" s="52"/>
      <c r="AO878" s="52"/>
      <c r="AS878" s="52"/>
    </row>
    <row r="879">
      <c r="F879" s="56"/>
      <c r="I879" s="52"/>
      <c r="M879" s="52"/>
      <c r="Q879" s="52"/>
      <c r="U879" s="52"/>
      <c r="Y879" s="52"/>
      <c r="AC879" s="52"/>
      <c r="AG879" s="52"/>
      <c r="AK879" s="52"/>
      <c r="AO879" s="52"/>
      <c r="AS879" s="52"/>
    </row>
    <row r="880">
      <c r="F880" s="56"/>
      <c r="I880" s="52"/>
      <c r="M880" s="52"/>
      <c r="Q880" s="52"/>
      <c r="U880" s="52"/>
      <c r="Y880" s="52"/>
      <c r="AC880" s="52"/>
      <c r="AG880" s="52"/>
      <c r="AK880" s="52"/>
      <c r="AO880" s="52"/>
      <c r="AS880" s="52"/>
    </row>
    <row r="881">
      <c r="F881" s="56"/>
      <c r="I881" s="52"/>
      <c r="M881" s="52"/>
      <c r="Q881" s="52"/>
      <c r="U881" s="52"/>
      <c r="Y881" s="52"/>
      <c r="AC881" s="52"/>
      <c r="AG881" s="52"/>
      <c r="AK881" s="52"/>
      <c r="AO881" s="52"/>
      <c r="AS881" s="52"/>
    </row>
    <row r="882">
      <c r="F882" s="56"/>
      <c r="I882" s="52"/>
      <c r="M882" s="52"/>
      <c r="Q882" s="52"/>
      <c r="U882" s="52"/>
      <c r="Y882" s="52"/>
      <c r="AC882" s="52"/>
      <c r="AG882" s="52"/>
      <c r="AK882" s="52"/>
      <c r="AO882" s="52"/>
      <c r="AS882" s="52"/>
    </row>
    <row r="883">
      <c r="F883" s="56"/>
      <c r="I883" s="52"/>
      <c r="M883" s="52"/>
      <c r="Q883" s="52"/>
      <c r="U883" s="52"/>
      <c r="Y883" s="52"/>
      <c r="AC883" s="52"/>
      <c r="AG883" s="52"/>
      <c r="AK883" s="52"/>
      <c r="AO883" s="52"/>
      <c r="AS883" s="52"/>
    </row>
    <row r="884">
      <c r="F884" s="56"/>
      <c r="I884" s="52"/>
      <c r="M884" s="52"/>
      <c r="Q884" s="52"/>
      <c r="U884" s="52"/>
      <c r="Y884" s="52"/>
      <c r="AC884" s="52"/>
      <c r="AG884" s="52"/>
      <c r="AK884" s="52"/>
      <c r="AO884" s="52"/>
      <c r="AS884" s="52"/>
    </row>
    <row r="885">
      <c r="F885" s="56"/>
      <c r="I885" s="52"/>
      <c r="M885" s="52"/>
      <c r="Q885" s="52"/>
      <c r="U885" s="52"/>
      <c r="Y885" s="52"/>
      <c r="AC885" s="52"/>
      <c r="AG885" s="52"/>
      <c r="AK885" s="52"/>
      <c r="AO885" s="52"/>
      <c r="AS885" s="52"/>
    </row>
    <row r="886">
      <c r="F886" s="56"/>
      <c r="I886" s="52"/>
      <c r="M886" s="52"/>
      <c r="Q886" s="52"/>
      <c r="U886" s="52"/>
      <c r="Y886" s="52"/>
      <c r="AC886" s="52"/>
      <c r="AG886" s="52"/>
      <c r="AK886" s="52"/>
      <c r="AO886" s="52"/>
      <c r="AS886" s="52"/>
    </row>
    <row r="887">
      <c r="F887" s="56"/>
      <c r="I887" s="52"/>
      <c r="M887" s="52"/>
      <c r="Q887" s="52"/>
      <c r="U887" s="52"/>
      <c r="Y887" s="52"/>
      <c r="AC887" s="52"/>
      <c r="AG887" s="52"/>
      <c r="AK887" s="52"/>
      <c r="AO887" s="52"/>
      <c r="AS887" s="52"/>
    </row>
    <row r="888">
      <c r="F888" s="56"/>
      <c r="I888" s="52"/>
      <c r="M888" s="52"/>
      <c r="Q888" s="52"/>
      <c r="U888" s="52"/>
      <c r="Y888" s="52"/>
      <c r="AC888" s="52"/>
      <c r="AG888" s="52"/>
      <c r="AK888" s="52"/>
      <c r="AO888" s="52"/>
      <c r="AS888" s="52"/>
    </row>
    <row r="889">
      <c r="F889" s="56"/>
      <c r="I889" s="52"/>
      <c r="M889" s="52"/>
      <c r="Q889" s="52"/>
      <c r="U889" s="52"/>
      <c r="Y889" s="52"/>
      <c r="AC889" s="52"/>
      <c r="AG889" s="52"/>
      <c r="AK889" s="52"/>
      <c r="AO889" s="52"/>
      <c r="AS889" s="52"/>
    </row>
    <row r="890">
      <c r="F890" s="56"/>
      <c r="I890" s="52"/>
      <c r="M890" s="52"/>
      <c r="Q890" s="52"/>
      <c r="U890" s="52"/>
      <c r="Y890" s="52"/>
      <c r="AC890" s="52"/>
      <c r="AG890" s="52"/>
      <c r="AK890" s="52"/>
      <c r="AO890" s="52"/>
      <c r="AS890" s="52"/>
    </row>
    <row r="891">
      <c r="F891" s="56"/>
      <c r="I891" s="52"/>
      <c r="M891" s="52"/>
      <c r="Q891" s="52"/>
      <c r="U891" s="52"/>
      <c r="Y891" s="52"/>
      <c r="AC891" s="52"/>
      <c r="AG891" s="52"/>
      <c r="AK891" s="52"/>
      <c r="AO891" s="52"/>
      <c r="AS891" s="52"/>
    </row>
    <row r="892">
      <c r="F892" s="56"/>
      <c r="I892" s="52"/>
      <c r="M892" s="52"/>
      <c r="Q892" s="52"/>
      <c r="U892" s="52"/>
      <c r="Y892" s="52"/>
      <c r="AC892" s="52"/>
      <c r="AG892" s="52"/>
      <c r="AK892" s="52"/>
      <c r="AO892" s="52"/>
      <c r="AS892" s="52"/>
    </row>
    <row r="893">
      <c r="F893" s="56"/>
      <c r="I893" s="52"/>
      <c r="M893" s="52"/>
      <c r="Q893" s="52"/>
      <c r="U893" s="52"/>
      <c r="Y893" s="52"/>
      <c r="AC893" s="52"/>
      <c r="AG893" s="52"/>
      <c r="AK893" s="52"/>
      <c r="AO893" s="52"/>
      <c r="AS893" s="52"/>
    </row>
    <row r="894">
      <c r="F894" s="56"/>
      <c r="I894" s="52"/>
      <c r="M894" s="52"/>
      <c r="Q894" s="52"/>
      <c r="U894" s="52"/>
      <c r="Y894" s="52"/>
      <c r="AC894" s="52"/>
      <c r="AG894" s="52"/>
      <c r="AK894" s="52"/>
      <c r="AO894" s="52"/>
      <c r="AS894" s="52"/>
    </row>
    <row r="895">
      <c r="F895" s="56"/>
      <c r="I895" s="52"/>
      <c r="M895" s="52"/>
      <c r="Q895" s="52"/>
      <c r="U895" s="52"/>
      <c r="Y895" s="52"/>
      <c r="AC895" s="52"/>
      <c r="AG895" s="52"/>
      <c r="AK895" s="52"/>
      <c r="AO895" s="52"/>
      <c r="AS895" s="52"/>
    </row>
    <row r="896">
      <c r="F896" s="56"/>
      <c r="I896" s="52"/>
      <c r="M896" s="52"/>
      <c r="Q896" s="52"/>
      <c r="U896" s="52"/>
      <c r="Y896" s="52"/>
      <c r="AC896" s="52"/>
      <c r="AG896" s="52"/>
      <c r="AK896" s="52"/>
      <c r="AO896" s="52"/>
      <c r="AS896" s="52"/>
    </row>
    <row r="897">
      <c r="F897" s="56"/>
      <c r="I897" s="52"/>
      <c r="M897" s="52"/>
      <c r="Q897" s="52"/>
      <c r="U897" s="52"/>
      <c r="Y897" s="52"/>
      <c r="AC897" s="52"/>
      <c r="AG897" s="52"/>
      <c r="AK897" s="52"/>
      <c r="AO897" s="52"/>
      <c r="AS897" s="52"/>
    </row>
    <row r="898">
      <c r="F898" s="56"/>
      <c r="I898" s="52"/>
      <c r="M898" s="52"/>
      <c r="Q898" s="52"/>
      <c r="U898" s="52"/>
      <c r="Y898" s="52"/>
      <c r="AC898" s="52"/>
      <c r="AG898" s="52"/>
      <c r="AK898" s="52"/>
      <c r="AO898" s="52"/>
      <c r="AS898" s="52"/>
    </row>
    <row r="899">
      <c r="F899" s="56"/>
      <c r="I899" s="52"/>
      <c r="M899" s="52"/>
      <c r="Q899" s="52"/>
      <c r="U899" s="52"/>
      <c r="Y899" s="52"/>
      <c r="AC899" s="52"/>
      <c r="AG899" s="52"/>
      <c r="AK899" s="52"/>
      <c r="AO899" s="52"/>
      <c r="AS899" s="52"/>
    </row>
    <row r="900">
      <c r="F900" s="56"/>
      <c r="I900" s="52"/>
      <c r="M900" s="52"/>
      <c r="Q900" s="52"/>
      <c r="U900" s="52"/>
      <c r="Y900" s="52"/>
      <c r="AC900" s="52"/>
      <c r="AG900" s="52"/>
      <c r="AK900" s="52"/>
      <c r="AO900" s="52"/>
      <c r="AS900" s="52"/>
    </row>
    <row r="901">
      <c r="F901" s="56"/>
      <c r="I901" s="52"/>
      <c r="M901" s="52"/>
      <c r="Q901" s="52"/>
      <c r="U901" s="52"/>
      <c r="Y901" s="52"/>
      <c r="AC901" s="52"/>
      <c r="AG901" s="52"/>
      <c r="AK901" s="52"/>
      <c r="AO901" s="52"/>
      <c r="AS901" s="52"/>
    </row>
    <row r="902">
      <c r="F902" s="56"/>
      <c r="I902" s="52"/>
      <c r="M902" s="52"/>
      <c r="Q902" s="52"/>
      <c r="U902" s="52"/>
      <c r="Y902" s="52"/>
      <c r="AC902" s="52"/>
      <c r="AG902" s="52"/>
      <c r="AK902" s="52"/>
      <c r="AO902" s="52"/>
      <c r="AS902" s="52"/>
    </row>
    <row r="903">
      <c r="F903" s="56"/>
      <c r="I903" s="52"/>
      <c r="M903" s="52"/>
      <c r="Q903" s="52"/>
      <c r="U903" s="52"/>
      <c r="Y903" s="52"/>
      <c r="AC903" s="52"/>
      <c r="AG903" s="52"/>
      <c r="AK903" s="52"/>
      <c r="AO903" s="52"/>
      <c r="AS903" s="52"/>
    </row>
    <row r="904">
      <c r="F904" s="56"/>
      <c r="I904" s="52"/>
      <c r="M904" s="52"/>
      <c r="Q904" s="52"/>
      <c r="U904" s="52"/>
      <c r="Y904" s="52"/>
      <c r="AC904" s="52"/>
      <c r="AG904" s="52"/>
      <c r="AK904" s="52"/>
      <c r="AO904" s="52"/>
      <c r="AS904" s="52"/>
    </row>
    <row r="905">
      <c r="F905" s="56"/>
      <c r="I905" s="52"/>
      <c r="M905" s="52"/>
      <c r="Q905" s="52"/>
      <c r="U905" s="52"/>
      <c r="Y905" s="52"/>
      <c r="AC905" s="52"/>
      <c r="AG905" s="52"/>
      <c r="AK905" s="52"/>
      <c r="AO905" s="52"/>
      <c r="AS905" s="52"/>
    </row>
    <row r="906">
      <c r="F906" s="56"/>
      <c r="I906" s="52"/>
      <c r="M906" s="52"/>
      <c r="Q906" s="52"/>
      <c r="U906" s="52"/>
      <c r="Y906" s="52"/>
      <c r="AC906" s="52"/>
      <c r="AG906" s="52"/>
      <c r="AK906" s="52"/>
      <c r="AO906" s="52"/>
      <c r="AS906" s="52"/>
    </row>
    <row r="907">
      <c r="F907" s="56"/>
      <c r="I907" s="52"/>
      <c r="M907" s="52"/>
      <c r="Q907" s="52"/>
      <c r="U907" s="52"/>
      <c r="Y907" s="52"/>
      <c r="AC907" s="52"/>
      <c r="AG907" s="52"/>
      <c r="AK907" s="52"/>
      <c r="AO907" s="52"/>
      <c r="AS907" s="52"/>
    </row>
    <row r="908">
      <c r="F908" s="56"/>
      <c r="I908" s="52"/>
      <c r="M908" s="52"/>
      <c r="Q908" s="52"/>
      <c r="U908" s="52"/>
      <c r="Y908" s="52"/>
      <c r="AC908" s="52"/>
      <c r="AG908" s="52"/>
      <c r="AK908" s="52"/>
      <c r="AO908" s="52"/>
      <c r="AS908" s="52"/>
    </row>
    <row r="909">
      <c r="F909" s="56"/>
      <c r="I909" s="52"/>
      <c r="M909" s="52"/>
      <c r="Q909" s="52"/>
      <c r="U909" s="52"/>
      <c r="Y909" s="52"/>
      <c r="AC909" s="52"/>
      <c r="AG909" s="52"/>
      <c r="AK909" s="52"/>
      <c r="AO909" s="52"/>
      <c r="AS909" s="52"/>
    </row>
    <row r="910">
      <c r="F910" s="56"/>
      <c r="I910" s="52"/>
      <c r="M910" s="52"/>
      <c r="Q910" s="52"/>
      <c r="U910" s="52"/>
      <c r="Y910" s="52"/>
      <c r="AC910" s="52"/>
      <c r="AG910" s="52"/>
      <c r="AK910" s="52"/>
      <c r="AO910" s="52"/>
      <c r="AS910" s="52"/>
    </row>
    <row r="911">
      <c r="F911" s="56"/>
      <c r="I911" s="52"/>
      <c r="M911" s="52"/>
      <c r="Q911" s="52"/>
      <c r="U911" s="52"/>
      <c r="Y911" s="52"/>
      <c r="AC911" s="52"/>
      <c r="AG911" s="52"/>
      <c r="AK911" s="52"/>
      <c r="AO911" s="52"/>
      <c r="AS911" s="52"/>
    </row>
    <row r="912">
      <c r="F912" s="56"/>
      <c r="I912" s="52"/>
      <c r="M912" s="52"/>
      <c r="Q912" s="52"/>
      <c r="U912" s="52"/>
      <c r="Y912" s="52"/>
      <c r="AC912" s="52"/>
      <c r="AG912" s="52"/>
      <c r="AK912" s="52"/>
      <c r="AO912" s="52"/>
      <c r="AS912" s="52"/>
    </row>
    <row r="913">
      <c r="F913" s="56"/>
      <c r="I913" s="52"/>
      <c r="M913" s="52"/>
      <c r="Q913" s="52"/>
      <c r="U913" s="52"/>
      <c r="Y913" s="52"/>
      <c r="AC913" s="52"/>
      <c r="AG913" s="52"/>
      <c r="AK913" s="52"/>
      <c r="AO913" s="52"/>
      <c r="AS913" s="52"/>
    </row>
    <row r="914">
      <c r="F914" s="56"/>
      <c r="I914" s="52"/>
      <c r="M914" s="52"/>
      <c r="Q914" s="52"/>
      <c r="U914" s="52"/>
      <c r="Y914" s="52"/>
      <c r="AC914" s="52"/>
      <c r="AG914" s="52"/>
      <c r="AK914" s="52"/>
      <c r="AO914" s="52"/>
      <c r="AS914" s="52"/>
    </row>
    <row r="915">
      <c r="F915" s="56"/>
      <c r="I915" s="52"/>
      <c r="M915" s="52"/>
      <c r="Q915" s="52"/>
      <c r="U915" s="52"/>
      <c r="Y915" s="52"/>
      <c r="AC915" s="52"/>
      <c r="AG915" s="52"/>
      <c r="AK915" s="52"/>
      <c r="AO915" s="52"/>
      <c r="AS915" s="52"/>
    </row>
    <row r="916">
      <c r="F916" s="56"/>
      <c r="I916" s="52"/>
      <c r="M916" s="52"/>
      <c r="Q916" s="52"/>
      <c r="U916" s="52"/>
      <c r="Y916" s="52"/>
      <c r="AC916" s="52"/>
      <c r="AG916" s="52"/>
      <c r="AK916" s="52"/>
      <c r="AO916" s="52"/>
      <c r="AS916" s="52"/>
    </row>
    <row r="917">
      <c r="F917" s="56"/>
      <c r="I917" s="52"/>
      <c r="M917" s="52"/>
      <c r="Q917" s="52"/>
      <c r="U917" s="52"/>
      <c r="Y917" s="52"/>
      <c r="AC917" s="52"/>
      <c r="AG917" s="52"/>
      <c r="AK917" s="52"/>
      <c r="AO917" s="52"/>
      <c r="AS917" s="52"/>
    </row>
    <row r="918">
      <c r="F918" s="56"/>
      <c r="I918" s="52"/>
      <c r="M918" s="52"/>
      <c r="Q918" s="52"/>
      <c r="U918" s="52"/>
      <c r="Y918" s="52"/>
      <c r="AC918" s="52"/>
      <c r="AG918" s="52"/>
      <c r="AK918" s="52"/>
      <c r="AO918" s="52"/>
      <c r="AS918" s="52"/>
    </row>
    <row r="919">
      <c r="F919" s="56"/>
      <c r="I919" s="52"/>
      <c r="M919" s="52"/>
      <c r="Q919" s="52"/>
      <c r="U919" s="52"/>
      <c r="Y919" s="52"/>
      <c r="AC919" s="52"/>
      <c r="AG919" s="52"/>
      <c r="AK919" s="52"/>
      <c r="AO919" s="52"/>
      <c r="AS919" s="52"/>
    </row>
    <row r="920">
      <c r="F920" s="56"/>
      <c r="I920" s="52"/>
      <c r="M920" s="52"/>
      <c r="Q920" s="52"/>
      <c r="U920" s="52"/>
      <c r="Y920" s="52"/>
      <c r="AC920" s="52"/>
      <c r="AG920" s="52"/>
      <c r="AK920" s="52"/>
      <c r="AO920" s="52"/>
      <c r="AS920" s="52"/>
    </row>
    <row r="921">
      <c r="F921" s="56"/>
      <c r="I921" s="52"/>
      <c r="M921" s="52"/>
      <c r="Q921" s="52"/>
      <c r="U921" s="52"/>
      <c r="Y921" s="52"/>
      <c r="AC921" s="52"/>
      <c r="AG921" s="52"/>
      <c r="AK921" s="52"/>
      <c r="AO921" s="52"/>
      <c r="AS921" s="52"/>
    </row>
    <row r="922">
      <c r="F922" s="56"/>
      <c r="I922" s="52"/>
      <c r="M922" s="52"/>
      <c r="Q922" s="52"/>
      <c r="U922" s="52"/>
      <c r="Y922" s="52"/>
      <c r="AC922" s="52"/>
      <c r="AG922" s="52"/>
      <c r="AK922" s="52"/>
      <c r="AO922" s="52"/>
      <c r="AS922" s="52"/>
    </row>
    <row r="923">
      <c r="F923" s="56"/>
      <c r="I923" s="52"/>
      <c r="M923" s="52"/>
      <c r="Q923" s="52"/>
      <c r="U923" s="52"/>
      <c r="Y923" s="52"/>
      <c r="AC923" s="52"/>
      <c r="AG923" s="52"/>
      <c r="AK923" s="52"/>
      <c r="AO923" s="52"/>
      <c r="AS923" s="52"/>
    </row>
    <row r="924">
      <c r="F924" s="56"/>
      <c r="I924" s="52"/>
      <c r="M924" s="52"/>
      <c r="Q924" s="52"/>
      <c r="U924" s="52"/>
      <c r="Y924" s="52"/>
      <c r="AC924" s="52"/>
      <c r="AG924" s="52"/>
      <c r="AK924" s="52"/>
      <c r="AO924" s="52"/>
      <c r="AS924" s="52"/>
    </row>
    <row r="925">
      <c r="F925" s="56"/>
      <c r="I925" s="52"/>
      <c r="M925" s="52"/>
      <c r="Q925" s="52"/>
      <c r="U925" s="52"/>
      <c r="Y925" s="52"/>
      <c r="AC925" s="52"/>
      <c r="AG925" s="52"/>
      <c r="AK925" s="52"/>
      <c r="AO925" s="52"/>
      <c r="AS925" s="52"/>
    </row>
    <row r="926">
      <c r="F926" s="56"/>
      <c r="I926" s="52"/>
      <c r="M926" s="52"/>
      <c r="Q926" s="52"/>
      <c r="U926" s="52"/>
      <c r="Y926" s="52"/>
      <c r="AC926" s="52"/>
      <c r="AG926" s="52"/>
      <c r="AK926" s="52"/>
      <c r="AO926" s="52"/>
      <c r="AS926" s="52"/>
    </row>
    <row r="927">
      <c r="F927" s="56"/>
      <c r="I927" s="52"/>
      <c r="M927" s="52"/>
      <c r="Q927" s="52"/>
      <c r="U927" s="52"/>
      <c r="Y927" s="52"/>
      <c r="AC927" s="52"/>
      <c r="AG927" s="52"/>
      <c r="AK927" s="52"/>
      <c r="AO927" s="52"/>
      <c r="AS927" s="52"/>
    </row>
    <row r="928">
      <c r="F928" s="56"/>
      <c r="I928" s="52"/>
      <c r="M928" s="52"/>
      <c r="Q928" s="52"/>
      <c r="U928" s="52"/>
      <c r="Y928" s="52"/>
      <c r="AC928" s="52"/>
      <c r="AG928" s="52"/>
      <c r="AK928" s="52"/>
      <c r="AO928" s="52"/>
      <c r="AS928" s="52"/>
    </row>
    <row r="929">
      <c r="F929" s="56"/>
      <c r="I929" s="52"/>
      <c r="M929" s="52"/>
      <c r="Q929" s="52"/>
      <c r="U929" s="52"/>
      <c r="Y929" s="52"/>
      <c r="AC929" s="52"/>
      <c r="AG929" s="52"/>
      <c r="AK929" s="52"/>
      <c r="AO929" s="52"/>
      <c r="AS929" s="52"/>
    </row>
    <row r="930">
      <c r="F930" s="56"/>
      <c r="I930" s="52"/>
      <c r="M930" s="52"/>
      <c r="Q930" s="52"/>
      <c r="U930" s="52"/>
      <c r="Y930" s="52"/>
      <c r="AC930" s="52"/>
      <c r="AG930" s="52"/>
      <c r="AK930" s="52"/>
      <c r="AO930" s="52"/>
      <c r="AS930" s="52"/>
    </row>
    <row r="931">
      <c r="F931" s="56"/>
      <c r="I931" s="52"/>
      <c r="M931" s="52"/>
      <c r="Q931" s="52"/>
      <c r="U931" s="52"/>
      <c r="Y931" s="52"/>
      <c r="AC931" s="52"/>
      <c r="AG931" s="52"/>
      <c r="AK931" s="52"/>
      <c r="AO931" s="52"/>
      <c r="AS931" s="52"/>
    </row>
    <row r="932">
      <c r="F932" s="56"/>
      <c r="I932" s="52"/>
      <c r="M932" s="52"/>
      <c r="Q932" s="52"/>
      <c r="U932" s="52"/>
      <c r="Y932" s="52"/>
      <c r="AC932" s="52"/>
      <c r="AG932" s="52"/>
      <c r="AK932" s="52"/>
      <c r="AO932" s="52"/>
      <c r="AS932" s="52"/>
    </row>
    <row r="933">
      <c r="F933" s="56"/>
      <c r="I933" s="52"/>
      <c r="M933" s="52"/>
      <c r="Q933" s="52"/>
      <c r="U933" s="52"/>
      <c r="Y933" s="52"/>
      <c r="AC933" s="52"/>
      <c r="AG933" s="52"/>
      <c r="AK933" s="52"/>
      <c r="AO933" s="52"/>
      <c r="AS933" s="52"/>
    </row>
    <row r="934">
      <c r="F934" s="56"/>
      <c r="I934" s="52"/>
      <c r="M934" s="52"/>
      <c r="Q934" s="52"/>
      <c r="U934" s="52"/>
      <c r="Y934" s="52"/>
      <c r="AC934" s="52"/>
      <c r="AG934" s="52"/>
      <c r="AK934" s="52"/>
      <c r="AO934" s="52"/>
      <c r="AS934" s="52"/>
    </row>
    <row r="935">
      <c r="F935" s="56"/>
      <c r="I935" s="52"/>
      <c r="M935" s="52"/>
      <c r="Q935" s="52"/>
      <c r="U935" s="52"/>
      <c r="Y935" s="52"/>
      <c r="AC935" s="52"/>
      <c r="AG935" s="52"/>
      <c r="AK935" s="52"/>
      <c r="AO935" s="52"/>
      <c r="AS935" s="52"/>
    </row>
    <row r="936">
      <c r="F936" s="56"/>
      <c r="I936" s="52"/>
      <c r="M936" s="52"/>
      <c r="Q936" s="52"/>
      <c r="U936" s="52"/>
      <c r="Y936" s="52"/>
      <c r="AC936" s="52"/>
      <c r="AG936" s="52"/>
      <c r="AK936" s="52"/>
      <c r="AO936" s="52"/>
      <c r="AS936" s="52"/>
    </row>
    <row r="937">
      <c r="F937" s="56"/>
      <c r="I937" s="52"/>
      <c r="M937" s="52"/>
      <c r="Q937" s="52"/>
      <c r="U937" s="52"/>
      <c r="Y937" s="52"/>
      <c r="AC937" s="52"/>
      <c r="AG937" s="52"/>
      <c r="AK937" s="52"/>
      <c r="AO937" s="52"/>
      <c r="AS937" s="52"/>
    </row>
    <row r="938">
      <c r="F938" s="56"/>
      <c r="I938" s="52"/>
      <c r="M938" s="52"/>
      <c r="Q938" s="52"/>
      <c r="U938" s="52"/>
      <c r="Y938" s="52"/>
      <c r="AC938" s="52"/>
      <c r="AG938" s="52"/>
      <c r="AK938" s="52"/>
      <c r="AO938" s="52"/>
      <c r="AS938" s="52"/>
    </row>
    <row r="939">
      <c r="F939" s="56"/>
      <c r="I939" s="52"/>
      <c r="M939" s="52"/>
      <c r="Q939" s="52"/>
      <c r="U939" s="52"/>
      <c r="Y939" s="52"/>
      <c r="AC939" s="52"/>
      <c r="AG939" s="52"/>
      <c r="AK939" s="52"/>
      <c r="AO939" s="52"/>
      <c r="AS939" s="52"/>
    </row>
    <row r="940">
      <c r="F940" s="56"/>
      <c r="I940" s="52"/>
      <c r="M940" s="52"/>
      <c r="Q940" s="52"/>
      <c r="U940" s="52"/>
      <c r="Y940" s="52"/>
      <c r="AC940" s="52"/>
      <c r="AG940" s="52"/>
      <c r="AK940" s="52"/>
      <c r="AO940" s="52"/>
      <c r="AS940" s="52"/>
    </row>
    <row r="941">
      <c r="F941" s="56"/>
      <c r="I941" s="52"/>
      <c r="M941" s="52"/>
      <c r="Q941" s="52"/>
      <c r="U941" s="52"/>
      <c r="Y941" s="52"/>
      <c r="AC941" s="52"/>
      <c r="AG941" s="52"/>
      <c r="AK941" s="52"/>
      <c r="AO941" s="52"/>
      <c r="AS941" s="52"/>
    </row>
    <row r="942">
      <c r="F942" s="56"/>
      <c r="I942" s="52"/>
      <c r="M942" s="52"/>
      <c r="Q942" s="52"/>
      <c r="U942" s="52"/>
      <c r="Y942" s="52"/>
      <c r="AC942" s="52"/>
      <c r="AG942" s="52"/>
      <c r="AK942" s="52"/>
      <c r="AO942" s="52"/>
      <c r="AS942" s="52"/>
    </row>
    <row r="943">
      <c r="F943" s="56"/>
      <c r="I943" s="52"/>
      <c r="M943" s="52"/>
      <c r="Q943" s="52"/>
      <c r="U943" s="52"/>
      <c r="Y943" s="52"/>
      <c r="AC943" s="52"/>
      <c r="AG943" s="52"/>
      <c r="AK943" s="52"/>
      <c r="AO943" s="52"/>
      <c r="AS943" s="52"/>
    </row>
    <row r="944">
      <c r="F944" s="56"/>
      <c r="I944" s="52"/>
      <c r="M944" s="52"/>
      <c r="Q944" s="52"/>
      <c r="U944" s="52"/>
      <c r="Y944" s="52"/>
      <c r="AC944" s="52"/>
      <c r="AG944" s="52"/>
      <c r="AK944" s="52"/>
      <c r="AO944" s="52"/>
      <c r="AS944" s="52"/>
    </row>
    <row r="945">
      <c r="F945" s="56"/>
      <c r="I945" s="52"/>
      <c r="M945" s="52"/>
      <c r="Q945" s="52"/>
      <c r="U945" s="52"/>
      <c r="Y945" s="52"/>
      <c r="AC945" s="52"/>
      <c r="AG945" s="52"/>
      <c r="AK945" s="52"/>
      <c r="AO945" s="52"/>
      <c r="AS945" s="52"/>
    </row>
    <row r="946">
      <c r="F946" s="56"/>
      <c r="I946" s="52"/>
      <c r="M946" s="52"/>
      <c r="Q946" s="52"/>
      <c r="U946" s="52"/>
      <c r="Y946" s="52"/>
      <c r="AC946" s="52"/>
      <c r="AG946" s="52"/>
      <c r="AK946" s="52"/>
      <c r="AO946" s="52"/>
      <c r="AS946" s="52"/>
    </row>
    <row r="947">
      <c r="F947" s="56"/>
      <c r="I947" s="52"/>
      <c r="M947" s="52"/>
      <c r="Q947" s="52"/>
      <c r="U947" s="52"/>
      <c r="Y947" s="52"/>
      <c r="AC947" s="52"/>
      <c r="AG947" s="52"/>
      <c r="AK947" s="52"/>
      <c r="AO947" s="52"/>
      <c r="AS947" s="52"/>
    </row>
    <row r="948">
      <c r="F948" s="56"/>
      <c r="I948" s="52"/>
      <c r="M948" s="52"/>
      <c r="Q948" s="52"/>
      <c r="U948" s="52"/>
      <c r="Y948" s="52"/>
      <c r="AC948" s="52"/>
      <c r="AG948" s="52"/>
      <c r="AK948" s="52"/>
      <c r="AO948" s="52"/>
      <c r="AS948" s="52"/>
    </row>
    <row r="949">
      <c r="F949" s="56"/>
      <c r="I949" s="52"/>
      <c r="M949" s="52"/>
      <c r="Q949" s="52"/>
      <c r="U949" s="52"/>
      <c r="Y949" s="52"/>
      <c r="AC949" s="52"/>
      <c r="AG949" s="52"/>
      <c r="AK949" s="52"/>
      <c r="AO949" s="52"/>
      <c r="AS949" s="52"/>
    </row>
    <row r="950">
      <c r="F950" s="56"/>
      <c r="I950" s="52"/>
      <c r="M950" s="52"/>
      <c r="Q950" s="52"/>
      <c r="U950" s="52"/>
      <c r="Y950" s="52"/>
      <c r="AC950" s="52"/>
      <c r="AG950" s="52"/>
      <c r="AK950" s="52"/>
      <c r="AO950" s="52"/>
      <c r="AS950" s="52"/>
    </row>
    <row r="951">
      <c r="F951" s="56"/>
      <c r="I951" s="52"/>
      <c r="M951" s="52"/>
      <c r="Q951" s="52"/>
      <c r="U951" s="52"/>
      <c r="Y951" s="52"/>
      <c r="AC951" s="52"/>
      <c r="AG951" s="52"/>
      <c r="AK951" s="52"/>
      <c r="AO951" s="52"/>
      <c r="AS951" s="52"/>
    </row>
    <row r="952">
      <c r="F952" s="56"/>
      <c r="I952" s="52"/>
      <c r="M952" s="52"/>
      <c r="Q952" s="52"/>
      <c r="U952" s="52"/>
      <c r="Y952" s="52"/>
      <c r="AC952" s="52"/>
      <c r="AG952" s="52"/>
      <c r="AK952" s="52"/>
      <c r="AO952" s="52"/>
      <c r="AS952" s="52"/>
    </row>
    <row r="953">
      <c r="F953" s="56"/>
      <c r="I953" s="52"/>
      <c r="M953" s="52"/>
      <c r="Q953" s="52"/>
      <c r="U953" s="52"/>
      <c r="Y953" s="52"/>
      <c r="AC953" s="52"/>
      <c r="AG953" s="52"/>
      <c r="AK953" s="52"/>
      <c r="AO953" s="52"/>
      <c r="AS953" s="52"/>
    </row>
    <row r="954">
      <c r="F954" s="56"/>
      <c r="I954" s="52"/>
      <c r="M954" s="52"/>
      <c r="Q954" s="52"/>
      <c r="U954" s="52"/>
      <c r="Y954" s="52"/>
      <c r="AC954" s="52"/>
      <c r="AG954" s="52"/>
      <c r="AK954" s="52"/>
      <c r="AO954" s="52"/>
      <c r="AS954" s="52"/>
    </row>
    <row r="955">
      <c r="F955" s="56"/>
      <c r="I955" s="52"/>
      <c r="M955" s="52"/>
      <c r="Q955" s="52"/>
      <c r="U955" s="52"/>
      <c r="Y955" s="52"/>
      <c r="AC955" s="52"/>
      <c r="AG955" s="52"/>
      <c r="AK955" s="52"/>
      <c r="AO955" s="52"/>
      <c r="AS955" s="52"/>
    </row>
    <row r="956">
      <c r="F956" s="56"/>
      <c r="I956" s="52"/>
      <c r="M956" s="52"/>
      <c r="Q956" s="52"/>
      <c r="U956" s="52"/>
      <c r="Y956" s="52"/>
      <c r="AC956" s="52"/>
      <c r="AG956" s="52"/>
      <c r="AK956" s="52"/>
      <c r="AO956" s="52"/>
      <c r="AS956" s="52"/>
    </row>
    <row r="957">
      <c r="F957" s="56"/>
      <c r="I957" s="52"/>
      <c r="M957" s="52"/>
      <c r="Q957" s="52"/>
      <c r="U957" s="52"/>
      <c r="Y957" s="52"/>
      <c r="AC957" s="52"/>
      <c r="AG957" s="52"/>
      <c r="AK957" s="52"/>
      <c r="AO957" s="52"/>
      <c r="AS957" s="52"/>
    </row>
    <row r="958">
      <c r="F958" s="56"/>
      <c r="I958" s="52"/>
      <c r="M958" s="52"/>
      <c r="Q958" s="52"/>
      <c r="U958" s="52"/>
      <c r="Y958" s="52"/>
      <c r="AC958" s="52"/>
      <c r="AG958" s="52"/>
      <c r="AK958" s="52"/>
      <c r="AO958" s="52"/>
      <c r="AS958" s="52"/>
    </row>
    <row r="959">
      <c r="F959" s="56"/>
      <c r="I959" s="52"/>
      <c r="M959" s="52"/>
      <c r="Q959" s="52"/>
      <c r="U959" s="52"/>
      <c r="Y959" s="52"/>
      <c r="AC959" s="52"/>
      <c r="AG959" s="52"/>
      <c r="AK959" s="52"/>
      <c r="AO959" s="52"/>
      <c r="AS959" s="52"/>
    </row>
    <row r="960">
      <c r="F960" s="56"/>
      <c r="I960" s="52"/>
      <c r="M960" s="52"/>
      <c r="Q960" s="52"/>
      <c r="U960" s="52"/>
      <c r="Y960" s="52"/>
      <c r="AC960" s="52"/>
      <c r="AG960" s="52"/>
      <c r="AK960" s="52"/>
      <c r="AO960" s="52"/>
      <c r="AS960" s="52"/>
    </row>
    <row r="961">
      <c r="F961" s="56"/>
      <c r="I961" s="52"/>
      <c r="M961" s="52"/>
      <c r="Q961" s="52"/>
      <c r="U961" s="52"/>
      <c r="Y961" s="52"/>
      <c r="AC961" s="52"/>
      <c r="AG961" s="52"/>
      <c r="AK961" s="52"/>
      <c r="AO961" s="52"/>
      <c r="AS961" s="52"/>
    </row>
    <row r="962">
      <c r="F962" s="56"/>
      <c r="I962" s="52"/>
      <c r="M962" s="52"/>
      <c r="Q962" s="52"/>
      <c r="U962" s="52"/>
      <c r="Y962" s="52"/>
      <c r="AC962" s="52"/>
      <c r="AG962" s="52"/>
      <c r="AK962" s="52"/>
      <c r="AO962" s="52"/>
      <c r="AS962" s="52"/>
    </row>
    <row r="963">
      <c r="F963" s="56"/>
      <c r="I963" s="52"/>
      <c r="M963" s="52"/>
      <c r="Q963" s="52"/>
      <c r="U963" s="52"/>
      <c r="Y963" s="52"/>
      <c r="AC963" s="52"/>
      <c r="AG963" s="52"/>
      <c r="AK963" s="52"/>
      <c r="AO963" s="52"/>
      <c r="AS963" s="52"/>
    </row>
    <row r="964">
      <c r="F964" s="56"/>
      <c r="I964" s="52"/>
      <c r="M964" s="52"/>
      <c r="Q964" s="52"/>
      <c r="U964" s="52"/>
      <c r="Y964" s="52"/>
      <c r="AC964" s="52"/>
      <c r="AG964" s="52"/>
      <c r="AK964" s="52"/>
      <c r="AO964" s="52"/>
      <c r="AS964" s="52"/>
    </row>
    <row r="965">
      <c r="F965" s="56"/>
      <c r="I965" s="52"/>
      <c r="M965" s="52"/>
      <c r="Q965" s="52"/>
      <c r="U965" s="52"/>
      <c r="Y965" s="52"/>
      <c r="AC965" s="52"/>
      <c r="AG965" s="52"/>
      <c r="AK965" s="52"/>
      <c r="AO965" s="52"/>
      <c r="AS965" s="52"/>
    </row>
    <row r="966">
      <c r="F966" s="56"/>
      <c r="I966" s="52"/>
      <c r="M966" s="52"/>
      <c r="Q966" s="52"/>
      <c r="U966" s="52"/>
      <c r="Y966" s="52"/>
      <c r="AC966" s="52"/>
      <c r="AG966" s="52"/>
      <c r="AK966" s="52"/>
      <c r="AO966" s="52"/>
      <c r="AS966" s="52"/>
    </row>
    <row r="967">
      <c r="F967" s="56"/>
      <c r="I967" s="52"/>
      <c r="M967" s="52"/>
      <c r="Q967" s="52"/>
      <c r="U967" s="52"/>
      <c r="Y967" s="52"/>
      <c r="AC967" s="52"/>
      <c r="AG967" s="52"/>
      <c r="AK967" s="52"/>
      <c r="AO967" s="52"/>
      <c r="AS967" s="52"/>
    </row>
    <row r="968">
      <c r="F968" s="56"/>
      <c r="I968" s="52"/>
      <c r="M968" s="52"/>
      <c r="Q968" s="52"/>
      <c r="U968" s="52"/>
      <c r="Y968" s="52"/>
      <c r="AC968" s="52"/>
      <c r="AG968" s="52"/>
      <c r="AK968" s="52"/>
      <c r="AO968" s="52"/>
      <c r="AS968" s="52"/>
    </row>
    <row r="969">
      <c r="F969" s="56"/>
      <c r="I969" s="52"/>
      <c r="M969" s="52"/>
      <c r="Q969" s="52"/>
      <c r="U969" s="52"/>
      <c r="Y969" s="52"/>
      <c r="AC969" s="52"/>
      <c r="AG969" s="52"/>
      <c r="AK969" s="52"/>
      <c r="AO969" s="52"/>
      <c r="AS969" s="52"/>
    </row>
    <row r="970">
      <c r="F970" s="56"/>
      <c r="I970" s="52"/>
      <c r="M970" s="52"/>
      <c r="Q970" s="52"/>
      <c r="U970" s="52"/>
      <c r="Y970" s="52"/>
      <c r="AC970" s="52"/>
      <c r="AG970" s="52"/>
      <c r="AK970" s="52"/>
      <c r="AO970" s="52"/>
      <c r="AS970" s="52"/>
    </row>
    <row r="971">
      <c r="F971" s="56"/>
      <c r="I971" s="52"/>
      <c r="M971" s="52"/>
      <c r="Q971" s="52"/>
      <c r="U971" s="52"/>
      <c r="Y971" s="52"/>
      <c r="AC971" s="52"/>
      <c r="AG971" s="52"/>
      <c r="AK971" s="52"/>
      <c r="AO971" s="52"/>
      <c r="AS971" s="52"/>
    </row>
    <row r="972">
      <c r="F972" s="56"/>
      <c r="I972" s="52"/>
      <c r="M972" s="52"/>
      <c r="Q972" s="52"/>
      <c r="U972" s="52"/>
      <c r="Y972" s="52"/>
      <c r="AC972" s="52"/>
      <c r="AG972" s="52"/>
      <c r="AK972" s="52"/>
      <c r="AO972" s="52"/>
      <c r="AS972" s="52"/>
    </row>
    <row r="973">
      <c r="F973" s="56"/>
      <c r="I973" s="52"/>
      <c r="M973" s="52"/>
      <c r="Q973" s="52"/>
      <c r="U973" s="52"/>
      <c r="Y973" s="52"/>
      <c r="AC973" s="52"/>
      <c r="AG973" s="52"/>
      <c r="AK973" s="52"/>
      <c r="AO973" s="52"/>
      <c r="AS973" s="52"/>
    </row>
    <row r="974">
      <c r="F974" s="56"/>
      <c r="I974" s="52"/>
      <c r="M974" s="52"/>
      <c r="Q974" s="52"/>
      <c r="U974" s="52"/>
      <c r="Y974" s="52"/>
      <c r="AC974" s="52"/>
      <c r="AG974" s="52"/>
      <c r="AK974" s="52"/>
      <c r="AO974" s="52"/>
      <c r="AS974" s="52"/>
    </row>
    <row r="975">
      <c r="F975" s="56"/>
      <c r="I975" s="52"/>
      <c r="M975" s="52"/>
      <c r="Q975" s="52"/>
      <c r="U975" s="52"/>
      <c r="Y975" s="52"/>
      <c r="AC975" s="52"/>
      <c r="AG975" s="52"/>
      <c r="AK975" s="52"/>
      <c r="AO975" s="52"/>
      <c r="AS975" s="52"/>
    </row>
    <row r="976">
      <c r="F976" s="56"/>
      <c r="I976" s="52"/>
      <c r="M976" s="52"/>
      <c r="Q976" s="52"/>
      <c r="U976" s="52"/>
      <c r="Y976" s="52"/>
      <c r="AC976" s="52"/>
      <c r="AG976" s="52"/>
      <c r="AK976" s="52"/>
      <c r="AO976" s="52"/>
      <c r="AS976" s="52"/>
    </row>
    <row r="977">
      <c r="F977" s="56"/>
      <c r="I977" s="52"/>
      <c r="M977" s="52"/>
      <c r="Q977" s="52"/>
      <c r="U977" s="52"/>
      <c r="Y977" s="52"/>
      <c r="AC977" s="52"/>
      <c r="AG977" s="52"/>
      <c r="AK977" s="52"/>
      <c r="AO977" s="52"/>
      <c r="AS977" s="52"/>
    </row>
    <row r="978">
      <c r="F978" s="56"/>
      <c r="I978" s="52"/>
      <c r="M978" s="52"/>
      <c r="Q978" s="52"/>
      <c r="U978" s="52"/>
      <c r="Y978" s="52"/>
      <c r="AC978" s="52"/>
      <c r="AG978" s="52"/>
      <c r="AK978" s="52"/>
      <c r="AO978" s="52"/>
      <c r="AS978" s="52"/>
    </row>
    <row r="979">
      <c r="F979" s="56"/>
      <c r="I979" s="52"/>
      <c r="M979" s="52"/>
      <c r="Q979" s="52"/>
      <c r="U979" s="52"/>
      <c r="Y979" s="52"/>
      <c r="AC979" s="52"/>
      <c r="AG979" s="52"/>
      <c r="AK979" s="52"/>
      <c r="AO979" s="52"/>
      <c r="AS979" s="52"/>
    </row>
    <row r="980">
      <c r="F980" s="56"/>
      <c r="I980" s="52"/>
      <c r="M980" s="52"/>
      <c r="Q980" s="52"/>
      <c r="U980" s="52"/>
      <c r="Y980" s="52"/>
      <c r="AC980" s="52"/>
      <c r="AG980" s="52"/>
      <c r="AK980" s="52"/>
      <c r="AO980" s="52"/>
      <c r="AS980" s="52"/>
    </row>
    <row r="981">
      <c r="F981" s="56"/>
      <c r="I981" s="52"/>
      <c r="M981" s="52"/>
      <c r="Q981" s="52"/>
      <c r="U981" s="52"/>
      <c r="Y981" s="52"/>
      <c r="AC981" s="52"/>
      <c r="AG981" s="52"/>
      <c r="AK981" s="52"/>
      <c r="AO981" s="52"/>
      <c r="AS981" s="52"/>
    </row>
    <row r="982">
      <c r="F982" s="56"/>
      <c r="I982" s="52"/>
      <c r="M982" s="52"/>
      <c r="Q982" s="52"/>
      <c r="U982" s="52"/>
      <c r="Y982" s="52"/>
      <c r="AC982" s="52"/>
      <c r="AG982" s="52"/>
      <c r="AK982" s="52"/>
      <c r="AO982" s="52"/>
      <c r="AS982" s="52"/>
    </row>
    <row r="983">
      <c r="F983" s="56"/>
      <c r="I983" s="52"/>
      <c r="M983" s="52"/>
      <c r="Q983" s="52"/>
      <c r="U983" s="52"/>
      <c r="Y983" s="52"/>
      <c r="AC983" s="52"/>
      <c r="AG983" s="52"/>
      <c r="AK983" s="52"/>
      <c r="AO983" s="52"/>
      <c r="AS983" s="52"/>
    </row>
    <row r="984">
      <c r="F984" s="56"/>
      <c r="I984" s="52"/>
      <c r="M984" s="52"/>
      <c r="Q984" s="52"/>
      <c r="U984" s="52"/>
      <c r="Y984" s="52"/>
      <c r="AC984" s="52"/>
      <c r="AG984" s="52"/>
      <c r="AK984" s="52"/>
      <c r="AO984" s="52"/>
      <c r="AS984" s="52"/>
    </row>
    <row r="985">
      <c r="F985" s="56"/>
      <c r="I985" s="52"/>
      <c r="M985" s="52"/>
      <c r="Q985" s="52"/>
      <c r="U985" s="52"/>
      <c r="Y985" s="52"/>
      <c r="AC985" s="52"/>
      <c r="AG985" s="52"/>
      <c r="AK985" s="52"/>
      <c r="AO985" s="52"/>
      <c r="AS985" s="52"/>
    </row>
    <row r="986">
      <c r="F986" s="56"/>
      <c r="I986" s="52"/>
      <c r="M986" s="52"/>
      <c r="Q986" s="52"/>
      <c r="U986" s="52"/>
      <c r="Y986" s="52"/>
      <c r="AC986" s="52"/>
      <c r="AG986" s="52"/>
      <c r="AK986" s="52"/>
      <c r="AO986" s="52"/>
      <c r="AS986" s="52"/>
    </row>
    <row r="987">
      <c r="F987" s="56"/>
      <c r="I987" s="52"/>
      <c r="M987" s="52"/>
      <c r="Q987" s="52"/>
      <c r="U987" s="52"/>
      <c r="Y987" s="52"/>
      <c r="AC987" s="52"/>
      <c r="AG987" s="52"/>
      <c r="AK987" s="52"/>
      <c r="AO987" s="52"/>
      <c r="AS987" s="52"/>
    </row>
    <row r="988">
      <c r="F988" s="56"/>
      <c r="I988" s="52"/>
      <c r="M988" s="52"/>
      <c r="Q988" s="52"/>
      <c r="U988" s="52"/>
      <c r="Y988" s="52"/>
      <c r="AC988" s="52"/>
      <c r="AG988" s="52"/>
      <c r="AK988" s="52"/>
      <c r="AO988" s="52"/>
      <c r="AS988" s="52"/>
    </row>
    <row r="989">
      <c r="F989" s="56"/>
      <c r="I989" s="52"/>
      <c r="M989" s="52"/>
      <c r="Q989" s="52"/>
      <c r="U989" s="52"/>
      <c r="Y989" s="52"/>
      <c r="AC989" s="52"/>
      <c r="AG989" s="52"/>
      <c r="AK989" s="52"/>
      <c r="AO989" s="52"/>
      <c r="AS989" s="52"/>
    </row>
    <row r="990">
      <c r="F990" s="56"/>
      <c r="I990" s="52"/>
      <c r="M990" s="52"/>
      <c r="Q990" s="52"/>
      <c r="U990" s="52"/>
      <c r="Y990" s="52"/>
      <c r="AC990" s="52"/>
      <c r="AG990" s="52"/>
      <c r="AK990" s="52"/>
      <c r="AO990" s="52"/>
      <c r="AS990" s="52"/>
    </row>
    <row r="991">
      <c r="F991" s="56"/>
      <c r="I991" s="52"/>
      <c r="M991" s="52"/>
      <c r="Q991" s="52"/>
      <c r="U991" s="52"/>
      <c r="Y991" s="52"/>
      <c r="AC991" s="52"/>
      <c r="AG991" s="52"/>
      <c r="AK991" s="52"/>
      <c r="AO991" s="52"/>
      <c r="AS991" s="52"/>
    </row>
    <row r="992">
      <c r="F992" s="56"/>
      <c r="I992" s="52"/>
      <c r="M992" s="52"/>
      <c r="Q992" s="52"/>
      <c r="U992" s="52"/>
      <c r="Y992" s="52"/>
      <c r="AC992" s="52"/>
      <c r="AG992" s="52"/>
      <c r="AK992" s="52"/>
      <c r="AO992" s="52"/>
      <c r="AS992" s="52"/>
    </row>
    <row r="993">
      <c r="F993" s="56"/>
      <c r="I993" s="52"/>
      <c r="M993" s="52"/>
      <c r="Q993" s="52"/>
      <c r="U993" s="52"/>
      <c r="Y993" s="52"/>
      <c r="AC993" s="52"/>
      <c r="AG993" s="52"/>
      <c r="AK993" s="52"/>
      <c r="AO993" s="52"/>
      <c r="AS993" s="52"/>
    </row>
    <row r="994">
      <c r="F994" s="56"/>
      <c r="I994" s="52"/>
      <c r="M994" s="52"/>
      <c r="Q994" s="52"/>
      <c r="U994" s="52"/>
      <c r="Y994" s="52"/>
      <c r="AC994" s="52"/>
      <c r="AG994" s="52"/>
      <c r="AK994" s="52"/>
      <c r="AO994" s="52"/>
      <c r="AS994" s="52"/>
    </row>
    <row r="995">
      <c r="F995" s="56"/>
      <c r="I995" s="52"/>
      <c r="M995" s="52"/>
      <c r="Q995" s="52"/>
      <c r="U995" s="52"/>
      <c r="Y995" s="52"/>
      <c r="AC995" s="52"/>
      <c r="AG995" s="52"/>
      <c r="AK995" s="52"/>
      <c r="AO995" s="52"/>
      <c r="AS995" s="52"/>
    </row>
    <row r="996">
      <c r="F996" s="56"/>
      <c r="I996" s="52"/>
      <c r="M996" s="52"/>
      <c r="Q996" s="52"/>
      <c r="U996" s="52"/>
      <c r="Y996" s="52"/>
      <c r="AC996" s="52"/>
      <c r="AG996" s="52"/>
      <c r="AK996" s="52"/>
      <c r="AO996" s="52"/>
      <c r="AS996" s="52"/>
    </row>
    <row r="997">
      <c r="F997" s="56"/>
      <c r="I997" s="52"/>
      <c r="M997" s="52"/>
      <c r="Q997" s="52"/>
      <c r="U997" s="52"/>
      <c r="Y997" s="52"/>
      <c r="AC997" s="52"/>
      <c r="AG997" s="52"/>
      <c r="AK997" s="52"/>
      <c r="AO997" s="52"/>
      <c r="AS997" s="52"/>
    </row>
    <row r="998">
      <c r="F998" s="56"/>
      <c r="I998" s="52"/>
      <c r="M998" s="52"/>
      <c r="Q998" s="52"/>
      <c r="U998" s="52"/>
      <c r="Y998" s="52"/>
      <c r="AC998" s="52"/>
      <c r="AG998" s="52"/>
      <c r="AK998" s="52"/>
      <c r="AO998" s="52"/>
      <c r="AS998" s="52"/>
    </row>
    <row r="999">
      <c r="F999" s="56"/>
      <c r="I999" s="52"/>
      <c r="M999" s="52"/>
      <c r="Q999" s="52"/>
      <c r="U999" s="52"/>
      <c r="Y999" s="52"/>
      <c r="AC999" s="52"/>
      <c r="AG999" s="52"/>
      <c r="AK999" s="52"/>
      <c r="AO999" s="52"/>
      <c r="AS999" s="52"/>
    </row>
    <row r="1000">
      <c r="F1000" s="56"/>
      <c r="I1000" s="52"/>
      <c r="M1000" s="52"/>
      <c r="Q1000" s="52"/>
      <c r="U1000" s="52"/>
      <c r="Y1000" s="52"/>
      <c r="AC1000" s="52"/>
      <c r="AG1000" s="52"/>
      <c r="AK1000" s="52"/>
      <c r="AO1000" s="52"/>
      <c r="AS1000" s="52"/>
    </row>
    <row r="1001">
      <c r="F1001" s="56"/>
      <c r="I1001" s="52"/>
      <c r="M1001" s="52"/>
      <c r="Q1001" s="52"/>
      <c r="U1001" s="52"/>
      <c r="Y1001" s="52"/>
      <c r="AC1001" s="52"/>
      <c r="AG1001" s="52"/>
      <c r="AK1001" s="52"/>
      <c r="AO1001" s="52"/>
      <c r="AS1001" s="52"/>
    </row>
    <row r="1002">
      <c r="F1002" s="56"/>
      <c r="I1002" s="52"/>
      <c r="M1002" s="52"/>
      <c r="Q1002" s="52"/>
      <c r="U1002" s="52"/>
      <c r="Y1002" s="52"/>
      <c r="AC1002" s="52"/>
      <c r="AG1002" s="52"/>
      <c r="AK1002" s="72"/>
      <c r="AO1002" s="52"/>
      <c r="AS1002" s="52"/>
    </row>
  </sheetData>
  <mergeCells count="54">
    <mergeCell ref="D37:E37"/>
    <mergeCell ref="D38:E38"/>
    <mergeCell ref="D39:E39"/>
    <mergeCell ref="D40:E40"/>
    <mergeCell ref="D41:E41"/>
    <mergeCell ref="D42:E42"/>
    <mergeCell ref="D43:E43"/>
    <mergeCell ref="D30:E30"/>
    <mergeCell ref="D31:E31"/>
    <mergeCell ref="D32:E32"/>
    <mergeCell ref="D33:E33"/>
    <mergeCell ref="D34:E34"/>
    <mergeCell ref="D35:E35"/>
    <mergeCell ref="D36:E36"/>
    <mergeCell ref="Z3:AC3"/>
    <mergeCell ref="AD3:AG3"/>
    <mergeCell ref="AH3:AK3"/>
    <mergeCell ref="AL3:AO3"/>
    <mergeCell ref="D1:E1"/>
    <mergeCell ref="D2:E3"/>
    <mergeCell ref="F2:I2"/>
    <mergeCell ref="J2:AS2"/>
    <mergeCell ref="F3:I3"/>
    <mergeCell ref="J3:M3"/>
    <mergeCell ref="N3:Q3"/>
    <mergeCell ref="AP3:AS3"/>
    <mergeCell ref="R3:U3"/>
    <mergeCell ref="V3:Y3"/>
    <mergeCell ref="D4:E4"/>
    <mergeCell ref="D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s>
  <drawing r:id="rId1"/>
</worksheet>
</file>