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mc:AlternateContent xmlns:mc="http://schemas.openxmlformats.org/markup-compatibility/2006">
    <mc:Choice Requires="x15">
      <x15ac:absPath xmlns:x15ac="http://schemas.microsoft.com/office/spreadsheetml/2010/11/ac" url="G:\ITT\Du-An\ConstructCompany\"/>
    </mc:Choice>
  </mc:AlternateContent>
  <xr:revisionPtr revIDLastSave="0" documentId="13_ncr:1_{525689FC-53E7-4AB3-9417-98C1CEBAE7F5}" xr6:coauthVersionLast="36" xr6:coauthVersionMax="36" xr10:uidLastSave="{00000000-0000-0000-0000-000000000000}"/>
  <bookViews>
    <workbookView xWindow="0" yWindow="0" windowWidth="28800" windowHeight="13395" activeTab="1" xr2:uid="{00000000-000D-0000-FFFF-FFFF00000000}"/>
  </bookViews>
  <sheets>
    <sheet name="Bảng kê" sheetId="1" r:id="rId1"/>
    <sheet name="BBNT" sheetId="2" r:id="rId2"/>
    <sheet name="ĐNTT" sheetId="3" r:id="rId3"/>
  </sheets>
  <definedNames>
    <definedName name="_xlnm._FilterDatabase" localSheetId="0" hidden="1">'Bảng kê'!$A$21:$I$30</definedName>
    <definedName name="_xlnm.Print_Area" localSheetId="0">'Bảng kê'!$A$1:$I$30</definedName>
    <definedName name="_xlnm.Print_Titles" localSheetId="0">'Bảng kê'!$21:$21</definedName>
  </definedNames>
  <calcPr calcId="191029"/>
</workbook>
</file>

<file path=xl/calcChain.xml><?xml version="1.0" encoding="utf-8"?>
<calcChain xmlns="http://schemas.openxmlformats.org/spreadsheetml/2006/main">
  <c r="M15" i="3" l="1"/>
  <c r="F14" i="2"/>
  <c r="F13" i="2"/>
  <c r="F12" i="2"/>
  <c r="F15" i="2" s="1"/>
  <c r="F16" i="2" s="1"/>
  <c r="F17" i="2" s="1"/>
  <c r="G51" i="1"/>
  <c r="I50" i="1"/>
  <c r="I49" i="1"/>
  <c r="I48" i="1"/>
  <c r="I47" i="1"/>
  <c r="I46" i="1"/>
  <c r="I45" i="1"/>
  <c r="I44" i="1"/>
  <c r="I43" i="1"/>
  <c r="I42" i="1"/>
  <c r="I41" i="1"/>
  <c r="I40" i="1"/>
  <c r="I39" i="1"/>
  <c r="I38" i="1"/>
  <c r="I37" i="1"/>
  <c r="I36" i="1"/>
  <c r="I35" i="1"/>
  <c r="I34" i="1"/>
  <c r="I33" i="1"/>
  <c r="I32" i="1"/>
  <c r="I31" i="1"/>
  <c r="I51" i="1" s="1"/>
  <c r="I30" i="1"/>
  <c r="G30" i="1"/>
  <c r="G52" i="1" s="1"/>
  <c r="I29" i="1"/>
  <c r="I28" i="1"/>
  <c r="I27" i="1"/>
  <c r="I26" i="1"/>
  <c r="I25" i="1"/>
  <c r="I24" i="1"/>
  <c r="I23" i="1"/>
  <c r="I52" i="1" l="1"/>
</calcChain>
</file>

<file path=xl/sharedStrings.xml><?xml version="1.0" encoding="utf-8"?>
<sst xmlns="http://schemas.openxmlformats.org/spreadsheetml/2006/main" count="192" uniqueCount="104">
  <si>
    <t>CỘNG HÒA XÃ HỘI CHỦ NGHĨA VIỆT NAM</t>
  </si>
  <si>
    <t>Độc Lập - Tự Do - Hạnh Phúc</t>
  </si>
  <si>
    <t>BIÊN BẢN NGHIỆM THU KHỐI LƯỢNG VÀ GIÁ TRỊ</t>
  </si>
  <si>
    <t xml:space="preserve">       Căn cứ khối lượng thực tế.</t>
  </si>
  <si>
    <t xml:space="preserve">       Hôm nay, ngày  31 Tháng 01  năm 2024, chúng tôi gồm các bên:</t>
  </si>
  <si>
    <t>BÊN A (BÊN MUA): CÔNG TY TNHH TƯ VẤN VÀ ĐẦU TƯ XÂY DỰNG AN KHÔI</t>
  </si>
  <si>
    <t>Đại diện:</t>
  </si>
  <si>
    <t>Ông Nguyễn Văn Tá</t>
  </si>
  <si>
    <r>
      <rPr>
        <sz val="13"/>
        <color theme="1"/>
        <rFont val="Times New Roman"/>
        <charset val="134"/>
      </rPr>
      <t>Chức vụ: </t>
    </r>
    <r>
      <rPr>
        <b/>
        <sz val="13"/>
        <color theme="1"/>
        <rFont val="Times New Roman"/>
        <charset val="134"/>
      </rPr>
      <t>Phó Giám đốc</t>
    </r>
  </si>
  <si>
    <t>Người thực hiện:</t>
  </si>
  <si>
    <t>Ông</t>
  </si>
  <si>
    <t xml:space="preserve">Chức vụ: </t>
  </si>
  <si>
    <t>Địa chỉ:</t>
  </si>
  <si>
    <t>TT2B, ô số 55 khu đô thị Văn Phú, P. Phú La, Q. Hà Đông, TP Hà Nội</t>
  </si>
  <si>
    <t>Mã số thuế:</t>
  </si>
  <si>
    <t>0109664217</t>
  </si>
  <si>
    <t>BÊN B (BÊN BÁN): CÔNG TY TNHH XÂY DỰNG VÀ THƯƠNG MẠI TIẾN ĐÔNG</t>
  </si>
  <si>
    <t>Ông Nguyễn Văn Tiến</t>
  </si>
  <si>
    <r>
      <rPr>
        <sz val="13"/>
        <color theme="1"/>
        <rFont val="Times New Roman"/>
        <charset val="134"/>
      </rPr>
      <t>Chức vụ: </t>
    </r>
    <r>
      <rPr>
        <b/>
        <sz val="13"/>
        <color theme="1"/>
        <rFont val="Times New Roman"/>
        <charset val="134"/>
      </rPr>
      <t>Giám đốc</t>
    </r>
  </si>
  <si>
    <t>Thôn Thuận An 1, xã Hữu Văn, Huyện Chương Mỹ, TP Hà Nội</t>
  </si>
  <si>
    <t>0110128690</t>
  </si>
  <si>
    <t xml:space="preserve">       Hai bên thống nhất khối lượng, giá trị hàng đến 12 h 00' ngày  28/01/2024 như sau:</t>
  </si>
  <si>
    <t>STT</t>
  </si>
  <si>
    <t>Ngày</t>
  </si>
  <si>
    <t>Biển xe</t>
  </si>
  <si>
    <t>Rơ moóc</t>
  </si>
  <si>
    <t>Số 
phiếu</t>
  </si>
  <si>
    <t>Loại hàng</t>
  </si>
  <si>
    <t>Khối lượng (m3)</t>
  </si>
  <si>
    <t>Đơn giá</t>
  </si>
  <si>
    <t>Tổng tiền</t>
  </si>
  <si>
    <t>Ghi chú</t>
  </si>
  <si>
    <t>29E- 050.50</t>
  </si>
  <si>
    <t>29R-532.40</t>
  </si>
  <si>
    <t>Base B</t>
  </si>
  <si>
    <t>29H- 872.93</t>
  </si>
  <si>
    <t>29R-532.57</t>
  </si>
  <si>
    <t>29H- 847.05</t>
  </si>
  <si>
    <t>29R-532.18</t>
  </si>
  <si>
    <t>29K- 144.63</t>
  </si>
  <si>
    <t>29R-532.07</t>
  </si>
  <si>
    <t>29H-872.56</t>
  </si>
  <si>
    <t>29R-532.05</t>
  </si>
  <si>
    <t>Base A</t>
  </si>
  <si>
    <t>29H- 872.56</t>
  </si>
  <si>
    <t>Tổng phát sinh từ 19/01/2024  đến 12 h ngày 28/01/2024</t>
  </si>
  <si>
    <t>Bằng chữ:</t>
  </si>
  <si>
    <t xml:space="preserve"> Hai trăm linh tám triệu năm trăm chín mươi chín  nghìn đồng./.</t>
  </si>
  <si>
    <t xml:space="preserve">          Biên bản được thành lập 02 (hai) bản, mỗi bên giữ 01 (một) bản có giá trị pháp lý như nhau.</t>
  </si>
  <si>
    <t xml:space="preserve">              ĐẠI DIỆN BÊN A</t>
  </si>
  <si>
    <t>ĐẠI DIỆN BÊN B</t>
  </si>
  <si>
    <t>CTY TNHH XÂY DỰNG VÀ THƯƠNG MẠI TIẾN ĐÔNG</t>
  </si>
  <si>
    <t>Độc lập - Tự do - Hạnh phúc</t>
  </si>
  <si>
    <t xml:space="preserve">BIÊN BẢN NGHIỆM THU VÀ XÁC NHẬN KHỐI LƯỢNG </t>
  </si>
  <si>
    <t>- Căn cứ HĐKT Số: 0112/2023 /HĐNT/AK-TĐ</t>
  </si>
  <si>
    <t xml:space="preserve">Hôm nay, ngày 31  tháng 01 năm 2024.  Chúng tôi gồm: </t>
  </si>
  <si>
    <t>Đại diện bên mua:  CÔNG TY TNHH TƯ VẤN VÀ ĐẦU TƯ XÂY DỰNG AN KHÔI</t>
  </si>
  <si>
    <t>Ông: Nguyễn Văn Tá</t>
  </si>
  <si>
    <r>
      <rPr>
        <sz val="12"/>
        <rFont val="Times New Roman"/>
        <charset val="134"/>
      </rPr>
      <t xml:space="preserve">Chức vụ: </t>
    </r>
    <r>
      <rPr>
        <b/>
        <sz val="12"/>
        <rFont val="Times New Roman"/>
        <charset val="134"/>
      </rPr>
      <t>Phó Giám đốc</t>
    </r>
  </si>
  <si>
    <t>Đại diện bên bán  : CÔNG TY TNHH XÂY DỰNG VÀ THƯƠNG MẠI TIẾN ĐÔNG</t>
  </si>
  <si>
    <r>
      <rPr>
        <sz val="12"/>
        <rFont val="Times New Roman"/>
        <charset val="134"/>
      </rPr>
      <t xml:space="preserve">Ông: </t>
    </r>
    <r>
      <rPr>
        <b/>
        <sz val="12"/>
        <rFont val="Times New Roman"/>
        <charset val="134"/>
      </rPr>
      <t>Nguyễn Văn Tiến</t>
    </r>
  </si>
  <si>
    <r>
      <rPr>
        <sz val="12"/>
        <rFont val="Times New Roman"/>
        <charset val="134"/>
      </rPr>
      <t xml:space="preserve">Chức vụ:  </t>
    </r>
    <r>
      <rPr>
        <b/>
        <sz val="12"/>
        <rFont val="Times New Roman"/>
        <charset val="134"/>
      </rPr>
      <t>Giám đốc</t>
    </r>
  </si>
  <si>
    <t xml:space="preserve">     Đã cùng nhau đối chiếu và nghiệm thu xác nhận khối lượng giao nhận cụ  thể  như sau : </t>
  </si>
  <si>
    <t>Tên vật tư</t>
  </si>
  <si>
    <t>Đơn vị</t>
  </si>
  <si>
    <t>Khối lượng</t>
  </si>
  <si>
    <t>Thành tiền</t>
  </si>
  <si>
    <t xml:space="preserve"> Base B</t>
  </si>
  <si>
    <t>m3</t>
  </si>
  <si>
    <t>Tổng tiền hàng</t>
  </si>
  <si>
    <t>ok</t>
  </si>
  <si>
    <t>Thuế GTGT 10%</t>
  </si>
  <si>
    <t>Tổng thành tiền</t>
  </si>
  <si>
    <t>Bằng chữ:   Hai trăm bốn mươi sáu triệu năm trăm năm mươi chín nghìn tám trăm đồng./.</t>
  </si>
  <si>
    <t xml:space="preserve">    - Hai bên đồng ý nghiệm thu khối lượng công việc thực hiện trên.</t>
  </si>
  <si>
    <t xml:space="preserve">    - Bên mua có trách nhiệm thanh toán toàn bộ số tiền trên cho Bên bán theo đúng điều khoản trong hợp đồng.
    - Biên bản được lập thành 02 (hai) bản có giá trị pháp lý như nhau, mỗi bên giữ 01 (một) bản.</t>
  </si>
  <si>
    <t>ĐẠI DIỆN BÊN MUA</t>
  </si>
  <si>
    <t>ĐẠI DIỆN BÊN BÁN</t>
  </si>
  <si>
    <t xml:space="preserve"> --------o0o--------</t>
  </si>
  <si>
    <t>Hà Nội, ngày 31 tháng 01 năm  2024</t>
  </si>
  <si>
    <t>GIẤY ĐỀ NGHỊ THANH TOÁN</t>
  </si>
  <si>
    <t>Hạng mục: "Thi công Trục đường Âu Cơ, phường Tứ Liêm, quận Tây Hồ, Tp. Hà Nội"</t>
  </si>
  <si>
    <r>
      <rPr>
        <b/>
        <i/>
        <u/>
        <sz val="13"/>
        <rFont val="Times New Roman"/>
        <charset val="134"/>
      </rPr>
      <t>Kính gửi</t>
    </r>
    <r>
      <rPr>
        <b/>
        <i/>
        <sz val="13"/>
        <rFont val="Times New Roman"/>
        <charset val="134"/>
      </rPr>
      <t>:</t>
    </r>
  </si>
  <si>
    <t>CÔNG TY TNHH TƯ VẤN VÀ ĐẦU TƯ XÂY DỰNG AN KHÔI</t>
  </si>
  <si>
    <t xml:space="preserve">      - Căn cứ hợp đồng nguyên tắc 0112/2023 /HĐNT/AK-TĐ  - Ký ngày 06 tháng 12 năm 2023 giữa Công ty TNHH Xây dựng và thương mại Tiến Đông và Công ty TNHH Tư vấn và đầu tư An Khôi;</t>
  </si>
  <si>
    <t xml:space="preserve">      - Căn cứ Bảng xác nhận giá trị khối lượng công việc hoàn thành.</t>
  </si>
  <si>
    <t xml:space="preserve">      - Công ty TNHH Xây dựng và thương mại Tiến Đông đề nghị Công ty TNHH Tư vấn và đầu tư An Khôi thanh toán khối lượng hoàn thành cho chúng tôi như sau:</t>
  </si>
  <si>
    <t>1. Giá trị khối lượng hoàn thành:</t>
  </si>
  <si>
    <t>Đồng</t>
  </si>
  <si>
    <t xml:space="preserve">2. Đã tạm ứng: </t>
  </si>
  <si>
    <t>3. Giá trị đề nghị thanh toán:</t>
  </si>
  <si>
    <t>(Bằng chữ:   Hai trăm bốn mươi sáu triệu năm trăm năm mươi chín nghìn tám trăm đồng./.)</t>
  </si>
  <si>
    <t>Toàn bộ số tiền trên xin chuyển vào tài khoản Ngân hàng của chúng tôi:</t>
  </si>
  <si>
    <t xml:space="preserve">- Tên tài khoản: </t>
  </si>
  <si>
    <t>Công ty TNHH Xây dựng và thương mại Tiến Đông</t>
  </si>
  <si>
    <t>- Số tài khoản:</t>
  </si>
  <si>
    <t xml:space="preserve">222123999        </t>
  </si>
  <si>
    <t>- Tên Ngân hàng:</t>
  </si>
  <si>
    <t xml:space="preserve"> Tại ngân hàng TMCP Quân đội - Chi nhánh Thanh Xuân </t>
  </si>
  <si>
    <t>Xin trân trọng cảm ơn!</t>
  </si>
  <si>
    <t>Nơi nhận:</t>
  </si>
  <si>
    <t>- Như trên;</t>
  </si>
  <si>
    <t>CÔNG TY TIẾN ĐÔNG</t>
  </si>
  <si>
    <t>- Lưu PKH;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</si>
</sst>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7" formatCode="0.0000000000000000E+00"/>
    <numFmt numFmtId="168" formatCode="[$-F400]h:mm:ss\ AM/PM"/>
    <numFmt numFmtId="169" formatCode="#,##0.0"/>
    <numFmt numFmtId="170" formatCode="dd/mm/yyyy;@"/>
    <numFmt numFmtId="171" formatCode="_(* #,##0_);_(* \(#,##0\);_(* &quot;-&quot;??_);_(@_)"/>
  </numFmts>
  <fonts count="41">
    <font>
      <sz val="11"/>
      <color theme="1"/>
      <name val="Calibri"/>
      <charset val="134"/>
      <scheme val="minor"/>
    </font>
    <font>
      <sz val="12"/>
      <name val="Times New Roman"/>
      <charset val="134"/>
    </font>
    <font>
      <b/>
      <sz val="12"/>
      <name val="Times New Roman"/>
      <charset val="134"/>
    </font>
    <font>
      <b/>
      <sz val="14"/>
      <color rgb="FFFF0000"/>
      <name val="Times New Roman"/>
      <charset val="134"/>
    </font>
    <font>
      <b/>
      <sz val="14"/>
      <name val="Times New Roman"/>
      <charset val="134"/>
    </font>
    <font>
      <sz val="13"/>
      <name val="Times New Roman"/>
      <charset val="134"/>
    </font>
    <font>
      <i/>
      <sz val="12"/>
      <name val="Times New Roman"/>
      <charset val="134"/>
    </font>
    <font>
      <b/>
      <sz val="16"/>
      <name val="Times New Roman"/>
      <charset val="134"/>
    </font>
    <font>
      <b/>
      <sz val="15"/>
      <name val="Times New Roman"/>
      <charset val="134"/>
    </font>
    <font>
      <b/>
      <u/>
      <sz val="12"/>
      <name val="Times New Roman"/>
      <charset val="134"/>
    </font>
    <font>
      <b/>
      <i/>
      <u/>
      <sz val="13"/>
      <name val="Times New Roman"/>
      <charset val="134"/>
    </font>
    <font>
      <b/>
      <i/>
      <sz val="12"/>
      <color rgb="FFFF0000"/>
      <name val="Times New Roman"/>
      <charset val="134"/>
    </font>
    <font>
      <b/>
      <i/>
      <sz val="12"/>
      <name val="Times New Roman"/>
      <charset val="134"/>
    </font>
    <font>
      <i/>
      <sz val="11"/>
      <name val="Times New Roman"/>
      <charset val="134"/>
    </font>
    <font>
      <b/>
      <i/>
      <sz val="10"/>
      <name val="Times New Roman"/>
      <charset val="134"/>
    </font>
    <font>
      <sz val="12"/>
      <color indexed="10"/>
      <name val="Times New Roman"/>
      <charset val="134"/>
    </font>
    <font>
      <i/>
      <sz val="13"/>
      <name val="Times New Roman"/>
      <charset val="134"/>
    </font>
    <font>
      <sz val="9"/>
      <name val="Times New Roman"/>
      <charset val="134"/>
    </font>
    <font>
      <sz val="10"/>
      <name val="Times New Roman"/>
      <charset val="134"/>
    </font>
    <font>
      <sz val="14"/>
      <name val="Times New Roman"/>
      <charset val="134"/>
    </font>
    <font>
      <sz val="12"/>
      <color theme="1"/>
      <name val="Times New Roman"/>
      <charset val="134"/>
    </font>
    <font>
      <sz val="11"/>
      <color theme="1"/>
      <name val="Times New Roman"/>
      <charset val="134"/>
    </font>
    <font>
      <b/>
      <sz val="11"/>
      <name val="Times New Roman"/>
      <charset val="134"/>
    </font>
    <font>
      <u/>
      <sz val="14"/>
      <name val="Times New Roman"/>
      <charset val="134"/>
    </font>
    <font>
      <b/>
      <sz val="12"/>
      <color theme="1"/>
      <name val="Times New Roman"/>
      <charset val="134"/>
    </font>
    <font>
      <i/>
      <sz val="12"/>
      <color theme="1"/>
      <name val="Times New Roman"/>
      <charset val="134"/>
    </font>
    <font>
      <b/>
      <i/>
      <sz val="12"/>
      <color theme="1"/>
      <name val="Times New Roman"/>
      <charset val="134"/>
    </font>
    <font>
      <b/>
      <i/>
      <sz val="11"/>
      <color theme="1"/>
      <name val="Times New Roman"/>
      <charset val="134"/>
    </font>
    <font>
      <sz val="13"/>
      <color theme="1"/>
      <name val="Times New Roman"/>
      <charset val="134"/>
    </font>
    <font>
      <b/>
      <sz val="11"/>
      <color theme="1"/>
      <name val="Times New Roman"/>
      <charset val="134"/>
    </font>
    <font>
      <sz val="13"/>
      <color theme="1"/>
      <name val="Calibri"/>
      <charset val="134"/>
      <scheme val="minor"/>
    </font>
    <font>
      <b/>
      <sz val="13"/>
      <color theme="1"/>
      <name val="Times New Roman"/>
      <charset val="134"/>
    </font>
    <font>
      <sz val="14"/>
      <color theme="1"/>
      <name val="Times New Roman"/>
      <charset val="134"/>
    </font>
    <font>
      <b/>
      <u/>
      <sz val="13"/>
      <color theme="1"/>
      <name val="Times New Roman"/>
      <charset val="134"/>
    </font>
    <font>
      <b/>
      <sz val="16"/>
      <color theme="1"/>
      <name val="Times New Roman"/>
      <charset val="134"/>
    </font>
    <font>
      <b/>
      <sz val="13"/>
      <name val="Times New Roman"/>
      <charset val="134"/>
    </font>
    <font>
      <b/>
      <sz val="13"/>
      <color rgb="FFFF0000"/>
      <name val="Times New Roman"/>
      <charset val="134"/>
    </font>
    <font>
      <i/>
      <sz val="14"/>
      <color theme="1"/>
      <name val="Times New Roman"/>
      <charset val="134"/>
    </font>
    <font>
      <sz val="10"/>
      <name val=".VnArial"/>
      <charset val="134"/>
    </font>
    <font>
      <b/>
      <i/>
      <sz val="13"/>
      <name val="Times New Roman"/>
      <charset val="134"/>
    </font>
    <font>
      <sz val="11"/>
      <color theme="1"/>
      <name val="Calibri"/>
      <charset val="134"/>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43" fontId="40" fillId="0" borderId="0" applyFont="0" applyFill="0" applyBorder="0" applyAlignment="0" applyProtection="0"/>
    <xf numFmtId="0" fontId="1" fillId="0" borderId="0"/>
    <xf numFmtId="0" fontId="38" fillId="0" borderId="0"/>
  </cellStyleXfs>
  <cellXfs count="202">
    <xf numFmtId="0" fontId="0" fillId="0" borderId="0" xfId="0"/>
    <xf numFmtId="0" fontId="1" fillId="2" borderId="0" xfId="0" applyFont="1" applyFill="1"/>
    <xf numFmtId="0" fontId="2" fillId="2" borderId="0" xfId="0" applyFont="1" applyFill="1"/>
    <xf numFmtId="0" fontId="1" fillId="2" borderId="0" xfId="0" applyFont="1" applyFill="1" applyAlignment="1">
      <alignment vertical="center"/>
    </xf>
    <xf numFmtId="0" fontId="3" fillId="2" borderId="0" xfId="0" applyFont="1" applyFill="1" applyAlignment="1">
      <alignment horizontal="left" vertical="center"/>
    </xf>
    <xf numFmtId="0" fontId="1" fillId="0" borderId="0" xfId="0" applyFont="1"/>
    <xf numFmtId="0" fontId="5" fillId="2" borderId="0" xfId="0" applyFont="1" applyFill="1" applyAlignment="1">
      <alignment horizontal="center" vertical="center"/>
    </xf>
    <xf numFmtId="0" fontId="1" fillId="2" borderId="0" xfId="0" applyFont="1" applyFill="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center" vertical="center" wrapText="1"/>
    </xf>
    <xf numFmtId="0" fontId="2" fillId="2" borderId="0" xfId="0" applyFont="1" applyFill="1" applyAlignment="1">
      <alignment vertical="center"/>
    </xf>
    <xf numFmtId="0" fontId="1" fillId="2" borderId="0" xfId="0" applyFont="1" applyFill="1" applyAlignment="1">
      <alignment horizontal="justify" vertical="center" wrapText="1"/>
    </xf>
    <xf numFmtId="0" fontId="1" fillId="2" borderId="0" xfId="0" applyFont="1" applyFill="1" applyAlignment="1">
      <alignment horizontal="left" vertical="center"/>
    </xf>
    <xf numFmtId="0" fontId="1" fillId="2" borderId="0" xfId="0" applyFont="1" applyFill="1" applyAlignment="1"/>
    <xf numFmtId="0" fontId="1" fillId="0" borderId="0" xfId="0" applyFont="1" applyAlignment="1"/>
    <xf numFmtId="0" fontId="12" fillId="0" borderId="0" xfId="0" applyFont="1"/>
    <xf numFmtId="0" fontId="9" fillId="2" borderId="0" xfId="0" applyFont="1" applyFill="1" applyAlignment="1">
      <alignment horizontal="left" vertical="center"/>
    </xf>
    <xf numFmtId="0" fontId="1" fillId="2" borderId="0" xfId="0" applyFont="1" applyFill="1" applyAlignment="1">
      <alignment horizontal="centerContinuous"/>
    </xf>
    <xf numFmtId="0" fontId="1" fillId="0" borderId="0" xfId="0" applyFont="1" applyAlignment="1">
      <alignment horizontal="centerContinuous"/>
    </xf>
    <xf numFmtId="0" fontId="2" fillId="0" borderId="0" xfId="0" applyFont="1" applyAlignment="1">
      <alignment horizontal="centerContinuous"/>
    </xf>
    <xf numFmtId="0" fontId="2" fillId="0" borderId="0" xfId="3" applyFont="1" applyFill="1" applyAlignment="1">
      <alignment vertical="center"/>
    </xf>
    <xf numFmtId="0" fontId="14" fillId="0" borderId="0" xfId="0" applyFont="1"/>
    <xf numFmtId="0" fontId="15" fillId="0" borderId="0" xfId="0" applyFont="1" applyAlignment="1">
      <alignment horizontal="center"/>
    </xf>
    <xf numFmtId="0" fontId="1" fillId="0" borderId="0" xfId="0" applyFont="1" applyAlignment="1">
      <alignment horizontal="center"/>
    </xf>
    <xf numFmtId="0" fontId="1" fillId="2" borderId="0" xfId="0" applyFont="1" applyFill="1" applyAlignment="1">
      <alignment vertical="center" wrapText="1"/>
    </xf>
    <xf numFmtId="3" fontId="2" fillId="2" borderId="0" xfId="0" applyNumberFormat="1" applyFont="1" applyFill="1" applyBorder="1" applyAlignment="1">
      <alignment vertical="center"/>
    </xf>
    <xf numFmtId="3" fontId="2" fillId="2" borderId="0" xfId="0" applyNumberFormat="1" applyFont="1" applyFill="1" applyAlignment="1">
      <alignment vertical="center"/>
    </xf>
    <xf numFmtId="3" fontId="2" fillId="2" borderId="0" xfId="0" applyNumberFormat="1" applyFont="1" applyFill="1" applyBorder="1" applyAlignment="1">
      <alignment horizontal="right" vertical="center"/>
    </xf>
    <xf numFmtId="0" fontId="17" fillId="0" borderId="0" xfId="3" applyFont="1" applyAlignment="1">
      <alignment vertical="center"/>
    </xf>
    <xf numFmtId="0" fontId="2" fillId="0" borderId="0" xfId="0" applyFont="1" applyAlignment="1"/>
    <xf numFmtId="0" fontId="18" fillId="0" borderId="0" xfId="3" applyFont="1" applyAlignment="1">
      <alignment vertical="center"/>
    </xf>
    <xf numFmtId="0" fontId="19" fillId="2" borderId="0" xfId="0" applyFont="1" applyFill="1" applyBorder="1" applyAlignment="1">
      <alignment horizontal="center" vertical="center"/>
    </xf>
    <xf numFmtId="168" fontId="18" fillId="0" borderId="0" xfId="0" applyNumberFormat="1" applyFont="1"/>
    <xf numFmtId="168" fontId="1" fillId="0" borderId="0" xfId="0" applyNumberFormat="1" applyFont="1"/>
    <xf numFmtId="168" fontId="1" fillId="2" borderId="0" xfId="0" applyNumberFormat="1" applyFont="1" applyFill="1"/>
    <xf numFmtId="168" fontId="20" fillId="0" borderId="0" xfId="0" applyNumberFormat="1" applyFont="1"/>
    <xf numFmtId="168" fontId="21" fillId="0" borderId="0" xfId="0" applyNumberFormat="1" applyFont="1"/>
    <xf numFmtId="0" fontId="20" fillId="0" borderId="0" xfId="0" applyFont="1" applyFill="1" applyAlignment="1">
      <alignment horizontal="center"/>
    </xf>
    <xf numFmtId="0" fontId="20" fillId="0" borderId="0" xfId="0" applyFont="1" applyFill="1"/>
    <xf numFmtId="4" fontId="20" fillId="0" borderId="0" xfId="0" applyNumberFormat="1" applyFont="1" applyFill="1"/>
    <xf numFmtId="3" fontId="20" fillId="0" borderId="0" xfId="0" applyNumberFormat="1" applyFont="1" applyFill="1"/>
    <xf numFmtId="4" fontId="1" fillId="0" borderId="0" xfId="0" applyNumberFormat="1" applyFont="1"/>
    <xf numFmtId="3" fontId="1" fillId="0" borderId="0" xfId="0" applyNumberFormat="1" applyFont="1"/>
    <xf numFmtId="168" fontId="2" fillId="0" borderId="0" xfId="0" applyNumberFormat="1" applyFont="1" applyAlignment="1" applyProtection="1">
      <alignment horizontal="center" wrapText="1"/>
      <protection locked="0"/>
    </xf>
    <xf numFmtId="168" fontId="2" fillId="0" borderId="0" xfId="0" applyNumberFormat="1" applyFont="1"/>
    <xf numFmtId="168" fontId="2" fillId="2" borderId="0" xfId="0" applyNumberFormat="1" applyFont="1" applyFill="1"/>
    <xf numFmtId="4" fontId="1" fillId="2" borderId="0" xfId="0" applyNumberFormat="1" applyFont="1" applyFill="1"/>
    <xf numFmtId="3" fontId="1" fillId="2" borderId="0" xfId="0" applyNumberFormat="1" applyFont="1" applyFill="1"/>
    <xf numFmtId="168" fontId="24" fillId="0" borderId="0" xfId="0" applyNumberFormat="1" applyFont="1"/>
    <xf numFmtId="4" fontId="2" fillId="2" borderId="0" xfId="0" applyNumberFormat="1" applyFont="1" applyFill="1"/>
    <xf numFmtId="0" fontId="24" fillId="0" borderId="1" xfId="0" applyFont="1" applyFill="1" applyBorder="1" applyAlignment="1">
      <alignment horizontal="center" vertical="center"/>
    </xf>
    <xf numFmtId="0" fontId="24" fillId="0" borderId="1" xfId="0" applyFont="1" applyFill="1" applyBorder="1" applyAlignment="1">
      <alignment horizontal="center" vertical="center" wrapText="1"/>
    </xf>
    <xf numFmtId="4" fontId="24" fillId="0" borderId="1" xfId="0" applyNumberFormat="1" applyFont="1" applyFill="1" applyBorder="1" applyAlignment="1">
      <alignment horizontal="center" vertical="center"/>
    </xf>
    <xf numFmtId="3" fontId="24"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4" fontId="20" fillId="0" borderId="1" xfId="0" applyNumberFormat="1" applyFont="1" applyFill="1" applyBorder="1" applyAlignment="1">
      <alignment vertical="center"/>
    </xf>
    <xf numFmtId="3" fontId="20" fillId="0" borderId="1" xfId="0" applyNumberFormat="1" applyFont="1" applyFill="1" applyBorder="1" applyAlignment="1">
      <alignment vertical="center"/>
    </xf>
    <xf numFmtId="3" fontId="20" fillId="0" borderId="2" xfId="0" applyNumberFormat="1" applyFont="1" applyFill="1" applyBorder="1" applyAlignment="1">
      <alignment horizontal="center" vertical="center"/>
    </xf>
    <xf numFmtId="169" fontId="20" fillId="0" borderId="1" xfId="0" applyNumberFormat="1" applyFont="1" applyFill="1" applyBorder="1" applyAlignment="1">
      <alignment horizontal="center" vertical="center"/>
    </xf>
    <xf numFmtId="3" fontId="20" fillId="0" borderId="0" xfId="0" applyNumberFormat="1" applyFont="1" applyFill="1" applyBorder="1" applyAlignment="1">
      <alignment horizontal="center" vertical="center"/>
    </xf>
    <xf numFmtId="0" fontId="20" fillId="0" borderId="1" xfId="0" applyFont="1" applyFill="1" applyBorder="1" applyAlignment="1">
      <alignment horizontal="center"/>
    </xf>
    <xf numFmtId="0" fontId="20" fillId="0" borderId="1" xfId="0" applyFont="1" applyFill="1" applyBorder="1" applyAlignment="1">
      <alignment horizontal="left" vertical="center"/>
    </xf>
    <xf numFmtId="169" fontId="20" fillId="0" borderId="1" xfId="0" applyNumberFormat="1" applyFont="1" applyFill="1" applyBorder="1" applyAlignment="1">
      <alignment horizontal="center"/>
    </xf>
    <xf numFmtId="4" fontId="20" fillId="0" borderId="1" xfId="0" applyNumberFormat="1" applyFont="1" applyFill="1" applyBorder="1"/>
    <xf numFmtId="3" fontId="20" fillId="0" borderId="1" xfId="0" applyNumberFormat="1" applyFont="1" applyFill="1" applyBorder="1"/>
    <xf numFmtId="0" fontId="24" fillId="0" borderId="1" xfId="0" applyFont="1" applyFill="1" applyBorder="1" applyAlignment="1">
      <alignment horizontal="left" vertical="center" wrapText="1"/>
    </xf>
    <xf numFmtId="0" fontId="24" fillId="0" borderId="1" xfId="0" applyFont="1" applyFill="1" applyBorder="1" applyAlignment="1">
      <alignment vertical="center"/>
    </xf>
    <xf numFmtId="4" fontId="24" fillId="0" borderId="1" xfId="0" applyNumberFormat="1" applyFont="1" applyFill="1" applyBorder="1" applyAlignment="1">
      <alignment vertical="center"/>
    </xf>
    <xf numFmtId="3" fontId="24" fillId="0" borderId="1" xfId="0" applyNumberFormat="1" applyFont="1" applyFill="1" applyBorder="1" applyAlignment="1">
      <alignment vertical="center"/>
    </xf>
    <xf numFmtId="0" fontId="25" fillId="0" borderId="1" xfId="0" applyFont="1" applyFill="1" applyBorder="1" applyAlignment="1">
      <alignment vertical="center"/>
    </xf>
    <xf numFmtId="0" fontId="24" fillId="0" borderId="1" xfId="0" applyFont="1" applyFill="1" applyBorder="1" applyAlignment="1">
      <alignment horizontal="left" vertical="center"/>
    </xf>
    <xf numFmtId="4" fontId="25" fillId="0" borderId="1" xfId="0" applyNumberFormat="1" applyFont="1" applyFill="1" applyBorder="1" applyAlignment="1">
      <alignment vertical="center"/>
    </xf>
    <xf numFmtId="3" fontId="24" fillId="0" borderId="1" xfId="1" applyNumberFormat="1" applyFont="1" applyFill="1" applyBorder="1" applyAlignment="1">
      <alignment vertical="center"/>
    </xf>
    <xf numFmtId="168" fontId="26" fillId="0" borderId="0" xfId="0" applyNumberFormat="1" applyFont="1" applyBorder="1" applyAlignment="1">
      <alignment horizontal="center"/>
    </xf>
    <xf numFmtId="168" fontId="27" fillId="0" borderId="0" xfId="0" applyNumberFormat="1" applyFont="1" applyBorder="1" applyAlignment="1">
      <alignment horizontal="center" wrapText="1"/>
    </xf>
    <xf numFmtId="0" fontId="28" fillId="0" borderId="0" xfId="0" applyFont="1" applyBorder="1" applyAlignment="1">
      <alignment horizontal="left" vertical="center" wrapText="1"/>
    </xf>
    <xf numFmtId="168" fontId="29" fillId="0" borderId="0" xfId="0" applyNumberFormat="1" applyFont="1" applyAlignment="1">
      <alignment horizontal="center"/>
    </xf>
    <xf numFmtId="168" fontId="29" fillId="0" borderId="0" xfId="0" applyNumberFormat="1" applyFont="1" applyAlignment="1"/>
    <xf numFmtId="3" fontId="29" fillId="0" borderId="0" xfId="0" applyNumberFormat="1" applyFont="1" applyAlignment="1">
      <alignment horizontal="center"/>
    </xf>
    <xf numFmtId="0" fontId="30" fillId="0" borderId="0" xfId="0" applyFont="1"/>
    <xf numFmtId="0" fontId="31" fillId="0" borderId="0" xfId="0" applyFont="1"/>
    <xf numFmtId="0" fontId="28" fillId="2" borderId="0" xfId="0" applyFont="1" applyFill="1"/>
    <xf numFmtId="0" fontId="31" fillId="2" borderId="0" xfId="0" applyFont="1" applyFill="1"/>
    <xf numFmtId="0" fontId="32" fillId="0" borderId="0" xfId="0" applyFont="1"/>
    <xf numFmtId="49" fontId="28" fillId="0" borderId="0" xfId="0" applyNumberFormat="1" applyFont="1"/>
    <xf numFmtId="0" fontId="28" fillId="0" borderId="0" xfId="0" applyFont="1" applyAlignment="1">
      <alignment horizontal="center"/>
    </xf>
    <xf numFmtId="0" fontId="28" fillId="0" borderId="0" xfId="0" applyFont="1"/>
    <xf numFmtId="3" fontId="28" fillId="0" borderId="0" xfId="1" applyNumberFormat="1" applyFont="1"/>
    <xf numFmtId="0" fontId="31" fillId="0" borderId="0" xfId="0" applyFont="1" applyAlignment="1">
      <alignment horizontal="center"/>
    </xf>
    <xf numFmtId="49" fontId="33" fillId="0" borderId="0" xfId="0" applyNumberFormat="1" applyFont="1" applyAlignment="1">
      <alignment horizontal="center"/>
    </xf>
    <xf numFmtId="3" fontId="0" fillId="0" borderId="0" xfId="0" applyNumberFormat="1"/>
    <xf numFmtId="49" fontId="0" fillId="0" borderId="0" xfId="0" applyNumberFormat="1"/>
    <xf numFmtId="0" fontId="34" fillId="0" borderId="0" xfId="0" applyFont="1" applyAlignment="1">
      <alignment horizontal="center"/>
    </xf>
    <xf numFmtId="49" fontId="30" fillId="0" borderId="0" xfId="0" applyNumberFormat="1" applyFont="1"/>
    <xf numFmtId="14" fontId="28" fillId="0" borderId="0" xfId="0" applyNumberFormat="1" applyFont="1"/>
    <xf numFmtId="3" fontId="28" fillId="0" borderId="0" xfId="0" applyNumberFormat="1" applyFont="1"/>
    <xf numFmtId="0" fontId="31" fillId="0" borderId="0" xfId="0" applyFont="1" applyAlignment="1">
      <alignment vertical="center"/>
    </xf>
    <xf numFmtId="3" fontId="31" fillId="0" borderId="0" xfId="0" applyNumberFormat="1" applyFont="1" applyAlignment="1">
      <alignment vertical="center"/>
    </xf>
    <xf numFmtId="0" fontId="28" fillId="0" borderId="0" xfId="0" applyFont="1" applyAlignment="1">
      <alignment vertical="center"/>
    </xf>
    <xf numFmtId="3" fontId="28" fillId="0" borderId="0" xfId="0" applyNumberFormat="1" applyFont="1" applyAlignment="1">
      <alignment vertical="center"/>
    </xf>
    <xf numFmtId="0" fontId="28" fillId="0" borderId="0" xfId="0" applyFont="1" applyAlignment="1"/>
    <xf numFmtId="3" fontId="28" fillId="0" borderId="0" xfId="0" applyNumberFormat="1" applyFont="1" applyAlignment="1"/>
    <xf numFmtId="0" fontId="28" fillId="2" borderId="1" xfId="0" applyNumberFormat="1" applyFont="1" applyFill="1" applyBorder="1" applyAlignment="1">
      <alignment horizontal="center"/>
    </xf>
    <xf numFmtId="170" fontId="28" fillId="2" borderId="1" xfId="2" applyNumberFormat="1" applyFont="1" applyFill="1" applyBorder="1" applyAlignment="1">
      <alignment horizontal="center" vertical="center"/>
    </xf>
    <xf numFmtId="0" fontId="28" fillId="2" borderId="5" xfId="2" applyFont="1" applyFill="1" applyBorder="1" applyAlignment="1">
      <alignment horizontal="center"/>
    </xf>
    <xf numFmtId="0" fontId="19" fillId="2" borderId="1" xfId="2" applyFont="1" applyFill="1" applyBorder="1" applyAlignment="1">
      <alignment horizontal="center"/>
    </xf>
    <xf numFmtId="0" fontId="28" fillId="2" borderId="1" xfId="2" applyFont="1" applyFill="1" applyBorder="1" applyAlignment="1">
      <alignment horizontal="center" vertical="center"/>
    </xf>
    <xf numFmtId="0" fontId="28" fillId="2" borderId="1" xfId="2" applyFont="1" applyFill="1" applyBorder="1"/>
    <xf numFmtId="169" fontId="28" fillId="0" borderId="1" xfId="2" applyNumberFormat="1" applyFont="1" applyBorder="1" applyAlignment="1">
      <alignment horizontal="center"/>
    </xf>
    <xf numFmtId="3" fontId="28" fillId="0" borderId="1" xfId="2" applyNumberFormat="1" applyFont="1" applyBorder="1" applyAlignment="1">
      <alignment horizontal="center"/>
    </xf>
    <xf numFmtId="0" fontId="28" fillId="2" borderId="1" xfId="2" applyFont="1" applyFill="1" applyBorder="1" applyAlignment="1">
      <alignment horizontal="center"/>
    </xf>
    <xf numFmtId="170" fontId="19" fillId="2" borderId="6" xfId="2" applyNumberFormat="1" applyFont="1" applyFill="1" applyBorder="1" applyAlignment="1">
      <alignment horizontal="center" vertical="center"/>
    </xf>
    <xf numFmtId="0" fontId="32" fillId="2" borderId="6" xfId="2" applyFont="1" applyFill="1" applyBorder="1" applyAlignment="1">
      <alignment horizontal="center"/>
    </xf>
    <xf numFmtId="0" fontId="28" fillId="2" borderId="6" xfId="2" applyFont="1" applyFill="1" applyBorder="1" applyAlignment="1">
      <alignment horizontal="center"/>
    </xf>
    <xf numFmtId="0" fontId="28" fillId="2" borderId="6" xfId="2" applyFont="1" applyFill="1" applyBorder="1"/>
    <xf numFmtId="169" fontId="28" fillId="2" borderId="1" xfId="2" applyNumberFormat="1" applyFont="1" applyFill="1" applyBorder="1" applyAlignment="1">
      <alignment horizontal="center"/>
    </xf>
    <xf numFmtId="3" fontId="28" fillId="2" borderId="1" xfId="2" applyNumberFormat="1" applyFont="1" applyFill="1" applyBorder="1" applyAlignment="1">
      <alignment horizontal="center"/>
    </xf>
    <xf numFmtId="49" fontId="31" fillId="3" borderId="1" xfId="0" applyNumberFormat="1" applyFont="1" applyFill="1" applyBorder="1"/>
    <xf numFmtId="169" fontId="31" fillId="3" borderId="9" xfId="2" applyNumberFormat="1" applyFont="1" applyFill="1" applyBorder="1" applyAlignment="1">
      <alignment horizontal="center"/>
    </xf>
    <xf numFmtId="3" fontId="31" fillId="3" borderId="1" xfId="2" applyNumberFormat="1" applyFont="1" applyFill="1" applyBorder="1" applyAlignment="1">
      <alignment horizontal="center"/>
    </xf>
    <xf numFmtId="14"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69" fontId="32" fillId="0" borderId="2" xfId="0" applyNumberFormat="1" applyFont="1" applyBorder="1" applyAlignment="1">
      <alignment horizontal="center" vertical="center" wrapText="1"/>
    </xf>
    <xf numFmtId="0" fontId="32" fillId="0" borderId="1" xfId="0" applyFont="1" applyFill="1" applyBorder="1" applyAlignment="1">
      <alignment horizontal="center" vertical="center"/>
    </xf>
    <xf numFmtId="169" fontId="32" fillId="0" borderId="2"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0" fontId="32" fillId="0" borderId="1" xfId="0" applyFont="1" applyBorder="1" applyAlignment="1">
      <alignment horizontal="center"/>
    </xf>
    <xf numFmtId="169" fontId="32" fillId="0" borderId="1" xfId="1" applyNumberFormat="1" applyFont="1" applyBorder="1" applyAlignment="1">
      <alignment horizontal="center"/>
    </xf>
    <xf numFmtId="169" fontId="32" fillId="0" borderId="1" xfId="1" applyNumberFormat="1" applyFont="1" applyBorder="1" applyAlignment="1">
      <alignment horizontal="center" vertical="center"/>
    </xf>
    <xf numFmtId="169" fontId="31" fillId="3" borderId="1" xfId="0" applyNumberFormat="1" applyFont="1" applyFill="1" applyBorder="1"/>
    <xf numFmtId="3" fontId="28" fillId="3" borderId="1" xfId="1" applyNumberFormat="1" applyFont="1" applyFill="1" applyBorder="1"/>
    <xf numFmtId="49" fontId="36" fillId="4" borderId="1" xfId="0" applyNumberFormat="1" applyFont="1" applyFill="1" applyBorder="1"/>
    <xf numFmtId="169" fontId="36" fillId="4" borderId="1" xfId="0" applyNumberFormat="1" applyFont="1" applyFill="1" applyBorder="1"/>
    <xf numFmtId="3" fontId="36" fillId="4" borderId="1" xfId="1" applyNumberFormat="1" applyFont="1" applyFill="1" applyBorder="1"/>
    <xf numFmtId="49" fontId="32" fillId="2" borderId="0" xfId="0" applyNumberFormat="1" applyFont="1" applyFill="1" applyBorder="1" applyAlignment="1">
      <alignment horizontal="center"/>
    </xf>
    <xf numFmtId="49" fontId="32" fillId="0" borderId="0" xfId="0" applyNumberFormat="1" applyFont="1" applyBorder="1" applyAlignment="1">
      <alignment horizontal="center"/>
    </xf>
    <xf numFmtId="0" fontId="37" fillId="0" borderId="0" xfId="0" applyFont="1" applyBorder="1" applyAlignment="1"/>
    <xf numFmtId="3" fontId="32" fillId="0" borderId="0" xfId="1" applyNumberFormat="1" applyFont="1"/>
    <xf numFmtId="14" fontId="32" fillId="0" borderId="0" xfId="0" applyNumberFormat="1" applyFont="1" applyBorder="1" applyAlignment="1">
      <alignment horizontal="left"/>
    </xf>
    <xf numFmtId="49" fontId="28" fillId="0" borderId="0" xfId="0" applyNumberFormat="1" applyFont="1" applyBorder="1"/>
    <xf numFmtId="171" fontId="28" fillId="0" borderId="0" xfId="1" applyNumberFormat="1" applyFont="1"/>
    <xf numFmtId="0" fontId="31" fillId="0" borderId="0" xfId="0" applyFont="1" applyAlignment="1">
      <alignment horizontal="left" vertical="center"/>
    </xf>
    <xf numFmtId="171" fontId="28" fillId="2" borderId="1" xfId="1" applyNumberFormat="1" applyFont="1" applyFill="1" applyBorder="1"/>
    <xf numFmtId="0" fontId="28" fillId="2" borderId="1" xfId="0" applyFont="1" applyFill="1" applyBorder="1"/>
    <xf numFmtId="3" fontId="31" fillId="3" borderId="9" xfId="2" applyNumberFormat="1" applyFont="1" applyFill="1" applyBorder="1" applyAlignment="1">
      <alignment horizontal="center"/>
    </xf>
    <xf numFmtId="0" fontId="31" fillId="3" borderId="1" xfId="0" applyFont="1" applyFill="1" applyBorder="1"/>
    <xf numFmtId="3" fontId="28" fillId="0" borderId="0" xfId="2" applyNumberFormat="1" applyFont="1" applyBorder="1" applyAlignment="1">
      <alignment horizontal="center"/>
    </xf>
    <xf numFmtId="0" fontId="28" fillId="0" borderId="1" xfId="0" applyFont="1" applyBorder="1"/>
    <xf numFmtId="0" fontId="31" fillId="2" borderId="1" xfId="0" applyFont="1" applyFill="1" applyBorder="1"/>
    <xf numFmtId="3" fontId="31" fillId="3" borderId="1" xfId="0" applyNumberFormat="1" applyFont="1" applyFill="1" applyBorder="1"/>
    <xf numFmtId="3" fontId="36" fillId="4" borderId="1" xfId="0" applyNumberFormat="1" applyFont="1" applyFill="1" applyBorder="1"/>
    <xf numFmtId="0" fontId="36" fillId="4" borderId="1" xfId="0" applyFont="1" applyFill="1" applyBorder="1"/>
    <xf numFmtId="0" fontId="28" fillId="0" borderId="0" xfId="0" quotePrefix="1" applyFont="1" applyAlignment="1">
      <alignment horizontal="center"/>
    </xf>
    <xf numFmtId="0" fontId="19" fillId="2" borderId="1" xfId="2" quotePrefix="1" applyFont="1" applyFill="1" applyBorder="1" applyAlignment="1">
      <alignment horizontal="center"/>
    </xf>
    <xf numFmtId="0" fontId="19" fillId="2" borderId="6" xfId="2" quotePrefix="1" applyFont="1" applyFill="1" applyBorder="1" applyAlignment="1">
      <alignment horizontal="center"/>
    </xf>
    <xf numFmtId="168" fontId="1" fillId="0" borderId="0" xfId="0" quotePrefix="1" applyNumberFormat="1" applyFont="1"/>
    <xf numFmtId="0" fontId="1" fillId="2" borderId="0" xfId="0" quotePrefix="1" applyFont="1" applyFill="1" applyAlignment="1">
      <alignment vertical="center"/>
    </xf>
    <xf numFmtId="0" fontId="13" fillId="2" borderId="0" xfId="0" quotePrefix="1" applyFont="1" applyFill="1" applyAlignment="1">
      <alignment vertical="center"/>
    </xf>
    <xf numFmtId="0" fontId="31" fillId="0" borderId="0" xfId="0" applyFont="1" applyAlignment="1">
      <alignment horizontal="center"/>
    </xf>
    <xf numFmtId="0" fontId="33" fillId="0" borderId="0" xfId="0" applyFont="1" applyAlignment="1">
      <alignment horizontal="center"/>
    </xf>
    <xf numFmtId="0" fontId="34" fillId="0" borderId="0" xfId="0" applyFont="1" applyAlignment="1">
      <alignment horizontal="center"/>
    </xf>
    <xf numFmtId="0" fontId="28" fillId="0" borderId="0" xfId="0" applyFont="1" applyAlignment="1">
      <alignment horizontal="left" wrapText="1"/>
    </xf>
    <xf numFmtId="14" fontId="28" fillId="0" borderId="0" xfId="0" applyNumberFormat="1" applyFont="1" applyAlignment="1">
      <alignment horizontal="left"/>
    </xf>
    <xf numFmtId="0" fontId="31" fillId="0" borderId="0" xfId="0" applyFont="1" applyAlignment="1">
      <alignment horizontal="left"/>
    </xf>
    <xf numFmtId="14" fontId="31" fillId="0" borderId="4" xfId="0" applyNumberFormat="1" applyFont="1" applyBorder="1" applyAlignment="1">
      <alignment horizontal="center"/>
    </xf>
    <xf numFmtId="170" fontId="35" fillId="3" borderId="7" xfId="2" applyNumberFormat="1" applyFont="1" applyFill="1" applyBorder="1" applyAlignment="1">
      <alignment horizontal="center" vertical="center"/>
    </xf>
    <xf numFmtId="170" fontId="35" fillId="3" borderId="8" xfId="2" applyNumberFormat="1" applyFont="1" applyFill="1" applyBorder="1" applyAlignment="1">
      <alignment horizontal="center" vertical="center"/>
    </xf>
    <xf numFmtId="170" fontId="35" fillId="3" borderId="2" xfId="2" applyNumberFormat="1" applyFont="1" applyFill="1" applyBorder="1" applyAlignment="1">
      <alignment horizontal="center" vertical="center"/>
    </xf>
    <xf numFmtId="0" fontId="31" fillId="3" borderId="1" xfId="0" applyFont="1" applyFill="1" applyBorder="1" applyAlignment="1">
      <alignment horizontal="center"/>
    </xf>
    <xf numFmtId="0" fontId="36" fillId="4" borderId="7" xfId="0" applyFont="1" applyFill="1" applyBorder="1" applyAlignment="1">
      <alignment horizontal="center"/>
    </xf>
    <xf numFmtId="0" fontId="36" fillId="4" borderId="8" xfId="0" applyFont="1" applyFill="1" applyBorder="1" applyAlignment="1">
      <alignment horizontal="center"/>
    </xf>
    <xf numFmtId="0" fontId="36" fillId="4" borderId="2" xfId="0" applyFont="1" applyFill="1" applyBorder="1" applyAlignment="1">
      <alignment horizontal="center"/>
    </xf>
    <xf numFmtId="49" fontId="24" fillId="0" borderId="1" xfId="0" applyNumberFormat="1" applyFont="1" applyBorder="1" applyAlignment="1">
      <alignment horizontal="center" vertical="center" wrapText="1"/>
    </xf>
    <xf numFmtId="14" fontId="24" fillId="0" borderId="1" xfId="2" applyNumberFormat="1" applyFont="1" applyBorder="1" applyAlignment="1">
      <alignment horizontal="center" vertical="center" wrapText="1"/>
    </xf>
    <xf numFmtId="3" fontId="24" fillId="0" borderId="1" xfId="0" applyNumberFormat="1" applyFont="1" applyBorder="1" applyAlignment="1">
      <alignment horizontal="center" vertical="center" wrapText="1"/>
    </xf>
    <xf numFmtId="14" fontId="24" fillId="0" borderId="7" xfId="0" applyNumberFormat="1" applyFont="1" applyBorder="1" applyAlignment="1">
      <alignment horizontal="center" vertical="center" wrapText="1"/>
    </xf>
    <xf numFmtId="0" fontId="31" fillId="0" borderId="6" xfId="0" applyFont="1" applyBorder="1" applyAlignment="1">
      <alignment horizontal="center" vertical="center"/>
    </xf>
    <xf numFmtId="0" fontId="31" fillId="0" borderId="9" xfId="0" applyFont="1" applyFill="1" applyBorder="1" applyAlignment="1">
      <alignment horizontal="center" vertical="center"/>
    </xf>
    <xf numFmtId="168" fontId="22" fillId="0" borderId="0" xfId="0" applyNumberFormat="1" applyFont="1" applyAlignment="1">
      <alignment horizontal="center"/>
    </xf>
    <xf numFmtId="168" fontId="23" fillId="0" borderId="0" xfId="0" applyNumberFormat="1" applyFont="1" applyAlignment="1">
      <alignment horizontal="center"/>
    </xf>
    <xf numFmtId="168" fontId="4" fillId="0" borderId="0" xfId="0" applyNumberFormat="1" applyFont="1" applyAlignment="1">
      <alignment horizontal="center"/>
    </xf>
    <xf numFmtId="168" fontId="6" fillId="0" borderId="0" xfId="0" applyNumberFormat="1" applyFont="1" applyAlignment="1">
      <alignment horizontal="center" vertical="center" wrapText="1"/>
    </xf>
    <xf numFmtId="0" fontId="24" fillId="0" borderId="3" xfId="0" applyFont="1" applyFill="1" applyBorder="1" applyAlignment="1">
      <alignment horizontal="center" vertical="center" wrapText="1"/>
    </xf>
    <xf numFmtId="0" fontId="28" fillId="0" borderId="0" xfId="0" applyFont="1" applyBorder="1" applyAlignment="1">
      <alignment horizontal="left" vertical="center" wrapText="1"/>
    </xf>
    <xf numFmtId="0" fontId="28" fillId="0" borderId="0" xfId="0" quotePrefix="1" applyFont="1" applyBorder="1" applyAlignment="1">
      <alignment horizontal="left" vertical="center" wrapText="1"/>
    </xf>
    <xf numFmtId="168" fontId="22" fillId="0" borderId="0" xfId="0" applyNumberFormat="1" applyFont="1" applyAlignment="1">
      <alignment horizontal="center" wrapText="1"/>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6" fillId="2" borderId="0" xfId="0" applyFont="1" applyFill="1" applyAlignment="1">
      <alignment horizontal="center" vertical="center"/>
    </xf>
    <xf numFmtId="0" fontId="7" fillId="2" borderId="0" xfId="0" applyFont="1" applyFill="1" applyAlignment="1">
      <alignment horizontal="center" vertical="center" wrapText="1"/>
    </xf>
    <xf numFmtId="0" fontId="2" fillId="2" borderId="0" xfId="0" applyFont="1" applyFill="1" applyAlignment="1">
      <alignment horizontal="center" vertical="center" wrapText="1"/>
    </xf>
    <xf numFmtId="0" fontId="9" fillId="2" borderId="0" xfId="0" applyFont="1" applyFill="1" applyAlignment="1">
      <alignment horizontal="center" vertical="center"/>
    </xf>
    <xf numFmtId="0" fontId="10" fillId="2" borderId="0" xfId="0" applyFont="1" applyFill="1" applyAlignment="1">
      <alignment horizontal="center" vertical="center"/>
    </xf>
    <xf numFmtId="0" fontId="1" fillId="2" borderId="0" xfId="0" applyFont="1" applyFill="1" applyAlignment="1">
      <alignment horizontal="left" vertical="center" wrapText="1" indent="2"/>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167" fontId="2" fillId="2" borderId="0" xfId="0" quotePrefix="1" applyNumberFormat="1" applyFont="1" applyFill="1" applyAlignment="1">
      <alignment horizontal="left" vertical="center"/>
    </xf>
    <xf numFmtId="167" fontId="2" fillId="2" borderId="0" xfId="0" applyNumberFormat="1" applyFont="1" applyFill="1" applyAlignment="1">
      <alignment horizontal="left" vertical="center"/>
    </xf>
    <xf numFmtId="0" fontId="2" fillId="0" borderId="0" xfId="3" applyFont="1" applyAlignment="1">
      <alignment horizontal="center" vertical="center"/>
    </xf>
    <xf numFmtId="0" fontId="2" fillId="0" borderId="0" xfId="3" applyFont="1" applyFill="1" applyAlignment="1">
      <alignment horizontal="center" vertical="center"/>
    </xf>
    <xf numFmtId="0" fontId="2" fillId="0" borderId="0" xfId="0" applyFont="1" applyAlignment="1">
      <alignment horizontal="center" vertical="center"/>
    </xf>
  </cellXfs>
  <cellStyles count="4">
    <cellStyle name="Comma" xfId="1" builtinId="3"/>
    <cellStyle name="Normal" xfId="0" builtinId="0"/>
    <cellStyle name="Normal 2" xfId="2" xr:uid="{00000000-0005-0000-0000-000031000000}"/>
    <cellStyle name="Normal_Thanh Toan so05"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57"/>
  <sheetViews>
    <sheetView workbookViewId="0">
      <selection activeCell="B6" sqref="B6:J6"/>
    </sheetView>
  </sheetViews>
  <sheetFormatPr defaultColWidth="9.140625" defaultRowHeight="16.5"/>
  <cols>
    <col min="1" max="1" width="5.85546875" style="85" customWidth="1"/>
    <col min="2" max="2" width="17" style="86" customWidth="1"/>
    <col min="3" max="3" width="15.85546875" style="86" customWidth="1"/>
    <col min="4" max="4" width="15" style="86" customWidth="1"/>
    <col min="5" max="5" width="9.28515625" style="86" customWidth="1"/>
    <col min="6" max="6" width="7.7109375" style="87" customWidth="1"/>
    <col min="7" max="7" width="9.42578125" style="87" customWidth="1"/>
    <col min="8" max="8" width="10.5703125" style="88" customWidth="1"/>
    <col min="9" max="9" width="15.5703125" style="87" customWidth="1"/>
    <col min="10" max="10" width="12.85546875" style="87" customWidth="1"/>
    <col min="11" max="11" width="9.140625" style="87"/>
    <col min="12" max="12" width="13.28515625" style="87" customWidth="1"/>
    <col min="13" max="16384" width="9.140625" style="87"/>
  </cols>
  <sheetData>
    <row r="1" spans="1:10" s="80" customFormat="1" ht="17.25">
      <c r="A1" s="159" t="s">
        <v>0</v>
      </c>
      <c r="B1" s="159"/>
      <c r="C1" s="159"/>
      <c r="D1" s="159"/>
      <c r="E1" s="159"/>
      <c r="F1" s="159"/>
      <c r="G1" s="159"/>
      <c r="H1" s="159"/>
      <c r="I1" s="159"/>
    </row>
    <row r="2" spans="1:10" customFormat="1">
      <c r="A2" s="160" t="s">
        <v>1</v>
      </c>
      <c r="B2" s="160"/>
      <c r="C2" s="160"/>
      <c r="D2" s="160"/>
      <c r="E2" s="160"/>
      <c r="F2" s="160"/>
      <c r="G2" s="160"/>
      <c r="H2" s="160"/>
      <c r="I2" s="160"/>
    </row>
    <row r="3" spans="1:10" customFormat="1">
      <c r="A3" s="90"/>
      <c r="B3" s="89"/>
      <c r="C3" s="89"/>
      <c r="D3" s="89"/>
      <c r="E3" s="89"/>
      <c r="F3" s="89"/>
      <c r="G3" s="89"/>
      <c r="H3" s="91"/>
    </row>
    <row r="4" spans="1:10" customFormat="1" ht="20.25">
      <c r="A4" s="92"/>
      <c r="B4" s="161" t="s">
        <v>2</v>
      </c>
      <c r="C4" s="161"/>
      <c r="D4" s="161"/>
      <c r="E4" s="161"/>
      <c r="F4" s="161"/>
      <c r="G4" s="161"/>
      <c r="H4" s="161"/>
      <c r="I4" s="93"/>
    </row>
    <row r="5" spans="1:10" s="80" customFormat="1" ht="15.75" customHeight="1">
      <c r="A5" s="94"/>
      <c r="B5" s="162" t="s">
        <v>3</v>
      </c>
      <c r="C5" s="162"/>
      <c r="D5" s="162"/>
      <c r="E5" s="162"/>
      <c r="F5" s="162"/>
      <c r="G5" s="162"/>
      <c r="H5" s="162"/>
      <c r="I5" s="162"/>
      <c r="J5" s="162"/>
    </row>
    <row r="6" spans="1:10">
      <c r="B6" s="163" t="s">
        <v>4</v>
      </c>
      <c r="C6" s="163"/>
      <c r="D6" s="163"/>
      <c r="E6" s="163"/>
      <c r="F6" s="163"/>
      <c r="G6" s="163"/>
      <c r="H6" s="163"/>
      <c r="I6" s="163"/>
      <c r="J6" s="163"/>
    </row>
    <row r="7" spans="1:10" ht="8.25" customHeight="1">
      <c r="B7" s="95"/>
      <c r="H7" s="96"/>
      <c r="I7" s="141"/>
    </row>
    <row r="8" spans="1:10">
      <c r="B8" s="97" t="s">
        <v>5</v>
      </c>
      <c r="C8" s="97"/>
      <c r="D8" s="97"/>
      <c r="E8" s="97"/>
      <c r="F8" s="97"/>
      <c r="G8" s="97"/>
      <c r="H8" s="98"/>
      <c r="I8" s="142"/>
    </row>
    <row r="9" spans="1:10">
      <c r="B9" s="87" t="s">
        <v>6</v>
      </c>
      <c r="C9" s="164" t="s">
        <v>7</v>
      </c>
      <c r="D9" s="164"/>
      <c r="E9" s="164"/>
      <c r="F9" s="164"/>
      <c r="G9" s="99" t="s">
        <v>8</v>
      </c>
      <c r="H9" s="100"/>
      <c r="I9" s="141"/>
    </row>
    <row r="10" spans="1:10">
      <c r="B10" s="87" t="s">
        <v>9</v>
      </c>
      <c r="C10" s="164" t="s">
        <v>10</v>
      </c>
      <c r="D10" s="164"/>
      <c r="E10" s="164"/>
      <c r="F10" s="164"/>
      <c r="G10" s="87" t="s">
        <v>11</v>
      </c>
      <c r="H10" s="96"/>
      <c r="I10" s="141"/>
    </row>
    <row r="11" spans="1:10">
      <c r="B11" s="87" t="s">
        <v>12</v>
      </c>
      <c r="C11" s="101" t="s">
        <v>13</v>
      </c>
      <c r="D11" s="101"/>
      <c r="E11" s="101"/>
      <c r="F11" s="101"/>
      <c r="G11" s="101"/>
      <c r="H11" s="102"/>
      <c r="I11" s="141"/>
    </row>
    <row r="12" spans="1:10">
      <c r="B12" s="87" t="s">
        <v>14</v>
      </c>
      <c r="C12" s="153" t="s">
        <v>15</v>
      </c>
      <c r="H12" s="96"/>
      <c r="I12" s="141"/>
    </row>
    <row r="13" spans="1:10" ht="2.25" customHeight="1">
      <c r="B13" s="95"/>
      <c r="H13" s="96"/>
      <c r="I13" s="141"/>
    </row>
    <row r="14" spans="1:10">
      <c r="B14" s="97" t="s">
        <v>16</v>
      </c>
      <c r="C14" s="97"/>
      <c r="D14" s="97"/>
      <c r="E14" s="97"/>
      <c r="F14" s="97"/>
      <c r="G14" s="97"/>
      <c r="H14" s="98"/>
      <c r="I14" s="141"/>
    </row>
    <row r="15" spans="1:10">
      <c r="B15" s="87" t="s">
        <v>6</v>
      </c>
      <c r="C15" s="164" t="s">
        <v>17</v>
      </c>
      <c r="D15" s="164"/>
      <c r="E15" s="164"/>
      <c r="F15" s="164"/>
      <c r="G15" s="99" t="s">
        <v>18</v>
      </c>
      <c r="H15" s="100"/>
      <c r="I15" s="141"/>
    </row>
    <row r="16" spans="1:10">
      <c r="B16" s="87" t="s">
        <v>9</v>
      </c>
      <c r="C16" s="164" t="s">
        <v>10</v>
      </c>
      <c r="D16" s="164"/>
      <c r="E16" s="164"/>
      <c r="F16" s="164"/>
      <c r="G16" s="87" t="s">
        <v>11</v>
      </c>
      <c r="H16" s="96"/>
      <c r="I16" s="141"/>
    </row>
    <row r="17" spans="1:13">
      <c r="B17" s="87" t="s">
        <v>12</v>
      </c>
      <c r="C17" s="101" t="s">
        <v>19</v>
      </c>
      <c r="D17" s="101"/>
      <c r="E17" s="101"/>
      <c r="F17" s="101"/>
      <c r="G17" s="101"/>
      <c r="H17" s="102"/>
      <c r="I17" s="141"/>
    </row>
    <row r="18" spans="1:13">
      <c r="B18" s="87" t="s">
        <v>14</v>
      </c>
      <c r="C18" s="153" t="s">
        <v>20</v>
      </c>
      <c r="H18" s="96"/>
      <c r="I18" s="141"/>
    </row>
    <row r="19" spans="1:13">
      <c r="B19" s="95" t="s">
        <v>21</v>
      </c>
      <c r="H19" s="96"/>
      <c r="I19" s="141"/>
    </row>
    <row r="20" spans="1:13" s="81" customFormat="1" ht="9.75" customHeight="1">
      <c r="A20" s="165"/>
      <c r="B20" s="165"/>
      <c r="C20" s="165"/>
      <c r="D20" s="165"/>
      <c r="E20" s="165"/>
      <c r="F20" s="165"/>
      <c r="G20" s="165"/>
      <c r="H20" s="165"/>
      <c r="I20" s="165"/>
    </row>
    <row r="21" spans="1:13" s="81" customFormat="1" ht="42" customHeight="1">
      <c r="A21" s="173" t="s">
        <v>22</v>
      </c>
      <c r="B21" s="174" t="s">
        <v>23</v>
      </c>
      <c r="C21" s="174" t="s">
        <v>24</v>
      </c>
      <c r="D21" s="174" t="s">
        <v>25</v>
      </c>
      <c r="E21" s="174" t="s">
        <v>26</v>
      </c>
      <c r="F21" s="174" t="s">
        <v>27</v>
      </c>
      <c r="G21" s="174" t="s">
        <v>28</v>
      </c>
      <c r="H21" s="175" t="s">
        <v>29</v>
      </c>
      <c r="I21" s="176" t="s">
        <v>30</v>
      </c>
      <c r="J21" s="177" t="s">
        <v>31</v>
      </c>
    </row>
    <row r="22" spans="1:13" s="82" customFormat="1" ht="14.1" customHeight="1">
      <c r="A22" s="173"/>
      <c r="B22" s="174"/>
      <c r="C22" s="174"/>
      <c r="D22" s="174"/>
      <c r="E22" s="174"/>
      <c r="F22" s="174"/>
      <c r="G22" s="174"/>
      <c r="H22" s="175"/>
      <c r="I22" s="176"/>
      <c r="J22" s="178"/>
    </row>
    <row r="23" spans="1:13" s="82" customFormat="1" ht="19.5" customHeight="1">
      <c r="A23" s="103">
        <v>1</v>
      </c>
      <c r="B23" s="104">
        <v>45310</v>
      </c>
      <c r="C23" s="105" t="s">
        <v>32</v>
      </c>
      <c r="D23" s="106" t="s">
        <v>33</v>
      </c>
      <c r="E23" s="107">
        <v>3441</v>
      </c>
      <c r="F23" s="108" t="s">
        <v>34</v>
      </c>
      <c r="G23" s="109">
        <v>33.5</v>
      </c>
      <c r="H23" s="110">
        <v>230000</v>
      </c>
      <c r="I23" s="143">
        <f t="shared" ref="I23:I29" si="0">(G23*H23)</f>
        <v>7705000</v>
      </c>
      <c r="J23" s="144"/>
    </row>
    <row r="24" spans="1:13" s="82" customFormat="1" ht="19.5" customHeight="1">
      <c r="A24" s="103">
        <v>2</v>
      </c>
      <c r="B24" s="104">
        <v>45310</v>
      </c>
      <c r="C24" s="111" t="s">
        <v>35</v>
      </c>
      <c r="D24" s="106" t="s">
        <v>36</v>
      </c>
      <c r="E24" s="107">
        <v>3440</v>
      </c>
      <c r="F24" s="108" t="s">
        <v>34</v>
      </c>
      <c r="G24" s="109">
        <v>32</v>
      </c>
      <c r="H24" s="110">
        <v>230000</v>
      </c>
      <c r="I24" s="143">
        <f t="shared" si="0"/>
        <v>7360000</v>
      </c>
      <c r="J24" s="144"/>
    </row>
    <row r="25" spans="1:13" s="82" customFormat="1" ht="19.5" customHeight="1">
      <c r="A25" s="103">
        <v>3</v>
      </c>
      <c r="B25" s="104">
        <v>45310</v>
      </c>
      <c r="C25" s="111" t="s">
        <v>37</v>
      </c>
      <c r="D25" s="106" t="s">
        <v>38</v>
      </c>
      <c r="E25" s="107">
        <v>4060</v>
      </c>
      <c r="F25" s="108" t="s">
        <v>34</v>
      </c>
      <c r="G25" s="109">
        <v>32</v>
      </c>
      <c r="H25" s="110">
        <v>230000</v>
      </c>
      <c r="I25" s="143">
        <f t="shared" si="0"/>
        <v>7360000</v>
      </c>
      <c r="J25" s="144"/>
    </row>
    <row r="26" spans="1:13" s="82" customFormat="1" ht="19.5" customHeight="1">
      <c r="A26" s="103">
        <v>4</v>
      </c>
      <c r="B26" s="104">
        <v>45317</v>
      </c>
      <c r="C26" s="111" t="s">
        <v>37</v>
      </c>
      <c r="D26" s="106" t="s">
        <v>38</v>
      </c>
      <c r="E26" s="107">
        <v>4502</v>
      </c>
      <c r="F26" s="108" t="s">
        <v>34</v>
      </c>
      <c r="G26" s="109">
        <v>30.9</v>
      </c>
      <c r="H26" s="110">
        <v>232000</v>
      </c>
      <c r="I26" s="143">
        <f t="shared" si="0"/>
        <v>7168800</v>
      </c>
      <c r="J26" s="144"/>
    </row>
    <row r="27" spans="1:13" s="82" customFormat="1" ht="19.5" customHeight="1">
      <c r="A27" s="103">
        <v>5</v>
      </c>
      <c r="B27" s="104">
        <v>45317</v>
      </c>
      <c r="C27" s="111" t="s">
        <v>35</v>
      </c>
      <c r="D27" s="154" t="s">
        <v>36</v>
      </c>
      <c r="E27" s="107">
        <v>4503</v>
      </c>
      <c r="F27" s="108" t="s">
        <v>34</v>
      </c>
      <c r="G27" s="109">
        <v>31.6</v>
      </c>
      <c r="H27" s="110">
        <v>232000</v>
      </c>
      <c r="I27" s="143">
        <f t="shared" si="0"/>
        <v>7331200</v>
      </c>
      <c r="J27" s="144"/>
    </row>
    <row r="28" spans="1:13" s="82" customFormat="1" ht="19.5" customHeight="1">
      <c r="A28" s="103">
        <v>6</v>
      </c>
      <c r="B28" s="104">
        <v>45317</v>
      </c>
      <c r="C28" s="111" t="s">
        <v>39</v>
      </c>
      <c r="D28" s="106" t="s">
        <v>40</v>
      </c>
      <c r="E28" s="107">
        <v>4301</v>
      </c>
      <c r="F28" s="108" t="s">
        <v>34</v>
      </c>
      <c r="G28" s="109">
        <v>32.5</v>
      </c>
      <c r="H28" s="110">
        <v>232000</v>
      </c>
      <c r="I28" s="143">
        <f t="shared" si="0"/>
        <v>7540000</v>
      </c>
      <c r="J28" s="144"/>
    </row>
    <row r="29" spans="1:13" s="82" customFormat="1" ht="19.5" customHeight="1">
      <c r="A29" s="103">
        <v>7</v>
      </c>
      <c r="B29" s="112">
        <v>45317</v>
      </c>
      <c r="C29" s="113" t="s">
        <v>41</v>
      </c>
      <c r="D29" s="155" t="s">
        <v>42</v>
      </c>
      <c r="E29" s="114">
        <v>4501</v>
      </c>
      <c r="F29" s="115" t="s">
        <v>34</v>
      </c>
      <c r="G29" s="116">
        <v>30.5</v>
      </c>
      <c r="H29" s="117">
        <v>232000</v>
      </c>
      <c r="I29" s="143">
        <f t="shared" si="0"/>
        <v>7076000</v>
      </c>
      <c r="J29" s="144"/>
    </row>
    <row r="30" spans="1:13" s="81" customFormat="1" ht="19.5" customHeight="1">
      <c r="A30" s="118"/>
      <c r="B30" s="166" t="s">
        <v>34</v>
      </c>
      <c r="C30" s="167"/>
      <c r="D30" s="167"/>
      <c r="E30" s="167"/>
      <c r="F30" s="168"/>
      <c r="G30" s="119">
        <f>SUM(G23:G29)</f>
        <v>223</v>
      </c>
      <c r="H30" s="120"/>
      <c r="I30" s="145">
        <f>SUM(I23:I29)</f>
        <v>51541000</v>
      </c>
      <c r="J30" s="146"/>
    </row>
    <row r="31" spans="1:13" ht="19.5" customHeight="1">
      <c r="A31" s="103">
        <v>1</v>
      </c>
      <c r="B31" s="121">
        <v>45317</v>
      </c>
      <c r="C31" s="122" t="s">
        <v>32</v>
      </c>
      <c r="D31" s="106" t="s">
        <v>33</v>
      </c>
      <c r="E31" s="122">
        <v>4401</v>
      </c>
      <c r="F31" s="108" t="s">
        <v>43</v>
      </c>
      <c r="G31" s="123">
        <v>33</v>
      </c>
      <c r="H31" s="110">
        <v>242000</v>
      </c>
      <c r="I31" s="143">
        <f>G31*H31</f>
        <v>7986000</v>
      </c>
      <c r="J31" s="144"/>
    </row>
    <row r="32" spans="1:13" ht="19.5" customHeight="1">
      <c r="A32" s="103">
        <v>2</v>
      </c>
      <c r="B32" s="121">
        <v>45317</v>
      </c>
      <c r="C32" s="122" t="s">
        <v>35</v>
      </c>
      <c r="D32" s="154" t="s">
        <v>36</v>
      </c>
      <c r="E32" s="122">
        <v>4601</v>
      </c>
      <c r="F32" s="108" t="s">
        <v>43</v>
      </c>
      <c r="G32" s="123">
        <v>32</v>
      </c>
      <c r="H32" s="110">
        <v>242000</v>
      </c>
      <c r="I32" s="143">
        <f t="shared" ref="I32:I40" si="1">G32*H32</f>
        <v>7744000</v>
      </c>
      <c r="J32" s="144"/>
      <c r="M32" s="147"/>
    </row>
    <row r="33" spans="1:10" ht="19.5" customHeight="1">
      <c r="A33" s="103">
        <v>3</v>
      </c>
      <c r="B33" s="121">
        <v>45317</v>
      </c>
      <c r="C33" s="122" t="s">
        <v>39</v>
      </c>
      <c r="D33" s="106" t="s">
        <v>40</v>
      </c>
      <c r="E33" s="122">
        <v>4302</v>
      </c>
      <c r="F33" s="108" t="s">
        <v>43</v>
      </c>
      <c r="G33" s="123">
        <v>33</v>
      </c>
      <c r="H33" s="110">
        <v>242000</v>
      </c>
      <c r="I33" s="143">
        <f t="shared" si="1"/>
        <v>7986000</v>
      </c>
      <c r="J33" s="144"/>
    </row>
    <row r="34" spans="1:10" ht="19.5" customHeight="1">
      <c r="A34" s="103">
        <v>4</v>
      </c>
      <c r="B34" s="121">
        <v>45317</v>
      </c>
      <c r="C34" s="122" t="s">
        <v>44</v>
      </c>
      <c r="D34" s="154" t="s">
        <v>42</v>
      </c>
      <c r="E34" s="122">
        <v>4063</v>
      </c>
      <c r="F34" s="108" t="s">
        <v>43</v>
      </c>
      <c r="G34" s="123">
        <v>32</v>
      </c>
      <c r="H34" s="110">
        <v>242000</v>
      </c>
      <c r="I34" s="143">
        <f t="shared" si="1"/>
        <v>7744000</v>
      </c>
      <c r="J34" s="144"/>
    </row>
    <row r="35" spans="1:10" ht="18.75">
      <c r="A35" s="103">
        <v>5</v>
      </c>
      <c r="B35" s="121">
        <v>45317</v>
      </c>
      <c r="C35" s="122" t="s">
        <v>37</v>
      </c>
      <c r="D35" s="106" t="s">
        <v>38</v>
      </c>
      <c r="E35" s="122">
        <v>4062</v>
      </c>
      <c r="F35" s="108" t="s">
        <v>43</v>
      </c>
      <c r="G35" s="123">
        <v>32.5</v>
      </c>
      <c r="H35" s="110">
        <v>242000</v>
      </c>
      <c r="I35" s="143">
        <f t="shared" si="1"/>
        <v>7865000</v>
      </c>
      <c r="J35" s="144"/>
    </row>
    <row r="36" spans="1:10" ht="18.75">
      <c r="A36" s="103">
        <v>6</v>
      </c>
      <c r="B36" s="121">
        <v>45318</v>
      </c>
      <c r="C36" s="122" t="s">
        <v>32</v>
      </c>
      <c r="D36" s="106" t="s">
        <v>33</v>
      </c>
      <c r="E36" s="122">
        <v>4402</v>
      </c>
      <c r="F36" s="108" t="s">
        <v>43</v>
      </c>
      <c r="G36" s="123">
        <v>33</v>
      </c>
      <c r="H36" s="110">
        <v>242000</v>
      </c>
      <c r="I36" s="143">
        <f t="shared" si="1"/>
        <v>7986000</v>
      </c>
      <c r="J36" s="144"/>
    </row>
    <row r="37" spans="1:10" ht="18.75">
      <c r="A37" s="103">
        <v>7</v>
      </c>
      <c r="B37" s="121">
        <v>45318</v>
      </c>
      <c r="C37" s="122" t="s">
        <v>35</v>
      </c>
      <c r="D37" s="154" t="s">
        <v>38</v>
      </c>
      <c r="E37" s="122">
        <v>4602</v>
      </c>
      <c r="F37" s="108" t="s">
        <v>43</v>
      </c>
      <c r="G37" s="123">
        <v>32</v>
      </c>
      <c r="H37" s="110">
        <v>242000</v>
      </c>
      <c r="I37" s="143">
        <f t="shared" si="1"/>
        <v>7744000</v>
      </c>
      <c r="J37" s="148"/>
    </row>
    <row r="38" spans="1:10" ht="18.75">
      <c r="A38" s="103">
        <v>8</v>
      </c>
      <c r="B38" s="121">
        <v>45318</v>
      </c>
      <c r="C38" s="122" t="s">
        <v>39</v>
      </c>
      <c r="D38" s="106" t="s">
        <v>40</v>
      </c>
      <c r="E38" s="122">
        <v>4303</v>
      </c>
      <c r="F38" s="108" t="s">
        <v>43</v>
      </c>
      <c r="G38" s="123">
        <v>33</v>
      </c>
      <c r="H38" s="110">
        <v>242000</v>
      </c>
      <c r="I38" s="143">
        <f t="shared" si="1"/>
        <v>7986000</v>
      </c>
      <c r="J38" s="148"/>
    </row>
    <row r="39" spans="1:10" ht="18.75">
      <c r="A39" s="103">
        <v>9</v>
      </c>
      <c r="B39" s="121">
        <v>45318</v>
      </c>
      <c r="C39" s="122" t="s">
        <v>37</v>
      </c>
      <c r="D39" s="106" t="s">
        <v>38</v>
      </c>
      <c r="E39" s="122">
        <v>4061</v>
      </c>
      <c r="F39" s="108" t="s">
        <v>43</v>
      </c>
      <c r="G39" s="123">
        <v>32.5</v>
      </c>
      <c r="H39" s="110">
        <v>242000</v>
      </c>
      <c r="I39" s="143">
        <f t="shared" si="1"/>
        <v>7865000</v>
      </c>
      <c r="J39" s="148"/>
    </row>
    <row r="40" spans="1:10" s="82" customFormat="1" ht="18.75">
      <c r="A40" s="103">
        <v>10</v>
      </c>
      <c r="B40" s="121">
        <v>45318</v>
      </c>
      <c r="C40" s="124" t="s">
        <v>44</v>
      </c>
      <c r="D40" s="154" t="s">
        <v>42</v>
      </c>
      <c r="E40" s="124">
        <v>4064</v>
      </c>
      <c r="F40" s="108" t="s">
        <v>43</v>
      </c>
      <c r="G40" s="125">
        <v>32</v>
      </c>
      <c r="H40" s="110">
        <v>242000</v>
      </c>
      <c r="I40" s="143">
        <f t="shared" si="1"/>
        <v>7744000</v>
      </c>
      <c r="J40" s="144"/>
    </row>
    <row r="41" spans="1:10" s="82" customFormat="1" ht="18.75">
      <c r="A41" s="103">
        <v>11</v>
      </c>
      <c r="B41" s="121">
        <v>45318</v>
      </c>
      <c r="C41" s="124" t="s">
        <v>35</v>
      </c>
      <c r="D41" s="154" t="s">
        <v>38</v>
      </c>
      <c r="E41" s="124">
        <v>4603</v>
      </c>
      <c r="F41" s="108" t="s">
        <v>43</v>
      </c>
      <c r="G41" s="125">
        <v>32</v>
      </c>
      <c r="H41" s="110">
        <v>242000</v>
      </c>
      <c r="I41" s="143">
        <f t="shared" ref="I41:I42" si="2">(G41*H41)</f>
        <v>7744000</v>
      </c>
      <c r="J41" s="144"/>
    </row>
    <row r="42" spans="1:10" s="83" customFormat="1" ht="18.75">
      <c r="A42" s="103">
        <v>12</v>
      </c>
      <c r="B42" s="121">
        <v>45318</v>
      </c>
      <c r="C42" s="124" t="s">
        <v>32</v>
      </c>
      <c r="D42" s="106" t="s">
        <v>33</v>
      </c>
      <c r="E42" s="124">
        <v>4403</v>
      </c>
      <c r="F42" s="108" t="s">
        <v>43</v>
      </c>
      <c r="G42" s="125">
        <v>33</v>
      </c>
      <c r="H42" s="110">
        <v>242000</v>
      </c>
      <c r="I42" s="143">
        <f t="shared" si="2"/>
        <v>7986000</v>
      </c>
      <c r="J42" s="149"/>
    </row>
    <row r="43" spans="1:10" s="83" customFormat="1" ht="18.75">
      <c r="A43" s="103">
        <v>13</v>
      </c>
      <c r="B43" s="121">
        <v>45318</v>
      </c>
      <c r="C43" s="124" t="s">
        <v>39</v>
      </c>
      <c r="D43" s="106" t="s">
        <v>40</v>
      </c>
      <c r="E43" s="124">
        <v>4304</v>
      </c>
      <c r="F43" s="108" t="s">
        <v>43</v>
      </c>
      <c r="G43" s="125">
        <v>33</v>
      </c>
      <c r="H43" s="110">
        <v>242000</v>
      </c>
      <c r="I43" s="143">
        <f t="shared" ref="I43:I50" si="3">(G43*H43)</f>
        <v>7986000</v>
      </c>
      <c r="J43" s="149"/>
    </row>
    <row r="44" spans="1:10" s="83" customFormat="1" ht="18.75">
      <c r="A44" s="103">
        <v>14</v>
      </c>
      <c r="B44" s="121">
        <v>45318</v>
      </c>
      <c r="C44" s="124" t="s">
        <v>37</v>
      </c>
      <c r="D44" s="106" t="s">
        <v>38</v>
      </c>
      <c r="E44" s="124">
        <v>4066</v>
      </c>
      <c r="F44" s="108" t="s">
        <v>43</v>
      </c>
      <c r="G44" s="125">
        <v>32</v>
      </c>
      <c r="H44" s="110">
        <v>242000</v>
      </c>
      <c r="I44" s="143">
        <f t="shared" si="3"/>
        <v>7744000</v>
      </c>
      <c r="J44" s="149"/>
    </row>
    <row r="45" spans="1:10" s="83" customFormat="1" ht="18.75">
      <c r="A45" s="103">
        <v>15</v>
      </c>
      <c r="B45" s="121">
        <v>45318</v>
      </c>
      <c r="C45" s="126" t="s">
        <v>44</v>
      </c>
      <c r="D45" s="154" t="s">
        <v>42</v>
      </c>
      <c r="E45" s="124">
        <v>4505</v>
      </c>
      <c r="F45" s="108" t="s">
        <v>43</v>
      </c>
      <c r="G45" s="125">
        <v>32</v>
      </c>
      <c r="H45" s="110">
        <v>242000</v>
      </c>
      <c r="I45" s="143">
        <f t="shared" si="3"/>
        <v>7744000</v>
      </c>
      <c r="J45" s="149"/>
    </row>
    <row r="46" spans="1:10" s="83" customFormat="1" ht="18.75">
      <c r="A46" s="103">
        <v>16</v>
      </c>
      <c r="B46" s="121">
        <v>45319</v>
      </c>
      <c r="C46" s="127" t="s">
        <v>35</v>
      </c>
      <c r="D46" s="154" t="s">
        <v>38</v>
      </c>
      <c r="E46" s="127">
        <v>4604</v>
      </c>
      <c r="F46" s="108" t="s">
        <v>43</v>
      </c>
      <c r="G46" s="128">
        <v>32</v>
      </c>
      <c r="H46" s="110">
        <v>242000</v>
      </c>
      <c r="I46" s="143">
        <f t="shared" si="3"/>
        <v>7744000</v>
      </c>
      <c r="J46" s="149"/>
    </row>
    <row r="47" spans="1:10" s="83" customFormat="1" ht="18.75">
      <c r="A47" s="103">
        <v>17</v>
      </c>
      <c r="B47" s="121">
        <v>45319</v>
      </c>
      <c r="C47" s="122" t="s">
        <v>32</v>
      </c>
      <c r="D47" s="106" t="s">
        <v>33</v>
      </c>
      <c r="E47" s="122">
        <v>4404</v>
      </c>
      <c r="F47" s="108" t="s">
        <v>43</v>
      </c>
      <c r="G47" s="128">
        <v>33</v>
      </c>
      <c r="H47" s="110">
        <v>242000</v>
      </c>
      <c r="I47" s="143">
        <f t="shared" si="3"/>
        <v>7986000</v>
      </c>
      <c r="J47" s="149"/>
    </row>
    <row r="48" spans="1:10" s="83" customFormat="1" ht="18.75">
      <c r="A48" s="103">
        <v>18</v>
      </c>
      <c r="B48" s="121">
        <v>45319</v>
      </c>
      <c r="C48" s="122" t="s">
        <v>39</v>
      </c>
      <c r="D48" s="106" t="s">
        <v>40</v>
      </c>
      <c r="E48" s="122">
        <v>4305</v>
      </c>
      <c r="F48" s="108" t="s">
        <v>43</v>
      </c>
      <c r="G48" s="128">
        <v>33</v>
      </c>
      <c r="H48" s="110">
        <v>242000</v>
      </c>
      <c r="I48" s="143">
        <f t="shared" si="3"/>
        <v>7986000</v>
      </c>
      <c r="J48" s="149"/>
    </row>
    <row r="49" spans="1:10" s="83" customFormat="1" ht="18.75">
      <c r="A49" s="103">
        <v>19</v>
      </c>
      <c r="B49" s="121">
        <v>45319</v>
      </c>
      <c r="C49" s="122" t="s">
        <v>37</v>
      </c>
      <c r="D49" s="106" t="s">
        <v>38</v>
      </c>
      <c r="E49" s="122">
        <v>4067</v>
      </c>
      <c r="F49" s="108" t="s">
        <v>43</v>
      </c>
      <c r="G49" s="129">
        <v>32</v>
      </c>
      <c r="H49" s="110">
        <v>242000</v>
      </c>
      <c r="I49" s="143">
        <f t="shared" si="3"/>
        <v>7744000</v>
      </c>
      <c r="J49" s="149"/>
    </row>
    <row r="50" spans="1:10" s="83" customFormat="1" ht="18.75">
      <c r="A50" s="103">
        <v>20</v>
      </c>
      <c r="B50" s="121">
        <v>45319</v>
      </c>
      <c r="C50" s="122" t="s">
        <v>44</v>
      </c>
      <c r="D50" s="154" t="s">
        <v>42</v>
      </c>
      <c r="E50" s="122">
        <v>4506</v>
      </c>
      <c r="F50" s="108" t="s">
        <v>43</v>
      </c>
      <c r="G50" s="129">
        <v>32</v>
      </c>
      <c r="H50" s="110">
        <v>242000</v>
      </c>
      <c r="I50" s="143">
        <f t="shared" si="3"/>
        <v>7744000</v>
      </c>
      <c r="J50" s="149"/>
    </row>
    <row r="51" spans="1:10" s="83" customFormat="1">
      <c r="A51" s="103">
        <v>24</v>
      </c>
      <c r="B51" s="169" t="s">
        <v>43</v>
      </c>
      <c r="C51" s="169"/>
      <c r="D51" s="169"/>
      <c r="E51" s="169"/>
      <c r="F51" s="169"/>
      <c r="G51" s="130">
        <f>SUM(G31:G50)</f>
        <v>649</v>
      </c>
      <c r="H51" s="131"/>
      <c r="I51" s="150">
        <f>SUM(I31:I50)</f>
        <v>157058000</v>
      </c>
      <c r="J51" s="146"/>
    </row>
    <row r="52" spans="1:10">
      <c r="A52" s="132"/>
      <c r="B52" s="170" t="s">
        <v>45</v>
      </c>
      <c r="C52" s="171"/>
      <c r="D52" s="171"/>
      <c r="E52" s="171"/>
      <c r="F52" s="172"/>
      <c r="G52" s="133">
        <f>G30+G51</f>
        <v>872</v>
      </c>
      <c r="H52" s="134"/>
      <c r="I52" s="151">
        <f>I30+I51</f>
        <v>208599000</v>
      </c>
      <c r="J52" s="152"/>
    </row>
    <row r="54" spans="1:10" s="84" customFormat="1" ht="19.5" customHeight="1">
      <c r="A54" s="135"/>
      <c r="B54" s="136" t="s">
        <v>46</v>
      </c>
      <c r="C54" s="137" t="s">
        <v>47</v>
      </c>
      <c r="D54" s="137"/>
      <c r="E54" s="137"/>
      <c r="F54" s="137"/>
      <c r="G54" s="137"/>
      <c r="H54" s="138"/>
    </row>
    <row r="55" spans="1:10" ht="19.5" customHeight="1">
      <c r="A55" s="139" t="s">
        <v>48</v>
      </c>
    </row>
    <row r="56" spans="1:10" ht="9" customHeight="1">
      <c r="A56" s="140"/>
    </row>
    <row r="57" spans="1:10" ht="18.75">
      <c r="A57" s="135"/>
      <c r="B57" s="89" t="s">
        <v>49</v>
      </c>
      <c r="C57" s="89"/>
      <c r="D57" s="89"/>
      <c r="E57" s="89"/>
      <c r="F57" s="81" t="s">
        <v>50</v>
      </c>
    </row>
  </sheetData>
  <sortState ref="A24:J67">
    <sortCondition descending="1" ref="F23:F67"/>
    <sortCondition ref="B23:B67"/>
  </sortState>
  <mergeCells count="23">
    <mergeCell ref="G21:G22"/>
    <mergeCell ref="H21:H22"/>
    <mergeCell ref="I21:I22"/>
    <mergeCell ref="J21:J22"/>
    <mergeCell ref="B30:F30"/>
    <mergeCell ref="B51:F51"/>
    <mergeCell ref="B52:F52"/>
    <mergeCell ref="A21:A22"/>
    <mergeCell ref="B21:B22"/>
    <mergeCell ref="C21:C22"/>
    <mergeCell ref="D21:D22"/>
    <mergeCell ref="E21:E22"/>
    <mergeCell ref="F21:F22"/>
    <mergeCell ref="C9:F9"/>
    <mergeCell ref="C10:F10"/>
    <mergeCell ref="C15:F15"/>
    <mergeCell ref="C16:F16"/>
    <mergeCell ref="A20:I20"/>
    <mergeCell ref="A1:I1"/>
    <mergeCell ref="A2:I2"/>
    <mergeCell ref="B4:H4"/>
    <mergeCell ref="B5:J5"/>
    <mergeCell ref="B6:J6"/>
  </mergeCells>
  <pageMargins left="0.94685039400000004" right="0" top="0.24" bottom="0" header="0.17" footer="0.31496062992126"/>
  <pageSetup paperSize="9" scale="85"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tabSelected="1" topLeftCell="A9" workbookViewId="0">
      <selection activeCell="F14" sqref="A12:F14"/>
    </sheetView>
  </sheetViews>
  <sheetFormatPr defaultColWidth="8.7109375" defaultRowHeight="15.75"/>
  <cols>
    <col min="1" max="1" width="6.28515625" style="37" customWidth="1"/>
    <col min="2" max="2" width="26.5703125" style="38" customWidth="1"/>
    <col min="3" max="3" width="8.7109375" style="38"/>
    <col min="4" max="4" width="9.140625" style="37" customWidth="1"/>
    <col min="5" max="5" width="16" style="39" customWidth="1"/>
    <col min="6" max="6" width="24.28515625" style="40" customWidth="1"/>
    <col min="7" max="7" width="13.85546875" style="37" hidden="1" customWidth="1"/>
    <col min="8" max="8" width="2.7109375" style="38" customWidth="1"/>
    <col min="9" max="12" width="8.7109375" style="38"/>
    <col min="13" max="13" width="24.85546875" style="38" customWidth="1"/>
    <col min="14" max="16384" width="8.7109375" style="38"/>
  </cols>
  <sheetData>
    <row r="1" spans="1:13" s="32" customFormat="1" ht="14.25">
      <c r="A1" s="186" t="s">
        <v>51</v>
      </c>
      <c r="B1" s="186"/>
      <c r="C1" s="179" t="s">
        <v>0</v>
      </c>
      <c r="D1" s="179"/>
      <c r="E1" s="179"/>
      <c r="F1" s="179"/>
      <c r="G1" s="179"/>
    </row>
    <row r="2" spans="1:13" s="32" customFormat="1" ht="18.75">
      <c r="A2" s="186"/>
      <c r="B2" s="186"/>
      <c r="C2" s="180" t="s">
        <v>52</v>
      </c>
      <c r="D2" s="180"/>
      <c r="E2" s="180"/>
      <c r="F2" s="180"/>
      <c r="G2" s="180"/>
    </row>
    <row r="3" spans="1:13" s="32" customFormat="1" ht="42.95" customHeight="1">
      <c r="A3" s="181" t="s">
        <v>53</v>
      </c>
      <c r="B3" s="181"/>
      <c r="C3" s="181"/>
      <c r="D3" s="181"/>
      <c r="E3" s="181"/>
      <c r="F3" s="181"/>
      <c r="G3" s="181"/>
    </row>
    <row r="4" spans="1:13" s="33" customFormat="1" ht="20.25" customHeight="1">
      <c r="A4" s="156" t="s">
        <v>54</v>
      </c>
      <c r="E4" s="41"/>
      <c r="F4" s="42"/>
      <c r="H4" s="43"/>
    </row>
    <row r="5" spans="1:13" s="33" customFormat="1" ht="20.25" customHeight="1">
      <c r="A5" s="33" t="s">
        <v>55</v>
      </c>
      <c r="E5" s="41"/>
      <c r="F5" s="42"/>
    </row>
    <row r="6" spans="1:13" s="33" customFormat="1" ht="20.25" customHeight="1">
      <c r="A6" s="44" t="s">
        <v>56</v>
      </c>
      <c r="E6" s="41"/>
      <c r="F6" s="42"/>
    </row>
    <row r="7" spans="1:13" s="33" customFormat="1" ht="20.25" customHeight="1">
      <c r="A7" s="44"/>
      <c r="B7" s="33" t="s">
        <v>57</v>
      </c>
      <c r="C7" s="44"/>
      <c r="D7" s="33" t="s">
        <v>58</v>
      </c>
      <c r="E7" s="41"/>
      <c r="F7" s="42"/>
    </row>
    <row r="8" spans="1:13" s="34" customFormat="1" ht="20.25" customHeight="1">
      <c r="A8" s="45" t="s">
        <v>59</v>
      </c>
      <c r="E8" s="46"/>
      <c r="F8" s="47"/>
      <c r="G8" s="48"/>
    </row>
    <row r="9" spans="1:13" s="34" customFormat="1" ht="20.25" customHeight="1">
      <c r="B9" s="34" t="s">
        <v>60</v>
      </c>
      <c r="C9" s="45"/>
      <c r="D9" s="34" t="s">
        <v>61</v>
      </c>
      <c r="E9" s="49"/>
      <c r="F9" s="47"/>
    </row>
    <row r="10" spans="1:13" s="33" customFormat="1" ht="24.75" customHeight="1">
      <c r="A10" s="182" t="s">
        <v>62</v>
      </c>
      <c r="B10" s="182"/>
      <c r="C10" s="182"/>
      <c r="D10" s="182"/>
      <c r="E10" s="182"/>
      <c r="F10" s="182"/>
      <c r="G10" s="182"/>
    </row>
    <row r="11" spans="1:13" ht="31.5">
      <c r="A11" s="50" t="s">
        <v>22</v>
      </c>
      <c r="B11" s="50" t="s">
        <v>63</v>
      </c>
      <c r="C11" s="50" t="s">
        <v>64</v>
      </c>
      <c r="D11" s="51" t="s">
        <v>65</v>
      </c>
      <c r="E11" s="52" t="s">
        <v>29</v>
      </c>
      <c r="F11" s="53" t="s">
        <v>66</v>
      </c>
      <c r="G11" s="50" t="s">
        <v>31</v>
      </c>
    </row>
    <row r="12" spans="1:13" ht="20.25" customHeight="1">
      <c r="A12" s="54">
        <v>1</v>
      </c>
      <c r="B12" s="55" t="s">
        <v>67</v>
      </c>
      <c r="C12" s="54" t="s">
        <v>68</v>
      </c>
      <c r="D12" s="54">
        <v>97.5</v>
      </c>
      <c r="E12" s="56">
        <v>209090.91</v>
      </c>
      <c r="F12" s="57">
        <f>+E12*D12</f>
        <v>20386363.725000001</v>
      </c>
      <c r="G12" s="58"/>
      <c r="M12" s="40"/>
    </row>
    <row r="13" spans="1:13" ht="20.25" customHeight="1">
      <c r="A13" s="54">
        <v>2</v>
      </c>
      <c r="B13" s="55" t="s">
        <v>67</v>
      </c>
      <c r="C13" s="54" t="s">
        <v>68</v>
      </c>
      <c r="D13" s="59">
        <v>186.9</v>
      </c>
      <c r="E13" s="56">
        <v>210909.09</v>
      </c>
      <c r="F13" s="57">
        <f>+E13*D13</f>
        <v>39418908.921000004</v>
      </c>
      <c r="G13" s="60"/>
      <c r="M13" s="40"/>
    </row>
    <row r="14" spans="1:13" ht="20.25" customHeight="1">
      <c r="A14" s="61">
        <v>3</v>
      </c>
      <c r="B14" s="62" t="s">
        <v>43</v>
      </c>
      <c r="C14" s="54" t="s">
        <v>68</v>
      </c>
      <c r="D14" s="63">
        <v>747</v>
      </c>
      <c r="E14" s="64">
        <v>220000</v>
      </c>
      <c r="F14" s="65">
        <f>D14*E14</f>
        <v>164340000</v>
      </c>
      <c r="G14" s="38"/>
    </row>
    <row r="15" spans="1:13" ht="20.25" customHeight="1">
      <c r="A15" s="50"/>
      <c r="B15" s="66" t="s">
        <v>69</v>
      </c>
      <c r="C15" s="67"/>
      <c r="D15" s="50"/>
      <c r="E15" s="68"/>
      <c r="F15" s="69">
        <f>SUM(F12:F14)</f>
        <v>224145272.646</v>
      </c>
      <c r="G15" s="58" t="s">
        <v>70</v>
      </c>
    </row>
    <row r="16" spans="1:13" ht="20.25" customHeight="1">
      <c r="A16" s="50"/>
      <c r="B16" s="66" t="s">
        <v>71</v>
      </c>
      <c r="C16" s="67"/>
      <c r="D16" s="50"/>
      <c r="E16" s="68"/>
      <c r="F16" s="69">
        <f>+F15*0.1</f>
        <v>22414527.264600001</v>
      </c>
      <c r="G16" s="58"/>
    </row>
    <row r="17" spans="1:8" ht="20.25" customHeight="1">
      <c r="A17" s="70"/>
      <c r="B17" s="71" t="s">
        <v>72</v>
      </c>
      <c r="C17" s="70"/>
      <c r="D17" s="70"/>
      <c r="E17" s="72"/>
      <c r="F17" s="73">
        <f>+F16+F15</f>
        <v>246559799.91060001</v>
      </c>
      <c r="G17" s="58"/>
    </row>
    <row r="18" spans="1:8" s="35" customFormat="1" ht="15.75" customHeight="1">
      <c r="A18" s="183" t="s">
        <v>73</v>
      </c>
      <c r="B18" s="183"/>
      <c r="C18" s="183"/>
      <c r="D18" s="183"/>
      <c r="E18" s="183"/>
      <c r="F18" s="183"/>
      <c r="G18" s="60"/>
      <c r="H18" s="74"/>
    </row>
    <row r="19" spans="1:8" s="35" customFormat="1" ht="20.100000000000001" customHeight="1">
      <c r="A19" s="75"/>
      <c r="B19" s="184" t="s">
        <v>74</v>
      </c>
      <c r="C19" s="184"/>
      <c r="D19" s="184"/>
      <c r="E19" s="184"/>
      <c r="F19" s="184"/>
      <c r="G19" s="76"/>
      <c r="H19" s="74"/>
    </row>
    <row r="20" spans="1:8" s="36" customFormat="1" ht="69" customHeight="1">
      <c r="A20" s="75"/>
      <c r="B20" s="185" t="s">
        <v>75</v>
      </c>
      <c r="C20" s="184"/>
      <c r="D20" s="184"/>
      <c r="E20" s="184"/>
      <c r="F20" s="184"/>
      <c r="G20" s="76"/>
      <c r="H20" s="77"/>
    </row>
    <row r="21" spans="1:8">
      <c r="B21" s="77" t="s">
        <v>76</v>
      </c>
      <c r="C21" s="77"/>
      <c r="D21" s="77"/>
      <c r="E21" s="78"/>
      <c r="F21" s="77" t="s">
        <v>77</v>
      </c>
      <c r="G21" s="79"/>
    </row>
  </sheetData>
  <mergeCells count="8">
    <mergeCell ref="B19:F19"/>
    <mergeCell ref="B20:F20"/>
    <mergeCell ref="A1:B2"/>
    <mergeCell ref="C1:G1"/>
    <mergeCell ref="C2:G2"/>
    <mergeCell ref="A3:G3"/>
    <mergeCell ref="A10:G10"/>
    <mergeCell ref="A18:F18"/>
  </mergeCells>
  <pageMargins left="0.7" right="0.45" top="0.75" bottom="0.75" header="0.3" footer="0.3"/>
  <pageSetup scale="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2"/>
  <sheetViews>
    <sheetView topLeftCell="A4" workbookViewId="0">
      <selection activeCell="M14" sqref="M14"/>
    </sheetView>
  </sheetViews>
  <sheetFormatPr defaultColWidth="10" defaultRowHeight="15.75"/>
  <cols>
    <col min="1" max="1" width="5.140625" style="5" customWidth="1"/>
    <col min="2" max="2" width="8.7109375" style="5" customWidth="1"/>
    <col min="3" max="3" width="7.5703125" style="5" customWidth="1"/>
    <col min="4" max="4" width="6.42578125" style="5" customWidth="1"/>
    <col min="5" max="5" width="4.28515625" style="5" customWidth="1"/>
    <col min="6" max="6" width="6.42578125" style="5" customWidth="1"/>
    <col min="7" max="7" width="3.140625" style="5" customWidth="1"/>
    <col min="8" max="11" width="6.42578125" style="5" customWidth="1"/>
    <col min="12" max="12" width="7" style="5" customWidth="1"/>
    <col min="13" max="13" width="14.28515625" style="5" customWidth="1"/>
    <col min="14" max="14" width="13.42578125" style="5" customWidth="1"/>
    <col min="15" max="15" width="6.42578125" style="5" customWidth="1"/>
    <col min="16" max="16" width="17.140625" style="5" customWidth="1"/>
    <col min="17" max="17" width="5.140625" style="5" customWidth="1"/>
    <col min="18" max="23" width="10.28515625" style="5" customWidth="1"/>
    <col min="24" max="24" width="21.7109375" style="5" customWidth="1"/>
    <col min="25" max="32" width="10.28515625" style="5" customWidth="1"/>
    <col min="33" max="256" width="10" style="5"/>
    <col min="257" max="257" width="5.140625" style="5" customWidth="1"/>
    <col min="258" max="258" width="8.7109375" style="5" customWidth="1"/>
    <col min="259" max="259" width="7.5703125" style="5" customWidth="1"/>
    <col min="260" max="260" width="6.42578125" style="5" customWidth="1"/>
    <col min="261" max="261" width="4.28515625" style="5" customWidth="1"/>
    <col min="262" max="262" width="6.42578125" style="5" customWidth="1"/>
    <col min="263" max="263" width="3.140625" style="5" customWidth="1"/>
    <col min="264" max="267" width="6.42578125" style="5" customWidth="1"/>
    <col min="268" max="268" width="7" style="5" customWidth="1"/>
    <col min="269" max="269" width="17.5703125" style="5" customWidth="1"/>
    <col min="270" max="270" width="13.42578125" style="5" customWidth="1"/>
    <col min="271" max="271" width="6.42578125" style="5" customWidth="1"/>
    <col min="272" max="272" width="17.140625" style="5" customWidth="1"/>
    <col min="273" max="273" width="5.140625" style="5" customWidth="1"/>
    <col min="274" max="279" width="10.28515625" style="5" customWidth="1"/>
    <col min="280" max="280" width="21.7109375" style="5" customWidth="1"/>
    <col min="281" max="288" width="10.28515625" style="5" customWidth="1"/>
    <col min="289" max="512" width="10" style="5"/>
    <col min="513" max="513" width="5.140625" style="5" customWidth="1"/>
    <col min="514" max="514" width="8.7109375" style="5" customWidth="1"/>
    <col min="515" max="515" width="7.5703125" style="5" customWidth="1"/>
    <col min="516" max="516" width="6.42578125" style="5" customWidth="1"/>
    <col min="517" max="517" width="4.28515625" style="5" customWidth="1"/>
    <col min="518" max="518" width="6.42578125" style="5" customWidth="1"/>
    <col min="519" max="519" width="3.140625" style="5" customWidth="1"/>
    <col min="520" max="523" width="6.42578125" style="5" customWidth="1"/>
    <col min="524" max="524" width="7" style="5" customWidth="1"/>
    <col min="525" max="525" width="17.5703125" style="5" customWidth="1"/>
    <col min="526" max="526" width="13.42578125" style="5" customWidth="1"/>
    <col min="527" max="527" width="6.42578125" style="5" customWidth="1"/>
    <col min="528" max="528" width="17.140625" style="5" customWidth="1"/>
    <col min="529" max="529" width="5.140625" style="5" customWidth="1"/>
    <col min="530" max="535" width="10.28515625" style="5" customWidth="1"/>
    <col min="536" max="536" width="21.7109375" style="5" customWidth="1"/>
    <col min="537" max="544" width="10.28515625" style="5" customWidth="1"/>
    <col min="545" max="768" width="10" style="5"/>
    <col min="769" max="769" width="5.140625" style="5" customWidth="1"/>
    <col min="770" max="770" width="8.7109375" style="5" customWidth="1"/>
    <col min="771" max="771" width="7.5703125" style="5" customWidth="1"/>
    <col min="772" max="772" width="6.42578125" style="5" customWidth="1"/>
    <col min="773" max="773" width="4.28515625" style="5" customWidth="1"/>
    <col min="774" max="774" width="6.42578125" style="5" customWidth="1"/>
    <col min="775" max="775" width="3.140625" style="5" customWidth="1"/>
    <col min="776" max="779" width="6.42578125" style="5" customWidth="1"/>
    <col min="780" max="780" width="7" style="5" customWidth="1"/>
    <col min="781" max="781" width="17.5703125" style="5" customWidth="1"/>
    <col min="782" max="782" width="13.42578125" style="5" customWidth="1"/>
    <col min="783" max="783" width="6.42578125" style="5" customWidth="1"/>
    <col min="784" max="784" width="17.140625" style="5" customWidth="1"/>
    <col min="785" max="785" width="5.140625" style="5" customWidth="1"/>
    <col min="786" max="791" width="10.28515625" style="5" customWidth="1"/>
    <col min="792" max="792" width="21.7109375" style="5" customWidth="1"/>
    <col min="793" max="800" width="10.28515625" style="5" customWidth="1"/>
    <col min="801" max="1024" width="10" style="5"/>
    <col min="1025" max="1025" width="5.140625" style="5" customWidth="1"/>
    <col min="1026" max="1026" width="8.7109375" style="5" customWidth="1"/>
    <col min="1027" max="1027" width="7.5703125" style="5" customWidth="1"/>
    <col min="1028" max="1028" width="6.42578125" style="5" customWidth="1"/>
    <col min="1029" max="1029" width="4.28515625" style="5" customWidth="1"/>
    <col min="1030" max="1030" width="6.42578125" style="5" customWidth="1"/>
    <col min="1031" max="1031" width="3.140625" style="5" customWidth="1"/>
    <col min="1032" max="1035" width="6.42578125" style="5" customWidth="1"/>
    <col min="1036" max="1036" width="7" style="5" customWidth="1"/>
    <col min="1037" max="1037" width="17.5703125" style="5" customWidth="1"/>
    <col min="1038" max="1038" width="13.42578125" style="5" customWidth="1"/>
    <col min="1039" max="1039" width="6.42578125" style="5" customWidth="1"/>
    <col min="1040" max="1040" width="17.140625" style="5" customWidth="1"/>
    <col min="1041" max="1041" width="5.140625" style="5" customWidth="1"/>
    <col min="1042" max="1047" width="10.28515625" style="5" customWidth="1"/>
    <col min="1048" max="1048" width="21.7109375" style="5" customWidth="1"/>
    <col min="1049" max="1056" width="10.28515625" style="5" customWidth="1"/>
    <col min="1057" max="1280" width="10" style="5"/>
    <col min="1281" max="1281" width="5.140625" style="5" customWidth="1"/>
    <col min="1282" max="1282" width="8.7109375" style="5" customWidth="1"/>
    <col min="1283" max="1283" width="7.5703125" style="5" customWidth="1"/>
    <col min="1284" max="1284" width="6.42578125" style="5" customWidth="1"/>
    <col min="1285" max="1285" width="4.28515625" style="5" customWidth="1"/>
    <col min="1286" max="1286" width="6.42578125" style="5" customWidth="1"/>
    <col min="1287" max="1287" width="3.140625" style="5" customWidth="1"/>
    <col min="1288" max="1291" width="6.42578125" style="5" customWidth="1"/>
    <col min="1292" max="1292" width="7" style="5" customWidth="1"/>
    <col min="1293" max="1293" width="17.5703125" style="5" customWidth="1"/>
    <col min="1294" max="1294" width="13.42578125" style="5" customWidth="1"/>
    <col min="1295" max="1295" width="6.42578125" style="5" customWidth="1"/>
    <col min="1296" max="1296" width="17.140625" style="5" customWidth="1"/>
    <col min="1297" max="1297" width="5.140625" style="5" customWidth="1"/>
    <col min="1298" max="1303" width="10.28515625" style="5" customWidth="1"/>
    <col min="1304" max="1304" width="21.7109375" style="5" customWidth="1"/>
    <col min="1305" max="1312" width="10.28515625" style="5" customWidth="1"/>
    <col min="1313" max="1536" width="10" style="5"/>
    <col min="1537" max="1537" width="5.140625" style="5" customWidth="1"/>
    <col min="1538" max="1538" width="8.7109375" style="5" customWidth="1"/>
    <col min="1539" max="1539" width="7.5703125" style="5" customWidth="1"/>
    <col min="1540" max="1540" width="6.42578125" style="5" customWidth="1"/>
    <col min="1541" max="1541" width="4.28515625" style="5" customWidth="1"/>
    <col min="1542" max="1542" width="6.42578125" style="5" customWidth="1"/>
    <col min="1543" max="1543" width="3.140625" style="5" customWidth="1"/>
    <col min="1544" max="1547" width="6.42578125" style="5" customWidth="1"/>
    <col min="1548" max="1548" width="7" style="5" customWidth="1"/>
    <col min="1549" max="1549" width="17.5703125" style="5" customWidth="1"/>
    <col min="1550" max="1550" width="13.42578125" style="5" customWidth="1"/>
    <col min="1551" max="1551" width="6.42578125" style="5" customWidth="1"/>
    <col min="1552" max="1552" width="17.140625" style="5" customWidth="1"/>
    <col min="1553" max="1553" width="5.140625" style="5" customWidth="1"/>
    <col min="1554" max="1559" width="10.28515625" style="5" customWidth="1"/>
    <col min="1560" max="1560" width="21.7109375" style="5" customWidth="1"/>
    <col min="1561" max="1568" width="10.28515625" style="5" customWidth="1"/>
    <col min="1569" max="1792" width="10" style="5"/>
    <col min="1793" max="1793" width="5.140625" style="5" customWidth="1"/>
    <col min="1794" max="1794" width="8.7109375" style="5" customWidth="1"/>
    <col min="1795" max="1795" width="7.5703125" style="5" customWidth="1"/>
    <col min="1796" max="1796" width="6.42578125" style="5" customWidth="1"/>
    <col min="1797" max="1797" width="4.28515625" style="5" customWidth="1"/>
    <col min="1798" max="1798" width="6.42578125" style="5" customWidth="1"/>
    <col min="1799" max="1799" width="3.140625" style="5" customWidth="1"/>
    <col min="1800" max="1803" width="6.42578125" style="5" customWidth="1"/>
    <col min="1804" max="1804" width="7" style="5" customWidth="1"/>
    <col min="1805" max="1805" width="17.5703125" style="5" customWidth="1"/>
    <col min="1806" max="1806" width="13.42578125" style="5" customWidth="1"/>
    <col min="1807" max="1807" width="6.42578125" style="5" customWidth="1"/>
    <col min="1808" max="1808" width="17.140625" style="5" customWidth="1"/>
    <col min="1809" max="1809" width="5.140625" style="5" customWidth="1"/>
    <col min="1810" max="1815" width="10.28515625" style="5" customWidth="1"/>
    <col min="1816" max="1816" width="21.7109375" style="5" customWidth="1"/>
    <col min="1817" max="1824" width="10.28515625" style="5" customWidth="1"/>
    <col min="1825" max="2048" width="10" style="5"/>
    <col min="2049" max="2049" width="5.140625" style="5" customWidth="1"/>
    <col min="2050" max="2050" width="8.7109375" style="5" customWidth="1"/>
    <col min="2051" max="2051" width="7.5703125" style="5" customWidth="1"/>
    <col min="2052" max="2052" width="6.42578125" style="5" customWidth="1"/>
    <col min="2053" max="2053" width="4.28515625" style="5" customWidth="1"/>
    <col min="2054" max="2054" width="6.42578125" style="5" customWidth="1"/>
    <col min="2055" max="2055" width="3.140625" style="5" customWidth="1"/>
    <col min="2056" max="2059" width="6.42578125" style="5" customWidth="1"/>
    <col min="2060" max="2060" width="7" style="5" customWidth="1"/>
    <col min="2061" max="2061" width="17.5703125" style="5" customWidth="1"/>
    <col min="2062" max="2062" width="13.42578125" style="5" customWidth="1"/>
    <col min="2063" max="2063" width="6.42578125" style="5" customWidth="1"/>
    <col min="2064" max="2064" width="17.140625" style="5" customWidth="1"/>
    <col min="2065" max="2065" width="5.140625" style="5" customWidth="1"/>
    <col min="2066" max="2071" width="10.28515625" style="5" customWidth="1"/>
    <col min="2072" max="2072" width="21.7109375" style="5" customWidth="1"/>
    <col min="2073" max="2080" width="10.28515625" style="5" customWidth="1"/>
    <col min="2081" max="2304" width="10" style="5"/>
    <col min="2305" max="2305" width="5.140625" style="5" customWidth="1"/>
    <col min="2306" max="2306" width="8.7109375" style="5" customWidth="1"/>
    <col min="2307" max="2307" width="7.5703125" style="5" customWidth="1"/>
    <col min="2308" max="2308" width="6.42578125" style="5" customWidth="1"/>
    <col min="2309" max="2309" width="4.28515625" style="5" customWidth="1"/>
    <col min="2310" max="2310" width="6.42578125" style="5" customWidth="1"/>
    <col min="2311" max="2311" width="3.140625" style="5" customWidth="1"/>
    <col min="2312" max="2315" width="6.42578125" style="5" customWidth="1"/>
    <col min="2316" max="2316" width="7" style="5" customWidth="1"/>
    <col min="2317" max="2317" width="17.5703125" style="5" customWidth="1"/>
    <col min="2318" max="2318" width="13.42578125" style="5" customWidth="1"/>
    <col min="2319" max="2319" width="6.42578125" style="5" customWidth="1"/>
    <col min="2320" max="2320" width="17.140625" style="5" customWidth="1"/>
    <col min="2321" max="2321" width="5.140625" style="5" customWidth="1"/>
    <col min="2322" max="2327" width="10.28515625" style="5" customWidth="1"/>
    <col min="2328" max="2328" width="21.7109375" style="5" customWidth="1"/>
    <col min="2329" max="2336" width="10.28515625" style="5" customWidth="1"/>
    <col min="2337" max="2560" width="10" style="5"/>
    <col min="2561" max="2561" width="5.140625" style="5" customWidth="1"/>
    <col min="2562" max="2562" width="8.7109375" style="5" customWidth="1"/>
    <col min="2563" max="2563" width="7.5703125" style="5" customWidth="1"/>
    <col min="2564" max="2564" width="6.42578125" style="5" customWidth="1"/>
    <col min="2565" max="2565" width="4.28515625" style="5" customWidth="1"/>
    <col min="2566" max="2566" width="6.42578125" style="5" customWidth="1"/>
    <col min="2567" max="2567" width="3.140625" style="5" customWidth="1"/>
    <col min="2568" max="2571" width="6.42578125" style="5" customWidth="1"/>
    <col min="2572" max="2572" width="7" style="5" customWidth="1"/>
    <col min="2573" max="2573" width="17.5703125" style="5" customWidth="1"/>
    <col min="2574" max="2574" width="13.42578125" style="5" customWidth="1"/>
    <col min="2575" max="2575" width="6.42578125" style="5" customWidth="1"/>
    <col min="2576" max="2576" width="17.140625" style="5" customWidth="1"/>
    <col min="2577" max="2577" width="5.140625" style="5" customWidth="1"/>
    <col min="2578" max="2583" width="10.28515625" style="5" customWidth="1"/>
    <col min="2584" max="2584" width="21.7109375" style="5" customWidth="1"/>
    <col min="2585" max="2592" width="10.28515625" style="5" customWidth="1"/>
    <col min="2593" max="2816" width="10" style="5"/>
    <col min="2817" max="2817" width="5.140625" style="5" customWidth="1"/>
    <col min="2818" max="2818" width="8.7109375" style="5" customWidth="1"/>
    <col min="2819" max="2819" width="7.5703125" style="5" customWidth="1"/>
    <col min="2820" max="2820" width="6.42578125" style="5" customWidth="1"/>
    <col min="2821" max="2821" width="4.28515625" style="5" customWidth="1"/>
    <col min="2822" max="2822" width="6.42578125" style="5" customWidth="1"/>
    <col min="2823" max="2823" width="3.140625" style="5" customWidth="1"/>
    <col min="2824" max="2827" width="6.42578125" style="5" customWidth="1"/>
    <col min="2828" max="2828" width="7" style="5" customWidth="1"/>
    <col min="2829" max="2829" width="17.5703125" style="5" customWidth="1"/>
    <col min="2830" max="2830" width="13.42578125" style="5" customWidth="1"/>
    <col min="2831" max="2831" width="6.42578125" style="5" customWidth="1"/>
    <col min="2832" max="2832" width="17.140625" style="5" customWidth="1"/>
    <col min="2833" max="2833" width="5.140625" style="5" customWidth="1"/>
    <col min="2834" max="2839" width="10.28515625" style="5" customWidth="1"/>
    <col min="2840" max="2840" width="21.7109375" style="5" customWidth="1"/>
    <col min="2841" max="2848" width="10.28515625" style="5" customWidth="1"/>
    <col min="2849" max="3072" width="10" style="5"/>
    <col min="3073" max="3073" width="5.140625" style="5" customWidth="1"/>
    <col min="3074" max="3074" width="8.7109375" style="5" customWidth="1"/>
    <col min="3075" max="3075" width="7.5703125" style="5" customWidth="1"/>
    <col min="3076" max="3076" width="6.42578125" style="5" customWidth="1"/>
    <col min="3077" max="3077" width="4.28515625" style="5" customWidth="1"/>
    <col min="3078" max="3078" width="6.42578125" style="5" customWidth="1"/>
    <col min="3079" max="3079" width="3.140625" style="5" customWidth="1"/>
    <col min="3080" max="3083" width="6.42578125" style="5" customWidth="1"/>
    <col min="3084" max="3084" width="7" style="5" customWidth="1"/>
    <col min="3085" max="3085" width="17.5703125" style="5" customWidth="1"/>
    <col min="3086" max="3086" width="13.42578125" style="5" customWidth="1"/>
    <col min="3087" max="3087" width="6.42578125" style="5" customWidth="1"/>
    <col min="3088" max="3088" width="17.140625" style="5" customWidth="1"/>
    <col min="3089" max="3089" width="5.140625" style="5" customWidth="1"/>
    <col min="3090" max="3095" width="10.28515625" style="5" customWidth="1"/>
    <col min="3096" max="3096" width="21.7109375" style="5" customWidth="1"/>
    <col min="3097" max="3104" width="10.28515625" style="5" customWidth="1"/>
    <col min="3105" max="3328" width="10" style="5"/>
    <col min="3329" max="3329" width="5.140625" style="5" customWidth="1"/>
    <col min="3330" max="3330" width="8.7109375" style="5" customWidth="1"/>
    <col min="3331" max="3331" width="7.5703125" style="5" customWidth="1"/>
    <col min="3332" max="3332" width="6.42578125" style="5" customWidth="1"/>
    <col min="3333" max="3333" width="4.28515625" style="5" customWidth="1"/>
    <col min="3334" max="3334" width="6.42578125" style="5" customWidth="1"/>
    <col min="3335" max="3335" width="3.140625" style="5" customWidth="1"/>
    <col min="3336" max="3339" width="6.42578125" style="5" customWidth="1"/>
    <col min="3340" max="3340" width="7" style="5" customWidth="1"/>
    <col min="3341" max="3341" width="17.5703125" style="5" customWidth="1"/>
    <col min="3342" max="3342" width="13.42578125" style="5" customWidth="1"/>
    <col min="3343" max="3343" width="6.42578125" style="5" customWidth="1"/>
    <col min="3344" max="3344" width="17.140625" style="5" customWidth="1"/>
    <col min="3345" max="3345" width="5.140625" style="5" customWidth="1"/>
    <col min="3346" max="3351" width="10.28515625" style="5" customWidth="1"/>
    <col min="3352" max="3352" width="21.7109375" style="5" customWidth="1"/>
    <col min="3353" max="3360" width="10.28515625" style="5" customWidth="1"/>
    <col min="3361" max="3584" width="10" style="5"/>
    <col min="3585" max="3585" width="5.140625" style="5" customWidth="1"/>
    <col min="3586" max="3586" width="8.7109375" style="5" customWidth="1"/>
    <col min="3587" max="3587" width="7.5703125" style="5" customWidth="1"/>
    <col min="3588" max="3588" width="6.42578125" style="5" customWidth="1"/>
    <col min="3589" max="3589" width="4.28515625" style="5" customWidth="1"/>
    <col min="3590" max="3590" width="6.42578125" style="5" customWidth="1"/>
    <col min="3591" max="3591" width="3.140625" style="5" customWidth="1"/>
    <col min="3592" max="3595" width="6.42578125" style="5" customWidth="1"/>
    <col min="3596" max="3596" width="7" style="5" customWidth="1"/>
    <col min="3597" max="3597" width="17.5703125" style="5" customWidth="1"/>
    <col min="3598" max="3598" width="13.42578125" style="5" customWidth="1"/>
    <col min="3599" max="3599" width="6.42578125" style="5" customWidth="1"/>
    <col min="3600" max="3600" width="17.140625" style="5" customWidth="1"/>
    <col min="3601" max="3601" width="5.140625" style="5" customWidth="1"/>
    <col min="3602" max="3607" width="10.28515625" style="5" customWidth="1"/>
    <col min="3608" max="3608" width="21.7109375" style="5" customWidth="1"/>
    <col min="3609" max="3616" width="10.28515625" style="5" customWidth="1"/>
    <col min="3617" max="3840" width="10" style="5"/>
    <col min="3841" max="3841" width="5.140625" style="5" customWidth="1"/>
    <col min="3842" max="3842" width="8.7109375" style="5" customWidth="1"/>
    <col min="3843" max="3843" width="7.5703125" style="5" customWidth="1"/>
    <col min="3844" max="3844" width="6.42578125" style="5" customWidth="1"/>
    <col min="3845" max="3845" width="4.28515625" style="5" customWidth="1"/>
    <col min="3846" max="3846" width="6.42578125" style="5" customWidth="1"/>
    <col min="3847" max="3847" width="3.140625" style="5" customWidth="1"/>
    <col min="3848" max="3851" width="6.42578125" style="5" customWidth="1"/>
    <col min="3852" max="3852" width="7" style="5" customWidth="1"/>
    <col min="3853" max="3853" width="17.5703125" style="5" customWidth="1"/>
    <col min="3854" max="3854" width="13.42578125" style="5" customWidth="1"/>
    <col min="3855" max="3855" width="6.42578125" style="5" customWidth="1"/>
    <col min="3856" max="3856" width="17.140625" style="5" customWidth="1"/>
    <col min="3857" max="3857" width="5.140625" style="5" customWidth="1"/>
    <col min="3858" max="3863" width="10.28515625" style="5" customWidth="1"/>
    <col min="3864" max="3864" width="21.7109375" style="5" customWidth="1"/>
    <col min="3865" max="3872" width="10.28515625" style="5" customWidth="1"/>
    <col min="3873" max="4096" width="10" style="5"/>
    <col min="4097" max="4097" width="5.140625" style="5" customWidth="1"/>
    <col min="4098" max="4098" width="8.7109375" style="5" customWidth="1"/>
    <col min="4099" max="4099" width="7.5703125" style="5" customWidth="1"/>
    <col min="4100" max="4100" width="6.42578125" style="5" customWidth="1"/>
    <col min="4101" max="4101" width="4.28515625" style="5" customWidth="1"/>
    <col min="4102" max="4102" width="6.42578125" style="5" customWidth="1"/>
    <col min="4103" max="4103" width="3.140625" style="5" customWidth="1"/>
    <col min="4104" max="4107" width="6.42578125" style="5" customWidth="1"/>
    <col min="4108" max="4108" width="7" style="5" customWidth="1"/>
    <col min="4109" max="4109" width="17.5703125" style="5" customWidth="1"/>
    <col min="4110" max="4110" width="13.42578125" style="5" customWidth="1"/>
    <col min="4111" max="4111" width="6.42578125" style="5" customWidth="1"/>
    <col min="4112" max="4112" width="17.140625" style="5" customWidth="1"/>
    <col min="4113" max="4113" width="5.140625" style="5" customWidth="1"/>
    <col min="4114" max="4119" width="10.28515625" style="5" customWidth="1"/>
    <col min="4120" max="4120" width="21.7109375" style="5" customWidth="1"/>
    <col min="4121" max="4128" width="10.28515625" style="5" customWidth="1"/>
    <col min="4129" max="4352" width="10" style="5"/>
    <col min="4353" max="4353" width="5.140625" style="5" customWidth="1"/>
    <col min="4354" max="4354" width="8.7109375" style="5" customWidth="1"/>
    <col min="4355" max="4355" width="7.5703125" style="5" customWidth="1"/>
    <col min="4356" max="4356" width="6.42578125" style="5" customWidth="1"/>
    <col min="4357" max="4357" width="4.28515625" style="5" customWidth="1"/>
    <col min="4358" max="4358" width="6.42578125" style="5" customWidth="1"/>
    <col min="4359" max="4359" width="3.140625" style="5" customWidth="1"/>
    <col min="4360" max="4363" width="6.42578125" style="5" customWidth="1"/>
    <col min="4364" max="4364" width="7" style="5" customWidth="1"/>
    <col min="4365" max="4365" width="17.5703125" style="5" customWidth="1"/>
    <col min="4366" max="4366" width="13.42578125" style="5" customWidth="1"/>
    <col min="4367" max="4367" width="6.42578125" style="5" customWidth="1"/>
    <col min="4368" max="4368" width="17.140625" style="5" customWidth="1"/>
    <col min="4369" max="4369" width="5.140625" style="5" customWidth="1"/>
    <col min="4370" max="4375" width="10.28515625" style="5" customWidth="1"/>
    <col min="4376" max="4376" width="21.7109375" style="5" customWidth="1"/>
    <col min="4377" max="4384" width="10.28515625" style="5" customWidth="1"/>
    <col min="4385" max="4608" width="10" style="5"/>
    <col min="4609" max="4609" width="5.140625" style="5" customWidth="1"/>
    <col min="4610" max="4610" width="8.7109375" style="5" customWidth="1"/>
    <col min="4611" max="4611" width="7.5703125" style="5" customWidth="1"/>
    <col min="4612" max="4612" width="6.42578125" style="5" customWidth="1"/>
    <col min="4613" max="4613" width="4.28515625" style="5" customWidth="1"/>
    <col min="4614" max="4614" width="6.42578125" style="5" customWidth="1"/>
    <col min="4615" max="4615" width="3.140625" style="5" customWidth="1"/>
    <col min="4616" max="4619" width="6.42578125" style="5" customWidth="1"/>
    <col min="4620" max="4620" width="7" style="5" customWidth="1"/>
    <col min="4621" max="4621" width="17.5703125" style="5" customWidth="1"/>
    <col min="4622" max="4622" width="13.42578125" style="5" customWidth="1"/>
    <col min="4623" max="4623" width="6.42578125" style="5" customWidth="1"/>
    <col min="4624" max="4624" width="17.140625" style="5" customWidth="1"/>
    <col min="4625" max="4625" width="5.140625" style="5" customWidth="1"/>
    <col min="4626" max="4631" width="10.28515625" style="5" customWidth="1"/>
    <col min="4632" max="4632" width="21.7109375" style="5" customWidth="1"/>
    <col min="4633" max="4640" width="10.28515625" style="5" customWidth="1"/>
    <col min="4641" max="4864" width="10" style="5"/>
    <col min="4865" max="4865" width="5.140625" style="5" customWidth="1"/>
    <col min="4866" max="4866" width="8.7109375" style="5" customWidth="1"/>
    <col min="4867" max="4867" width="7.5703125" style="5" customWidth="1"/>
    <col min="4868" max="4868" width="6.42578125" style="5" customWidth="1"/>
    <col min="4869" max="4869" width="4.28515625" style="5" customWidth="1"/>
    <col min="4870" max="4870" width="6.42578125" style="5" customWidth="1"/>
    <col min="4871" max="4871" width="3.140625" style="5" customWidth="1"/>
    <col min="4872" max="4875" width="6.42578125" style="5" customWidth="1"/>
    <col min="4876" max="4876" width="7" style="5" customWidth="1"/>
    <col min="4877" max="4877" width="17.5703125" style="5" customWidth="1"/>
    <col min="4878" max="4878" width="13.42578125" style="5" customWidth="1"/>
    <col min="4879" max="4879" width="6.42578125" style="5" customWidth="1"/>
    <col min="4880" max="4880" width="17.140625" style="5" customWidth="1"/>
    <col min="4881" max="4881" width="5.140625" style="5" customWidth="1"/>
    <col min="4882" max="4887" width="10.28515625" style="5" customWidth="1"/>
    <col min="4888" max="4888" width="21.7109375" style="5" customWidth="1"/>
    <col min="4889" max="4896" width="10.28515625" style="5" customWidth="1"/>
    <col min="4897" max="5120" width="10" style="5"/>
    <col min="5121" max="5121" width="5.140625" style="5" customWidth="1"/>
    <col min="5122" max="5122" width="8.7109375" style="5" customWidth="1"/>
    <col min="5123" max="5123" width="7.5703125" style="5" customWidth="1"/>
    <col min="5124" max="5124" width="6.42578125" style="5" customWidth="1"/>
    <col min="5125" max="5125" width="4.28515625" style="5" customWidth="1"/>
    <col min="5126" max="5126" width="6.42578125" style="5" customWidth="1"/>
    <col min="5127" max="5127" width="3.140625" style="5" customWidth="1"/>
    <col min="5128" max="5131" width="6.42578125" style="5" customWidth="1"/>
    <col min="5132" max="5132" width="7" style="5" customWidth="1"/>
    <col min="5133" max="5133" width="17.5703125" style="5" customWidth="1"/>
    <col min="5134" max="5134" width="13.42578125" style="5" customWidth="1"/>
    <col min="5135" max="5135" width="6.42578125" style="5" customWidth="1"/>
    <col min="5136" max="5136" width="17.140625" style="5" customWidth="1"/>
    <col min="5137" max="5137" width="5.140625" style="5" customWidth="1"/>
    <col min="5138" max="5143" width="10.28515625" style="5" customWidth="1"/>
    <col min="5144" max="5144" width="21.7109375" style="5" customWidth="1"/>
    <col min="5145" max="5152" width="10.28515625" style="5" customWidth="1"/>
    <col min="5153" max="5376" width="10" style="5"/>
    <col min="5377" max="5377" width="5.140625" style="5" customWidth="1"/>
    <col min="5378" max="5378" width="8.7109375" style="5" customWidth="1"/>
    <col min="5379" max="5379" width="7.5703125" style="5" customWidth="1"/>
    <col min="5380" max="5380" width="6.42578125" style="5" customWidth="1"/>
    <col min="5381" max="5381" width="4.28515625" style="5" customWidth="1"/>
    <col min="5382" max="5382" width="6.42578125" style="5" customWidth="1"/>
    <col min="5383" max="5383" width="3.140625" style="5" customWidth="1"/>
    <col min="5384" max="5387" width="6.42578125" style="5" customWidth="1"/>
    <col min="5388" max="5388" width="7" style="5" customWidth="1"/>
    <col min="5389" max="5389" width="17.5703125" style="5" customWidth="1"/>
    <col min="5390" max="5390" width="13.42578125" style="5" customWidth="1"/>
    <col min="5391" max="5391" width="6.42578125" style="5" customWidth="1"/>
    <col min="5392" max="5392" width="17.140625" style="5" customWidth="1"/>
    <col min="5393" max="5393" width="5.140625" style="5" customWidth="1"/>
    <col min="5394" max="5399" width="10.28515625" style="5" customWidth="1"/>
    <col min="5400" max="5400" width="21.7109375" style="5" customWidth="1"/>
    <col min="5401" max="5408" width="10.28515625" style="5" customWidth="1"/>
    <col min="5409" max="5632" width="10" style="5"/>
    <col min="5633" max="5633" width="5.140625" style="5" customWidth="1"/>
    <col min="5634" max="5634" width="8.7109375" style="5" customWidth="1"/>
    <col min="5635" max="5635" width="7.5703125" style="5" customWidth="1"/>
    <col min="5636" max="5636" width="6.42578125" style="5" customWidth="1"/>
    <col min="5637" max="5637" width="4.28515625" style="5" customWidth="1"/>
    <col min="5638" max="5638" width="6.42578125" style="5" customWidth="1"/>
    <col min="5639" max="5639" width="3.140625" style="5" customWidth="1"/>
    <col min="5640" max="5643" width="6.42578125" style="5" customWidth="1"/>
    <col min="5644" max="5644" width="7" style="5" customWidth="1"/>
    <col min="5645" max="5645" width="17.5703125" style="5" customWidth="1"/>
    <col min="5646" max="5646" width="13.42578125" style="5" customWidth="1"/>
    <col min="5647" max="5647" width="6.42578125" style="5" customWidth="1"/>
    <col min="5648" max="5648" width="17.140625" style="5" customWidth="1"/>
    <col min="5649" max="5649" width="5.140625" style="5" customWidth="1"/>
    <col min="5650" max="5655" width="10.28515625" style="5" customWidth="1"/>
    <col min="5656" max="5656" width="21.7109375" style="5" customWidth="1"/>
    <col min="5657" max="5664" width="10.28515625" style="5" customWidth="1"/>
    <col min="5665" max="5888" width="10" style="5"/>
    <col min="5889" max="5889" width="5.140625" style="5" customWidth="1"/>
    <col min="5890" max="5890" width="8.7109375" style="5" customWidth="1"/>
    <col min="5891" max="5891" width="7.5703125" style="5" customWidth="1"/>
    <col min="5892" max="5892" width="6.42578125" style="5" customWidth="1"/>
    <col min="5893" max="5893" width="4.28515625" style="5" customWidth="1"/>
    <col min="5894" max="5894" width="6.42578125" style="5" customWidth="1"/>
    <col min="5895" max="5895" width="3.140625" style="5" customWidth="1"/>
    <col min="5896" max="5899" width="6.42578125" style="5" customWidth="1"/>
    <col min="5900" max="5900" width="7" style="5" customWidth="1"/>
    <col min="5901" max="5901" width="17.5703125" style="5" customWidth="1"/>
    <col min="5902" max="5902" width="13.42578125" style="5" customWidth="1"/>
    <col min="5903" max="5903" width="6.42578125" style="5" customWidth="1"/>
    <col min="5904" max="5904" width="17.140625" style="5" customWidth="1"/>
    <col min="5905" max="5905" width="5.140625" style="5" customWidth="1"/>
    <col min="5906" max="5911" width="10.28515625" style="5" customWidth="1"/>
    <col min="5912" max="5912" width="21.7109375" style="5" customWidth="1"/>
    <col min="5913" max="5920" width="10.28515625" style="5" customWidth="1"/>
    <col min="5921" max="6144" width="10" style="5"/>
    <col min="6145" max="6145" width="5.140625" style="5" customWidth="1"/>
    <col min="6146" max="6146" width="8.7109375" style="5" customWidth="1"/>
    <col min="6147" max="6147" width="7.5703125" style="5" customWidth="1"/>
    <col min="6148" max="6148" width="6.42578125" style="5" customWidth="1"/>
    <col min="6149" max="6149" width="4.28515625" style="5" customWidth="1"/>
    <col min="6150" max="6150" width="6.42578125" style="5" customWidth="1"/>
    <col min="6151" max="6151" width="3.140625" style="5" customWidth="1"/>
    <col min="6152" max="6155" width="6.42578125" style="5" customWidth="1"/>
    <col min="6156" max="6156" width="7" style="5" customWidth="1"/>
    <col min="6157" max="6157" width="17.5703125" style="5" customWidth="1"/>
    <col min="6158" max="6158" width="13.42578125" style="5" customWidth="1"/>
    <col min="6159" max="6159" width="6.42578125" style="5" customWidth="1"/>
    <col min="6160" max="6160" width="17.140625" style="5" customWidth="1"/>
    <col min="6161" max="6161" width="5.140625" style="5" customWidth="1"/>
    <col min="6162" max="6167" width="10.28515625" style="5" customWidth="1"/>
    <col min="6168" max="6168" width="21.7109375" style="5" customWidth="1"/>
    <col min="6169" max="6176" width="10.28515625" style="5" customWidth="1"/>
    <col min="6177" max="6400" width="10" style="5"/>
    <col min="6401" max="6401" width="5.140625" style="5" customWidth="1"/>
    <col min="6402" max="6402" width="8.7109375" style="5" customWidth="1"/>
    <col min="6403" max="6403" width="7.5703125" style="5" customWidth="1"/>
    <col min="6404" max="6404" width="6.42578125" style="5" customWidth="1"/>
    <col min="6405" max="6405" width="4.28515625" style="5" customWidth="1"/>
    <col min="6406" max="6406" width="6.42578125" style="5" customWidth="1"/>
    <col min="6407" max="6407" width="3.140625" style="5" customWidth="1"/>
    <col min="6408" max="6411" width="6.42578125" style="5" customWidth="1"/>
    <col min="6412" max="6412" width="7" style="5" customWidth="1"/>
    <col min="6413" max="6413" width="17.5703125" style="5" customWidth="1"/>
    <col min="6414" max="6414" width="13.42578125" style="5" customWidth="1"/>
    <col min="6415" max="6415" width="6.42578125" style="5" customWidth="1"/>
    <col min="6416" max="6416" width="17.140625" style="5" customWidth="1"/>
    <col min="6417" max="6417" width="5.140625" style="5" customWidth="1"/>
    <col min="6418" max="6423" width="10.28515625" style="5" customWidth="1"/>
    <col min="6424" max="6424" width="21.7109375" style="5" customWidth="1"/>
    <col min="6425" max="6432" width="10.28515625" style="5" customWidth="1"/>
    <col min="6433" max="6656" width="10" style="5"/>
    <col min="6657" max="6657" width="5.140625" style="5" customWidth="1"/>
    <col min="6658" max="6658" width="8.7109375" style="5" customWidth="1"/>
    <col min="6659" max="6659" width="7.5703125" style="5" customWidth="1"/>
    <col min="6660" max="6660" width="6.42578125" style="5" customWidth="1"/>
    <col min="6661" max="6661" width="4.28515625" style="5" customWidth="1"/>
    <col min="6662" max="6662" width="6.42578125" style="5" customWidth="1"/>
    <col min="6663" max="6663" width="3.140625" style="5" customWidth="1"/>
    <col min="6664" max="6667" width="6.42578125" style="5" customWidth="1"/>
    <col min="6668" max="6668" width="7" style="5" customWidth="1"/>
    <col min="6669" max="6669" width="17.5703125" style="5" customWidth="1"/>
    <col min="6670" max="6670" width="13.42578125" style="5" customWidth="1"/>
    <col min="6671" max="6671" width="6.42578125" style="5" customWidth="1"/>
    <col min="6672" max="6672" width="17.140625" style="5" customWidth="1"/>
    <col min="6673" max="6673" width="5.140625" style="5" customWidth="1"/>
    <col min="6674" max="6679" width="10.28515625" style="5" customWidth="1"/>
    <col min="6680" max="6680" width="21.7109375" style="5" customWidth="1"/>
    <col min="6681" max="6688" width="10.28515625" style="5" customWidth="1"/>
    <col min="6689" max="6912" width="10" style="5"/>
    <col min="6913" max="6913" width="5.140625" style="5" customWidth="1"/>
    <col min="6914" max="6914" width="8.7109375" style="5" customWidth="1"/>
    <col min="6915" max="6915" width="7.5703125" style="5" customWidth="1"/>
    <col min="6916" max="6916" width="6.42578125" style="5" customWidth="1"/>
    <col min="6917" max="6917" width="4.28515625" style="5" customWidth="1"/>
    <col min="6918" max="6918" width="6.42578125" style="5" customWidth="1"/>
    <col min="6919" max="6919" width="3.140625" style="5" customWidth="1"/>
    <col min="6920" max="6923" width="6.42578125" style="5" customWidth="1"/>
    <col min="6924" max="6924" width="7" style="5" customWidth="1"/>
    <col min="6925" max="6925" width="17.5703125" style="5" customWidth="1"/>
    <col min="6926" max="6926" width="13.42578125" style="5" customWidth="1"/>
    <col min="6927" max="6927" width="6.42578125" style="5" customWidth="1"/>
    <col min="6928" max="6928" width="17.140625" style="5" customWidth="1"/>
    <col min="6929" max="6929" width="5.140625" style="5" customWidth="1"/>
    <col min="6930" max="6935" width="10.28515625" style="5" customWidth="1"/>
    <col min="6936" max="6936" width="21.7109375" style="5" customWidth="1"/>
    <col min="6937" max="6944" width="10.28515625" style="5" customWidth="1"/>
    <col min="6945" max="7168" width="10" style="5"/>
    <col min="7169" max="7169" width="5.140625" style="5" customWidth="1"/>
    <col min="7170" max="7170" width="8.7109375" style="5" customWidth="1"/>
    <col min="7171" max="7171" width="7.5703125" style="5" customWidth="1"/>
    <col min="7172" max="7172" width="6.42578125" style="5" customWidth="1"/>
    <col min="7173" max="7173" width="4.28515625" style="5" customWidth="1"/>
    <col min="7174" max="7174" width="6.42578125" style="5" customWidth="1"/>
    <col min="7175" max="7175" width="3.140625" style="5" customWidth="1"/>
    <col min="7176" max="7179" width="6.42578125" style="5" customWidth="1"/>
    <col min="7180" max="7180" width="7" style="5" customWidth="1"/>
    <col min="7181" max="7181" width="17.5703125" style="5" customWidth="1"/>
    <col min="7182" max="7182" width="13.42578125" style="5" customWidth="1"/>
    <col min="7183" max="7183" width="6.42578125" style="5" customWidth="1"/>
    <col min="7184" max="7184" width="17.140625" style="5" customWidth="1"/>
    <col min="7185" max="7185" width="5.140625" style="5" customWidth="1"/>
    <col min="7186" max="7191" width="10.28515625" style="5" customWidth="1"/>
    <col min="7192" max="7192" width="21.7109375" style="5" customWidth="1"/>
    <col min="7193" max="7200" width="10.28515625" style="5" customWidth="1"/>
    <col min="7201" max="7424" width="10" style="5"/>
    <col min="7425" max="7425" width="5.140625" style="5" customWidth="1"/>
    <col min="7426" max="7426" width="8.7109375" style="5" customWidth="1"/>
    <col min="7427" max="7427" width="7.5703125" style="5" customWidth="1"/>
    <col min="7428" max="7428" width="6.42578125" style="5" customWidth="1"/>
    <col min="7429" max="7429" width="4.28515625" style="5" customWidth="1"/>
    <col min="7430" max="7430" width="6.42578125" style="5" customWidth="1"/>
    <col min="7431" max="7431" width="3.140625" style="5" customWidth="1"/>
    <col min="7432" max="7435" width="6.42578125" style="5" customWidth="1"/>
    <col min="7436" max="7436" width="7" style="5" customWidth="1"/>
    <col min="7437" max="7437" width="17.5703125" style="5" customWidth="1"/>
    <col min="7438" max="7438" width="13.42578125" style="5" customWidth="1"/>
    <col min="7439" max="7439" width="6.42578125" style="5" customWidth="1"/>
    <col min="7440" max="7440" width="17.140625" style="5" customWidth="1"/>
    <col min="7441" max="7441" width="5.140625" style="5" customWidth="1"/>
    <col min="7442" max="7447" width="10.28515625" style="5" customWidth="1"/>
    <col min="7448" max="7448" width="21.7109375" style="5" customWidth="1"/>
    <col min="7449" max="7456" width="10.28515625" style="5" customWidth="1"/>
    <col min="7457" max="7680" width="10" style="5"/>
    <col min="7681" max="7681" width="5.140625" style="5" customWidth="1"/>
    <col min="7682" max="7682" width="8.7109375" style="5" customWidth="1"/>
    <col min="7683" max="7683" width="7.5703125" style="5" customWidth="1"/>
    <col min="7684" max="7684" width="6.42578125" style="5" customWidth="1"/>
    <col min="7685" max="7685" width="4.28515625" style="5" customWidth="1"/>
    <col min="7686" max="7686" width="6.42578125" style="5" customWidth="1"/>
    <col min="7687" max="7687" width="3.140625" style="5" customWidth="1"/>
    <col min="7688" max="7691" width="6.42578125" style="5" customWidth="1"/>
    <col min="7692" max="7692" width="7" style="5" customWidth="1"/>
    <col min="7693" max="7693" width="17.5703125" style="5" customWidth="1"/>
    <col min="7694" max="7694" width="13.42578125" style="5" customWidth="1"/>
    <col min="7695" max="7695" width="6.42578125" style="5" customWidth="1"/>
    <col min="7696" max="7696" width="17.140625" style="5" customWidth="1"/>
    <col min="7697" max="7697" width="5.140625" style="5" customWidth="1"/>
    <col min="7698" max="7703" width="10.28515625" style="5" customWidth="1"/>
    <col min="7704" max="7704" width="21.7109375" style="5" customWidth="1"/>
    <col min="7705" max="7712" width="10.28515625" style="5" customWidth="1"/>
    <col min="7713" max="7936" width="10" style="5"/>
    <col min="7937" max="7937" width="5.140625" style="5" customWidth="1"/>
    <col min="7938" max="7938" width="8.7109375" style="5" customWidth="1"/>
    <col min="7939" max="7939" width="7.5703125" style="5" customWidth="1"/>
    <col min="7940" max="7940" width="6.42578125" style="5" customWidth="1"/>
    <col min="7941" max="7941" width="4.28515625" style="5" customWidth="1"/>
    <col min="7942" max="7942" width="6.42578125" style="5" customWidth="1"/>
    <col min="7943" max="7943" width="3.140625" style="5" customWidth="1"/>
    <col min="7944" max="7947" width="6.42578125" style="5" customWidth="1"/>
    <col min="7948" max="7948" width="7" style="5" customWidth="1"/>
    <col min="7949" max="7949" width="17.5703125" style="5" customWidth="1"/>
    <col min="7950" max="7950" width="13.42578125" style="5" customWidth="1"/>
    <col min="7951" max="7951" width="6.42578125" style="5" customWidth="1"/>
    <col min="7952" max="7952" width="17.140625" style="5" customWidth="1"/>
    <col min="7953" max="7953" width="5.140625" style="5" customWidth="1"/>
    <col min="7954" max="7959" width="10.28515625" style="5" customWidth="1"/>
    <col min="7960" max="7960" width="21.7109375" style="5" customWidth="1"/>
    <col min="7961" max="7968" width="10.28515625" style="5" customWidth="1"/>
    <col min="7969" max="8192" width="10" style="5"/>
    <col min="8193" max="8193" width="5.140625" style="5" customWidth="1"/>
    <col min="8194" max="8194" width="8.7109375" style="5" customWidth="1"/>
    <col min="8195" max="8195" width="7.5703125" style="5" customWidth="1"/>
    <col min="8196" max="8196" width="6.42578125" style="5" customWidth="1"/>
    <col min="8197" max="8197" width="4.28515625" style="5" customWidth="1"/>
    <col min="8198" max="8198" width="6.42578125" style="5" customWidth="1"/>
    <col min="8199" max="8199" width="3.140625" style="5" customWidth="1"/>
    <col min="8200" max="8203" width="6.42578125" style="5" customWidth="1"/>
    <col min="8204" max="8204" width="7" style="5" customWidth="1"/>
    <col min="8205" max="8205" width="17.5703125" style="5" customWidth="1"/>
    <col min="8206" max="8206" width="13.42578125" style="5" customWidth="1"/>
    <col min="8207" max="8207" width="6.42578125" style="5" customWidth="1"/>
    <col min="8208" max="8208" width="17.140625" style="5" customWidth="1"/>
    <col min="8209" max="8209" width="5.140625" style="5" customWidth="1"/>
    <col min="8210" max="8215" width="10.28515625" style="5" customWidth="1"/>
    <col min="8216" max="8216" width="21.7109375" style="5" customWidth="1"/>
    <col min="8217" max="8224" width="10.28515625" style="5" customWidth="1"/>
    <col min="8225" max="8448" width="10" style="5"/>
    <col min="8449" max="8449" width="5.140625" style="5" customWidth="1"/>
    <col min="8450" max="8450" width="8.7109375" style="5" customWidth="1"/>
    <col min="8451" max="8451" width="7.5703125" style="5" customWidth="1"/>
    <col min="8452" max="8452" width="6.42578125" style="5" customWidth="1"/>
    <col min="8453" max="8453" width="4.28515625" style="5" customWidth="1"/>
    <col min="8454" max="8454" width="6.42578125" style="5" customWidth="1"/>
    <col min="8455" max="8455" width="3.140625" style="5" customWidth="1"/>
    <col min="8456" max="8459" width="6.42578125" style="5" customWidth="1"/>
    <col min="8460" max="8460" width="7" style="5" customWidth="1"/>
    <col min="8461" max="8461" width="17.5703125" style="5" customWidth="1"/>
    <col min="8462" max="8462" width="13.42578125" style="5" customWidth="1"/>
    <col min="8463" max="8463" width="6.42578125" style="5" customWidth="1"/>
    <col min="8464" max="8464" width="17.140625" style="5" customWidth="1"/>
    <col min="8465" max="8465" width="5.140625" style="5" customWidth="1"/>
    <col min="8466" max="8471" width="10.28515625" style="5" customWidth="1"/>
    <col min="8472" max="8472" width="21.7109375" style="5" customWidth="1"/>
    <col min="8473" max="8480" width="10.28515625" style="5" customWidth="1"/>
    <col min="8481" max="8704" width="10" style="5"/>
    <col min="8705" max="8705" width="5.140625" style="5" customWidth="1"/>
    <col min="8706" max="8706" width="8.7109375" style="5" customWidth="1"/>
    <col min="8707" max="8707" width="7.5703125" style="5" customWidth="1"/>
    <col min="8708" max="8708" width="6.42578125" style="5" customWidth="1"/>
    <col min="8709" max="8709" width="4.28515625" style="5" customWidth="1"/>
    <col min="8710" max="8710" width="6.42578125" style="5" customWidth="1"/>
    <col min="8711" max="8711" width="3.140625" style="5" customWidth="1"/>
    <col min="8712" max="8715" width="6.42578125" style="5" customWidth="1"/>
    <col min="8716" max="8716" width="7" style="5" customWidth="1"/>
    <col min="8717" max="8717" width="17.5703125" style="5" customWidth="1"/>
    <col min="8718" max="8718" width="13.42578125" style="5" customWidth="1"/>
    <col min="8719" max="8719" width="6.42578125" style="5" customWidth="1"/>
    <col min="8720" max="8720" width="17.140625" style="5" customWidth="1"/>
    <col min="8721" max="8721" width="5.140625" style="5" customWidth="1"/>
    <col min="8722" max="8727" width="10.28515625" style="5" customWidth="1"/>
    <col min="8728" max="8728" width="21.7109375" style="5" customWidth="1"/>
    <col min="8729" max="8736" width="10.28515625" style="5" customWidth="1"/>
    <col min="8737" max="8960" width="10" style="5"/>
    <col min="8961" max="8961" width="5.140625" style="5" customWidth="1"/>
    <col min="8962" max="8962" width="8.7109375" style="5" customWidth="1"/>
    <col min="8963" max="8963" width="7.5703125" style="5" customWidth="1"/>
    <col min="8964" max="8964" width="6.42578125" style="5" customWidth="1"/>
    <col min="8965" max="8965" width="4.28515625" style="5" customWidth="1"/>
    <col min="8966" max="8966" width="6.42578125" style="5" customWidth="1"/>
    <col min="8967" max="8967" width="3.140625" style="5" customWidth="1"/>
    <col min="8968" max="8971" width="6.42578125" style="5" customWidth="1"/>
    <col min="8972" max="8972" width="7" style="5" customWidth="1"/>
    <col min="8973" max="8973" width="17.5703125" style="5" customWidth="1"/>
    <col min="8974" max="8974" width="13.42578125" style="5" customWidth="1"/>
    <col min="8975" max="8975" width="6.42578125" style="5" customWidth="1"/>
    <col min="8976" max="8976" width="17.140625" style="5" customWidth="1"/>
    <col min="8977" max="8977" width="5.140625" style="5" customWidth="1"/>
    <col min="8978" max="8983" width="10.28515625" style="5" customWidth="1"/>
    <col min="8984" max="8984" width="21.7109375" style="5" customWidth="1"/>
    <col min="8985" max="8992" width="10.28515625" style="5" customWidth="1"/>
    <col min="8993" max="9216" width="10" style="5"/>
    <col min="9217" max="9217" width="5.140625" style="5" customWidth="1"/>
    <col min="9218" max="9218" width="8.7109375" style="5" customWidth="1"/>
    <col min="9219" max="9219" width="7.5703125" style="5" customWidth="1"/>
    <col min="9220" max="9220" width="6.42578125" style="5" customWidth="1"/>
    <col min="9221" max="9221" width="4.28515625" style="5" customWidth="1"/>
    <col min="9222" max="9222" width="6.42578125" style="5" customWidth="1"/>
    <col min="9223" max="9223" width="3.140625" style="5" customWidth="1"/>
    <col min="9224" max="9227" width="6.42578125" style="5" customWidth="1"/>
    <col min="9228" max="9228" width="7" style="5" customWidth="1"/>
    <col min="9229" max="9229" width="17.5703125" style="5" customWidth="1"/>
    <col min="9230" max="9230" width="13.42578125" style="5" customWidth="1"/>
    <col min="9231" max="9231" width="6.42578125" style="5" customWidth="1"/>
    <col min="9232" max="9232" width="17.140625" style="5" customWidth="1"/>
    <col min="9233" max="9233" width="5.140625" style="5" customWidth="1"/>
    <col min="9234" max="9239" width="10.28515625" style="5" customWidth="1"/>
    <col min="9240" max="9240" width="21.7109375" style="5" customWidth="1"/>
    <col min="9241" max="9248" width="10.28515625" style="5" customWidth="1"/>
    <col min="9249" max="9472" width="10" style="5"/>
    <col min="9473" max="9473" width="5.140625" style="5" customWidth="1"/>
    <col min="9474" max="9474" width="8.7109375" style="5" customWidth="1"/>
    <col min="9475" max="9475" width="7.5703125" style="5" customWidth="1"/>
    <col min="9476" max="9476" width="6.42578125" style="5" customWidth="1"/>
    <col min="9477" max="9477" width="4.28515625" style="5" customWidth="1"/>
    <col min="9478" max="9478" width="6.42578125" style="5" customWidth="1"/>
    <col min="9479" max="9479" width="3.140625" style="5" customWidth="1"/>
    <col min="9480" max="9483" width="6.42578125" style="5" customWidth="1"/>
    <col min="9484" max="9484" width="7" style="5" customWidth="1"/>
    <col min="9485" max="9485" width="17.5703125" style="5" customWidth="1"/>
    <col min="9486" max="9486" width="13.42578125" style="5" customWidth="1"/>
    <col min="9487" max="9487" width="6.42578125" style="5" customWidth="1"/>
    <col min="9488" max="9488" width="17.140625" style="5" customWidth="1"/>
    <col min="9489" max="9489" width="5.140625" style="5" customWidth="1"/>
    <col min="9490" max="9495" width="10.28515625" style="5" customWidth="1"/>
    <col min="9496" max="9496" width="21.7109375" style="5" customWidth="1"/>
    <col min="9497" max="9504" width="10.28515625" style="5" customWidth="1"/>
    <col min="9505" max="9728" width="10" style="5"/>
    <col min="9729" max="9729" width="5.140625" style="5" customWidth="1"/>
    <col min="9730" max="9730" width="8.7109375" style="5" customWidth="1"/>
    <col min="9731" max="9731" width="7.5703125" style="5" customWidth="1"/>
    <col min="9732" max="9732" width="6.42578125" style="5" customWidth="1"/>
    <col min="9733" max="9733" width="4.28515625" style="5" customWidth="1"/>
    <col min="9734" max="9734" width="6.42578125" style="5" customWidth="1"/>
    <col min="9735" max="9735" width="3.140625" style="5" customWidth="1"/>
    <col min="9736" max="9739" width="6.42578125" style="5" customWidth="1"/>
    <col min="9740" max="9740" width="7" style="5" customWidth="1"/>
    <col min="9741" max="9741" width="17.5703125" style="5" customWidth="1"/>
    <col min="9742" max="9742" width="13.42578125" style="5" customWidth="1"/>
    <col min="9743" max="9743" width="6.42578125" style="5" customWidth="1"/>
    <col min="9744" max="9744" width="17.140625" style="5" customWidth="1"/>
    <col min="9745" max="9745" width="5.140625" style="5" customWidth="1"/>
    <col min="9746" max="9751" width="10.28515625" style="5" customWidth="1"/>
    <col min="9752" max="9752" width="21.7109375" style="5" customWidth="1"/>
    <col min="9753" max="9760" width="10.28515625" style="5" customWidth="1"/>
    <col min="9761" max="9984" width="10" style="5"/>
    <col min="9985" max="9985" width="5.140625" style="5" customWidth="1"/>
    <col min="9986" max="9986" width="8.7109375" style="5" customWidth="1"/>
    <col min="9987" max="9987" width="7.5703125" style="5" customWidth="1"/>
    <col min="9988" max="9988" width="6.42578125" style="5" customWidth="1"/>
    <col min="9989" max="9989" width="4.28515625" style="5" customWidth="1"/>
    <col min="9990" max="9990" width="6.42578125" style="5" customWidth="1"/>
    <col min="9991" max="9991" width="3.140625" style="5" customWidth="1"/>
    <col min="9992" max="9995" width="6.42578125" style="5" customWidth="1"/>
    <col min="9996" max="9996" width="7" style="5" customWidth="1"/>
    <col min="9997" max="9997" width="17.5703125" style="5" customWidth="1"/>
    <col min="9998" max="9998" width="13.42578125" style="5" customWidth="1"/>
    <col min="9999" max="9999" width="6.42578125" style="5" customWidth="1"/>
    <col min="10000" max="10000" width="17.140625" style="5" customWidth="1"/>
    <col min="10001" max="10001" width="5.140625" style="5" customWidth="1"/>
    <col min="10002" max="10007" width="10.28515625" style="5" customWidth="1"/>
    <col min="10008" max="10008" width="21.7109375" style="5" customWidth="1"/>
    <col min="10009" max="10016" width="10.28515625" style="5" customWidth="1"/>
    <col min="10017" max="10240" width="10" style="5"/>
    <col min="10241" max="10241" width="5.140625" style="5" customWidth="1"/>
    <col min="10242" max="10242" width="8.7109375" style="5" customWidth="1"/>
    <col min="10243" max="10243" width="7.5703125" style="5" customWidth="1"/>
    <col min="10244" max="10244" width="6.42578125" style="5" customWidth="1"/>
    <col min="10245" max="10245" width="4.28515625" style="5" customWidth="1"/>
    <col min="10246" max="10246" width="6.42578125" style="5" customWidth="1"/>
    <col min="10247" max="10247" width="3.140625" style="5" customWidth="1"/>
    <col min="10248" max="10251" width="6.42578125" style="5" customWidth="1"/>
    <col min="10252" max="10252" width="7" style="5" customWidth="1"/>
    <col min="10253" max="10253" width="17.5703125" style="5" customWidth="1"/>
    <col min="10254" max="10254" width="13.42578125" style="5" customWidth="1"/>
    <col min="10255" max="10255" width="6.42578125" style="5" customWidth="1"/>
    <col min="10256" max="10256" width="17.140625" style="5" customWidth="1"/>
    <col min="10257" max="10257" width="5.140625" style="5" customWidth="1"/>
    <col min="10258" max="10263" width="10.28515625" style="5" customWidth="1"/>
    <col min="10264" max="10264" width="21.7109375" style="5" customWidth="1"/>
    <col min="10265" max="10272" width="10.28515625" style="5" customWidth="1"/>
    <col min="10273" max="10496" width="10" style="5"/>
    <col min="10497" max="10497" width="5.140625" style="5" customWidth="1"/>
    <col min="10498" max="10498" width="8.7109375" style="5" customWidth="1"/>
    <col min="10499" max="10499" width="7.5703125" style="5" customWidth="1"/>
    <col min="10500" max="10500" width="6.42578125" style="5" customWidth="1"/>
    <col min="10501" max="10501" width="4.28515625" style="5" customWidth="1"/>
    <col min="10502" max="10502" width="6.42578125" style="5" customWidth="1"/>
    <col min="10503" max="10503" width="3.140625" style="5" customWidth="1"/>
    <col min="10504" max="10507" width="6.42578125" style="5" customWidth="1"/>
    <col min="10508" max="10508" width="7" style="5" customWidth="1"/>
    <col min="10509" max="10509" width="17.5703125" style="5" customWidth="1"/>
    <col min="10510" max="10510" width="13.42578125" style="5" customWidth="1"/>
    <col min="10511" max="10511" width="6.42578125" style="5" customWidth="1"/>
    <col min="10512" max="10512" width="17.140625" style="5" customWidth="1"/>
    <col min="10513" max="10513" width="5.140625" style="5" customWidth="1"/>
    <col min="10514" max="10519" width="10.28515625" style="5" customWidth="1"/>
    <col min="10520" max="10520" width="21.7109375" style="5" customWidth="1"/>
    <col min="10521" max="10528" width="10.28515625" style="5" customWidth="1"/>
    <col min="10529" max="10752" width="10" style="5"/>
    <col min="10753" max="10753" width="5.140625" style="5" customWidth="1"/>
    <col min="10754" max="10754" width="8.7109375" style="5" customWidth="1"/>
    <col min="10755" max="10755" width="7.5703125" style="5" customWidth="1"/>
    <col min="10756" max="10756" width="6.42578125" style="5" customWidth="1"/>
    <col min="10757" max="10757" width="4.28515625" style="5" customWidth="1"/>
    <col min="10758" max="10758" width="6.42578125" style="5" customWidth="1"/>
    <col min="10759" max="10759" width="3.140625" style="5" customWidth="1"/>
    <col min="10760" max="10763" width="6.42578125" style="5" customWidth="1"/>
    <col min="10764" max="10764" width="7" style="5" customWidth="1"/>
    <col min="10765" max="10765" width="17.5703125" style="5" customWidth="1"/>
    <col min="10766" max="10766" width="13.42578125" style="5" customWidth="1"/>
    <col min="10767" max="10767" width="6.42578125" style="5" customWidth="1"/>
    <col min="10768" max="10768" width="17.140625" style="5" customWidth="1"/>
    <col min="10769" max="10769" width="5.140625" style="5" customWidth="1"/>
    <col min="10770" max="10775" width="10.28515625" style="5" customWidth="1"/>
    <col min="10776" max="10776" width="21.7109375" style="5" customWidth="1"/>
    <col min="10777" max="10784" width="10.28515625" style="5" customWidth="1"/>
    <col min="10785" max="11008" width="10" style="5"/>
    <col min="11009" max="11009" width="5.140625" style="5" customWidth="1"/>
    <col min="11010" max="11010" width="8.7109375" style="5" customWidth="1"/>
    <col min="11011" max="11011" width="7.5703125" style="5" customWidth="1"/>
    <col min="11012" max="11012" width="6.42578125" style="5" customWidth="1"/>
    <col min="11013" max="11013" width="4.28515625" style="5" customWidth="1"/>
    <col min="11014" max="11014" width="6.42578125" style="5" customWidth="1"/>
    <col min="11015" max="11015" width="3.140625" style="5" customWidth="1"/>
    <col min="11016" max="11019" width="6.42578125" style="5" customWidth="1"/>
    <col min="11020" max="11020" width="7" style="5" customWidth="1"/>
    <col min="11021" max="11021" width="17.5703125" style="5" customWidth="1"/>
    <col min="11022" max="11022" width="13.42578125" style="5" customWidth="1"/>
    <col min="11023" max="11023" width="6.42578125" style="5" customWidth="1"/>
    <col min="11024" max="11024" width="17.140625" style="5" customWidth="1"/>
    <col min="11025" max="11025" width="5.140625" style="5" customWidth="1"/>
    <col min="11026" max="11031" width="10.28515625" style="5" customWidth="1"/>
    <col min="11032" max="11032" width="21.7109375" style="5" customWidth="1"/>
    <col min="11033" max="11040" width="10.28515625" style="5" customWidth="1"/>
    <col min="11041" max="11264" width="10" style="5"/>
    <col min="11265" max="11265" width="5.140625" style="5" customWidth="1"/>
    <col min="11266" max="11266" width="8.7109375" style="5" customWidth="1"/>
    <col min="11267" max="11267" width="7.5703125" style="5" customWidth="1"/>
    <col min="11268" max="11268" width="6.42578125" style="5" customWidth="1"/>
    <col min="11269" max="11269" width="4.28515625" style="5" customWidth="1"/>
    <col min="11270" max="11270" width="6.42578125" style="5" customWidth="1"/>
    <col min="11271" max="11271" width="3.140625" style="5" customWidth="1"/>
    <col min="11272" max="11275" width="6.42578125" style="5" customWidth="1"/>
    <col min="11276" max="11276" width="7" style="5" customWidth="1"/>
    <col min="11277" max="11277" width="17.5703125" style="5" customWidth="1"/>
    <col min="11278" max="11278" width="13.42578125" style="5" customWidth="1"/>
    <col min="11279" max="11279" width="6.42578125" style="5" customWidth="1"/>
    <col min="11280" max="11280" width="17.140625" style="5" customWidth="1"/>
    <col min="11281" max="11281" width="5.140625" style="5" customWidth="1"/>
    <col min="11282" max="11287" width="10.28515625" style="5" customWidth="1"/>
    <col min="11288" max="11288" width="21.7109375" style="5" customWidth="1"/>
    <col min="11289" max="11296" width="10.28515625" style="5" customWidth="1"/>
    <col min="11297" max="11520" width="10" style="5"/>
    <col min="11521" max="11521" width="5.140625" style="5" customWidth="1"/>
    <col min="11522" max="11522" width="8.7109375" style="5" customWidth="1"/>
    <col min="11523" max="11523" width="7.5703125" style="5" customWidth="1"/>
    <col min="11524" max="11524" width="6.42578125" style="5" customWidth="1"/>
    <col min="11525" max="11525" width="4.28515625" style="5" customWidth="1"/>
    <col min="11526" max="11526" width="6.42578125" style="5" customWidth="1"/>
    <col min="11527" max="11527" width="3.140625" style="5" customWidth="1"/>
    <col min="11528" max="11531" width="6.42578125" style="5" customWidth="1"/>
    <col min="11532" max="11532" width="7" style="5" customWidth="1"/>
    <col min="11533" max="11533" width="17.5703125" style="5" customWidth="1"/>
    <col min="11534" max="11534" width="13.42578125" style="5" customWidth="1"/>
    <col min="11535" max="11535" width="6.42578125" style="5" customWidth="1"/>
    <col min="11536" max="11536" width="17.140625" style="5" customWidth="1"/>
    <col min="11537" max="11537" width="5.140625" style="5" customWidth="1"/>
    <col min="11538" max="11543" width="10.28515625" style="5" customWidth="1"/>
    <col min="11544" max="11544" width="21.7109375" style="5" customWidth="1"/>
    <col min="11545" max="11552" width="10.28515625" style="5" customWidth="1"/>
    <col min="11553" max="11776" width="10" style="5"/>
    <col min="11777" max="11777" width="5.140625" style="5" customWidth="1"/>
    <col min="11778" max="11778" width="8.7109375" style="5" customWidth="1"/>
    <col min="11779" max="11779" width="7.5703125" style="5" customWidth="1"/>
    <col min="11780" max="11780" width="6.42578125" style="5" customWidth="1"/>
    <col min="11781" max="11781" width="4.28515625" style="5" customWidth="1"/>
    <col min="11782" max="11782" width="6.42578125" style="5" customWidth="1"/>
    <col min="11783" max="11783" width="3.140625" style="5" customWidth="1"/>
    <col min="11784" max="11787" width="6.42578125" style="5" customWidth="1"/>
    <col min="11788" max="11788" width="7" style="5" customWidth="1"/>
    <col min="11789" max="11789" width="17.5703125" style="5" customWidth="1"/>
    <col min="11790" max="11790" width="13.42578125" style="5" customWidth="1"/>
    <col min="11791" max="11791" width="6.42578125" style="5" customWidth="1"/>
    <col min="11792" max="11792" width="17.140625" style="5" customWidth="1"/>
    <col min="11793" max="11793" width="5.140625" style="5" customWidth="1"/>
    <col min="11794" max="11799" width="10.28515625" style="5" customWidth="1"/>
    <col min="11800" max="11800" width="21.7109375" style="5" customWidth="1"/>
    <col min="11801" max="11808" width="10.28515625" style="5" customWidth="1"/>
    <col min="11809" max="12032" width="10" style="5"/>
    <col min="12033" max="12033" width="5.140625" style="5" customWidth="1"/>
    <col min="12034" max="12034" width="8.7109375" style="5" customWidth="1"/>
    <col min="12035" max="12035" width="7.5703125" style="5" customWidth="1"/>
    <col min="12036" max="12036" width="6.42578125" style="5" customWidth="1"/>
    <col min="12037" max="12037" width="4.28515625" style="5" customWidth="1"/>
    <col min="12038" max="12038" width="6.42578125" style="5" customWidth="1"/>
    <col min="12039" max="12039" width="3.140625" style="5" customWidth="1"/>
    <col min="12040" max="12043" width="6.42578125" style="5" customWidth="1"/>
    <col min="12044" max="12044" width="7" style="5" customWidth="1"/>
    <col min="12045" max="12045" width="17.5703125" style="5" customWidth="1"/>
    <col min="12046" max="12046" width="13.42578125" style="5" customWidth="1"/>
    <col min="12047" max="12047" width="6.42578125" style="5" customWidth="1"/>
    <col min="12048" max="12048" width="17.140625" style="5" customWidth="1"/>
    <col min="12049" max="12049" width="5.140625" style="5" customWidth="1"/>
    <col min="12050" max="12055" width="10.28515625" style="5" customWidth="1"/>
    <col min="12056" max="12056" width="21.7109375" style="5" customWidth="1"/>
    <col min="12057" max="12064" width="10.28515625" style="5" customWidth="1"/>
    <col min="12065" max="12288" width="10" style="5"/>
    <col min="12289" max="12289" width="5.140625" style="5" customWidth="1"/>
    <col min="12290" max="12290" width="8.7109375" style="5" customWidth="1"/>
    <col min="12291" max="12291" width="7.5703125" style="5" customWidth="1"/>
    <col min="12292" max="12292" width="6.42578125" style="5" customWidth="1"/>
    <col min="12293" max="12293" width="4.28515625" style="5" customWidth="1"/>
    <col min="12294" max="12294" width="6.42578125" style="5" customWidth="1"/>
    <col min="12295" max="12295" width="3.140625" style="5" customWidth="1"/>
    <col min="12296" max="12299" width="6.42578125" style="5" customWidth="1"/>
    <col min="12300" max="12300" width="7" style="5" customWidth="1"/>
    <col min="12301" max="12301" width="17.5703125" style="5" customWidth="1"/>
    <col min="12302" max="12302" width="13.42578125" style="5" customWidth="1"/>
    <col min="12303" max="12303" width="6.42578125" style="5" customWidth="1"/>
    <col min="12304" max="12304" width="17.140625" style="5" customWidth="1"/>
    <col min="12305" max="12305" width="5.140625" style="5" customWidth="1"/>
    <col min="12306" max="12311" width="10.28515625" style="5" customWidth="1"/>
    <col min="12312" max="12312" width="21.7109375" style="5" customWidth="1"/>
    <col min="12313" max="12320" width="10.28515625" style="5" customWidth="1"/>
    <col min="12321" max="12544" width="10" style="5"/>
    <col min="12545" max="12545" width="5.140625" style="5" customWidth="1"/>
    <col min="12546" max="12546" width="8.7109375" style="5" customWidth="1"/>
    <col min="12547" max="12547" width="7.5703125" style="5" customWidth="1"/>
    <col min="12548" max="12548" width="6.42578125" style="5" customWidth="1"/>
    <col min="12549" max="12549" width="4.28515625" style="5" customWidth="1"/>
    <col min="12550" max="12550" width="6.42578125" style="5" customWidth="1"/>
    <col min="12551" max="12551" width="3.140625" style="5" customWidth="1"/>
    <col min="12552" max="12555" width="6.42578125" style="5" customWidth="1"/>
    <col min="12556" max="12556" width="7" style="5" customWidth="1"/>
    <col min="12557" max="12557" width="17.5703125" style="5" customWidth="1"/>
    <col min="12558" max="12558" width="13.42578125" style="5" customWidth="1"/>
    <col min="12559" max="12559" width="6.42578125" style="5" customWidth="1"/>
    <col min="12560" max="12560" width="17.140625" style="5" customWidth="1"/>
    <col min="12561" max="12561" width="5.140625" style="5" customWidth="1"/>
    <col min="12562" max="12567" width="10.28515625" style="5" customWidth="1"/>
    <col min="12568" max="12568" width="21.7109375" style="5" customWidth="1"/>
    <col min="12569" max="12576" width="10.28515625" style="5" customWidth="1"/>
    <col min="12577" max="12800" width="10" style="5"/>
    <col min="12801" max="12801" width="5.140625" style="5" customWidth="1"/>
    <col min="12802" max="12802" width="8.7109375" style="5" customWidth="1"/>
    <col min="12803" max="12803" width="7.5703125" style="5" customWidth="1"/>
    <col min="12804" max="12804" width="6.42578125" style="5" customWidth="1"/>
    <col min="12805" max="12805" width="4.28515625" style="5" customWidth="1"/>
    <col min="12806" max="12806" width="6.42578125" style="5" customWidth="1"/>
    <col min="12807" max="12807" width="3.140625" style="5" customWidth="1"/>
    <col min="12808" max="12811" width="6.42578125" style="5" customWidth="1"/>
    <col min="12812" max="12812" width="7" style="5" customWidth="1"/>
    <col min="12813" max="12813" width="17.5703125" style="5" customWidth="1"/>
    <col min="12814" max="12814" width="13.42578125" style="5" customWidth="1"/>
    <col min="12815" max="12815" width="6.42578125" style="5" customWidth="1"/>
    <col min="12816" max="12816" width="17.140625" style="5" customWidth="1"/>
    <col min="12817" max="12817" width="5.140625" style="5" customWidth="1"/>
    <col min="12818" max="12823" width="10.28515625" style="5" customWidth="1"/>
    <col min="12824" max="12824" width="21.7109375" style="5" customWidth="1"/>
    <col min="12825" max="12832" width="10.28515625" style="5" customWidth="1"/>
    <col min="12833" max="13056" width="10" style="5"/>
    <col min="13057" max="13057" width="5.140625" style="5" customWidth="1"/>
    <col min="13058" max="13058" width="8.7109375" style="5" customWidth="1"/>
    <col min="13059" max="13059" width="7.5703125" style="5" customWidth="1"/>
    <col min="13060" max="13060" width="6.42578125" style="5" customWidth="1"/>
    <col min="13061" max="13061" width="4.28515625" style="5" customWidth="1"/>
    <col min="13062" max="13062" width="6.42578125" style="5" customWidth="1"/>
    <col min="13063" max="13063" width="3.140625" style="5" customWidth="1"/>
    <col min="13064" max="13067" width="6.42578125" style="5" customWidth="1"/>
    <col min="13068" max="13068" width="7" style="5" customWidth="1"/>
    <col min="13069" max="13069" width="17.5703125" style="5" customWidth="1"/>
    <col min="13070" max="13070" width="13.42578125" style="5" customWidth="1"/>
    <col min="13071" max="13071" width="6.42578125" style="5" customWidth="1"/>
    <col min="13072" max="13072" width="17.140625" style="5" customWidth="1"/>
    <col min="13073" max="13073" width="5.140625" style="5" customWidth="1"/>
    <col min="13074" max="13079" width="10.28515625" style="5" customWidth="1"/>
    <col min="13080" max="13080" width="21.7109375" style="5" customWidth="1"/>
    <col min="13081" max="13088" width="10.28515625" style="5" customWidth="1"/>
    <col min="13089" max="13312" width="10" style="5"/>
    <col min="13313" max="13313" width="5.140625" style="5" customWidth="1"/>
    <col min="13314" max="13314" width="8.7109375" style="5" customWidth="1"/>
    <col min="13315" max="13315" width="7.5703125" style="5" customWidth="1"/>
    <col min="13316" max="13316" width="6.42578125" style="5" customWidth="1"/>
    <col min="13317" max="13317" width="4.28515625" style="5" customWidth="1"/>
    <col min="13318" max="13318" width="6.42578125" style="5" customWidth="1"/>
    <col min="13319" max="13319" width="3.140625" style="5" customWidth="1"/>
    <col min="13320" max="13323" width="6.42578125" style="5" customWidth="1"/>
    <col min="13324" max="13324" width="7" style="5" customWidth="1"/>
    <col min="13325" max="13325" width="17.5703125" style="5" customWidth="1"/>
    <col min="13326" max="13326" width="13.42578125" style="5" customWidth="1"/>
    <col min="13327" max="13327" width="6.42578125" style="5" customWidth="1"/>
    <col min="13328" max="13328" width="17.140625" style="5" customWidth="1"/>
    <col min="13329" max="13329" width="5.140625" style="5" customWidth="1"/>
    <col min="13330" max="13335" width="10.28515625" style="5" customWidth="1"/>
    <col min="13336" max="13336" width="21.7109375" style="5" customWidth="1"/>
    <col min="13337" max="13344" width="10.28515625" style="5" customWidth="1"/>
    <col min="13345" max="13568" width="10" style="5"/>
    <col min="13569" max="13569" width="5.140625" style="5" customWidth="1"/>
    <col min="13570" max="13570" width="8.7109375" style="5" customWidth="1"/>
    <col min="13571" max="13571" width="7.5703125" style="5" customWidth="1"/>
    <col min="13572" max="13572" width="6.42578125" style="5" customWidth="1"/>
    <col min="13573" max="13573" width="4.28515625" style="5" customWidth="1"/>
    <col min="13574" max="13574" width="6.42578125" style="5" customWidth="1"/>
    <col min="13575" max="13575" width="3.140625" style="5" customWidth="1"/>
    <col min="13576" max="13579" width="6.42578125" style="5" customWidth="1"/>
    <col min="13580" max="13580" width="7" style="5" customWidth="1"/>
    <col min="13581" max="13581" width="17.5703125" style="5" customWidth="1"/>
    <col min="13582" max="13582" width="13.42578125" style="5" customWidth="1"/>
    <col min="13583" max="13583" width="6.42578125" style="5" customWidth="1"/>
    <col min="13584" max="13584" width="17.140625" style="5" customWidth="1"/>
    <col min="13585" max="13585" width="5.140625" style="5" customWidth="1"/>
    <col min="13586" max="13591" width="10.28515625" style="5" customWidth="1"/>
    <col min="13592" max="13592" width="21.7109375" style="5" customWidth="1"/>
    <col min="13593" max="13600" width="10.28515625" style="5" customWidth="1"/>
    <col min="13601" max="13824" width="10" style="5"/>
    <col min="13825" max="13825" width="5.140625" style="5" customWidth="1"/>
    <col min="13826" max="13826" width="8.7109375" style="5" customWidth="1"/>
    <col min="13827" max="13827" width="7.5703125" style="5" customWidth="1"/>
    <col min="13828" max="13828" width="6.42578125" style="5" customWidth="1"/>
    <col min="13829" max="13829" width="4.28515625" style="5" customWidth="1"/>
    <col min="13830" max="13830" width="6.42578125" style="5" customWidth="1"/>
    <col min="13831" max="13831" width="3.140625" style="5" customWidth="1"/>
    <col min="13832" max="13835" width="6.42578125" style="5" customWidth="1"/>
    <col min="13836" max="13836" width="7" style="5" customWidth="1"/>
    <col min="13837" max="13837" width="17.5703125" style="5" customWidth="1"/>
    <col min="13838" max="13838" width="13.42578125" style="5" customWidth="1"/>
    <col min="13839" max="13839" width="6.42578125" style="5" customWidth="1"/>
    <col min="13840" max="13840" width="17.140625" style="5" customWidth="1"/>
    <col min="13841" max="13841" width="5.140625" style="5" customWidth="1"/>
    <col min="13842" max="13847" width="10.28515625" style="5" customWidth="1"/>
    <col min="13848" max="13848" width="21.7109375" style="5" customWidth="1"/>
    <col min="13849" max="13856" width="10.28515625" style="5" customWidth="1"/>
    <col min="13857" max="14080" width="10" style="5"/>
    <col min="14081" max="14081" width="5.140625" style="5" customWidth="1"/>
    <col min="14082" max="14082" width="8.7109375" style="5" customWidth="1"/>
    <col min="14083" max="14083" width="7.5703125" style="5" customWidth="1"/>
    <col min="14084" max="14084" width="6.42578125" style="5" customWidth="1"/>
    <col min="14085" max="14085" width="4.28515625" style="5" customWidth="1"/>
    <col min="14086" max="14086" width="6.42578125" style="5" customWidth="1"/>
    <col min="14087" max="14087" width="3.140625" style="5" customWidth="1"/>
    <col min="14088" max="14091" width="6.42578125" style="5" customWidth="1"/>
    <col min="14092" max="14092" width="7" style="5" customWidth="1"/>
    <col min="14093" max="14093" width="17.5703125" style="5" customWidth="1"/>
    <col min="14094" max="14094" width="13.42578125" style="5" customWidth="1"/>
    <col min="14095" max="14095" width="6.42578125" style="5" customWidth="1"/>
    <col min="14096" max="14096" width="17.140625" style="5" customWidth="1"/>
    <col min="14097" max="14097" width="5.140625" style="5" customWidth="1"/>
    <col min="14098" max="14103" width="10.28515625" style="5" customWidth="1"/>
    <col min="14104" max="14104" width="21.7109375" style="5" customWidth="1"/>
    <col min="14105" max="14112" width="10.28515625" style="5" customWidth="1"/>
    <col min="14113" max="14336" width="10" style="5"/>
    <col min="14337" max="14337" width="5.140625" style="5" customWidth="1"/>
    <col min="14338" max="14338" width="8.7109375" style="5" customWidth="1"/>
    <col min="14339" max="14339" width="7.5703125" style="5" customWidth="1"/>
    <col min="14340" max="14340" width="6.42578125" style="5" customWidth="1"/>
    <col min="14341" max="14341" width="4.28515625" style="5" customWidth="1"/>
    <col min="14342" max="14342" width="6.42578125" style="5" customWidth="1"/>
    <col min="14343" max="14343" width="3.140625" style="5" customWidth="1"/>
    <col min="14344" max="14347" width="6.42578125" style="5" customWidth="1"/>
    <col min="14348" max="14348" width="7" style="5" customWidth="1"/>
    <col min="14349" max="14349" width="17.5703125" style="5" customWidth="1"/>
    <col min="14350" max="14350" width="13.42578125" style="5" customWidth="1"/>
    <col min="14351" max="14351" width="6.42578125" style="5" customWidth="1"/>
    <col min="14352" max="14352" width="17.140625" style="5" customWidth="1"/>
    <col min="14353" max="14353" width="5.140625" style="5" customWidth="1"/>
    <col min="14354" max="14359" width="10.28515625" style="5" customWidth="1"/>
    <col min="14360" max="14360" width="21.7109375" style="5" customWidth="1"/>
    <col min="14361" max="14368" width="10.28515625" style="5" customWidth="1"/>
    <col min="14369" max="14592" width="10" style="5"/>
    <col min="14593" max="14593" width="5.140625" style="5" customWidth="1"/>
    <col min="14594" max="14594" width="8.7109375" style="5" customWidth="1"/>
    <col min="14595" max="14595" width="7.5703125" style="5" customWidth="1"/>
    <col min="14596" max="14596" width="6.42578125" style="5" customWidth="1"/>
    <col min="14597" max="14597" width="4.28515625" style="5" customWidth="1"/>
    <col min="14598" max="14598" width="6.42578125" style="5" customWidth="1"/>
    <col min="14599" max="14599" width="3.140625" style="5" customWidth="1"/>
    <col min="14600" max="14603" width="6.42578125" style="5" customWidth="1"/>
    <col min="14604" max="14604" width="7" style="5" customWidth="1"/>
    <col min="14605" max="14605" width="17.5703125" style="5" customWidth="1"/>
    <col min="14606" max="14606" width="13.42578125" style="5" customWidth="1"/>
    <col min="14607" max="14607" width="6.42578125" style="5" customWidth="1"/>
    <col min="14608" max="14608" width="17.140625" style="5" customWidth="1"/>
    <col min="14609" max="14609" width="5.140625" style="5" customWidth="1"/>
    <col min="14610" max="14615" width="10.28515625" style="5" customWidth="1"/>
    <col min="14616" max="14616" width="21.7109375" style="5" customWidth="1"/>
    <col min="14617" max="14624" width="10.28515625" style="5" customWidth="1"/>
    <col min="14625" max="14848" width="10" style="5"/>
    <col min="14849" max="14849" width="5.140625" style="5" customWidth="1"/>
    <col min="14850" max="14850" width="8.7109375" style="5" customWidth="1"/>
    <col min="14851" max="14851" width="7.5703125" style="5" customWidth="1"/>
    <col min="14852" max="14852" width="6.42578125" style="5" customWidth="1"/>
    <col min="14853" max="14853" width="4.28515625" style="5" customWidth="1"/>
    <col min="14854" max="14854" width="6.42578125" style="5" customWidth="1"/>
    <col min="14855" max="14855" width="3.140625" style="5" customWidth="1"/>
    <col min="14856" max="14859" width="6.42578125" style="5" customWidth="1"/>
    <col min="14860" max="14860" width="7" style="5" customWidth="1"/>
    <col min="14861" max="14861" width="17.5703125" style="5" customWidth="1"/>
    <col min="14862" max="14862" width="13.42578125" style="5" customWidth="1"/>
    <col min="14863" max="14863" width="6.42578125" style="5" customWidth="1"/>
    <col min="14864" max="14864" width="17.140625" style="5" customWidth="1"/>
    <col min="14865" max="14865" width="5.140625" style="5" customWidth="1"/>
    <col min="14866" max="14871" width="10.28515625" style="5" customWidth="1"/>
    <col min="14872" max="14872" width="21.7109375" style="5" customWidth="1"/>
    <col min="14873" max="14880" width="10.28515625" style="5" customWidth="1"/>
    <col min="14881" max="15104" width="10" style="5"/>
    <col min="15105" max="15105" width="5.140625" style="5" customWidth="1"/>
    <col min="15106" max="15106" width="8.7109375" style="5" customWidth="1"/>
    <col min="15107" max="15107" width="7.5703125" style="5" customWidth="1"/>
    <col min="15108" max="15108" width="6.42578125" style="5" customWidth="1"/>
    <col min="15109" max="15109" width="4.28515625" style="5" customWidth="1"/>
    <col min="15110" max="15110" width="6.42578125" style="5" customWidth="1"/>
    <col min="15111" max="15111" width="3.140625" style="5" customWidth="1"/>
    <col min="15112" max="15115" width="6.42578125" style="5" customWidth="1"/>
    <col min="15116" max="15116" width="7" style="5" customWidth="1"/>
    <col min="15117" max="15117" width="17.5703125" style="5" customWidth="1"/>
    <col min="15118" max="15118" width="13.42578125" style="5" customWidth="1"/>
    <col min="15119" max="15119" width="6.42578125" style="5" customWidth="1"/>
    <col min="15120" max="15120" width="17.140625" style="5" customWidth="1"/>
    <col min="15121" max="15121" width="5.140625" style="5" customWidth="1"/>
    <col min="15122" max="15127" width="10.28515625" style="5" customWidth="1"/>
    <col min="15128" max="15128" width="21.7109375" style="5" customWidth="1"/>
    <col min="15129" max="15136" width="10.28515625" style="5" customWidth="1"/>
    <col min="15137" max="15360" width="10" style="5"/>
    <col min="15361" max="15361" width="5.140625" style="5" customWidth="1"/>
    <col min="15362" max="15362" width="8.7109375" style="5" customWidth="1"/>
    <col min="15363" max="15363" width="7.5703125" style="5" customWidth="1"/>
    <col min="15364" max="15364" width="6.42578125" style="5" customWidth="1"/>
    <col min="15365" max="15365" width="4.28515625" style="5" customWidth="1"/>
    <col min="15366" max="15366" width="6.42578125" style="5" customWidth="1"/>
    <col min="15367" max="15367" width="3.140625" style="5" customWidth="1"/>
    <col min="15368" max="15371" width="6.42578125" style="5" customWidth="1"/>
    <col min="15372" max="15372" width="7" style="5" customWidth="1"/>
    <col min="15373" max="15373" width="17.5703125" style="5" customWidth="1"/>
    <col min="15374" max="15374" width="13.42578125" style="5" customWidth="1"/>
    <col min="15375" max="15375" width="6.42578125" style="5" customWidth="1"/>
    <col min="15376" max="15376" width="17.140625" style="5" customWidth="1"/>
    <col min="15377" max="15377" width="5.140625" style="5" customWidth="1"/>
    <col min="15378" max="15383" width="10.28515625" style="5" customWidth="1"/>
    <col min="15384" max="15384" width="21.7109375" style="5" customWidth="1"/>
    <col min="15385" max="15392" width="10.28515625" style="5" customWidth="1"/>
    <col min="15393" max="15616" width="10" style="5"/>
    <col min="15617" max="15617" width="5.140625" style="5" customWidth="1"/>
    <col min="15618" max="15618" width="8.7109375" style="5" customWidth="1"/>
    <col min="15619" max="15619" width="7.5703125" style="5" customWidth="1"/>
    <col min="15620" max="15620" width="6.42578125" style="5" customWidth="1"/>
    <col min="15621" max="15621" width="4.28515625" style="5" customWidth="1"/>
    <col min="15622" max="15622" width="6.42578125" style="5" customWidth="1"/>
    <col min="15623" max="15623" width="3.140625" style="5" customWidth="1"/>
    <col min="15624" max="15627" width="6.42578125" style="5" customWidth="1"/>
    <col min="15628" max="15628" width="7" style="5" customWidth="1"/>
    <col min="15629" max="15629" width="17.5703125" style="5" customWidth="1"/>
    <col min="15630" max="15630" width="13.42578125" style="5" customWidth="1"/>
    <col min="15631" max="15631" width="6.42578125" style="5" customWidth="1"/>
    <col min="15632" max="15632" width="17.140625" style="5" customWidth="1"/>
    <col min="15633" max="15633" width="5.140625" style="5" customWidth="1"/>
    <col min="15634" max="15639" width="10.28515625" style="5" customWidth="1"/>
    <col min="15640" max="15640" width="21.7109375" style="5" customWidth="1"/>
    <col min="15641" max="15648" width="10.28515625" style="5" customWidth="1"/>
    <col min="15649" max="15872" width="10" style="5"/>
    <col min="15873" max="15873" width="5.140625" style="5" customWidth="1"/>
    <col min="15874" max="15874" width="8.7109375" style="5" customWidth="1"/>
    <col min="15875" max="15875" width="7.5703125" style="5" customWidth="1"/>
    <col min="15876" max="15876" width="6.42578125" style="5" customWidth="1"/>
    <col min="15877" max="15877" width="4.28515625" style="5" customWidth="1"/>
    <col min="15878" max="15878" width="6.42578125" style="5" customWidth="1"/>
    <col min="15879" max="15879" width="3.140625" style="5" customWidth="1"/>
    <col min="15880" max="15883" width="6.42578125" style="5" customWidth="1"/>
    <col min="15884" max="15884" width="7" style="5" customWidth="1"/>
    <col min="15885" max="15885" width="17.5703125" style="5" customWidth="1"/>
    <col min="15886" max="15886" width="13.42578125" style="5" customWidth="1"/>
    <col min="15887" max="15887" width="6.42578125" style="5" customWidth="1"/>
    <col min="15888" max="15888" width="17.140625" style="5" customWidth="1"/>
    <col min="15889" max="15889" width="5.140625" style="5" customWidth="1"/>
    <col min="15890" max="15895" width="10.28515625" style="5" customWidth="1"/>
    <col min="15896" max="15896" width="21.7109375" style="5" customWidth="1"/>
    <col min="15897" max="15904" width="10.28515625" style="5" customWidth="1"/>
    <col min="15905" max="16128" width="10" style="5"/>
    <col min="16129" max="16129" width="5.140625" style="5" customWidth="1"/>
    <col min="16130" max="16130" width="8.7109375" style="5" customWidth="1"/>
    <col min="16131" max="16131" width="7.5703125" style="5" customWidth="1"/>
    <col min="16132" max="16132" width="6.42578125" style="5" customWidth="1"/>
    <col min="16133" max="16133" width="4.28515625" style="5" customWidth="1"/>
    <col min="16134" max="16134" width="6.42578125" style="5" customWidth="1"/>
    <col min="16135" max="16135" width="3.140625" style="5" customWidth="1"/>
    <col min="16136" max="16139" width="6.42578125" style="5" customWidth="1"/>
    <col min="16140" max="16140" width="7" style="5" customWidth="1"/>
    <col min="16141" max="16141" width="17.5703125" style="5" customWidth="1"/>
    <col min="16142" max="16142" width="13.42578125" style="5" customWidth="1"/>
    <col min="16143" max="16143" width="6.42578125" style="5" customWidth="1"/>
    <col min="16144" max="16144" width="17.140625" style="5" customWidth="1"/>
    <col min="16145" max="16145" width="5.140625" style="5" customWidth="1"/>
    <col min="16146" max="16151" width="10.28515625" style="5" customWidth="1"/>
    <col min="16152" max="16152" width="21.7109375" style="5" customWidth="1"/>
    <col min="16153" max="16160" width="10.28515625" style="5" customWidth="1"/>
    <col min="16161" max="16384" width="10" style="5"/>
  </cols>
  <sheetData>
    <row r="1" spans="1:17" s="1" customFormat="1" ht="24.75" customHeight="1">
      <c r="A1" s="187" t="s">
        <v>0</v>
      </c>
      <c r="B1" s="187"/>
      <c r="C1" s="187"/>
      <c r="D1" s="187"/>
      <c r="E1" s="187"/>
      <c r="F1" s="187"/>
      <c r="G1" s="187"/>
      <c r="H1" s="187"/>
      <c r="I1" s="187"/>
      <c r="J1" s="187"/>
      <c r="K1" s="187"/>
      <c r="L1" s="187"/>
      <c r="M1" s="187"/>
      <c r="N1" s="187"/>
      <c r="P1" s="3"/>
      <c r="Q1" s="31"/>
    </row>
    <row r="2" spans="1:17" s="1" customFormat="1" ht="24.75" customHeight="1">
      <c r="A2" s="187" t="s">
        <v>52</v>
      </c>
      <c r="B2" s="187"/>
      <c r="C2" s="187"/>
      <c r="D2" s="187"/>
      <c r="E2" s="187"/>
      <c r="F2" s="187"/>
      <c r="G2" s="187"/>
      <c r="H2" s="187"/>
      <c r="I2" s="187"/>
      <c r="J2" s="187"/>
      <c r="K2" s="187"/>
      <c r="L2" s="187"/>
      <c r="M2" s="187"/>
      <c r="N2" s="187"/>
      <c r="P2" s="3"/>
      <c r="Q2" s="31"/>
    </row>
    <row r="3" spans="1:17" s="1" customFormat="1" ht="18.75">
      <c r="A3" s="187" t="s">
        <v>78</v>
      </c>
      <c r="B3" s="187"/>
      <c r="C3" s="187"/>
      <c r="D3" s="187"/>
      <c r="E3" s="187"/>
      <c r="F3" s="187"/>
      <c r="G3" s="187"/>
      <c r="H3" s="187"/>
      <c r="I3" s="187"/>
      <c r="J3" s="187"/>
      <c r="K3" s="187"/>
      <c r="L3" s="187"/>
      <c r="M3" s="187"/>
      <c r="N3" s="187"/>
      <c r="P3" s="3"/>
      <c r="Q3" s="31"/>
    </row>
    <row r="4" spans="1:17" s="1" customFormat="1" ht="23.25" customHeight="1">
      <c r="A4" s="6"/>
      <c r="B4" s="7"/>
      <c r="C4" s="188"/>
      <c r="D4" s="188"/>
      <c r="E4" s="7"/>
      <c r="F4" s="8"/>
      <c r="G4" s="8"/>
      <c r="H4" s="8"/>
      <c r="I4" s="8"/>
      <c r="J4" s="189" t="s">
        <v>79</v>
      </c>
      <c r="K4" s="189"/>
      <c r="L4" s="189"/>
      <c r="M4" s="189"/>
      <c r="N4" s="189"/>
    </row>
    <row r="5" spans="1:17" s="1" customFormat="1" ht="16.5">
      <c r="A5" s="6"/>
      <c r="B5" s="7"/>
      <c r="C5" s="7"/>
      <c r="D5" s="7"/>
      <c r="E5" s="7"/>
      <c r="F5" s="8"/>
      <c r="G5" s="8"/>
      <c r="H5" s="8"/>
      <c r="I5" s="8"/>
      <c r="J5" s="8"/>
    </row>
    <row r="6" spans="1:17" s="1" customFormat="1" ht="25.5" customHeight="1">
      <c r="A6" s="190" t="s">
        <v>80</v>
      </c>
      <c r="B6" s="190"/>
      <c r="C6" s="190"/>
      <c r="D6" s="190"/>
      <c r="E6" s="190"/>
      <c r="F6" s="190"/>
      <c r="G6" s="190"/>
      <c r="H6" s="190"/>
      <c r="I6" s="190"/>
      <c r="J6" s="190"/>
      <c r="K6" s="190"/>
      <c r="L6" s="190"/>
      <c r="M6" s="190"/>
      <c r="N6" s="190"/>
    </row>
    <row r="7" spans="1:17" s="1" customFormat="1" ht="9.75" customHeight="1">
      <c r="A7" s="9"/>
      <c r="B7" s="9"/>
      <c r="C7" s="9"/>
      <c r="D7" s="9"/>
      <c r="E7" s="9"/>
      <c r="F7" s="9"/>
      <c r="G7" s="9"/>
      <c r="H7" s="9"/>
      <c r="I7" s="9"/>
      <c r="J7" s="9"/>
      <c r="K7" s="9"/>
      <c r="L7" s="9"/>
      <c r="M7" s="9"/>
      <c r="N7" s="9"/>
    </row>
    <row r="8" spans="1:17" s="2" customFormat="1" ht="24" customHeight="1">
      <c r="A8" s="191" t="s">
        <v>81</v>
      </c>
      <c r="B8" s="192"/>
      <c r="C8" s="192"/>
      <c r="D8" s="192"/>
      <c r="E8" s="192"/>
      <c r="F8" s="192"/>
      <c r="G8" s="192"/>
      <c r="H8" s="192"/>
      <c r="I8" s="192"/>
      <c r="J8" s="192"/>
      <c r="K8" s="192"/>
      <c r="L8" s="192"/>
      <c r="M8" s="192"/>
      <c r="N8" s="192"/>
    </row>
    <row r="9" spans="1:17" s="1" customFormat="1" ht="23.25" customHeight="1">
      <c r="C9" s="193" t="s">
        <v>82</v>
      </c>
      <c r="D9" s="193"/>
      <c r="E9" s="10" t="s">
        <v>83</v>
      </c>
      <c r="F9" s="3"/>
      <c r="G9" s="3"/>
      <c r="H9" s="3"/>
      <c r="I9" s="3"/>
      <c r="J9" s="3"/>
      <c r="K9" s="3"/>
      <c r="L9" s="3"/>
    </row>
    <row r="10" spans="1:17" s="1" customFormat="1" ht="51.75" customHeight="1">
      <c r="A10" s="194" t="s">
        <v>84</v>
      </c>
      <c r="B10" s="194"/>
      <c r="C10" s="194"/>
      <c r="D10" s="194"/>
      <c r="E10" s="194"/>
      <c r="F10" s="194"/>
      <c r="G10" s="194"/>
      <c r="H10" s="194"/>
      <c r="I10" s="194"/>
      <c r="J10" s="194"/>
      <c r="K10" s="194"/>
      <c r="L10" s="194"/>
      <c r="M10" s="194"/>
      <c r="N10" s="24"/>
    </row>
    <row r="11" spans="1:17" s="1" customFormat="1" ht="21" customHeight="1">
      <c r="A11" s="194" t="s">
        <v>85</v>
      </c>
      <c r="B11" s="194"/>
      <c r="C11" s="194"/>
      <c r="D11" s="194"/>
      <c r="E11" s="194"/>
      <c r="F11" s="194"/>
      <c r="G11" s="194"/>
      <c r="H11" s="194"/>
      <c r="I11" s="194"/>
      <c r="J11" s="194"/>
      <c r="K11" s="194"/>
      <c r="L11" s="194"/>
      <c r="M11" s="194"/>
      <c r="N11" s="194"/>
    </row>
    <row r="12" spans="1:17" s="1" customFormat="1" ht="35.25" customHeight="1">
      <c r="A12" s="194" t="s">
        <v>86</v>
      </c>
      <c r="B12" s="194"/>
      <c r="C12" s="194"/>
      <c r="D12" s="194"/>
      <c r="E12" s="194"/>
      <c r="F12" s="194"/>
      <c r="G12" s="194"/>
      <c r="H12" s="194"/>
      <c r="I12" s="194"/>
      <c r="J12" s="194"/>
      <c r="K12" s="194"/>
      <c r="L12" s="194"/>
      <c r="M12" s="194"/>
      <c r="N12" s="24"/>
    </row>
    <row r="13" spans="1:17" s="3" customFormat="1" ht="21.75" customHeight="1">
      <c r="A13" s="11"/>
      <c r="B13" s="12" t="s">
        <v>87</v>
      </c>
      <c r="C13" s="12"/>
      <c r="D13" s="12"/>
      <c r="E13" s="12"/>
      <c r="F13" s="12"/>
      <c r="G13" s="12"/>
      <c r="H13" s="12"/>
      <c r="I13" s="12"/>
      <c r="J13" s="12"/>
      <c r="K13" s="12"/>
      <c r="M13" s="25">
        <v>246559800</v>
      </c>
      <c r="N13" s="12" t="s">
        <v>88</v>
      </c>
      <c r="P13" s="26"/>
    </row>
    <row r="14" spans="1:17" s="3" customFormat="1" ht="21.75" customHeight="1">
      <c r="A14" s="11"/>
      <c r="B14" s="12" t="s">
        <v>89</v>
      </c>
      <c r="C14" s="12"/>
      <c r="D14" s="12"/>
      <c r="E14" s="12"/>
      <c r="F14" s="12"/>
      <c r="G14" s="12"/>
      <c r="H14" s="12"/>
      <c r="I14" s="12"/>
      <c r="J14" s="12"/>
      <c r="K14" s="12"/>
      <c r="M14" s="27">
        <v>0</v>
      </c>
      <c r="N14" s="12" t="s">
        <v>88</v>
      </c>
      <c r="P14" s="26"/>
    </row>
    <row r="15" spans="1:17" s="3" customFormat="1" ht="21.75" customHeight="1">
      <c r="A15" s="11"/>
      <c r="B15" s="12" t="s">
        <v>90</v>
      </c>
      <c r="C15" s="12"/>
      <c r="D15" s="12"/>
      <c r="E15" s="12"/>
      <c r="F15" s="12"/>
      <c r="G15" s="12"/>
      <c r="H15" s="12"/>
      <c r="I15" s="12"/>
      <c r="J15" s="12"/>
      <c r="K15" s="12"/>
      <c r="M15" s="26">
        <f>M13-M14</f>
        <v>246559800</v>
      </c>
      <c r="N15" s="12" t="s">
        <v>88</v>
      </c>
      <c r="P15" s="26"/>
    </row>
    <row r="16" spans="1:17" s="4" customFormat="1" ht="26.25" customHeight="1">
      <c r="B16" s="195" t="s">
        <v>91</v>
      </c>
      <c r="C16" s="196"/>
      <c r="D16" s="196"/>
      <c r="E16" s="196"/>
      <c r="F16" s="196"/>
      <c r="G16" s="196"/>
      <c r="H16" s="196"/>
      <c r="I16" s="196"/>
      <c r="J16" s="196"/>
      <c r="K16" s="196"/>
      <c r="L16" s="196"/>
      <c r="M16" s="196"/>
      <c r="N16" s="196"/>
    </row>
    <row r="17" spans="1:21" s="3" customFormat="1" ht="21.75" customHeight="1">
      <c r="B17" s="3" t="s">
        <v>92</v>
      </c>
    </row>
    <row r="18" spans="1:21" s="3" customFormat="1" ht="21.75" customHeight="1">
      <c r="B18" s="157" t="s">
        <v>93</v>
      </c>
      <c r="D18" s="10" t="s">
        <v>94</v>
      </c>
    </row>
    <row r="19" spans="1:21" s="3" customFormat="1" ht="21.75" customHeight="1">
      <c r="B19" s="157" t="s">
        <v>95</v>
      </c>
      <c r="D19" s="197" t="s">
        <v>96</v>
      </c>
      <c r="E19" s="198"/>
      <c r="F19" s="198"/>
      <c r="G19" s="198"/>
      <c r="H19" s="198"/>
    </row>
    <row r="20" spans="1:21" s="3" customFormat="1" ht="21.75" customHeight="1">
      <c r="B20" s="157" t="s">
        <v>97</v>
      </c>
      <c r="D20" s="10" t="s">
        <v>98</v>
      </c>
      <c r="E20" s="10"/>
      <c r="F20" s="10"/>
      <c r="G20" s="10"/>
      <c r="H20" s="10"/>
    </row>
    <row r="21" spans="1:21" s="1" customFormat="1" ht="19.5" customHeight="1">
      <c r="A21" s="13"/>
      <c r="D21" s="2" t="s">
        <v>99</v>
      </c>
      <c r="K21" s="13"/>
      <c r="L21" s="13"/>
      <c r="M21" s="13"/>
      <c r="N21" s="13"/>
      <c r="O21" s="13"/>
      <c r="P21" s="13"/>
      <c r="Q21" s="13"/>
      <c r="R21" s="13"/>
      <c r="S21" s="13"/>
      <c r="T21" s="13"/>
      <c r="U21" s="13"/>
    </row>
    <row r="22" spans="1:21" ht="19.5" customHeight="1">
      <c r="A22" s="14"/>
      <c r="B22" s="15"/>
      <c r="K22" s="14"/>
      <c r="L22" s="14"/>
      <c r="M22" s="14"/>
      <c r="N22" s="14"/>
      <c r="O22" s="14"/>
      <c r="P22" s="14"/>
      <c r="Q22" s="14"/>
      <c r="R22" s="14"/>
      <c r="S22" s="14"/>
      <c r="T22" s="14"/>
      <c r="U22" s="14"/>
    </row>
    <row r="23" spans="1:21" ht="19.5" customHeight="1">
      <c r="B23" s="16" t="s">
        <v>100</v>
      </c>
      <c r="C23" s="17"/>
      <c r="D23" s="18"/>
      <c r="E23" s="18"/>
      <c r="F23" s="18"/>
      <c r="H23" s="18"/>
      <c r="O23" s="14"/>
      <c r="P23" s="14"/>
      <c r="Q23" s="14"/>
      <c r="R23" s="14"/>
      <c r="S23" s="14"/>
      <c r="T23" s="14"/>
      <c r="U23" s="14"/>
    </row>
    <row r="24" spans="1:21" ht="19.5" customHeight="1">
      <c r="C24" s="158" t="s">
        <v>101</v>
      </c>
      <c r="D24" s="14"/>
      <c r="E24" s="14"/>
      <c r="F24" s="14"/>
      <c r="G24" s="19"/>
      <c r="H24" s="18"/>
      <c r="I24" s="199" t="s">
        <v>102</v>
      </c>
      <c r="J24" s="199"/>
      <c r="K24" s="199"/>
      <c r="L24" s="199"/>
      <c r="M24" s="199"/>
      <c r="N24" s="199"/>
    </row>
    <row r="25" spans="1:21" ht="19.5" customHeight="1">
      <c r="C25" s="158" t="s">
        <v>103</v>
      </c>
      <c r="H25" s="20"/>
      <c r="I25" s="200"/>
      <c r="J25" s="200"/>
      <c r="K25" s="200"/>
      <c r="L25" s="200"/>
      <c r="M25" s="200"/>
      <c r="N25" s="200"/>
    </row>
    <row r="26" spans="1:21" ht="18" customHeight="1">
      <c r="A26" s="21"/>
      <c r="I26" s="28"/>
      <c r="K26" s="28"/>
      <c r="L26" s="28"/>
    </row>
    <row r="27" spans="1:21" ht="15" customHeight="1">
      <c r="I27" s="28"/>
      <c r="K27" s="28"/>
      <c r="L27" s="28"/>
    </row>
    <row r="28" spans="1:21" ht="18.75" customHeight="1">
      <c r="I28" s="28"/>
      <c r="K28" s="28"/>
      <c r="L28" s="28"/>
    </row>
    <row r="29" spans="1:21">
      <c r="G29" s="22"/>
      <c r="H29" s="23"/>
      <c r="I29" s="28"/>
      <c r="K29" s="28"/>
      <c r="L29" s="28"/>
      <c r="M29" s="29"/>
      <c r="N29" s="29"/>
    </row>
    <row r="30" spans="1:21">
      <c r="I30" s="30"/>
      <c r="K30" s="30"/>
      <c r="L30" s="30"/>
    </row>
    <row r="31" spans="1:21">
      <c r="I31" s="30"/>
      <c r="K31" s="30"/>
      <c r="L31" s="30"/>
    </row>
    <row r="32" spans="1:21" ht="23.25" customHeight="1">
      <c r="I32" s="201"/>
      <c r="J32" s="201"/>
      <c r="K32" s="201"/>
      <c r="L32" s="201"/>
      <c r="M32" s="201"/>
      <c r="N32" s="201"/>
    </row>
    <row r="36" spans="1:1">
      <c r="A36" s="14"/>
    </row>
    <row r="37" spans="1:1">
      <c r="A37" s="14"/>
    </row>
    <row r="38" spans="1:1">
      <c r="A38" s="14"/>
    </row>
    <row r="40" spans="1:1">
      <c r="A40" s="14"/>
    </row>
    <row r="41" spans="1:1">
      <c r="A41" s="14"/>
    </row>
    <row r="42" spans="1:1">
      <c r="A42" s="14"/>
    </row>
  </sheetData>
  <mergeCells count="16">
    <mergeCell ref="I32:N32"/>
    <mergeCell ref="A12:M12"/>
    <mergeCell ref="B16:N16"/>
    <mergeCell ref="D19:H19"/>
    <mergeCell ref="I24:N24"/>
    <mergeCell ref="I25:N25"/>
    <mergeCell ref="A6:N6"/>
    <mergeCell ref="A8:N8"/>
    <mergeCell ref="C9:D9"/>
    <mergeCell ref="A10:M10"/>
    <mergeCell ref="A11:N11"/>
    <mergeCell ref="A1:N1"/>
    <mergeCell ref="A2:N2"/>
    <mergeCell ref="A3:N3"/>
    <mergeCell ref="C4:D4"/>
    <mergeCell ref="J4:N4"/>
  </mergeCells>
  <pageMargins left="0.7" right="0.45" top="0.75" bottom="0.75" header="0.3" footer="0.3"/>
  <pageSetup scale="9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Bảng kê</vt:lpstr>
      <vt:lpstr>BBNT</vt:lpstr>
      <vt:lpstr>ĐNTT</vt:lpstr>
      <vt:lpstr>'Bảng kê'!Print_Area</vt:lpstr>
      <vt:lpstr>'Bảng kê'!Print_Titles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Hoàng</dc:creator>
  <cp:lastModifiedBy>nam vu</cp:lastModifiedBy>
  <cp:lastPrinted>2024-01-29T08:16:00Z</cp:lastPrinted>
  <dcterms:created xsi:type="dcterms:W3CDTF">2023-12-12T08:04:00Z</dcterms:created>
  <dcterms:modified xsi:type="dcterms:W3CDTF">2024-05-05T11:34:17Z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AB1E35924B114EACBE5523ADB84CA41A_12</vt:lpwstr>
  </property>
  <property fmtid="{D5CDD505-2E9C-101B-9397-08002B2CF9AE}" pid="3" name="KSOProductBuildVer">
    <vt:lpwstr>1033-12.2.0.13489</vt:lpwstr>
  </property>
</Properties>
</file>