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lucky-my.sharepoint.com/personal/fluzarraga_gye_xplora_net/Documents/Escritorio/fabricio/2026/09 septiembre/"/>
    </mc:Choice>
  </mc:AlternateContent>
  <xr:revisionPtr revIDLastSave="1" documentId="13_ncr:1_{C10469A6-1BED-47CB-B41C-D4468163A516}" xr6:coauthVersionLast="47" xr6:coauthVersionMax="47" xr10:uidLastSave="{CEA6DBF8-3D59-481E-82E4-8954245EA9E3}"/>
  <bookViews>
    <workbookView xWindow="-108" yWindow="-108" windowWidth="23256" windowHeight="12456" xr2:uid="{46CD0E45-9108-49F8-AC3F-F90E6BE20CCA}"/>
  </bookViews>
  <sheets>
    <sheet name="MARCOM -ECUADOR " sheetId="4" r:id="rId1"/>
    <sheet name="DIRECCIONES ENTREGA PROMOTORES" sheetId="7" r:id="rId2"/>
    <sheet name="canal" sheetId="5" r:id="rId3"/>
    <sheet name="retail" sheetId="6" r:id="rId4"/>
  </sheets>
  <definedNames>
    <definedName name="_xlnm._FilterDatabase" localSheetId="0" hidden="1">'MARCOM -ECUADOR '!$A$2:$K$5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6" l="1"/>
  <c r="H12" i="6"/>
  <c r="N19" i="4"/>
  <c r="N24" i="4"/>
  <c r="L7" i="4"/>
  <c r="K7" i="4"/>
  <c r="J7" i="4"/>
  <c r="I7" i="4"/>
  <c r="H7" i="4"/>
  <c r="F7" i="4"/>
  <c r="E7" i="4"/>
  <c r="D7" i="4"/>
  <c r="J36" i="4"/>
  <c r="J35" i="4"/>
  <c r="J19" i="4"/>
  <c r="J32" i="4"/>
  <c r="J34" i="4"/>
  <c r="J18" i="4"/>
  <c r="J17" i="4"/>
  <c r="J16" i="4"/>
  <c r="J15" i="4"/>
  <c r="J14" i="4"/>
  <c r="J13" i="4"/>
  <c r="J28" i="4"/>
  <c r="J12" i="4"/>
  <c r="J33" i="4"/>
  <c r="J31" i="4"/>
  <c r="J30" i="4"/>
  <c r="J29" i="4"/>
  <c r="J20" i="4"/>
  <c r="Q7" i="4"/>
  <c r="P7" i="4"/>
  <c r="O7" i="4"/>
  <c r="N7" i="4"/>
  <c r="M7" i="4"/>
  <c r="G7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<sst xmlns="http://schemas.openxmlformats.org/spreadsheetml/2006/main" count="191" uniqueCount="84">
  <si>
    <t xml:space="preserve">País </t>
  </si>
  <si>
    <t xml:space="preserve">Imagen </t>
  </si>
  <si>
    <t xml:space="preserve">Descripción </t>
  </si>
  <si>
    <t>Observaciones</t>
  </si>
  <si>
    <t xml:space="preserve">Tendcard </t>
  </si>
  <si>
    <t xml:space="preserve">Afiche </t>
  </si>
  <si>
    <t xml:space="preserve">Roll-up </t>
  </si>
  <si>
    <t>Lines de Banderines (Cada linea tiene 10 banderines, es decir si solicitas 5 recibiras 50 banderines</t>
  </si>
  <si>
    <t>QTY Retail</t>
  </si>
  <si>
    <t xml:space="preserve">QTY Canal Distry </t>
  </si>
  <si>
    <t xml:space="preserve">Cantidad minima adicional que se utilizaria para reponer, cambiar el material en caso de rotura o desgaste </t>
  </si>
  <si>
    <t xml:space="preserve">Cuadriptico Impresión </t>
  </si>
  <si>
    <t>Volante Cotizador</t>
  </si>
  <si>
    <t>Hablador</t>
  </si>
  <si>
    <t>Ecuador</t>
  </si>
  <si>
    <t xml:space="preserve">QTY Bodega </t>
  </si>
  <si>
    <t xml:space="preserve">Dangler /Escudo 2 años de Garantía </t>
  </si>
  <si>
    <t xml:space="preserve">TOTAL ECUADOR  </t>
  </si>
  <si>
    <t>TENDCARD</t>
  </si>
  <si>
    <t>DANGLER</t>
  </si>
  <si>
    <t>CUADRIPTICO</t>
  </si>
  <si>
    <t>HABLADOR</t>
  </si>
  <si>
    <t xml:space="preserve">REFERENCIA </t>
  </si>
  <si>
    <t>CANTIDAD</t>
  </si>
  <si>
    <t xml:space="preserve">AFICHE </t>
  </si>
  <si>
    <t xml:space="preserve">GLORIFICADOR </t>
  </si>
  <si>
    <t>ROLL UP</t>
  </si>
  <si>
    <t xml:space="preserve">BANDERINES </t>
  </si>
  <si>
    <t xml:space="preserve">VOLANTE COTIZADOR </t>
  </si>
  <si>
    <t xml:space="preserve">CAMPAÑA HOME ECUADOR RETAIL </t>
  </si>
  <si>
    <t>CAMPAÑA HOME ECUADOR DISTRY</t>
  </si>
  <si>
    <t xml:space="preserve">QUITO </t>
  </si>
  <si>
    <t xml:space="preserve">Ruma Sola Nueva </t>
  </si>
  <si>
    <t xml:space="preserve">Ruma Sola Rebrandeo </t>
  </si>
  <si>
    <t>Kit Rumas con Arco Brandeo</t>
  </si>
  <si>
    <t xml:space="preserve">Solo Arco Rebrandeo </t>
  </si>
  <si>
    <t>Stand Desmontables Nuevos</t>
  </si>
  <si>
    <t>N.A.</t>
  </si>
  <si>
    <t xml:space="preserve">estos 5 arcos los rebrandearemos cuando se acabe bts danny nos informara </t>
  </si>
  <si>
    <t xml:space="preserve">de esto se encarga lucky deacuerdo la cantidad 17 retail y 10 distry </t>
  </si>
  <si>
    <t xml:space="preserve">Ruma sola nueva </t>
  </si>
  <si>
    <t xml:space="preserve">Ruma Rebrandeo </t>
  </si>
  <si>
    <t xml:space="preserve">Kit Rumas con arco rebrandeo </t>
  </si>
  <si>
    <t xml:space="preserve">los 3 de canal se esta haciendo el rebrandeo en cada canal, </t>
  </si>
  <si>
    <t>estan en la bodega solo hemos hecho 2  de retail, hasta que nos de las direcciones</t>
  </si>
  <si>
    <t xml:space="preserve">Stand desmontables </t>
  </si>
  <si>
    <t xml:space="preserve">Se envio las direcciones para que enviaran las 10 rumas </t>
  </si>
  <si>
    <t>Danny  enviara el cliente y calendario y contacto para  entregar porque tambien estan en la bodega</t>
  </si>
  <si>
    <t xml:space="preserve">Solo arco rebrandeo </t>
  </si>
  <si>
    <t xml:space="preserve">PENDIENTE POR ENTREGAR </t>
  </si>
  <si>
    <t>ok</t>
  </si>
  <si>
    <t xml:space="preserve">GUAYAQUIL </t>
  </si>
  <si>
    <t xml:space="preserve">COMENTARIO </t>
  </si>
  <si>
    <t xml:space="preserve">CUENCA </t>
  </si>
  <si>
    <t>SANTO DOMIMGO</t>
  </si>
  <si>
    <t>MANABI</t>
  </si>
  <si>
    <t>MACHALA</t>
  </si>
  <si>
    <t>NOMBRE</t>
  </si>
  <si>
    <t>CIUDAD</t>
  </si>
  <si>
    <t xml:space="preserve">ID </t>
  </si>
  <si>
    <t xml:space="preserve">DIRECCION DE ENTREGA </t>
  </si>
  <si>
    <t>REFERENCIA</t>
  </si>
  <si>
    <t>CELULAR</t>
  </si>
  <si>
    <t>KARINA PALAS</t>
  </si>
  <si>
    <t>0750228025</t>
  </si>
  <si>
    <t>TARQUI ENTRE BOLIVAR Y PICHINCHA.</t>
  </si>
  <si>
    <t>JUNTO A LA INSPECTORIA DEL TRABAJO</t>
  </si>
  <si>
    <t>0998615214</t>
  </si>
  <si>
    <t>TATIANA MOROCHO</t>
  </si>
  <si>
    <t>CUENCA</t>
  </si>
  <si>
    <t>ANTONIO MACHADO 1-71 Y DAMASO ALONSO</t>
  </si>
  <si>
    <t>AL FRENTE AHÍ UNA EBANISTERIA CARPINTERÍA</t>
  </si>
  <si>
    <t>0939171197</t>
  </si>
  <si>
    <t>GABRIELA ORRALA</t>
  </si>
  <si>
    <t>MANTA</t>
  </si>
  <si>
    <t>CIUDADELA MAR Y CIELO CALLE PRINCIPAL 409 Y AVENIDA MANTA ROCARFUERTE</t>
  </si>
  <si>
    <t xml:space="preserve">FRENTE A UNA CANCHA DE FUTBOL, CASA CON GARAJE PUERTA BLANCA </t>
  </si>
  <si>
    <t>0992754338</t>
  </si>
  <si>
    <t>JONATHAN CELIN</t>
  </si>
  <si>
    <t>SANTO DOMINGO</t>
  </si>
  <si>
    <t>COOPERATIVA ASISTENCIA MUNICIPAL SECTOR 1, BARRIO 9 DE OCTUBRE CALLE PICHINCHA Y ALAMOR.</t>
  </si>
  <si>
    <t>CASA COLOR BEIGE CON CREMA, CERCA DE LA CASA DEL CASTILLO</t>
  </si>
  <si>
    <t>0980787086</t>
  </si>
  <si>
    <t>llego una version de tintas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</si>
</sst>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/>
    <xf numFmtId="0" fontId="7" fillId="4" borderId="0" xfId="0" applyFont="1" applyFill="1"/>
    <xf numFmtId="0" fontId="2" fillId="2" borderId="9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8" xfId="0" applyFont="1" applyBorder="1"/>
    <xf numFmtId="0" fontId="3" fillId="0" borderId="0" xfId="0" applyFont="1"/>
    <xf numFmtId="0" fontId="3" fillId="0" borderId="0" xfId="0" applyFont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2" fillId="5" borderId="1" xfId="0" applyFont="1" applyFill="1" applyBorder="1"/>
    <xf numFmtId="0" fontId="2" fillId="6" borderId="1" xfId="0" applyFont="1" applyFill="1" applyBorder="1"/>
    <xf numFmtId="0" fontId="2" fillId="5" borderId="0" xfId="0" applyFont="1" applyFill="1" applyAlignment="1">
      <alignment horizontal="center" vertical="center"/>
    </xf>
    <xf numFmtId="0" fontId="3" fillId="5" borderId="1" xfId="0" applyFont="1" applyFill="1" applyBorder="1"/>
    <xf numFmtId="3" fontId="2" fillId="0" borderId="1" xfId="0" applyNumberFormat="1" applyFont="1" applyBorder="1"/>
    <xf numFmtId="1" fontId="2" fillId="0" borderId="1" xfId="0" applyNumberFormat="1" applyFont="1" applyBorder="1"/>
    <xf numFmtId="1" fontId="2" fillId="0" borderId="0" xfId="0" applyNumberFormat="1" applyFont="1"/>
    <xf numFmtId="0" fontId="8" fillId="7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5" xfId="0" applyFont="1" applyBorder="1"/>
    <xf numFmtId="0" fontId="3" fillId="5" borderId="1" xfId="0" applyFont="1" applyFill="1" applyBorder="1"/>
    <xf numFmtId="0" fontId="3" fillId="0" borderId="18" xfId="0" applyFont="1" applyBorder="1"/>
    <xf numFmtId="0" fontId="3" fillId="0" borderId="1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0</xdr:row>
      <xdr:rowOff>66472</xdr:rowOff>
    </xdr:from>
    <xdr:to>
      <xdr:col>3</xdr:col>
      <xdr:colOff>1278974</xdr:colOff>
      <xdr:row>0</xdr:row>
      <xdr:rowOff>1685290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0D031C-75AE-4719-A367-D7B724C8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4900" y="69647"/>
          <a:ext cx="1101174" cy="1615643"/>
        </a:xfrm>
        <a:prstGeom prst="rect">
          <a:avLst/>
        </a:prstGeom>
      </xdr:spPr>
    </xdr:pic>
    <xdr:clientData/>
  </xdr:twoCellAnchor>
  <xdr:twoCellAnchor editAs="oneCell">
    <xdr:from>
      <xdr:col>4</xdr:col>
      <xdr:colOff>73335</xdr:colOff>
      <xdr:row>0</xdr:row>
      <xdr:rowOff>78105</xdr:rowOff>
    </xdr:from>
    <xdr:to>
      <xdr:col>4</xdr:col>
      <xdr:colOff>1097915</xdr:colOff>
      <xdr:row>0</xdr:row>
      <xdr:rowOff>1734582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949277-B588-4BC1-A818-8FCE2420813C}"/>
            </a:ext>
            <a:ext uri="{147F2762-F138-4A5C-976F-8EAC2B608ADB}">
              <a16:predDERef xmlns:a16="http://schemas.microsoft.com/office/drawing/2014/main" pred="{9EC1023C-95C8-4758-9DC6-53BBEDC10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9585" y="78105"/>
          <a:ext cx="1024580" cy="1656477"/>
        </a:xfrm>
        <a:prstGeom prst="rect">
          <a:avLst/>
        </a:prstGeom>
      </xdr:spPr>
    </xdr:pic>
    <xdr:clientData/>
  </xdr:twoCellAnchor>
  <xdr:twoCellAnchor editAs="oneCell">
    <xdr:from>
      <xdr:col>5</xdr:col>
      <xdr:colOff>49530</xdr:colOff>
      <xdr:row>0</xdr:row>
      <xdr:rowOff>92020</xdr:rowOff>
    </xdr:from>
    <xdr:to>
      <xdr:col>5</xdr:col>
      <xdr:colOff>1829312</xdr:colOff>
      <xdr:row>1</xdr:row>
      <xdr:rowOff>476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2BAA30-C6BB-48B6-8637-6E708F89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5655" y="88845"/>
          <a:ext cx="1782957" cy="1692806"/>
        </a:xfrm>
        <a:prstGeom prst="rect">
          <a:avLst/>
        </a:prstGeom>
      </xdr:spPr>
    </xdr:pic>
    <xdr:clientData/>
  </xdr:twoCellAnchor>
  <xdr:twoCellAnchor editAs="oneCell">
    <xdr:from>
      <xdr:col>7</xdr:col>
      <xdr:colOff>28576</xdr:colOff>
      <xdr:row>0</xdr:row>
      <xdr:rowOff>466726</xdr:rowOff>
    </xdr:from>
    <xdr:to>
      <xdr:col>7</xdr:col>
      <xdr:colOff>1616254</xdr:colOff>
      <xdr:row>0</xdr:row>
      <xdr:rowOff>1160146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B7B3A97-7424-4031-BCCD-1E4E1F59B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93726" y="463551"/>
          <a:ext cx="1590853" cy="696595"/>
        </a:xfrm>
        <a:prstGeom prst="rect">
          <a:avLst/>
        </a:prstGeom>
      </xdr:spPr>
    </xdr:pic>
    <xdr:clientData/>
  </xdr:twoCellAnchor>
  <xdr:twoCellAnchor editAs="oneCell">
    <xdr:from>
      <xdr:col>8</xdr:col>
      <xdr:colOff>106663</xdr:colOff>
      <xdr:row>0</xdr:row>
      <xdr:rowOff>47625</xdr:rowOff>
    </xdr:from>
    <xdr:to>
      <xdr:col>9</xdr:col>
      <xdr:colOff>1</xdr:colOff>
      <xdr:row>0</xdr:row>
      <xdr:rowOff>1616631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27F3373-AF74-4C0C-AAB6-BFA542FD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95863" y="44450"/>
          <a:ext cx="1439562" cy="1572181"/>
        </a:xfrm>
        <a:prstGeom prst="rect">
          <a:avLst/>
        </a:prstGeom>
      </xdr:spPr>
    </xdr:pic>
    <xdr:clientData/>
  </xdr:twoCellAnchor>
  <xdr:twoCellAnchor editAs="oneCell">
    <xdr:from>
      <xdr:col>9</xdr:col>
      <xdr:colOff>101600</xdr:colOff>
      <xdr:row>0</xdr:row>
      <xdr:rowOff>381000</xdr:rowOff>
    </xdr:from>
    <xdr:to>
      <xdr:col>10</xdr:col>
      <xdr:colOff>0</xdr:colOff>
      <xdr:row>0</xdr:row>
      <xdr:rowOff>1485900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085C4EE-1960-46D8-AD71-6A2811A9BC85}"/>
            </a:ext>
            <a:ext uri="{147F2762-F138-4A5C-976F-8EAC2B608ADB}">
              <a16:predDERef xmlns:a16="http://schemas.microsoft.com/office/drawing/2014/main" pred="{7BFBB8DE-267F-4B34-8519-C75197CE0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40200" y="381000"/>
          <a:ext cx="1673225" cy="1104900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381000</xdr:colOff>
      <xdr:row>0</xdr:row>
      <xdr:rowOff>0</xdr:rowOff>
    </xdr:from>
    <xdr:to>
      <xdr:col>11</xdr:col>
      <xdr:colOff>142875</xdr:colOff>
      <xdr:row>0</xdr:row>
      <xdr:rowOff>1724025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3AA3019-FEB1-4B42-9605-438F03CB45AD}"/>
            </a:ext>
            <a:ext uri="{147F2762-F138-4A5C-976F-8EAC2B608ADB}">
              <a16:predDERef xmlns:a16="http://schemas.microsoft.com/office/drawing/2014/main" pred="{38392DA6-84CE-F0AE-7547-1038BD4F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926175" y="0"/>
          <a:ext cx="1733550" cy="1724025"/>
        </a:xfrm>
        <a:prstGeom prst="rect">
          <a:avLst/>
        </a:prstGeom>
      </xdr:spPr>
    </xdr:pic>
    <xdr:clientData/>
  </xdr:twoCellAnchor>
  <xdr:twoCellAnchor editAs="oneCell">
    <xdr:from>
      <xdr:col>12</xdr:col>
      <xdr:colOff>229987</xdr:colOff>
      <xdr:row>0</xdr:row>
      <xdr:rowOff>53339</xdr:rowOff>
    </xdr:from>
    <xdr:to>
      <xdr:col>12</xdr:col>
      <xdr:colOff>1228090</xdr:colOff>
      <xdr:row>0</xdr:row>
      <xdr:rowOff>1648605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97B4189-5513-453E-8934-7C0122BA9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289887" y="50164"/>
          <a:ext cx="998103" cy="1598441"/>
        </a:xfrm>
        <a:prstGeom prst="rect">
          <a:avLst/>
        </a:prstGeom>
      </xdr:spPr>
    </xdr:pic>
    <xdr:clientData/>
  </xdr:twoCellAnchor>
  <xdr:twoCellAnchor editAs="oneCell">
    <xdr:from>
      <xdr:col>13</xdr:col>
      <xdr:colOff>281940</xdr:colOff>
      <xdr:row>0</xdr:row>
      <xdr:rowOff>167639</xdr:rowOff>
    </xdr:from>
    <xdr:to>
      <xdr:col>13</xdr:col>
      <xdr:colOff>1191895</xdr:colOff>
      <xdr:row>0</xdr:row>
      <xdr:rowOff>1611848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B99F061-53B2-4326-83E2-0FFCF4C4D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881715" y="164464"/>
          <a:ext cx="913130" cy="1447384"/>
        </a:xfrm>
        <a:prstGeom prst="rect">
          <a:avLst/>
        </a:prstGeom>
      </xdr:spPr>
    </xdr:pic>
    <xdr:clientData/>
  </xdr:twoCellAnchor>
  <xdr:twoCellAnchor editAs="oneCell">
    <xdr:from>
      <xdr:col>14</xdr:col>
      <xdr:colOff>101600</xdr:colOff>
      <xdr:row>0</xdr:row>
      <xdr:rowOff>311150</xdr:rowOff>
    </xdr:from>
    <xdr:to>
      <xdr:col>14</xdr:col>
      <xdr:colOff>1397000</xdr:colOff>
      <xdr:row>0</xdr:row>
      <xdr:rowOff>1418590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B5D9601B-FBA8-4B1B-A8C7-6E1FED8506ED}"/>
            </a:ext>
            <a:ext uri="{147F2762-F138-4A5C-976F-8EAC2B608ADB}">
              <a16:predDERef xmlns:a16="http://schemas.microsoft.com/office/drawing/2014/main" pred="{57FFAE1F-F836-424B-9371-54D0E9232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78433" y="311150"/>
          <a:ext cx="1295400" cy="110744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325754</xdr:rowOff>
    </xdr:from>
    <xdr:to>
      <xdr:col>16</xdr:col>
      <xdr:colOff>1355385</xdr:colOff>
      <xdr:row>0</xdr:row>
      <xdr:rowOff>1429081</xdr:rowOff>
    </xdr:to>
    <xdr:pic>
      <xdr:nvPicPr>
        <xdr:cNvPr id="12" name="Picture 1" descr="A black printer on a box&#10;&#10;AI-generated content may be incorrect.">
          <a:extLst>
            <a:ext uri="{FF2B5EF4-FFF2-40B4-BE49-F238E27FC236}">
              <a16:creationId xmlns:a16="http://schemas.microsoft.com/office/drawing/2014/main" id="{13F26522-94E4-460E-A4A1-3950DBEB2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14"/>
        <a:stretch>
          <a:fillRect/>
        </a:stretch>
      </xdr:blipFill>
      <xdr:spPr>
        <a:xfrm>
          <a:off x="28232100" y="325754"/>
          <a:ext cx="1355385" cy="1103327"/>
        </a:xfrm>
        <a:prstGeom prst="rect">
          <a:avLst/>
        </a:prstGeom>
      </xdr:spPr>
    </xdr:pic>
    <xdr:clientData/>
  </xdr:twoCellAnchor>
  <xdr:twoCellAnchor editAs="oneCell">
    <xdr:from>
      <xdr:col>16</xdr:col>
      <xdr:colOff>238125</xdr:colOff>
      <xdr:row>0</xdr:row>
      <xdr:rowOff>19050</xdr:rowOff>
    </xdr:from>
    <xdr:to>
      <xdr:col>16</xdr:col>
      <xdr:colOff>1073150</xdr:colOff>
      <xdr:row>0</xdr:row>
      <xdr:rowOff>1762125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B62D996-D578-4D8A-A29B-CFA1736E9358}"/>
            </a:ext>
            <a:ext uri="{147F2762-F138-4A5C-976F-8EAC2B608ADB}">
              <a16:predDERef xmlns:a16="http://schemas.microsoft.com/office/drawing/2014/main" pred="{78070840-72C2-C83F-52A9-6634ABE5A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467050" y="19050"/>
          <a:ext cx="838200" cy="1743075"/>
        </a:xfrm>
        <a:prstGeom prst="rect">
          <a:avLst/>
        </a:prstGeom>
      </xdr:spPr>
    </xdr:pic>
    <xdr:clientData/>
  </xdr:twoCellAnchor>
  <xdr:twoCellAnchor editAs="oneCell">
    <xdr:from>
      <xdr:col>15</xdr:col>
      <xdr:colOff>137160</xdr:colOff>
      <xdr:row>0</xdr:row>
      <xdr:rowOff>640081</xdr:rowOff>
    </xdr:from>
    <xdr:to>
      <xdr:col>16</xdr:col>
      <xdr:colOff>66014</xdr:colOff>
      <xdr:row>0</xdr:row>
      <xdr:rowOff>997940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12D41B69-F554-4955-9B47-A3D1E695AD2C}"/>
            </a:ext>
            <a:ext uri="{147F2762-F138-4A5C-976F-8EAC2B608ADB}">
              <a16:predDERef xmlns:a16="http://schemas.microsoft.com/office/drawing/2014/main" pred="{57FFAE1F-F836-424B-9371-54D0E9232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b="62264"/>
        <a:stretch>
          <a:fillRect/>
        </a:stretch>
      </xdr:blipFill>
      <xdr:spPr>
        <a:xfrm>
          <a:off x="26829385" y="636906"/>
          <a:ext cx="1468729" cy="3610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198AC-ECC2-4316-A6D5-054508B55D5B}">
  <dimension ref="A1:S39"/>
  <sheetViews>
    <sheetView tabSelected="1" zoomScale="60" zoomScaleNormal="60" workbookViewId="0">
      <pane xSplit="1" ySplit="3" topLeftCell="F17" activePane="bottomRight" state="frozen"/>
      <selection pane="topRight"/>
      <selection pane="bottomLeft"/>
      <selection pane="bottomRight" activeCell="K43" sqref="K43"/>
    </sheetView>
  </sheetViews>
  <sheetFormatPr baseColWidth="10" defaultColWidth="22.109375" defaultRowHeight="13.8" x14ac:dyDescent="0.3"/>
  <cols>
    <col min="1" max="1" width="22.109375" style="1"/>
    <col min="2" max="2" width="27.5546875" style="1" customWidth="1"/>
    <col min="3" max="3" width="0" style="1" hidden="1" customWidth="1"/>
    <col min="4" max="5" width="22.109375" style="1"/>
    <col min="6" max="6" width="29.88671875" style="1" customWidth="1"/>
    <col min="7" max="7" width="22.109375" style="1"/>
    <col min="8" max="8" width="27.5546875" style="1" customWidth="1"/>
    <col min="9" max="9" width="22.109375" style="1"/>
    <col min="10" max="10" width="25.88671875" style="1" customWidth="1"/>
    <col min="11" max="11" width="28.21875" style="1" customWidth="1"/>
    <col min="12" max="12" width="59.109375" style="1" customWidth="1"/>
    <col min="13" max="16384" width="22.109375" style="1"/>
  </cols>
  <sheetData>
    <row r="1" spans="1:19" s="2" customFormat="1" ht="139.94999999999999" customHeight="1" x14ac:dyDescent="0.3">
      <c r="A1" s="39" t="s">
        <v>0</v>
      </c>
      <c r="B1" s="4" t="s">
        <v>1</v>
      </c>
      <c r="C1" s="4" t="s">
        <v>2</v>
      </c>
      <c r="D1" s="4"/>
      <c r="E1" s="4"/>
      <c r="F1" s="4"/>
      <c r="G1" s="4" t="e" vm="1">
        <v>#VALUE!</v>
      </c>
      <c r="H1" s="4"/>
      <c r="I1" s="4"/>
      <c r="L1" s="2" t="e" vm="2">
        <v>#VALUE!</v>
      </c>
      <c r="M1" s="4"/>
      <c r="N1" s="4"/>
      <c r="O1" s="4"/>
      <c r="P1" s="4"/>
    </row>
    <row r="2" spans="1:19" s="2" customFormat="1" ht="43.95" customHeight="1" thickBot="1" x14ac:dyDescent="0.35">
      <c r="A2" s="40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16</v>
      </c>
      <c r="H2" s="13" t="s">
        <v>7</v>
      </c>
      <c r="I2" s="5" t="s">
        <v>11</v>
      </c>
      <c r="J2" s="2" t="s">
        <v>12</v>
      </c>
      <c r="K2" s="2" t="s">
        <v>13</v>
      </c>
      <c r="L2" s="2" t="s">
        <v>25</v>
      </c>
      <c r="M2" s="5" t="s">
        <v>32</v>
      </c>
      <c r="N2" s="5" t="s">
        <v>33</v>
      </c>
      <c r="O2" s="5" t="s">
        <v>34</v>
      </c>
      <c r="P2" s="5" t="s">
        <v>35</v>
      </c>
      <c r="Q2" s="2" t="s">
        <v>36</v>
      </c>
    </row>
    <row r="3" spans="1:19" s="3" customFormat="1" x14ac:dyDescent="0.3">
      <c r="A3" s="41" t="s">
        <v>14</v>
      </c>
      <c r="B3" s="7" t="s">
        <v>8</v>
      </c>
      <c r="C3" s="7"/>
      <c r="D3" s="7">
        <v>245</v>
      </c>
      <c r="E3" s="7">
        <v>50</v>
      </c>
      <c r="F3" s="7">
        <v>2</v>
      </c>
      <c r="G3" s="7">
        <v>400</v>
      </c>
      <c r="H3" s="7">
        <v>0</v>
      </c>
      <c r="I3" s="8">
        <v>2850</v>
      </c>
      <c r="J3" s="3">
        <v>10000</v>
      </c>
      <c r="L3" s="3">
        <v>22</v>
      </c>
      <c r="M3" s="7"/>
      <c r="N3" s="7">
        <v>7</v>
      </c>
      <c r="O3" s="7">
        <v>8</v>
      </c>
      <c r="P3" s="7">
        <v>5</v>
      </c>
      <c r="Q3" s="3">
        <v>17</v>
      </c>
    </row>
    <row r="4" spans="1:19" s="3" customFormat="1" x14ac:dyDescent="0.3">
      <c r="A4" s="42"/>
      <c r="B4" s="27" t="s">
        <v>9</v>
      </c>
      <c r="D4" s="3">
        <v>200</v>
      </c>
      <c r="E4" s="3">
        <v>47</v>
      </c>
      <c r="F4" s="3">
        <v>10</v>
      </c>
      <c r="G4" s="3">
        <v>500</v>
      </c>
      <c r="H4" s="3">
        <v>50</v>
      </c>
      <c r="I4" s="9">
        <v>4850</v>
      </c>
      <c r="J4" s="3">
        <v>20000</v>
      </c>
      <c r="K4" s="3">
        <v>300</v>
      </c>
      <c r="L4" s="3">
        <v>22</v>
      </c>
      <c r="M4" s="3">
        <v>10</v>
      </c>
      <c r="O4" s="3">
        <v>3</v>
      </c>
      <c r="Q4" s="3">
        <v>10</v>
      </c>
    </row>
    <row r="5" spans="1:19" s="3" customFormat="1" ht="48.6" thickBot="1" x14ac:dyDescent="0.35">
      <c r="A5" s="43"/>
      <c r="B5" s="10" t="s">
        <v>15</v>
      </c>
      <c r="C5" s="12" t="s">
        <v>10</v>
      </c>
      <c r="D5" s="10"/>
      <c r="E5" s="10"/>
      <c r="F5" s="10"/>
      <c r="G5" s="10"/>
      <c r="H5" s="10"/>
      <c r="I5" s="11"/>
      <c r="M5" s="44" t="s">
        <v>37</v>
      </c>
      <c r="N5" s="44"/>
      <c r="O5" s="44"/>
      <c r="P5" s="17"/>
    </row>
    <row r="7" spans="1:19" ht="18.600000000000001" thickBot="1" x14ac:dyDescent="0.4">
      <c r="A7" s="45" t="s">
        <v>17</v>
      </c>
      <c r="B7" s="45"/>
      <c r="C7" s="46"/>
      <c r="D7" s="16">
        <f>SUM(D3:D4)</f>
        <v>445</v>
      </c>
      <c r="E7" s="16">
        <f>SUM(E3:E4)</f>
        <v>97</v>
      </c>
      <c r="F7" s="16">
        <f>SUM(F3:F4)</f>
        <v>12</v>
      </c>
      <c r="G7" s="16">
        <f t="shared" ref="G7" si="0">SUM(G3:G4)</f>
        <v>900</v>
      </c>
      <c r="H7" s="16">
        <f t="shared" ref="H7:M7" si="1">SUM(H3:H4)</f>
        <v>50</v>
      </c>
      <c r="I7" s="16">
        <f t="shared" si="1"/>
        <v>7700</v>
      </c>
      <c r="J7" s="16">
        <f t="shared" si="1"/>
        <v>30000</v>
      </c>
      <c r="K7" s="16">
        <f t="shared" si="1"/>
        <v>300</v>
      </c>
      <c r="L7" s="16">
        <f t="shared" si="1"/>
        <v>44</v>
      </c>
      <c r="M7" s="19">
        <f t="shared" si="1"/>
        <v>10</v>
      </c>
      <c r="N7" s="18">
        <f t="shared" ref="N7:Q7" si="2">SUM(N3:N4)</f>
        <v>7</v>
      </c>
      <c r="O7" s="18">
        <f t="shared" si="2"/>
        <v>11</v>
      </c>
      <c r="P7" s="18">
        <f t="shared" si="2"/>
        <v>5</v>
      </c>
      <c r="Q7" s="18">
        <f t="shared" si="2"/>
        <v>27</v>
      </c>
    </row>
    <row r="8" spans="1:19" ht="13.5" customHeight="1" x14ac:dyDescent="0.3">
      <c r="A8" s="46"/>
      <c r="B8" s="46"/>
      <c r="C8" s="46"/>
      <c r="M8" s="24"/>
      <c r="N8" s="20"/>
      <c r="O8" s="20"/>
      <c r="P8" s="20"/>
      <c r="Q8" s="20" t="s">
        <v>39</v>
      </c>
    </row>
    <row r="9" spans="1:19" x14ac:dyDescent="0.3">
      <c r="F9" s="23"/>
      <c r="G9" s="2"/>
      <c r="H9" s="38" t="s">
        <v>29</v>
      </c>
      <c r="I9" s="38"/>
      <c r="J9" s="38"/>
      <c r="K9" s="38"/>
      <c r="L9" s="38"/>
      <c r="M9" s="38"/>
      <c r="N9" s="38"/>
    </row>
    <row r="10" spans="1:19" x14ac:dyDescent="0.3">
      <c r="F10" s="23"/>
      <c r="G10" s="2"/>
      <c r="H10" s="38"/>
      <c r="I10" s="38"/>
      <c r="J10" s="38"/>
      <c r="K10" s="38"/>
      <c r="L10" s="38"/>
      <c r="M10" s="38"/>
      <c r="N10" s="38"/>
    </row>
    <row r="11" spans="1:19" x14ac:dyDescent="0.3">
      <c r="F11" s="23"/>
      <c r="G11" s="22"/>
      <c r="H11" s="14" t="s">
        <v>22</v>
      </c>
      <c r="I11" s="14"/>
      <c r="J11" s="14" t="s">
        <v>23</v>
      </c>
      <c r="K11" s="37" t="s">
        <v>52</v>
      </c>
      <c r="L11" s="37"/>
      <c r="M11" s="14" t="s">
        <v>31</v>
      </c>
      <c r="N11" s="14" t="s">
        <v>51</v>
      </c>
      <c r="O11" s="28" t="s">
        <v>53</v>
      </c>
      <c r="P11" s="28" t="s">
        <v>54</v>
      </c>
      <c r="Q11" s="28" t="s">
        <v>55</v>
      </c>
      <c r="R11" s="28" t="s">
        <v>56</v>
      </c>
    </row>
    <row r="12" spans="1:19" ht="13.05" x14ac:dyDescent="0.3">
      <c r="F12" s="23"/>
      <c r="H12" s="15" t="s">
        <v>18</v>
      </c>
      <c r="I12" s="15"/>
      <c r="J12" s="26">
        <f>+D3</f>
        <v>245</v>
      </c>
      <c r="K12" s="36" t="s">
        <v>50</v>
      </c>
      <c r="L12" s="36"/>
      <c r="M12" s="30">
        <v>88</v>
      </c>
      <c r="N12" s="30">
        <v>101</v>
      </c>
      <c r="O12" s="15">
        <v>14</v>
      </c>
      <c r="P12" s="15">
        <v>14</v>
      </c>
      <c r="Q12" s="15">
        <v>14</v>
      </c>
      <c r="R12" s="15">
        <v>14</v>
      </c>
      <c r="S12" s="31"/>
    </row>
    <row r="13" spans="1:19" ht="13.05" x14ac:dyDescent="0.3">
      <c r="H13" s="15" t="s">
        <v>24</v>
      </c>
      <c r="I13" s="15"/>
      <c r="J13" s="26">
        <f>+E3</f>
        <v>50</v>
      </c>
      <c r="K13" s="36" t="s">
        <v>50</v>
      </c>
      <c r="L13" s="36"/>
      <c r="M13" s="30">
        <v>18</v>
      </c>
      <c r="N13" s="30">
        <v>21</v>
      </c>
      <c r="O13" s="15">
        <v>3</v>
      </c>
      <c r="P13" s="15">
        <v>3</v>
      </c>
      <c r="Q13" s="15">
        <v>3</v>
      </c>
      <c r="R13" s="15">
        <v>3</v>
      </c>
      <c r="S13" s="31"/>
    </row>
    <row r="14" spans="1:19" ht="13.05" x14ac:dyDescent="0.3">
      <c r="H14" s="15" t="s">
        <v>19</v>
      </c>
      <c r="I14" s="15"/>
      <c r="J14" s="26">
        <f>+G3</f>
        <v>400</v>
      </c>
      <c r="K14" s="36" t="s">
        <v>50</v>
      </c>
      <c r="L14" s="36"/>
      <c r="M14" s="30">
        <v>140</v>
      </c>
      <c r="N14" s="30">
        <v>165</v>
      </c>
      <c r="O14" s="30">
        <v>24</v>
      </c>
      <c r="P14" s="30">
        <v>24</v>
      </c>
      <c r="Q14" s="30">
        <v>24</v>
      </c>
      <c r="R14" s="30">
        <v>24</v>
      </c>
      <c r="S14" s="31"/>
    </row>
    <row r="15" spans="1:19" ht="13.05" x14ac:dyDescent="0.3">
      <c r="H15" s="15" t="s">
        <v>20</v>
      </c>
      <c r="I15" s="15"/>
      <c r="J15" s="26">
        <f>+I3</f>
        <v>2850</v>
      </c>
      <c r="K15" s="36" t="s">
        <v>50</v>
      </c>
      <c r="L15" s="36"/>
      <c r="M15" s="30">
        <v>1005</v>
      </c>
      <c r="N15" s="30">
        <v>1173</v>
      </c>
      <c r="O15" s="30">
        <v>168</v>
      </c>
      <c r="P15" s="30">
        <v>168</v>
      </c>
      <c r="Q15" s="30">
        <v>168</v>
      </c>
      <c r="R15" s="30">
        <v>168</v>
      </c>
      <c r="S15" s="31"/>
    </row>
    <row r="16" spans="1:19" ht="13.05" x14ac:dyDescent="0.3">
      <c r="H16" s="15" t="s">
        <v>21</v>
      </c>
      <c r="I16" s="15"/>
      <c r="J16" s="26">
        <f>+K3</f>
        <v>0</v>
      </c>
      <c r="K16" s="36" t="s">
        <v>50</v>
      </c>
      <c r="L16" s="36"/>
      <c r="M16" s="15"/>
      <c r="N16" s="30"/>
      <c r="O16" s="30"/>
      <c r="P16" s="30"/>
      <c r="Q16" s="30"/>
      <c r="R16" s="30"/>
      <c r="S16" s="31"/>
    </row>
    <row r="17" spans="7:19" ht="13.05" x14ac:dyDescent="0.3">
      <c r="H17" s="15" t="s">
        <v>28</v>
      </c>
      <c r="I17" s="15"/>
      <c r="J17" s="25">
        <f>+J3</f>
        <v>10000</v>
      </c>
      <c r="K17" s="37" t="s">
        <v>49</v>
      </c>
      <c r="L17" s="37"/>
      <c r="M17" s="30">
        <v>3530</v>
      </c>
      <c r="N17" s="30">
        <v>4118</v>
      </c>
      <c r="O17" s="30">
        <v>588</v>
      </c>
      <c r="P17" s="30">
        <v>588</v>
      </c>
      <c r="Q17" s="30">
        <v>588</v>
      </c>
      <c r="R17" s="30">
        <v>588</v>
      </c>
      <c r="S17" s="31"/>
    </row>
    <row r="18" spans="7:19" ht="13.05" x14ac:dyDescent="0.3">
      <c r="H18" s="15" t="s">
        <v>25</v>
      </c>
      <c r="I18" s="15"/>
      <c r="J18" s="26">
        <f>+L3</f>
        <v>22</v>
      </c>
      <c r="K18" s="36" t="s">
        <v>50</v>
      </c>
      <c r="L18" s="36"/>
      <c r="M18" s="30">
        <v>8</v>
      </c>
      <c r="N18" s="30">
        <v>10</v>
      </c>
      <c r="O18" s="30">
        <v>1</v>
      </c>
      <c r="P18" s="30">
        <v>1</v>
      </c>
      <c r="Q18" s="30">
        <v>1</v>
      </c>
      <c r="R18" s="30">
        <v>1</v>
      </c>
      <c r="S18" s="31"/>
    </row>
    <row r="19" spans="7:19" ht="13.05" x14ac:dyDescent="0.3">
      <c r="H19" s="15" t="s">
        <v>26</v>
      </c>
      <c r="I19" s="15"/>
      <c r="J19" s="26">
        <f>+F3</f>
        <v>2</v>
      </c>
      <c r="K19" s="36" t="s">
        <v>50</v>
      </c>
      <c r="L19" s="36"/>
      <c r="M19" s="30">
        <v>1</v>
      </c>
      <c r="N19" s="30">
        <f t="shared" ref="N19:N24" si="3">(J19/17)*7</f>
        <v>0.82352941176470584</v>
      </c>
      <c r="O19" s="30"/>
      <c r="P19" s="30"/>
      <c r="Q19" s="30"/>
      <c r="R19" s="30"/>
      <c r="S19" s="31"/>
    </row>
    <row r="20" spans="7:19" x14ac:dyDescent="0.3">
      <c r="H20" s="15" t="s">
        <v>27</v>
      </c>
      <c r="I20" s="15"/>
      <c r="J20" s="26">
        <f>+H3</f>
        <v>0</v>
      </c>
      <c r="K20" s="36" t="s">
        <v>50</v>
      </c>
      <c r="L20" s="36"/>
      <c r="M20" s="30"/>
      <c r="N20" s="30"/>
      <c r="O20" s="30"/>
      <c r="P20" s="30"/>
      <c r="Q20" s="30"/>
      <c r="R20" s="30"/>
      <c r="S20" s="31"/>
    </row>
    <row r="21" spans="7:19" ht="13.05" customHeight="1" x14ac:dyDescent="0.3">
      <c r="H21" s="15" t="s">
        <v>41</v>
      </c>
      <c r="I21" s="15"/>
      <c r="J21" s="26">
        <v>7</v>
      </c>
      <c r="K21" s="15" t="s">
        <v>47</v>
      </c>
      <c r="L21" s="15"/>
      <c r="M21" s="30"/>
      <c r="N21" s="30"/>
      <c r="O21" s="30"/>
      <c r="P21" s="30"/>
      <c r="Q21" s="30"/>
      <c r="R21" s="30"/>
      <c r="S21" s="31"/>
    </row>
    <row r="22" spans="7:19" x14ac:dyDescent="0.3">
      <c r="H22" s="15" t="s">
        <v>42</v>
      </c>
      <c r="I22" s="15"/>
      <c r="J22" s="26">
        <v>8</v>
      </c>
      <c r="K22" s="15" t="s">
        <v>44</v>
      </c>
      <c r="L22" s="15"/>
      <c r="M22" s="30"/>
      <c r="N22" s="30"/>
      <c r="O22" s="30"/>
      <c r="P22" s="30"/>
      <c r="Q22" s="30"/>
      <c r="R22" s="30"/>
      <c r="S22" s="31"/>
    </row>
    <row r="23" spans="7:19" x14ac:dyDescent="0.3">
      <c r="H23" s="15" t="s">
        <v>48</v>
      </c>
      <c r="I23" s="15"/>
      <c r="J23" s="26">
        <v>5</v>
      </c>
      <c r="K23" s="36" t="s">
        <v>38</v>
      </c>
      <c r="L23" s="36"/>
      <c r="M23" s="30"/>
      <c r="N23" s="30"/>
      <c r="O23" s="30"/>
      <c r="P23" s="30"/>
      <c r="Q23" s="30"/>
      <c r="R23" s="30"/>
      <c r="S23" s="31"/>
    </row>
    <row r="24" spans="7:19" ht="13.05" x14ac:dyDescent="0.3">
      <c r="H24" s="15" t="s">
        <v>45</v>
      </c>
      <c r="I24" s="15"/>
      <c r="J24" s="26">
        <v>17</v>
      </c>
      <c r="K24" s="36" t="s">
        <v>50</v>
      </c>
      <c r="L24" s="36"/>
      <c r="M24" s="30">
        <v>6</v>
      </c>
      <c r="N24" s="30">
        <f t="shared" si="3"/>
        <v>7</v>
      </c>
      <c r="O24" s="15">
        <v>1</v>
      </c>
      <c r="P24" s="15">
        <v>1</v>
      </c>
      <c r="Q24" s="15">
        <v>1</v>
      </c>
      <c r="R24" s="15">
        <v>1</v>
      </c>
      <c r="S24" s="31"/>
    </row>
    <row r="25" spans="7:19" x14ac:dyDescent="0.3">
      <c r="G25" s="2"/>
      <c r="H25" s="47" t="s">
        <v>30</v>
      </c>
      <c r="I25" s="48"/>
      <c r="J25" s="48"/>
      <c r="K25" s="48"/>
      <c r="L25" s="48"/>
      <c r="M25" s="48"/>
      <c r="N25" s="49"/>
    </row>
    <row r="26" spans="7:19" x14ac:dyDescent="0.3">
      <c r="G26" s="2"/>
      <c r="H26" s="50"/>
      <c r="I26" s="51"/>
      <c r="J26" s="51"/>
      <c r="K26" s="51"/>
      <c r="L26" s="51"/>
      <c r="M26" s="51"/>
      <c r="N26" s="52"/>
    </row>
    <row r="27" spans="7:19" x14ac:dyDescent="0.3">
      <c r="G27" s="22"/>
      <c r="H27" s="28" t="s">
        <v>22</v>
      </c>
      <c r="I27" s="28"/>
      <c r="J27" s="28" t="s">
        <v>23</v>
      </c>
      <c r="K27" s="55" t="s">
        <v>52</v>
      </c>
      <c r="L27" s="55"/>
      <c r="M27" s="28" t="s">
        <v>31</v>
      </c>
      <c r="N27" s="28" t="s">
        <v>51</v>
      </c>
      <c r="O27" s="28" t="s">
        <v>53</v>
      </c>
      <c r="P27" s="28" t="s">
        <v>54</v>
      </c>
      <c r="Q27" s="28" t="s">
        <v>55</v>
      </c>
      <c r="R27" s="28" t="s">
        <v>56</v>
      </c>
    </row>
    <row r="28" spans="7:19" x14ac:dyDescent="0.3">
      <c r="H28" s="15" t="s">
        <v>18</v>
      </c>
      <c r="I28" s="15"/>
      <c r="J28" s="26">
        <f>+D4</f>
        <v>200</v>
      </c>
      <c r="K28" s="53" t="s">
        <v>50</v>
      </c>
      <c r="L28" s="54"/>
      <c r="M28" s="15">
        <v>60</v>
      </c>
      <c r="N28" s="15">
        <v>60</v>
      </c>
      <c r="O28" s="15">
        <v>20</v>
      </c>
      <c r="P28" s="15">
        <v>20</v>
      </c>
      <c r="Q28" s="15">
        <v>20</v>
      </c>
      <c r="R28" s="15">
        <v>20</v>
      </c>
    </row>
    <row r="29" spans="7:19" x14ac:dyDescent="0.3">
      <c r="H29" s="15" t="s">
        <v>24</v>
      </c>
      <c r="I29" s="15"/>
      <c r="J29" s="26">
        <f>+E4</f>
        <v>47</v>
      </c>
      <c r="K29" s="53" t="s">
        <v>50</v>
      </c>
      <c r="L29" s="54"/>
      <c r="M29" s="15">
        <v>12</v>
      </c>
      <c r="N29" s="15">
        <v>11</v>
      </c>
      <c r="O29" s="15">
        <v>6</v>
      </c>
      <c r="P29" s="15">
        <v>6</v>
      </c>
      <c r="Q29" s="15">
        <v>6</v>
      </c>
      <c r="R29" s="15">
        <v>6</v>
      </c>
    </row>
    <row r="30" spans="7:19" x14ac:dyDescent="0.3">
      <c r="H30" s="15" t="s">
        <v>19</v>
      </c>
      <c r="I30" s="15"/>
      <c r="J30" s="26">
        <f>+G4</f>
        <v>500</v>
      </c>
      <c r="K30" s="53" t="s">
        <v>50</v>
      </c>
      <c r="L30" s="54"/>
      <c r="M30" s="15">
        <v>150</v>
      </c>
      <c r="N30" s="15">
        <v>150</v>
      </c>
      <c r="O30" s="15">
        <v>50</v>
      </c>
      <c r="P30" s="15">
        <v>50</v>
      </c>
      <c r="Q30" s="15">
        <v>50</v>
      </c>
      <c r="R30" s="15">
        <v>50</v>
      </c>
    </row>
    <row r="31" spans="7:19" x14ac:dyDescent="0.3">
      <c r="H31" s="15" t="s">
        <v>20</v>
      </c>
      <c r="I31" s="15"/>
      <c r="J31" s="26">
        <f>+I4</f>
        <v>4850</v>
      </c>
      <c r="K31" s="53" t="s">
        <v>50</v>
      </c>
      <c r="L31" s="54"/>
      <c r="M31" s="29">
        <v>1825</v>
      </c>
      <c r="N31" s="29">
        <v>1825</v>
      </c>
      <c r="O31" s="15">
        <v>300</v>
      </c>
      <c r="P31" s="15">
        <v>300</v>
      </c>
      <c r="Q31" s="15">
        <v>300</v>
      </c>
      <c r="R31" s="15">
        <v>300</v>
      </c>
    </row>
    <row r="32" spans="7:19" x14ac:dyDescent="0.3">
      <c r="H32" s="15" t="s">
        <v>21</v>
      </c>
      <c r="I32" s="15"/>
      <c r="J32" s="26">
        <f>+K4</f>
        <v>300</v>
      </c>
      <c r="K32" s="53" t="s">
        <v>50</v>
      </c>
      <c r="L32" s="54"/>
      <c r="M32" s="15">
        <v>90</v>
      </c>
      <c r="N32" s="15">
        <v>90</v>
      </c>
      <c r="O32" s="15">
        <v>30</v>
      </c>
      <c r="P32" s="15">
        <v>30</v>
      </c>
      <c r="Q32" s="15">
        <v>30</v>
      </c>
      <c r="R32" s="15">
        <v>30</v>
      </c>
    </row>
    <row r="33" spans="6:18" x14ac:dyDescent="0.3">
      <c r="H33" s="15" t="s">
        <v>28</v>
      </c>
      <c r="I33" s="15"/>
      <c r="J33" s="25">
        <f>+J4</f>
        <v>20000</v>
      </c>
      <c r="K33" s="56" t="s">
        <v>49</v>
      </c>
      <c r="L33" s="57"/>
      <c r="M33" s="29">
        <v>8000</v>
      </c>
      <c r="N33" s="29">
        <v>8000</v>
      </c>
      <c r="O33" s="29">
        <v>1000</v>
      </c>
      <c r="P33" s="29">
        <v>1000</v>
      </c>
      <c r="Q33" s="29">
        <v>1000</v>
      </c>
      <c r="R33" s="29">
        <v>1000</v>
      </c>
    </row>
    <row r="34" spans="6:18" x14ac:dyDescent="0.3">
      <c r="H34" s="15" t="s">
        <v>25</v>
      </c>
      <c r="I34" s="15"/>
      <c r="J34" s="26">
        <f>+L4</f>
        <v>22</v>
      </c>
      <c r="K34" s="53" t="s">
        <v>50</v>
      </c>
      <c r="L34" s="54"/>
      <c r="M34" s="15">
        <v>11</v>
      </c>
      <c r="N34" s="15">
        <v>11</v>
      </c>
      <c r="O34" s="15">
        <v>0</v>
      </c>
      <c r="P34" s="15">
        <v>0</v>
      </c>
      <c r="Q34" s="15">
        <v>0</v>
      </c>
      <c r="R34" s="15">
        <v>0</v>
      </c>
    </row>
    <row r="35" spans="6:18" x14ac:dyDescent="0.3">
      <c r="H35" s="15" t="s">
        <v>26</v>
      </c>
      <c r="I35" s="15"/>
      <c r="J35" s="26">
        <f>+F4</f>
        <v>10</v>
      </c>
      <c r="K35" s="53" t="s">
        <v>50</v>
      </c>
      <c r="L35" s="54"/>
      <c r="M35" s="15">
        <v>3</v>
      </c>
      <c r="N35" s="15">
        <v>3</v>
      </c>
      <c r="O35" s="15">
        <v>1</v>
      </c>
      <c r="P35" s="15">
        <v>1</v>
      </c>
      <c r="Q35" s="15">
        <v>1</v>
      </c>
      <c r="R35" s="15">
        <v>1</v>
      </c>
    </row>
    <row r="36" spans="6:18" x14ac:dyDescent="0.3">
      <c r="H36" s="15" t="s">
        <v>27</v>
      </c>
      <c r="I36" s="15"/>
      <c r="J36" s="26">
        <f>+H4</f>
        <v>50</v>
      </c>
      <c r="K36" s="53" t="s">
        <v>83</v>
      </c>
      <c r="L36" s="54"/>
      <c r="M36" s="15">
        <v>15</v>
      </c>
      <c r="N36" s="15">
        <v>15</v>
      </c>
      <c r="O36" s="15">
        <v>5</v>
      </c>
      <c r="P36" s="15">
        <v>5</v>
      </c>
      <c r="Q36" s="15">
        <v>5</v>
      </c>
      <c r="R36" s="15">
        <v>5</v>
      </c>
    </row>
    <row r="37" spans="6:18" x14ac:dyDescent="0.3">
      <c r="F37" s="21"/>
      <c r="H37" s="15" t="s">
        <v>40</v>
      </c>
      <c r="I37" s="15"/>
      <c r="J37" s="26">
        <v>10</v>
      </c>
      <c r="K37" s="36" t="s">
        <v>46</v>
      </c>
      <c r="L37" s="36"/>
      <c r="M37" s="15"/>
      <c r="N37" s="15"/>
      <c r="O37" s="15"/>
      <c r="P37" s="15"/>
      <c r="Q37" s="15"/>
      <c r="R37" s="15"/>
    </row>
    <row r="38" spans="6:18" x14ac:dyDescent="0.3">
      <c r="H38" s="15" t="s">
        <v>42</v>
      </c>
      <c r="I38" s="15"/>
      <c r="J38" s="26">
        <v>3</v>
      </c>
      <c r="K38" s="36" t="s">
        <v>43</v>
      </c>
      <c r="L38" s="36"/>
      <c r="M38" s="15"/>
      <c r="N38" s="15"/>
      <c r="O38" s="15"/>
      <c r="P38" s="15"/>
      <c r="Q38" s="15"/>
      <c r="R38" s="15"/>
    </row>
    <row r="39" spans="6:18" x14ac:dyDescent="0.3">
      <c r="H39" s="15" t="s">
        <v>45</v>
      </c>
      <c r="I39" s="15"/>
      <c r="J39" s="26">
        <v>10</v>
      </c>
      <c r="K39" s="53"/>
      <c r="L39" s="54"/>
      <c r="M39" s="15">
        <v>4</v>
      </c>
      <c r="N39" s="15">
        <v>2</v>
      </c>
      <c r="O39" s="15">
        <v>1</v>
      </c>
      <c r="P39" s="15">
        <v>1</v>
      </c>
      <c r="Q39" s="15">
        <v>1</v>
      </c>
      <c r="R39" s="15">
        <v>1</v>
      </c>
    </row>
  </sheetData>
  <mergeCells count="33">
    <mergeCell ref="K34:L34"/>
    <mergeCell ref="K35:L35"/>
    <mergeCell ref="K36:L36"/>
    <mergeCell ref="K39:L39"/>
    <mergeCell ref="K27:L27"/>
    <mergeCell ref="K29:L29"/>
    <mergeCell ref="K30:L30"/>
    <mergeCell ref="K31:L31"/>
    <mergeCell ref="K32:L32"/>
    <mergeCell ref="K33:L33"/>
    <mergeCell ref="K38:L38"/>
    <mergeCell ref="K37:L37"/>
    <mergeCell ref="K19:L19"/>
    <mergeCell ref="K20:L20"/>
    <mergeCell ref="K24:L24"/>
    <mergeCell ref="H25:N26"/>
    <mergeCell ref="K28:L28"/>
    <mergeCell ref="K23:L23"/>
    <mergeCell ref="H9:N10"/>
    <mergeCell ref="K12:L12"/>
    <mergeCell ref="K13:L13"/>
    <mergeCell ref="K14:L14"/>
    <mergeCell ref="A1:A2"/>
    <mergeCell ref="A3:A5"/>
    <mergeCell ref="M5:O5"/>
    <mergeCell ref="A7:B7"/>
    <mergeCell ref="C7:C8"/>
    <mergeCell ref="A8:B8"/>
    <mergeCell ref="K15:L15"/>
    <mergeCell ref="K16:L16"/>
    <mergeCell ref="K17:L17"/>
    <mergeCell ref="K18:L18"/>
    <mergeCell ref="K11:L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49BF-2673-4B58-8657-BE2EC0FF19F5}">
  <dimension ref="A1:F5"/>
  <sheetViews>
    <sheetView workbookViewId="0">
      <selection sqref="A1:F5"/>
    </sheetView>
  </sheetViews>
  <sheetFormatPr baseColWidth="10" defaultRowHeight="14.4" x14ac:dyDescent="0.3"/>
  <cols>
    <col min="4" max="5" width="41" customWidth="1"/>
  </cols>
  <sheetData>
    <row r="1" spans="1:6" x14ac:dyDescent="0.3">
      <c r="A1" s="32" t="s">
        <v>57</v>
      </c>
      <c r="B1" s="32" t="s">
        <v>58</v>
      </c>
      <c r="C1" s="32" t="s">
        <v>59</v>
      </c>
      <c r="D1" s="32" t="s">
        <v>60</v>
      </c>
      <c r="E1" s="32" t="s">
        <v>61</v>
      </c>
      <c r="F1" s="32" t="s">
        <v>62</v>
      </c>
    </row>
    <row r="2" spans="1:6" ht="27.6" x14ac:dyDescent="0.3">
      <c r="A2" s="33" t="s">
        <v>63</v>
      </c>
      <c r="B2" s="34" t="s">
        <v>56</v>
      </c>
      <c r="C2" s="35" t="s">
        <v>64</v>
      </c>
      <c r="D2" s="33" t="s">
        <v>65</v>
      </c>
      <c r="E2" s="33" t="s">
        <v>66</v>
      </c>
      <c r="F2" s="35" t="s">
        <v>67</v>
      </c>
    </row>
    <row r="3" spans="1:6" ht="27.6" x14ac:dyDescent="0.3">
      <c r="A3" s="33" t="s">
        <v>68</v>
      </c>
      <c r="B3" s="34" t="s">
        <v>69</v>
      </c>
      <c r="C3" s="33">
        <v>705030310</v>
      </c>
      <c r="D3" s="33" t="s">
        <v>70</v>
      </c>
      <c r="E3" s="33" t="s">
        <v>71</v>
      </c>
      <c r="F3" s="35" t="s">
        <v>72</v>
      </c>
    </row>
    <row r="4" spans="1:6" ht="27.6" x14ac:dyDescent="0.3">
      <c r="A4" s="33" t="s">
        <v>73</v>
      </c>
      <c r="B4" s="34" t="s">
        <v>74</v>
      </c>
      <c r="C4" s="34">
        <v>1312929308</v>
      </c>
      <c r="D4" s="33" t="s">
        <v>75</v>
      </c>
      <c r="E4" s="33" t="s">
        <v>76</v>
      </c>
      <c r="F4" s="35" t="s">
        <v>77</v>
      </c>
    </row>
    <row r="5" spans="1:6" ht="41.4" x14ac:dyDescent="0.3">
      <c r="A5" s="33" t="s">
        <v>78</v>
      </c>
      <c r="B5" s="33" t="s">
        <v>79</v>
      </c>
      <c r="C5" s="34">
        <v>2300329733</v>
      </c>
      <c r="D5" s="33" t="s">
        <v>80</v>
      </c>
      <c r="E5" s="33" t="s">
        <v>81</v>
      </c>
      <c r="F5" s="3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F7CE-79D6-42D8-97DD-0664D81EE4F3}">
  <dimension ref="A1:J13"/>
  <sheetViews>
    <sheetView workbookViewId="0">
      <selection sqref="A1:J13"/>
    </sheetView>
  </sheetViews>
  <sheetFormatPr baseColWidth="10" defaultRowHeight="14.4" x14ac:dyDescent="0.3"/>
  <cols>
    <col min="1" max="1" width="30.33203125" customWidth="1"/>
    <col min="4" max="4" width="18.109375" customWidth="1"/>
  </cols>
  <sheetData>
    <row r="1" spans="1:10" x14ac:dyDescent="0.3">
      <c r="A1" s="28" t="s">
        <v>22</v>
      </c>
      <c r="B1" s="28" t="s">
        <v>23</v>
      </c>
      <c r="C1" s="55" t="s">
        <v>52</v>
      </c>
      <c r="D1" s="55"/>
      <c r="E1" s="28" t="s">
        <v>31</v>
      </c>
      <c r="F1" s="28" t="s">
        <v>51</v>
      </c>
      <c r="G1" s="28" t="s">
        <v>53</v>
      </c>
      <c r="H1" s="28" t="s">
        <v>54</v>
      </c>
      <c r="I1" s="28" t="s">
        <v>55</v>
      </c>
      <c r="J1" s="28" t="s">
        <v>56</v>
      </c>
    </row>
    <row r="2" spans="1:10" x14ac:dyDescent="0.3">
      <c r="A2" s="15" t="s">
        <v>18</v>
      </c>
      <c r="B2" s="26">
        <v>200</v>
      </c>
      <c r="C2" s="53" t="s">
        <v>50</v>
      </c>
      <c r="D2" s="54"/>
      <c r="E2" s="15">
        <v>60</v>
      </c>
      <c r="F2" s="15">
        <v>60</v>
      </c>
      <c r="G2" s="15">
        <v>20</v>
      </c>
      <c r="H2" s="15">
        <v>20</v>
      </c>
      <c r="I2" s="15">
        <v>20</v>
      </c>
      <c r="J2" s="15">
        <v>20</v>
      </c>
    </row>
    <row r="3" spans="1:10" x14ac:dyDescent="0.3">
      <c r="A3" s="15" t="s">
        <v>24</v>
      </c>
      <c r="B3" s="26">
        <v>47</v>
      </c>
      <c r="C3" s="53" t="s">
        <v>50</v>
      </c>
      <c r="D3" s="54"/>
      <c r="E3" s="15">
        <v>12</v>
      </c>
      <c r="F3" s="15">
        <v>11</v>
      </c>
      <c r="G3" s="15">
        <v>6</v>
      </c>
      <c r="H3" s="15">
        <v>6</v>
      </c>
      <c r="I3" s="15">
        <v>6</v>
      </c>
      <c r="J3" s="15">
        <v>6</v>
      </c>
    </row>
    <row r="4" spans="1:10" x14ac:dyDescent="0.3">
      <c r="A4" s="15" t="s">
        <v>19</v>
      </c>
      <c r="B4" s="26">
        <v>500</v>
      </c>
      <c r="C4" s="53" t="s">
        <v>50</v>
      </c>
      <c r="D4" s="54"/>
      <c r="E4" s="15">
        <v>150</v>
      </c>
      <c r="F4" s="15">
        <v>150</v>
      </c>
      <c r="G4" s="15">
        <v>50</v>
      </c>
      <c r="H4" s="15">
        <v>50</v>
      </c>
      <c r="I4" s="15">
        <v>50</v>
      </c>
      <c r="J4" s="15">
        <v>50</v>
      </c>
    </row>
    <row r="5" spans="1:10" x14ac:dyDescent="0.3">
      <c r="A5" s="15" t="s">
        <v>20</v>
      </c>
      <c r="B5" s="26">
        <v>4850</v>
      </c>
      <c r="C5" s="53" t="s">
        <v>50</v>
      </c>
      <c r="D5" s="54"/>
      <c r="E5" s="29">
        <v>1825</v>
      </c>
      <c r="F5" s="29">
        <v>1825</v>
      </c>
      <c r="G5" s="15">
        <v>300</v>
      </c>
      <c r="H5" s="15">
        <v>300</v>
      </c>
      <c r="I5" s="15">
        <v>300</v>
      </c>
      <c r="J5" s="15">
        <v>300</v>
      </c>
    </row>
    <row r="6" spans="1:10" x14ac:dyDescent="0.3">
      <c r="A6" s="15" t="s">
        <v>21</v>
      </c>
      <c r="B6" s="26">
        <v>300</v>
      </c>
      <c r="C6" s="53" t="s">
        <v>50</v>
      </c>
      <c r="D6" s="54"/>
      <c r="E6" s="15">
        <v>90</v>
      </c>
      <c r="F6" s="15">
        <v>90</v>
      </c>
      <c r="G6" s="15">
        <v>30</v>
      </c>
      <c r="H6" s="15">
        <v>30</v>
      </c>
      <c r="I6" s="15">
        <v>30</v>
      </c>
      <c r="J6" s="15">
        <v>30</v>
      </c>
    </row>
    <row r="7" spans="1:10" x14ac:dyDescent="0.3">
      <c r="A7" s="15" t="s">
        <v>28</v>
      </c>
      <c r="B7" s="25">
        <v>20000</v>
      </c>
      <c r="C7" s="56" t="s">
        <v>49</v>
      </c>
      <c r="D7" s="57"/>
      <c r="E7" s="29">
        <v>8000</v>
      </c>
      <c r="F7" s="29">
        <v>8000</v>
      </c>
      <c r="G7" s="29">
        <v>1000</v>
      </c>
      <c r="H7" s="29">
        <v>1000</v>
      </c>
      <c r="I7" s="29">
        <v>1000</v>
      </c>
      <c r="J7" s="29">
        <v>1000</v>
      </c>
    </row>
    <row r="8" spans="1:10" x14ac:dyDescent="0.3">
      <c r="A8" s="15" t="s">
        <v>25</v>
      </c>
      <c r="B8" s="26">
        <v>22</v>
      </c>
      <c r="C8" s="53" t="s">
        <v>50</v>
      </c>
      <c r="D8" s="54"/>
      <c r="E8" s="15">
        <v>11</v>
      </c>
      <c r="F8" s="15">
        <v>11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3">
      <c r="A9" s="15" t="s">
        <v>26</v>
      </c>
      <c r="B9" s="26">
        <v>10</v>
      </c>
      <c r="C9" s="53" t="s">
        <v>50</v>
      </c>
      <c r="D9" s="54"/>
      <c r="E9" s="15">
        <v>3</v>
      </c>
      <c r="F9" s="15">
        <v>3</v>
      </c>
      <c r="G9" s="15">
        <v>1</v>
      </c>
      <c r="H9" s="15">
        <v>1</v>
      </c>
      <c r="I9" s="15">
        <v>1</v>
      </c>
      <c r="J9" s="15">
        <v>1</v>
      </c>
    </row>
    <row r="10" spans="1:10" x14ac:dyDescent="0.3">
      <c r="A10" s="15" t="s">
        <v>27</v>
      </c>
      <c r="B10" s="26">
        <v>50</v>
      </c>
      <c r="C10" s="53" t="s">
        <v>50</v>
      </c>
      <c r="D10" s="54"/>
      <c r="E10" s="15">
        <v>15</v>
      </c>
      <c r="F10" s="15">
        <v>15</v>
      </c>
      <c r="G10" s="15">
        <v>5</v>
      </c>
      <c r="H10" s="15">
        <v>5</v>
      </c>
      <c r="I10" s="15">
        <v>5</v>
      </c>
      <c r="J10" s="15">
        <v>5</v>
      </c>
    </row>
    <row r="11" spans="1:10" x14ac:dyDescent="0.3">
      <c r="A11" s="15" t="s">
        <v>40</v>
      </c>
      <c r="B11" s="26">
        <v>10</v>
      </c>
      <c r="C11" s="36" t="s">
        <v>46</v>
      </c>
      <c r="D11" s="36"/>
      <c r="E11" s="15"/>
      <c r="F11" s="15"/>
      <c r="G11" s="15"/>
      <c r="H11" s="15"/>
      <c r="I11" s="15"/>
      <c r="J11" s="15"/>
    </row>
    <row r="12" spans="1:10" x14ac:dyDescent="0.3">
      <c r="A12" s="15" t="s">
        <v>42</v>
      </c>
      <c r="B12" s="26">
        <v>3</v>
      </c>
      <c r="C12" s="36" t="s">
        <v>43</v>
      </c>
      <c r="D12" s="36"/>
      <c r="E12" s="15"/>
      <c r="F12" s="15"/>
      <c r="G12" s="15"/>
      <c r="H12" s="15"/>
      <c r="I12" s="15"/>
      <c r="J12" s="15"/>
    </row>
    <row r="13" spans="1:10" x14ac:dyDescent="0.3">
      <c r="A13" s="15" t="s">
        <v>45</v>
      </c>
      <c r="B13" s="26">
        <v>10</v>
      </c>
      <c r="C13" s="53"/>
      <c r="D13" s="54"/>
      <c r="E13" s="15">
        <v>4</v>
      </c>
      <c r="F13" s="15">
        <v>2</v>
      </c>
      <c r="G13" s="15">
        <v>1</v>
      </c>
      <c r="H13" s="15">
        <v>1</v>
      </c>
      <c r="I13" s="15">
        <v>1</v>
      </c>
      <c r="J13" s="15">
        <v>1</v>
      </c>
    </row>
  </sheetData>
  <mergeCells count="13">
    <mergeCell ref="C13:D13"/>
    <mergeCell ref="C7:D7"/>
    <mergeCell ref="C8:D8"/>
    <mergeCell ref="C9:D9"/>
    <mergeCell ref="C10:D10"/>
    <mergeCell ref="C11:D11"/>
    <mergeCell ref="C12:D12"/>
    <mergeCell ref="C6:D6"/>
    <mergeCell ref="C1:D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D461D-23AE-484F-A2AA-4772B1954A6A}">
  <dimension ref="B2:L17"/>
  <sheetViews>
    <sheetView workbookViewId="0">
      <selection activeCell="B2" sqref="B2:L17"/>
    </sheetView>
  </sheetViews>
  <sheetFormatPr baseColWidth="10" defaultRowHeight="14.4" x14ac:dyDescent="0.3"/>
  <sheetData>
    <row r="2" spans="2:12" x14ac:dyDescent="0.3">
      <c r="B2" s="38" t="s">
        <v>29</v>
      </c>
      <c r="C2" s="38"/>
      <c r="D2" s="38"/>
      <c r="E2" s="38"/>
      <c r="F2" s="38"/>
      <c r="G2" s="38"/>
      <c r="H2" s="38"/>
      <c r="I2" s="1"/>
      <c r="J2" s="1"/>
      <c r="K2" s="1"/>
      <c r="L2" s="1"/>
    </row>
    <row r="3" spans="2:12" x14ac:dyDescent="0.3">
      <c r="B3" s="38"/>
      <c r="C3" s="38"/>
      <c r="D3" s="38"/>
      <c r="E3" s="38"/>
      <c r="F3" s="38"/>
      <c r="G3" s="38"/>
      <c r="H3" s="38"/>
      <c r="I3" s="1"/>
      <c r="J3" s="1"/>
      <c r="K3" s="1"/>
      <c r="L3" s="1"/>
    </row>
    <row r="4" spans="2:12" x14ac:dyDescent="0.3">
      <c r="B4" s="14" t="s">
        <v>22</v>
      </c>
      <c r="C4" s="14"/>
      <c r="D4" s="14" t="s">
        <v>23</v>
      </c>
      <c r="E4" s="37" t="s">
        <v>52</v>
      </c>
      <c r="F4" s="37"/>
      <c r="G4" s="14" t="s">
        <v>31</v>
      </c>
      <c r="H4" s="14" t="s">
        <v>51</v>
      </c>
      <c r="I4" s="28" t="s">
        <v>53</v>
      </c>
      <c r="J4" s="28" t="s">
        <v>54</v>
      </c>
      <c r="K4" s="28" t="s">
        <v>55</v>
      </c>
      <c r="L4" s="28" t="s">
        <v>56</v>
      </c>
    </row>
    <row r="5" spans="2:12" x14ac:dyDescent="0.3">
      <c r="B5" s="15" t="s">
        <v>18</v>
      </c>
      <c r="C5" s="15"/>
      <c r="D5" s="26">
        <v>245</v>
      </c>
      <c r="E5" s="36" t="s">
        <v>50</v>
      </c>
      <c r="F5" s="36"/>
      <c r="G5" s="30">
        <v>88</v>
      </c>
      <c r="H5" s="30">
        <v>101</v>
      </c>
      <c r="I5" s="15">
        <v>14</v>
      </c>
      <c r="J5" s="15">
        <v>14</v>
      </c>
      <c r="K5" s="15">
        <v>14</v>
      </c>
      <c r="L5" s="15">
        <v>14</v>
      </c>
    </row>
    <row r="6" spans="2:12" x14ac:dyDescent="0.3">
      <c r="B6" s="15" t="s">
        <v>24</v>
      </c>
      <c r="C6" s="15"/>
      <c r="D6" s="26">
        <v>50</v>
      </c>
      <c r="E6" s="36" t="s">
        <v>50</v>
      </c>
      <c r="F6" s="36"/>
      <c r="G6" s="30">
        <v>18</v>
      </c>
      <c r="H6" s="30">
        <v>21</v>
      </c>
      <c r="I6" s="15">
        <v>3</v>
      </c>
      <c r="J6" s="15">
        <v>3</v>
      </c>
      <c r="K6" s="15">
        <v>3</v>
      </c>
      <c r="L6" s="15">
        <v>3</v>
      </c>
    </row>
    <row r="7" spans="2:12" x14ac:dyDescent="0.3">
      <c r="B7" s="15" t="s">
        <v>19</v>
      </c>
      <c r="C7" s="15"/>
      <c r="D7" s="26">
        <v>400</v>
      </c>
      <c r="E7" s="36" t="s">
        <v>50</v>
      </c>
      <c r="F7" s="36"/>
      <c r="G7" s="30">
        <v>140</v>
      </c>
      <c r="H7" s="30">
        <v>165</v>
      </c>
      <c r="I7" s="30">
        <v>24</v>
      </c>
      <c r="J7" s="30">
        <v>24</v>
      </c>
      <c r="K7" s="30">
        <v>24</v>
      </c>
      <c r="L7" s="30">
        <v>24</v>
      </c>
    </row>
    <row r="8" spans="2:12" x14ac:dyDescent="0.3">
      <c r="B8" s="15" t="s">
        <v>20</v>
      </c>
      <c r="C8" s="15"/>
      <c r="D8" s="26">
        <v>2850</v>
      </c>
      <c r="E8" s="36" t="s">
        <v>50</v>
      </c>
      <c r="F8" s="36"/>
      <c r="G8" s="30">
        <v>1005</v>
      </c>
      <c r="H8" s="30">
        <v>1173</v>
      </c>
      <c r="I8" s="30">
        <v>168</v>
      </c>
      <c r="J8" s="30">
        <v>168</v>
      </c>
      <c r="K8" s="30">
        <v>168</v>
      </c>
      <c r="L8" s="30">
        <v>168</v>
      </c>
    </row>
    <row r="9" spans="2:12" x14ac:dyDescent="0.3">
      <c r="B9" s="15" t="s">
        <v>21</v>
      </c>
      <c r="C9" s="15"/>
      <c r="D9" s="26">
        <v>0</v>
      </c>
      <c r="E9" s="36" t="s">
        <v>50</v>
      </c>
      <c r="F9" s="36"/>
      <c r="G9" s="15"/>
      <c r="H9" s="30"/>
      <c r="I9" s="30"/>
      <c r="J9" s="30"/>
      <c r="K9" s="30"/>
      <c r="L9" s="30"/>
    </row>
    <row r="10" spans="2:12" x14ac:dyDescent="0.3">
      <c r="B10" s="15" t="s">
        <v>28</v>
      </c>
      <c r="C10" s="15"/>
      <c r="D10" s="25">
        <v>1000</v>
      </c>
      <c r="E10" s="37" t="s">
        <v>49</v>
      </c>
      <c r="F10" s="37"/>
      <c r="G10" s="30">
        <v>3530</v>
      </c>
      <c r="H10" s="30">
        <v>4118</v>
      </c>
      <c r="I10" s="30">
        <v>588</v>
      </c>
      <c r="J10" s="30">
        <v>588</v>
      </c>
      <c r="K10" s="30">
        <v>588</v>
      </c>
      <c r="L10" s="30">
        <v>588</v>
      </c>
    </row>
    <row r="11" spans="2:12" x14ac:dyDescent="0.3">
      <c r="B11" s="15" t="s">
        <v>25</v>
      </c>
      <c r="C11" s="15"/>
      <c r="D11" s="26">
        <v>22</v>
      </c>
      <c r="E11" s="36" t="s">
        <v>50</v>
      </c>
      <c r="F11" s="36"/>
      <c r="G11" s="30">
        <v>8</v>
      </c>
      <c r="H11" s="30">
        <v>10</v>
      </c>
      <c r="I11" s="30">
        <v>1</v>
      </c>
      <c r="J11" s="30">
        <v>1</v>
      </c>
      <c r="K11" s="30">
        <v>1</v>
      </c>
      <c r="L11" s="30">
        <v>1</v>
      </c>
    </row>
    <row r="12" spans="2:12" x14ac:dyDescent="0.3">
      <c r="B12" s="15" t="s">
        <v>26</v>
      </c>
      <c r="C12" s="15"/>
      <c r="D12" s="26">
        <v>2</v>
      </c>
      <c r="E12" s="36" t="s">
        <v>50</v>
      </c>
      <c r="F12" s="36"/>
      <c r="G12" s="30">
        <v>1</v>
      </c>
      <c r="H12" s="30">
        <f t="shared" ref="H12:H17" si="0">(D12/17)*7</f>
        <v>0.82352941176470584</v>
      </c>
      <c r="I12" s="30"/>
      <c r="J12" s="30"/>
      <c r="K12" s="30"/>
      <c r="L12" s="30"/>
    </row>
    <row r="13" spans="2:12" x14ac:dyDescent="0.3">
      <c r="B13" s="15" t="s">
        <v>27</v>
      </c>
      <c r="C13" s="15"/>
      <c r="D13" s="26">
        <v>0</v>
      </c>
      <c r="E13" s="36" t="s">
        <v>50</v>
      </c>
      <c r="F13" s="36"/>
      <c r="G13" s="30"/>
      <c r="H13" s="30"/>
      <c r="I13" s="30"/>
      <c r="J13" s="30"/>
      <c r="K13" s="30"/>
      <c r="L13" s="30"/>
    </row>
    <row r="14" spans="2:12" x14ac:dyDescent="0.3">
      <c r="B14" s="15" t="s">
        <v>41</v>
      </c>
      <c r="C14" s="15"/>
      <c r="D14" s="26">
        <v>7</v>
      </c>
      <c r="E14" s="15" t="s">
        <v>47</v>
      </c>
      <c r="F14" s="15"/>
      <c r="G14" s="30"/>
      <c r="H14" s="30"/>
      <c r="I14" s="30"/>
      <c r="J14" s="30"/>
      <c r="K14" s="30"/>
      <c r="L14" s="30"/>
    </row>
    <row r="15" spans="2:12" x14ac:dyDescent="0.3">
      <c r="B15" s="15" t="s">
        <v>42</v>
      </c>
      <c r="C15" s="15"/>
      <c r="D15" s="26">
        <v>8</v>
      </c>
      <c r="E15" s="15" t="s">
        <v>44</v>
      </c>
      <c r="F15" s="15"/>
      <c r="G15" s="30"/>
      <c r="H15" s="30"/>
      <c r="I15" s="30"/>
      <c r="J15" s="30"/>
      <c r="K15" s="30"/>
      <c r="L15" s="30"/>
    </row>
    <row r="16" spans="2:12" x14ac:dyDescent="0.3">
      <c r="B16" s="15" t="s">
        <v>48</v>
      </c>
      <c r="C16" s="15"/>
      <c r="D16" s="26">
        <v>5</v>
      </c>
      <c r="E16" s="36" t="s">
        <v>38</v>
      </c>
      <c r="F16" s="36"/>
      <c r="G16" s="30"/>
      <c r="H16" s="30"/>
      <c r="I16" s="30"/>
      <c r="J16" s="30"/>
      <c r="K16" s="30"/>
      <c r="L16" s="30"/>
    </row>
    <row r="17" spans="2:12" x14ac:dyDescent="0.3">
      <c r="B17" s="15" t="s">
        <v>45</v>
      </c>
      <c r="C17" s="15"/>
      <c r="D17" s="26">
        <v>17</v>
      </c>
      <c r="E17" s="36" t="s">
        <v>50</v>
      </c>
      <c r="F17" s="36"/>
      <c r="G17" s="30">
        <v>6</v>
      </c>
      <c r="H17" s="30">
        <f t="shared" si="0"/>
        <v>7</v>
      </c>
      <c r="I17" s="15">
        <v>1</v>
      </c>
      <c r="J17" s="15">
        <v>1</v>
      </c>
      <c r="K17" s="15">
        <v>1</v>
      </c>
      <c r="L17" s="15">
        <v>1</v>
      </c>
    </row>
  </sheetData>
  <mergeCells count="13">
    <mergeCell ref="E8:F8"/>
    <mergeCell ref="B2:H3"/>
    <mergeCell ref="E4:F4"/>
    <mergeCell ref="E5:F5"/>
    <mergeCell ref="E6:F6"/>
    <mergeCell ref="E7:F7"/>
    <mergeCell ref="E17:F17"/>
    <mergeCell ref="E9:F9"/>
    <mergeCell ref="E10:F10"/>
    <mergeCell ref="E11:F11"/>
    <mergeCell ref="E12:F12"/>
    <mergeCell ref="E13:F13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MARCOM -ECUADOR </vt:lpstr>
      <vt:lpstr>DIRECCIONES ENTREGA PROMOTORES</vt:lpstr>
      <vt:lpstr>canal</vt:lpstr>
      <vt:lpstr>retail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Romo</dc:creator>
  <cp:keywords/>
  <dc:description/>
  <cp:lastModifiedBy>Fabricio Luzarraga</cp:lastModifiedBy>
  <cp:revision/>
  <dcterms:created xsi:type="dcterms:W3CDTF">2026-07-30T16:13:44Z</dcterms:created>
  <dcterms:modified xsi:type="dcterms:W3CDTF">2026-10-05T15:28:51Z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bf1b78-566e-41a9-b57f-85a9396d51ae_Enabled">
    <vt:lpwstr>true</vt:lpwstr>
  </property>
  <property fmtid="{D5CDD505-2E9C-101B-9397-08002B2CF9AE}" pid="3" name="MSIP_Label_45bf1b78-566e-41a9-b57f-85a9396d51ae_SetDate">
    <vt:lpwstr>2026-07-30T16:45:21Z</vt:lpwstr>
  </property>
  <property fmtid="{D5CDD505-2E9C-101B-9397-08002B2CF9AE}" pid="4" name="MSIP_Label_45bf1b78-566e-41a9-b57f-85a9396d51ae_Method">
    <vt:lpwstr>Privileged</vt:lpwstr>
  </property>
  <property fmtid="{D5CDD505-2E9C-101B-9397-08002B2CF9AE}" pid="5" name="MSIP_Label_45bf1b78-566e-41a9-b57f-85a9396d51ae_Name">
    <vt:lpwstr>Public</vt:lpwstr>
  </property>
  <property fmtid="{D5CDD505-2E9C-101B-9397-08002B2CF9AE}" pid="6" name="MSIP_Label_45bf1b78-566e-41a9-b57f-85a9396d51ae_SiteId">
    <vt:lpwstr>423da545-bf1e-49fe-b41e-2e7e31b40b13</vt:lpwstr>
  </property>
  <property fmtid="{D5CDD505-2E9C-101B-9397-08002B2CF9AE}" pid="7" name="MSIP_Label_45bf1b78-566e-41a9-b57f-85a9396d51ae_ActionId">
    <vt:lpwstr>7089130e-b383-4866-b1d1-d13c9542519a</vt:lpwstr>
  </property>
  <property fmtid="{D5CDD505-2E9C-101B-9397-08002B2CF9AE}" pid="8" name="MSIP_Label_45bf1b78-566e-41a9-b57f-85a9396d51ae_ContentBits">
    <vt:lpwstr>0</vt:lpwstr>
  </property>
  <property fmtid="{D5CDD505-2E9C-101B-9397-08002B2CF9AE}" pid="9" name="MSIP_Label_45bf1b78-566e-41a9-b57f-85a9396d51ae_Tag">
    <vt:lpwstr>10, 0, 1, 1</vt:lpwstr>
  </property>
  <property fmtid="{D5CDD505-2E9C-101B-9397-08002B2CF9AE}" pid="10" name="MSIP_Label_fe55eccb-a6cb-4371-9596-60001fa51bf2_Enabled">
    <vt:lpwstr>true</vt:lpwstr>
  </property>
  <property fmtid="{D5CDD505-2E9C-101B-9397-08002B2CF9AE}" pid="11" name="MSIP_Label_fe55eccb-a6cb-4371-9596-60001fa51bf2_SetDate">
    <vt:lpwstr>2026-09-11T21:19:24Z</vt:lpwstr>
  </property>
  <property fmtid="{D5CDD505-2E9C-101B-9397-08002B2CF9AE}" pid="12" name="MSIP_Label_fe55eccb-a6cb-4371-9596-60001fa51bf2_Method">
    <vt:lpwstr>Standard</vt:lpwstr>
  </property>
  <property fmtid="{D5CDD505-2E9C-101B-9397-08002B2CF9AE}" pid="13" name="MSIP_Label_fe55eccb-a6cb-4371-9596-60001fa51bf2_Name">
    <vt:lpwstr>defa4170-0d19-0005-0004-bc88714345d2</vt:lpwstr>
  </property>
  <property fmtid="{D5CDD505-2E9C-101B-9397-08002B2CF9AE}" pid="14" name="MSIP_Label_fe55eccb-a6cb-4371-9596-60001fa51bf2_SiteId">
    <vt:lpwstr>67398f92-bb46-4491-88f2-e8edd58401bd</vt:lpwstr>
  </property>
  <property fmtid="{D5CDD505-2E9C-101B-9397-08002B2CF9AE}" pid="15" name="MSIP_Label_fe55eccb-a6cb-4371-9596-60001fa51bf2_ActionId">
    <vt:lpwstr>39e00bcd-58b4-4b6d-9270-a172153204a7</vt:lpwstr>
  </property>
  <property fmtid="{D5CDD505-2E9C-101B-9397-08002B2CF9AE}" pid="16" name="MSIP_Label_fe55eccb-a6cb-4371-9596-60001fa51bf2_ContentBits">
    <vt:lpwstr>0</vt:lpwstr>
  </property>
  <property fmtid="{D5CDD505-2E9C-101B-9397-08002B2CF9AE}" pid="17" name="MSIP_Label_fe55eccb-a6cb-4371-9596-60001fa51bf2_Tag">
    <vt:lpwstr>10, 3, 0, 1</vt:lpwstr>
  </property>
</Properties>
</file>