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centro\"/>
    </mc:Choice>
  </mc:AlternateContent>
  <bookViews>
    <workbookView xWindow="0" yWindow="0" windowWidth="17256" windowHeight="5928" activeTab="2"/>
  </bookViews>
  <sheets>
    <sheet name="Hoja1" sheetId="1" r:id="rId1"/>
    <sheet name="Hoja2" sheetId="2" r:id="rId2"/>
    <sheet name="Hoja2 (2)" sheetId="4" r:id="rId3"/>
    <sheet name="Hoja3" sheetId="3" r:id="rId4"/>
  </sheets>
  <calcPr calcId="152511"/>
  <pivotCaches>
    <pivotCache cacheId="49" r:id="rId5"/>
    <pivotCache cacheId="5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4" i="4" s="1"/>
  <c r="E38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4" i="4" s="1"/>
  <c r="E2" i="4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2" i="2"/>
  <c r="E34" i="2" l="1"/>
  <c r="F12" i="3"/>
  <c r="F11" i="3"/>
  <c r="E40" i="2"/>
  <c r="E38" i="2"/>
  <c r="E44" i="2" l="1"/>
  <c r="G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H6" i="1" l="1"/>
  <c r="H7" i="1"/>
  <c r="H9" i="1"/>
  <c r="G3" i="1"/>
  <c r="F10" i="1"/>
  <c r="F4" i="1"/>
  <c r="F5" i="1"/>
  <c r="F6" i="1"/>
  <c r="F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H5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H13" i="1" l="1"/>
  <c r="F16" i="1"/>
  <c r="F8" i="1"/>
  <c r="F45" i="1"/>
  <c r="F26" i="1"/>
  <c r="F18" i="1"/>
  <c r="F47" i="1"/>
  <c r="F39" i="1"/>
  <c r="C53" i="1"/>
  <c r="H39" i="1"/>
  <c r="H31" i="1"/>
  <c r="H23" i="1"/>
  <c r="H15" i="1"/>
  <c r="H51" i="1"/>
  <c r="H43" i="1"/>
  <c r="F25" i="1"/>
  <c r="F17" i="1"/>
  <c r="F9" i="1"/>
  <c r="F46" i="1"/>
  <c r="F38" i="1"/>
  <c r="H8" i="1"/>
  <c r="H38" i="1"/>
  <c r="H30" i="1"/>
  <c r="H22" i="1"/>
  <c r="H14" i="1"/>
  <c r="H50" i="1"/>
  <c r="F30" i="1"/>
  <c r="F22" i="1"/>
  <c r="F14" i="1"/>
  <c r="F51" i="1"/>
  <c r="F43" i="1"/>
  <c r="F35" i="1"/>
  <c r="H5" i="1"/>
  <c r="H35" i="1"/>
  <c r="H27" i="1"/>
  <c r="H19" i="1"/>
  <c r="H11" i="1"/>
  <c r="H47" i="1"/>
  <c r="F24" i="1"/>
  <c r="F37" i="1"/>
  <c r="H37" i="1"/>
  <c r="H29" i="1"/>
  <c r="H21" i="1"/>
  <c r="H49" i="1"/>
  <c r="F31" i="1"/>
  <c r="F23" i="1"/>
  <c r="F15" i="1"/>
  <c r="F52" i="1"/>
  <c r="F44" i="1"/>
  <c r="F36" i="1"/>
  <c r="H36" i="1"/>
  <c r="H28" i="1"/>
  <c r="H20" i="1"/>
  <c r="H12" i="1"/>
  <c r="H48" i="1"/>
  <c r="F29" i="1"/>
  <c r="F13" i="1"/>
  <c r="F42" i="1"/>
  <c r="F34" i="1"/>
  <c r="H42" i="1"/>
  <c r="H34" i="1"/>
  <c r="H26" i="1"/>
  <c r="H18" i="1"/>
  <c r="H46" i="1"/>
  <c r="F21" i="1"/>
  <c r="F50" i="1"/>
  <c r="F28" i="1"/>
  <c r="F20" i="1"/>
  <c r="F12" i="1"/>
  <c r="F49" i="1"/>
  <c r="F41" i="1"/>
  <c r="F33" i="1"/>
  <c r="H4" i="1"/>
  <c r="H41" i="1"/>
  <c r="H33" i="1"/>
  <c r="H25" i="1"/>
  <c r="H17" i="1"/>
  <c r="H45" i="1"/>
  <c r="F7" i="1"/>
  <c r="F27" i="1"/>
  <c r="F19" i="1"/>
  <c r="F11" i="1"/>
  <c r="F48" i="1"/>
  <c r="F40" i="1"/>
  <c r="F32" i="1"/>
  <c r="H10" i="1"/>
  <c r="H40" i="1"/>
  <c r="H32" i="1"/>
  <c r="H24" i="1"/>
  <c r="H16" i="1"/>
  <c r="H44" i="1"/>
  <c r="F53" i="1" l="1"/>
  <c r="H53" i="1"/>
  <c r="C54" i="1"/>
  <c r="H54" i="1" l="1"/>
  <c r="F54" i="1"/>
</calcChain>
</file>

<file path=xl/sharedStrings.xml><?xml version="1.0" encoding="utf-8"?>
<sst xmlns="http://schemas.openxmlformats.org/spreadsheetml/2006/main" count="158" uniqueCount="33">
  <si>
    <t>Fecha</t>
  </si>
  <si>
    <t>Peso real</t>
  </si>
  <si>
    <t>Peso esperado</t>
  </si>
  <si>
    <t>Imc esperado</t>
  </si>
  <si>
    <t>Imc real</t>
  </si>
  <si>
    <t>% grasa</t>
  </si>
  <si>
    <t>% grasa real</t>
  </si>
  <si>
    <t>Peso ajustado</t>
  </si>
  <si>
    <t>% grasa ajustado</t>
  </si>
  <si>
    <t>Almorzar</t>
  </si>
  <si>
    <t>Hacking</t>
  </si>
  <si>
    <t>Senior</t>
  </si>
  <si>
    <t>React</t>
  </si>
  <si>
    <t>Data</t>
  </si>
  <si>
    <t>Dormir</t>
  </si>
  <si>
    <t>Gimnasio</t>
  </si>
  <si>
    <t>Bañarme</t>
  </si>
  <si>
    <t>Programando</t>
  </si>
  <si>
    <t>React native</t>
  </si>
  <si>
    <t>Arena</t>
  </si>
  <si>
    <t>metros³</t>
  </si>
  <si>
    <t>Q/m³</t>
  </si>
  <si>
    <t>Piedrín</t>
  </si>
  <si>
    <t>Conseguir trabajo</t>
  </si>
  <si>
    <t>Freelancer</t>
  </si>
  <si>
    <t>Inicio</t>
  </si>
  <si>
    <t>Final</t>
  </si>
  <si>
    <t>Actividad</t>
  </si>
  <si>
    <t>Etiquetas de fila</t>
  </si>
  <si>
    <t>Total general</t>
  </si>
  <si>
    <t>Horas</t>
  </si>
  <si>
    <t>Suma de Horas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</si>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</sst>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6">
    <dxf>
      <numFmt numFmtId="0" formatCode="General"/>
    </dxf>
    <dxf>
      <numFmt numFmtId="25" formatCode="hh:mm"/>
    </dxf>
    <dxf>
      <numFmt numFmtId="25" formatCode="hh:mm"/>
    </dxf>
    <dxf>
      <numFmt numFmtId="0" formatCode="General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915.751208217589" createdVersion="5" refreshedVersion="5" minRefreshableVersion="3" recordCount="29">
  <cacheSource type="worksheet">
    <worksheetSource ref="B1:E30" sheet="Hoja2"/>
  </cacheSource>
  <cacheFields count="4">
    <cacheField name="Inicio" numFmtId="20">
      <sharedItems containsSemiMixedTypes="0" containsNonDate="0" containsDate="1" containsString="0" minDate="1899-12-30T04:30:00" maxDate="1899-12-30T20:30:00"/>
    </cacheField>
    <cacheField name="Final" numFmtId="20">
      <sharedItems containsSemiMixedTypes="0" containsNonDate="0" containsDate="1" containsString="0" minDate="1899-12-30T05:00:00" maxDate="1899-12-31T04:30:00"/>
    </cacheField>
    <cacheField name="Actividad" numFmtId="0">
      <sharedItems count="12">
        <s v="Bañarme"/>
        <s v="Ingles"/>
        <s v="Conseguir trabajo"/>
        <s v="Freelancer"/>
        <s v="Hacking"/>
        <s v="React"/>
        <s v="Senior"/>
        <s v="Data"/>
        <s v="Almorzar"/>
        <s v="Gimnasio"/>
        <s v="Dormir"/>
        <s v="Figma" u="1"/>
      </sharedItems>
    </cacheField>
    <cacheField name="Horas" numFmtId="0">
      <sharedItems containsSemiMixedTypes="0" containsString="0" containsNumber="1" minValue="0.49999999999999822" maxValue="8.0000000000000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4915.752212037034" createdVersion="5" refreshedVersion="5" minRefreshableVersion="3" recordCount="29">
  <cacheSource type="worksheet">
    <worksheetSource ref="B1:E30" sheet="Hoja2 (2)"/>
  </cacheSource>
  <cacheFields count="4">
    <cacheField name="Inicio" numFmtId="20">
      <sharedItems containsSemiMixedTypes="0" containsNonDate="0" containsDate="1" containsString="0" minDate="1899-12-30T04:30:00" maxDate="1899-12-30T20:30:00"/>
    </cacheField>
    <cacheField name="Final" numFmtId="20">
      <sharedItems containsSemiMixedTypes="0" containsNonDate="0" containsDate="1" containsString="0" minDate="1899-12-30T05:00:00" maxDate="1899-12-31T04:30:00"/>
    </cacheField>
    <cacheField name="Actividad" numFmtId="0">
      <sharedItems count="10">
        <s v="Bañarme"/>
        <s v="Ingles"/>
        <s v="Conseguir trabajo"/>
        <s v="Freelancer"/>
        <s v="Hacking"/>
        <s v="React"/>
        <s v="Senior"/>
        <s v="Almorzar"/>
        <s v="Gimnasio"/>
        <s v="Dormir"/>
      </sharedItems>
    </cacheField>
    <cacheField name="Horas" numFmtId="0">
      <sharedItems containsSemiMixedTypes="0" containsString="0" containsNumber="1" minValue="0.49999999999999822" maxValue="8.0000000000000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d v="1899-12-30T04:30:00"/>
    <d v="1899-12-30T05:00:00"/>
    <x v="0"/>
    <n v="0.50000000000000022"/>
  </r>
  <r>
    <d v="1899-12-30T05:00:00"/>
    <d v="1899-12-30T06:00:00"/>
    <x v="1"/>
    <n v="0.99999999999999978"/>
  </r>
  <r>
    <d v="1899-12-30T06:00:00"/>
    <d v="1899-12-30T06:30:00"/>
    <x v="2"/>
    <n v="0.4999999999999995"/>
  </r>
  <r>
    <d v="1899-12-30T06:30:00"/>
    <d v="1899-12-30T07:00:00"/>
    <x v="3"/>
    <n v="0.50000000000000089"/>
  </r>
  <r>
    <d v="1899-12-30T07:00:00"/>
    <d v="1899-12-30T07:30:00"/>
    <x v="4"/>
    <n v="0.4999999999999995"/>
  </r>
  <r>
    <d v="1899-12-30T07:30:00"/>
    <d v="1899-12-30T08:00:00"/>
    <x v="4"/>
    <n v="0.4999999999999995"/>
  </r>
  <r>
    <d v="1899-12-30T08:00:00"/>
    <d v="1899-12-30T08:30:00"/>
    <x v="5"/>
    <n v="0.50000000000000089"/>
  </r>
  <r>
    <d v="1899-12-30T08:30:00"/>
    <d v="1899-12-30T09:00:00"/>
    <x v="5"/>
    <n v="0.4999999999999995"/>
  </r>
  <r>
    <d v="1899-12-30T09:00:00"/>
    <d v="1899-12-30T09:30:00"/>
    <x v="6"/>
    <n v="0.4999999999999995"/>
  </r>
  <r>
    <d v="1899-12-30T09:30:00"/>
    <d v="1899-12-30T10:00:00"/>
    <x v="6"/>
    <n v="0.50000000000000089"/>
  </r>
  <r>
    <d v="1899-12-30T10:00:00"/>
    <d v="1899-12-30T10:30:00"/>
    <x v="7"/>
    <n v="0.4999999999999995"/>
  </r>
  <r>
    <d v="1899-12-30T10:30:00"/>
    <d v="1899-12-30T11:00:00"/>
    <x v="7"/>
    <n v="0.4999999999999995"/>
  </r>
  <r>
    <d v="1899-12-30T11:00:00"/>
    <d v="1899-12-30T11:30:00"/>
    <x v="5"/>
    <n v="0.50000000000000089"/>
  </r>
  <r>
    <d v="1899-12-30T11:30:00"/>
    <d v="1899-12-30T12:00:00"/>
    <x v="5"/>
    <n v="0.4999999999999995"/>
  </r>
  <r>
    <d v="1899-12-30T12:00:00"/>
    <d v="1899-12-30T12:30:00"/>
    <x v="7"/>
    <n v="0.50000000000000089"/>
  </r>
  <r>
    <d v="1899-12-30T12:30:00"/>
    <d v="1899-12-30T13:00:00"/>
    <x v="7"/>
    <n v="0.49999999999999822"/>
  </r>
  <r>
    <d v="1899-12-30T13:00:00"/>
    <d v="1899-12-30T14:00:00"/>
    <x v="8"/>
    <n v="1.0000000000000018"/>
  </r>
  <r>
    <d v="1899-12-30T14:00:00"/>
    <d v="1899-12-30T14:30:00"/>
    <x v="7"/>
    <n v="0.49999999999999822"/>
  </r>
  <r>
    <d v="1899-12-30T14:30:00"/>
    <d v="1899-12-30T15:00:00"/>
    <x v="7"/>
    <n v="0.50000000000000089"/>
  </r>
  <r>
    <d v="1899-12-30T15:00:00"/>
    <d v="1899-12-30T15:30:00"/>
    <x v="7"/>
    <n v="0.50000000000000089"/>
  </r>
  <r>
    <d v="1899-12-30T15:30:00"/>
    <d v="1899-12-30T16:00:00"/>
    <x v="7"/>
    <n v="0.49999999999999822"/>
  </r>
  <r>
    <d v="1899-12-30T16:00:00"/>
    <d v="1899-12-30T16:30:00"/>
    <x v="7"/>
    <n v="0.50000000000000089"/>
  </r>
  <r>
    <d v="1899-12-30T16:30:00"/>
    <d v="1899-12-30T17:00:00"/>
    <x v="7"/>
    <n v="0.50000000000000089"/>
  </r>
  <r>
    <d v="1899-12-30T17:00:00"/>
    <d v="1899-12-30T17:30:00"/>
    <x v="7"/>
    <n v="0.49999999999999822"/>
  </r>
  <r>
    <d v="1899-12-30T17:30:00"/>
    <d v="1899-12-30T18:00:00"/>
    <x v="7"/>
    <n v="0.50000000000000089"/>
  </r>
  <r>
    <d v="1899-12-30T18:00:00"/>
    <d v="1899-12-30T18:30:00"/>
    <x v="0"/>
    <n v="0.50000000000000089"/>
  </r>
  <r>
    <d v="1899-12-30T18:30:00"/>
    <d v="1899-12-30T20:00:00"/>
    <x v="9"/>
    <n v="1.5"/>
  </r>
  <r>
    <d v="1899-12-30T20:00:00"/>
    <d v="1899-12-30T20:30:00"/>
    <x v="0"/>
    <n v="0.49999999999999822"/>
  </r>
  <r>
    <d v="1899-12-30T20:30:00"/>
    <d v="1899-12-31T04:30:00"/>
    <x v="10"/>
    <n v="8.0000000000000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d v="1899-12-30T04:30:00"/>
    <d v="1899-12-30T05:00:00"/>
    <x v="0"/>
    <n v="0.50000000000000022"/>
  </r>
  <r>
    <d v="1899-12-30T05:00:00"/>
    <d v="1899-12-30T06:00:00"/>
    <x v="1"/>
    <n v="0.99999999999999978"/>
  </r>
  <r>
    <d v="1899-12-30T06:00:00"/>
    <d v="1899-12-30T06:30:00"/>
    <x v="2"/>
    <n v="0.4999999999999995"/>
  </r>
  <r>
    <d v="1899-12-30T06:30:00"/>
    <d v="1899-12-30T07:00:00"/>
    <x v="3"/>
    <n v="0.50000000000000089"/>
  </r>
  <r>
    <d v="1899-12-30T07:00:00"/>
    <d v="1899-12-30T07:30:00"/>
    <x v="4"/>
    <n v="0.4999999999999995"/>
  </r>
  <r>
    <d v="1899-12-30T07:30:00"/>
    <d v="1899-12-30T08:00:00"/>
    <x v="4"/>
    <n v="0.4999999999999995"/>
  </r>
  <r>
    <d v="1899-12-30T08:00:00"/>
    <d v="1899-12-30T08:30:00"/>
    <x v="5"/>
    <n v="0.50000000000000089"/>
  </r>
  <r>
    <d v="1899-12-30T08:30:00"/>
    <d v="1899-12-30T09:00:00"/>
    <x v="5"/>
    <n v="0.4999999999999995"/>
  </r>
  <r>
    <d v="1899-12-30T09:00:00"/>
    <d v="1899-12-30T09:30:00"/>
    <x v="6"/>
    <n v="0.4999999999999995"/>
  </r>
  <r>
    <d v="1899-12-30T09:30:00"/>
    <d v="1899-12-30T10:00:00"/>
    <x v="6"/>
    <n v="0.50000000000000089"/>
  </r>
  <r>
    <d v="1899-12-30T10:00:00"/>
    <d v="1899-12-30T10:30:00"/>
    <x v="4"/>
    <n v="0.4999999999999995"/>
  </r>
  <r>
    <d v="1899-12-30T10:30:00"/>
    <d v="1899-12-30T11:00:00"/>
    <x v="4"/>
    <n v="0.4999999999999995"/>
  </r>
  <r>
    <d v="1899-12-30T11:00:00"/>
    <d v="1899-12-30T11:30:00"/>
    <x v="5"/>
    <n v="0.50000000000000089"/>
  </r>
  <r>
    <d v="1899-12-30T11:30:00"/>
    <d v="1899-12-30T12:00:00"/>
    <x v="5"/>
    <n v="0.4999999999999995"/>
  </r>
  <r>
    <d v="1899-12-30T12:00:00"/>
    <d v="1899-12-30T12:30:00"/>
    <x v="1"/>
    <n v="0.50000000000000089"/>
  </r>
  <r>
    <d v="1899-12-30T12:30:00"/>
    <d v="1899-12-30T13:00:00"/>
    <x v="1"/>
    <n v="0.49999999999999822"/>
  </r>
  <r>
    <d v="1899-12-30T13:00:00"/>
    <d v="1899-12-30T14:00:00"/>
    <x v="7"/>
    <n v="1.0000000000000018"/>
  </r>
  <r>
    <d v="1899-12-30T14:00:00"/>
    <d v="1899-12-30T14:30:00"/>
    <x v="1"/>
    <n v="0.49999999999999822"/>
  </r>
  <r>
    <d v="1899-12-30T14:30:00"/>
    <d v="1899-12-30T15:00:00"/>
    <x v="1"/>
    <n v="0.50000000000000089"/>
  </r>
  <r>
    <d v="1899-12-30T15:00:00"/>
    <d v="1899-12-30T15:30:00"/>
    <x v="5"/>
    <n v="0.50000000000000089"/>
  </r>
  <r>
    <d v="1899-12-30T15:30:00"/>
    <d v="1899-12-30T16:00:00"/>
    <x v="5"/>
    <n v="0.49999999999999822"/>
  </r>
  <r>
    <d v="1899-12-30T16:00:00"/>
    <d v="1899-12-30T16:30:00"/>
    <x v="4"/>
    <n v="0.50000000000000089"/>
  </r>
  <r>
    <d v="1899-12-30T16:30:00"/>
    <d v="1899-12-30T17:00:00"/>
    <x v="4"/>
    <n v="0.50000000000000089"/>
  </r>
  <r>
    <d v="1899-12-30T17:00:00"/>
    <d v="1899-12-30T17:30:00"/>
    <x v="1"/>
    <n v="0.49999999999999822"/>
  </r>
  <r>
    <d v="1899-12-30T17:30:00"/>
    <d v="1899-12-30T18:00:00"/>
    <x v="1"/>
    <n v="0.50000000000000089"/>
  </r>
  <r>
    <d v="1899-12-30T18:00:00"/>
    <d v="1899-12-30T18:30:00"/>
    <x v="0"/>
    <n v="0.50000000000000089"/>
  </r>
  <r>
    <d v="1899-12-30T18:30:00"/>
    <d v="1899-12-30T20:00:00"/>
    <x v="8"/>
    <n v="1.5"/>
  </r>
  <r>
    <d v="1899-12-30T20:00:00"/>
    <d v="1899-12-30T20:30:00"/>
    <x v="0"/>
    <n v="0.49999999999999822"/>
  </r>
  <r>
    <d v="1899-12-30T20:30:00"/>
    <d v="1899-12-31T04:30:00"/>
    <x v="9"/>
    <n v="8.000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21:L33" firstHeaderRow="1" firstDataRow="1" firstDataCol="1"/>
  <pivotFields count="4">
    <pivotField numFmtId="20" showAll="0"/>
    <pivotField numFmtId="20" showAll="0"/>
    <pivotField axis="axisRow" showAll="0">
      <items count="13">
        <item x="8"/>
        <item x="0"/>
        <item x="2"/>
        <item x="7"/>
        <item x="10"/>
        <item m="1" x="11"/>
        <item x="3"/>
        <item x="9"/>
        <item x="4"/>
        <item x="5"/>
        <item x="6"/>
        <item x="1"/>
        <item t="default"/>
      </items>
    </pivotField>
    <pivotField dataField="1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Hor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21:L32" firstHeaderRow="1" firstDataRow="1" firstDataCol="1"/>
  <pivotFields count="4">
    <pivotField numFmtId="20" showAll="0"/>
    <pivotField numFmtId="20" showAll="0"/>
    <pivotField axis="axisRow" showAll="0">
      <items count="11">
        <item x="7"/>
        <item x="0"/>
        <item x="2"/>
        <item x="9"/>
        <item x="3"/>
        <item x="8"/>
        <item x="4"/>
        <item x="5"/>
        <item x="6"/>
        <item x="1"/>
        <item t="default"/>
      </items>
    </pivotField>
    <pivotField dataField="1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Hor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E30" totalsRowShown="0">
  <autoFilter ref="B1:E30"/>
  <tableColumns count="4">
    <tableColumn id="1" name="Inicio" dataDxfId="5"/>
    <tableColumn id="2" name="Final" dataDxfId="4"/>
    <tableColumn id="3" name="Actividad"/>
    <tableColumn id="4" name="Horas" dataDxfId="3">
      <calculatedColumnFormula>(C2-B2)*1440/60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B1:E30" totalsRowShown="0">
  <autoFilter ref="B1:E30"/>
  <tableColumns count="4">
    <tableColumn id="1" name="Inicio" dataDxfId="2"/>
    <tableColumn id="2" name="Final" dataDxfId="1"/>
    <tableColumn id="3" name="Actividad"/>
    <tableColumn id="4" name="Horas" dataDxfId="0">
      <calculatedColumnFormula>(C2-B2)*1440/60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40" zoomScaleNormal="40" workbookViewId="0">
      <selection activeCell="AO15" sqref="AO15"/>
    </sheetView>
  </sheetViews>
  <sheetFormatPr baseColWidth="10" defaultRowHeight="14.4" x14ac:dyDescent="0.3"/>
  <cols>
    <col min="3" max="4" width="12.88671875" bestFit="1" customWidth="1"/>
    <col min="9" max="9" width="14.6640625" bestFit="1" customWidth="1"/>
  </cols>
  <sheetData>
    <row r="1" spans="1:10" x14ac:dyDescent="0.3">
      <c r="A1">
        <v>0.7</v>
      </c>
      <c r="B1">
        <v>1.8</v>
      </c>
    </row>
    <row r="2" spans="1:10" x14ac:dyDescent="0.3">
      <c r="B2" t="s">
        <v>0</v>
      </c>
      <c r="C2" t="s">
        <v>2</v>
      </c>
      <c r="D2" t="s">
        <v>7</v>
      </c>
      <c r="E2" t="s">
        <v>1</v>
      </c>
      <c r="F2" t="s">
        <v>3</v>
      </c>
      <c r="G2" t="s">
        <v>4</v>
      </c>
      <c r="H2" t="s">
        <v>5</v>
      </c>
      <c r="I2" t="s">
        <v>8</v>
      </c>
      <c r="J2" t="s">
        <v>6</v>
      </c>
    </row>
    <row r="3" spans="1:10" x14ac:dyDescent="0.3">
      <c r="B3" s="1">
        <v>44868</v>
      </c>
      <c r="C3">
        <v>213.6</v>
      </c>
      <c r="D3">
        <v>213.6</v>
      </c>
      <c r="E3">
        <v>213.6</v>
      </c>
      <c r="F3">
        <f t="shared" ref="F3:F34" si="0">(C3*0.453592)/($B$1*$B$1)</f>
        <v>29.903472592592589</v>
      </c>
      <c r="G3">
        <f>(E3*0.453592)/($B$1*$B$1)</f>
        <v>29.903472592592589</v>
      </c>
      <c r="H3" s="2">
        <v>0.28199999999999997</v>
      </c>
      <c r="I3" s="2">
        <v>0.28199999999999997</v>
      </c>
      <c r="J3" s="2">
        <v>0.28199999999999997</v>
      </c>
    </row>
    <row r="4" spans="1:10" x14ac:dyDescent="0.3">
      <c r="B4" s="1">
        <f>B3+1</f>
        <v>44869</v>
      </c>
      <c r="C4">
        <f>C3-$A$1</f>
        <v>212.9</v>
      </c>
      <c r="D4">
        <v>214.3</v>
      </c>
      <c r="E4">
        <v>214.3</v>
      </c>
      <c r="F4">
        <f t="shared" si="0"/>
        <v>29.805474320987653</v>
      </c>
      <c r="G4">
        <f t="shared" ref="G4" si="1">(E4*0.453592)/($B$1*$B$1)</f>
        <v>30.001470864197529</v>
      </c>
      <c r="H4" s="2">
        <f t="shared" ref="H4:H35" si="2">$H$3*C4/$C$3</f>
        <v>0.28107584269662922</v>
      </c>
      <c r="I4" s="2">
        <v>0.27800000000000002</v>
      </c>
      <c r="J4" s="2">
        <v>0.27800000000000002</v>
      </c>
    </row>
    <row r="5" spans="1:10" x14ac:dyDescent="0.3">
      <c r="B5" s="1">
        <f t="shared" ref="B5:B52" si="3">B4+1</f>
        <v>44870</v>
      </c>
      <c r="C5">
        <f t="shared" ref="C5:D52" si="4">C4-$A$1</f>
        <v>212.20000000000002</v>
      </c>
      <c r="D5">
        <f t="shared" si="4"/>
        <v>213.60000000000002</v>
      </c>
      <c r="F5">
        <f t="shared" si="0"/>
        <v>29.707476049382716</v>
      </c>
      <c r="H5" s="2">
        <f t="shared" si="2"/>
        <v>0.28015168539325846</v>
      </c>
      <c r="I5" s="2"/>
      <c r="J5" s="2"/>
    </row>
    <row r="6" spans="1:10" x14ac:dyDescent="0.3">
      <c r="B6" s="1">
        <f t="shared" si="3"/>
        <v>44871</v>
      </c>
      <c r="C6">
        <f t="shared" si="4"/>
        <v>211.50000000000003</v>
      </c>
      <c r="D6">
        <f t="shared" si="4"/>
        <v>212.90000000000003</v>
      </c>
      <c r="F6">
        <f t="shared" si="0"/>
        <v>29.60947777777778</v>
      </c>
      <c r="H6" s="2">
        <f t="shared" si="2"/>
        <v>0.27922752808988766</v>
      </c>
    </row>
    <row r="7" spans="1:10" x14ac:dyDescent="0.3">
      <c r="B7" s="1">
        <f t="shared" si="3"/>
        <v>44872</v>
      </c>
      <c r="C7">
        <f t="shared" si="4"/>
        <v>210.80000000000004</v>
      </c>
      <c r="D7">
        <f t="shared" si="4"/>
        <v>212.20000000000005</v>
      </c>
      <c r="F7">
        <f t="shared" si="0"/>
        <v>29.511479506172844</v>
      </c>
      <c r="H7" s="2">
        <f t="shared" si="2"/>
        <v>0.2783033707865169</v>
      </c>
    </row>
    <row r="8" spans="1:10" x14ac:dyDescent="0.3">
      <c r="B8" s="1">
        <f t="shared" si="3"/>
        <v>44873</v>
      </c>
      <c r="C8">
        <f t="shared" si="4"/>
        <v>210.10000000000005</v>
      </c>
      <c r="D8">
        <f t="shared" si="4"/>
        <v>211.50000000000006</v>
      </c>
      <c r="F8">
        <f t="shared" si="0"/>
        <v>29.413481234567907</v>
      </c>
      <c r="H8" s="2">
        <f t="shared" si="2"/>
        <v>0.27737921348314615</v>
      </c>
    </row>
    <row r="9" spans="1:10" x14ac:dyDescent="0.3">
      <c r="B9" s="1">
        <f t="shared" si="3"/>
        <v>44874</v>
      </c>
      <c r="C9">
        <f t="shared" si="4"/>
        <v>209.40000000000006</v>
      </c>
      <c r="D9">
        <f t="shared" si="4"/>
        <v>210.80000000000007</v>
      </c>
      <c r="F9">
        <f t="shared" si="0"/>
        <v>29.315482962962967</v>
      </c>
      <c r="H9" s="2">
        <f t="shared" si="2"/>
        <v>0.27645505617977534</v>
      </c>
    </row>
    <row r="10" spans="1:10" x14ac:dyDescent="0.3">
      <c r="B10" s="1">
        <f t="shared" si="3"/>
        <v>44875</v>
      </c>
      <c r="C10">
        <f t="shared" si="4"/>
        <v>208.70000000000007</v>
      </c>
      <c r="D10">
        <f t="shared" si="4"/>
        <v>210.10000000000008</v>
      </c>
      <c r="F10">
        <f t="shared" si="0"/>
        <v>29.217484691358031</v>
      </c>
      <c r="H10" s="2">
        <f t="shared" si="2"/>
        <v>0.27553089887640458</v>
      </c>
    </row>
    <row r="11" spans="1:10" x14ac:dyDescent="0.3">
      <c r="B11" s="1">
        <f t="shared" si="3"/>
        <v>44876</v>
      </c>
      <c r="C11">
        <f t="shared" si="4"/>
        <v>208.00000000000009</v>
      </c>
      <c r="D11">
        <f t="shared" si="4"/>
        <v>209.40000000000009</v>
      </c>
      <c r="F11">
        <f t="shared" si="0"/>
        <v>29.119486419753095</v>
      </c>
      <c r="H11" s="2">
        <f t="shared" si="2"/>
        <v>0.27460674157303383</v>
      </c>
    </row>
    <row r="12" spans="1:10" x14ac:dyDescent="0.3">
      <c r="B12" s="1">
        <f t="shared" si="3"/>
        <v>44877</v>
      </c>
      <c r="C12">
        <f t="shared" si="4"/>
        <v>207.3000000000001</v>
      </c>
      <c r="D12">
        <f t="shared" si="4"/>
        <v>208.7000000000001</v>
      </c>
      <c r="F12">
        <f t="shared" si="0"/>
        <v>29.021488148148158</v>
      </c>
      <c r="H12" s="2">
        <f t="shared" si="2"/>
        <v>0.27368258426966302</v>
      </c>
    </row>
    <row r="13" spans="1:10" x14ac:dyDescent="0.3">
      <c r="B13" s="1">
        <f t="shared" si="3"/>
        <v>44878</v>
      </c>
      <c r="C13">
        <f t="shared" si="4"/>
        <v>206.60000000000011</v>
      </c>
      <c r="D13">
        <f t="shared" si="4"/>
        <v>208.00000000000011</v>
      </c>
      <c r="F13">
        <f t="shared" si="0"/>
        <v>28.923489876543222</v>
      </c>
      <c r="H13" s="2">
        <f t="shared" si="2"/>
        <v>0.27275842696629227</v>
      </c>
    </row>
    <row r="14" spans="1:10" x14ac:dyDescent="0.3">
      <c r="B14" s="1">
        <f t="shared" si="3"/>
        <v>44879</v>
      </c>
      <c r="C14">
        <f t="shared" si="4"/>
        <v>205.90000000000012</v>
      </c>
      <c r="D14">
        <f t="shared" si="4"/>
        <v>207.30000000000013</v>
      </c>
      <c r="F14">
        <f t="shared" si="0"/>
        <v>28.825491604938286</v>
      </c>
      <c r="H14" s="2">
        <f t="shared" si="2"/>
        <v>0.27183426966292151</v>
      </c>
    </row>
    <row r="15" spans="1:10" x14ac:dyDescent="0.3">
      <c r="B15" s="1">
        <f t="shared" si="3"/>
        <v>44880</v>
      </c>
      <c r="C15">
        <f t="shared" si="4"/>
        <v>205.20000000000013</v>
      </c>
      <c r="D15">
        <f t="shared" si="4"/>
        <v>206.60000000000014</v>
      </c>
      <c r="F15">
        <f t="shared" si="0"/>
        <v>28.727493333333349</v>
      </c>
      <c r="H15" s="2">
        <f t="shared" si="2"/>
        <v>0.2709101123595507</v>
      </c>
    </row>
    <row r="16" spans="1:10" x14ac:dyDescent="0.3">
      <c r="B16" s="1">
        <f t="shared" si="3"/>
        <v>44881</v>
      </c>
      <c r="C16">
        <f t="shared" si="4"/>
        <v>204.50000000000014</v>
      </c>
      <c r="D16">
        <f t="shared" si="4"/>
        <v>205.90000000000015</v>
      </c>
      <c r="F16">
        <f t="shared" si="0"/>
        <v>28.629495061728413</v>
      </c>
      <c r="H16" s="2">
        <f t="shared" si="2"/>
        <v>0.26998595505617995</v>
      </c>
    </row>
    <row r="17" spans="2:8" x14ac:dyDescent="0.3">
      <c r="B17" s="1">
        <f t="shared" si="3"/>
        <v>44882</v>
      </c>
      <c r="C17">
        <f t="shared" si="4"/>
        <v>203.80000000000015</v>
      </c>
      <c r="D17">
        <f t="shared" si="4"/>
        <v>205.20000000000016</v>
      </c>
      <c r="F17">
        <f t="shared" si="0"/>
        <v>28.531496790123477</v>
      </c>
      <c r="H17" s="2">
        <f t="shared" si="2"/>
        <v>0.2690617977528092</v>
      </c>
    </row>
    <row r="18" spans="2:8" x14ac:dyDescent="0.3">
      <c r="B18" s="1">
        <f t="shared" si="3"/>
        <v>44883</v>
      </c>
      <c r="C18">
        <f t="shared" si="4"/>
        <v>203.10000000000016</v>
      </c>
      <c r="D18">
        <f t="shared" si="4"/>
        <v>204.50000000000017</v>
      </c>
      <c r="F18">
        <f t="shared" si="0"/>
        <v>28.433498518518537</v>
      </c>
      <c r="H18" s="2">
        <f t="shared" si="2"/>
        <v>0.26813764044943839</v>
      </c>
    </row>
    <row r="19" spans="2:8" x14ac:dyDescent="0.3">
      <c r="B19" s="1">
        <f t="shared" si="3"/>
        <v>44884</v>
      </c>
      <c r="C19">
        <f t="shared" si="4"/>
        <v>202.40000000000018</v>
      </c>
      <c r="D19">
        <f t="shared" si="4"/>
        <v>203.80000000000018</v>
      </c>
      <c r="F19">
        <f t="shared" si="0"/>
        <v>28.3355002469136</v>
      </c>
      <c r="H19" s="2">
        <f t="shared" si="2"/>
        <v>0.26721348314606763</v>
      </c>
    </row>
    <row r="20" spans="2:8" x14ac:dyDescent="0.3">
      <c r="B20" s="1">
        <f t="shared" si="3"/>
        <v>44885</v>
      </c>
      <c r="C20">
        <f t="shared" si="4"/>
        <v>201.70000000000019</v>
      </c>
      <c r="D20">
        <f t="shared" si="4"/>
        <v>203.10000000000019</v>
      </c>
      <c r="F20">
        <f t="shared" si="0"/>
        <v>28.237501975308664</v>
      </c>
      <c r="H20" s="2">
        <f t="shared" si="2"/>
        <v>0.26628932584269688</v>
      </c>
    </row>
    <row r="21" spans="2:8" x14ac:dyDescent="0.3">
      <c r="B21" s="1">
        <f t="shared" si="3"/>
        <v>44886</v>
      </c>
      <c r="C21">
        <f t="shared" si="4"/>
        <v>201.0000000000002</v>
      </c>
      <c r="D21">
        <f t="shared" si="4"/>
        <v>202.4000000000002</v>
      </c>
      <c r="F21">
        <f t="shared" si="0"/>
        <v>28.139503703703728</v>
      </c>
      <c r="H21" s="2">
        <f t="shared" si="2"/>
        <v>0.26536516853932607</v>
      </c>
    </row>
    <row r="22" spans="2:8" x14ac:dyDescent="0.3">
      <c r="B22" s="1">
        <f t="shared" si="3"/>
        <v>44887</v>
      </c>
      <c r="C22">
        <f t="shared" si="4"/>
        <v>200.30000000000021</v>
      </c>
      <c r="D22">
        <f t="shared" si="4"/>
        <v>201.70000000000022</v>
      </c>
      <c r="F22">
        <f t="shared" si="0"/>
        <v>28.041505432098791</v>
      </c>
      <c r="H22" s="2">
        <f t="shared" si="2"/>
        <v>0.26444101123595531</v>
      </c>
    </row>
    <row r="23" spans="2:8" x14ac:dyDescent="0.3">
      <c r="B23" s="1">
        <f t="shared" si="3"/>
        <v>44888</v>
      </c>
      <c r="C23">
        <f t="shared" si="4"/>
        <v>199.60000000000022</v>
      </c>
      <c r="D23">
        <f t="shared" si="4"/>
        <v>201.00000000000023</v>
      </c>
      <c r="F23">
        <f t="shared" si="0"/>
        <v>27.943507160493859</v>
      </c>
      <c r="H23" s="2">
        <f t="shared" si="2"/>
        <v>0.26351685393258456</v>
      </c>
    </row>
    <row r="24" spans="2:8" x14ac:dyDescent="0.3">
      <c r="B24" s="1">
        <f t="shared" si="3"/>
        <v>44889</v>
      </c>
      <c r="C24">
        <f t="shared" si="4"/>
        <v>198.90000000000023</v>
      </c>
      <c r="D24">
        <f t="shared" si="4"/>
        <v>200.30000000000024</v>
      </c>
      <c r="F24">
        <f t="shared" si="0"/>
        <v>27.845508888888922</v>
      </c>
      <c r="H24" s="2">
        <f t="shared" si="2"/>
        <v>0.26259269662921375</v>
      </c>
    </row>
    <row r="25" spans="2:8" x14ac:dyDescent="0.3">
      <c r="B25" s="1">
        <f t="shared" si="3"/>
        <v>44890</v>
      </c>
      <c r="C25">
        <f t="shared" si="4"/>
        <v>198.20000000000024</v>
      </c>
      <c r="D25">
        <f t="shared" si="4"/>
        <v>199.60000000000025</v>
      </c>
      <c r="F25">
        <f t="shared" si="0"/>
        <v>27.747510617283986</v>
      </c>
      <c r="H25" s="2">
        <f t="shared" si="2"/>
        <v>0.261668539325843</v>
      </c>
    </row>
    <row r="26" spans="2:8" x14ac:dyDescent="0.3">
      <c r="B26" s="1">
        <f t="shared" si="3"/>
        <v>44891</v>
      </c>
      <c r="C26">
        <f t="shared" si="4"/>
        <v>197.50000000000026</v>
      </c>
      <c r="D26">
        <f t="shared" si="4"/>
        <v>198.90000000000026</v>
      </c>
      <c r="F26">
        <f t="shared" si="0"/>
        <v>27.649512345679042</v>
      </c>
      <c r="H26" s="2">
        <f t="shared" si="2"/>
        <v>0.26074438202247224</v>
      </c>
    </row>
    <row r="27" spans="2:8" x14ac:dyDescent="0.3">
      <c r="B27" s="1">
        <f t="shared" si="3"/>
        <v>44892</v>
      </c>
      <c r="C27">
        <f t="shared" si="4"/>
        <v>196.80000000000027</v>
      </c>
      <c r="D27">
        <f t="shared" si="4"/>
        <v>198.20000000000027</v>
      </c>
      <c r="F27">
        <f t="shared" si="0"/>
        <v>27.551514074074106</v>
      </c>
      <c r="H27" s="2">
        <f t="shared" si="2"/>
        <v>0.25982022471910143</v>
      </c>
    </row>
    <row r="28" spans="2:8" x14ac:dyDescent="0.3">
      <c r="B28" s="1">
        <f t="shared" si="3"/>
        <v>44893</v>
      </c>
      <c r="C28">
        <f t="shared" si="4"/>
        <v>196.10000000000028</v>
      </c>
      <c r="D28">
        <f t="shared" si="4"/>
        <v>197.50000000000028</v>
      </c>
      <c r="F28">
        <f t="shared" si="0"/>
        <v>27.453515802469173</v>
      </c>
      <c r="H28" s="2">
        <f t="shared" si="2"/>
        <v>0.25889606741573068</v>
      </c>
    </row>
    <row r="29" spans="2:8" x14ac:dyDescent="0.3">
      <c r="B29" s="1">
        <f t="shared" si="3"/>
        <v>44894</v>
      </c>
      <c r="C29">
        <f t="shared" si="4"/>
        <v>195.40000000000029</v>
      </c>
      <c r="D29">
        <f t="shared" si="4"/>
        <v>196.8000000000003</v>
      </c>
      <c r="F29">
        <f t="shared" si="0"/>
        <v>27.355517530864237</v>
      </c>
      <c r="H29" s="2">
        <f t="shared" si="2"/>
        <v>0.25797191011235993</v>
      </c>
    </row>
    <row r="30" spans="2:8" x14ac:dyDescent="0.3">
      <c r="B30" s="1">
        <f t="shared" si="3"/>
        <v>44895</v>
      </c>
      <c r="C30">
        <f t="shared" si="4"/>
        <v>194.7000000000003</v>
      </c>
      <c r="D30">
        <f t="shared" si="4"/>
        <v>196.10000000000031</v>
      </c>
      <c r="F30">
        <f t="shared" si="0"/>
        <v>27.257519259259301</v>
      </c>
      <c r="H30" s="2">
        <f t="shared" si="2"/>
        <v>0.25704775280898912</v>
      </c>
    </row>
    <row r="31" spans="2:8" x14ac:dyDescent="0.3">
      <c r="B31" s="1">
        <f t="shared" si="3"/>
        <v>44896</v>
      </c>
      <c r="C31">
        <f t="shared" si="4"/>
        <v>194.00000000000031</v>
      </c>
      <c r="D31">
        <f t="shared" si="4"/>
        <v>195.40000000000032</v>
      </c>
      <c r="F31">
        <f t="shared" si="0"/>
        <v>27.159520987654364</v>
      </c>
      <c r="H31" s="2">
        <f t="shared" si="2"/>
        <v>0.25612359550561836</v>
      </c>
    </row>
    <row r="32" spans="2:8" x14ac:dyDescent="0.3">
      <c r="B32" s="1">
        <f t="shared" si="3"/>
        <v>44897</v>
      </c>
      <c r="C32">
        <f t="shared" si="4"/>
        <v>193.30000000000032</v>
      </c>
      <c r="D32">
        <f t="shared" si="4"/>
        <v>194.70000000000033</v>
      </c>
      <c r="F32">
        <f t="shared" si="0"/>
        <v>27.061522716049428</v>
      </c>
      <c r="H32" s="2">
        <f t="shared" si="2"/>
        <v>0.25519943820224761</v>
      </c>
    </row>
    <row r="33" spans="2:8" x14ac:dyDescent="0.3">
      <c r="B33" s="1">
        <f t="shared" si="3"/>
        <v>44898</v>
      </c>
      <c r="C33">
        <f t="shared" si="4"/>
        <v>192.60000000000034</v>
      </c>
      <c r="D33">
        <f t="shared" si="4"/>
        <v>194.00000000000034</v>
      </c>
      <c r="F33">
        <f t="shared" si="0"/>
        <v>26.963524444444491</v>
      </c>
      <c r="H33" s="2">
        <f t="shared" si="2"/>
        <v>0.2542752808988768</v>
      </c>
    </row>
    <row r="34" spans="2:8" x14ac:dyDescent="0.3">
      <c r="B34" s="1">
        <f t="shared" si="3"/>
        <v>44899</v>
      </c>
      <c r="C34">
        <f t="shared" si="4"/>
        <v>191.90000000000035</v>
      </c>
      <c r="D34">
        <f t="shared" si="4"/>
        <v>193.30000000000035</v>
      </c>
      <c r="F34">
        <f t="shared" si="0"/>
        <v>26.865526172839555</v>
      </c>
      <c r="H34" s="2">
        <f t="shared" si="2"/>
        <v>0.25335112359550604</v>
      </c>
    </row>
    <row r="35" spans="2:8" x14ac:dyDescent="0.3">
      <c r="B35" s="1">
        <f t="shared" si="3"/>
        <v>44900</v>
      </c>
      <c r="C35">
        <f t="shared" si="4"/>
        <v>191.20000000000036</v>
      </c>
      <c r="D35">
        <f t="shared" si="4"/>
        <v>192.60000000000036</v>
      </c>
      <c r="F35">
        <f t="shared" ref="F35:F54" si="5">(C35*0.453592)/($B$1*$B$1)</f>
        <v>26.767527901234615</v>
      </c>
      <c r="H35" s="2">
        <f t="shared" si="2"/>
        <v>0.25242696629213529</v>
      </c>
    </row>
    <row r="36" spans="2:8" x14ac:dyDescent="0.3">
      <c r="B36" s="1">
        <f t="shared" si="3"/>
        <v>44901</v>
      </c>
      <c r="C36">
        <f t="shared" si="4"/>
        <v>190.50000000000037</v>
      </c>
      <c r="D36">
        <f t="shared" si="4"/>
        <v>191.90000000000038</v>
      </c>
      <c r="F36">
        <f t="shared" si="5"/>
        <v>26.669529629629679</v>
      </c>
      <c r="H36" s="2">
        <f t="shared" ref="H36:H54" si="6">$H$3*C36/$C$3</f>
        <v>0.25150280898876448</v>
      </c>
    </row>
    <row r="37" spans="2:8" x14ac:dyDescent="0.3">
      <c r="B37" s="1">
        <f t="shared" si="3"/>
        <v>44902</v>
      </c>
      <c r="C37">
        <f t="shared" si="4"/>
        <v>189.80000000000038</v>
      </c>
      <c r="D37">
        <f t="shared" si="4"/>
        <v>191.20000000000039</v>
      </c>
      <c r="F37">
        <f t="shared" si="5"/>
        <v>26.571531358024743</v>
      </c>
      <c r="H37" s="2">
        <f t="shared" si="6"/>
        <v>0.25057865168539373</v>
      </c>
    </row>
    <row r="38" spans="2:8" x14ac:dyDescent="0.3">
      <c r="B38" s="1">
        <f t="shared" si="3"/>
        <v>44903</v>
      </c>
      <c r="C38">
        <f t="shared" si="4"/>
        <v>189.10000000000039</v>
      </c>
      <c r="D38">
        <f t="shared" si="4"/>
        <v>190.5000000000004</v>
      </c>
      <c r="F38">
        <f t="shared" si="5"/>
        <v>26.473533086419806</v>
      </c>
      <c r="H38" s="2">
        <f t="shared" si="6"/>
        <v>0.24965449438202297</v>
      </c>
    </row>
    <row r="39" spans="2:8" x14ac:dyDescent="0.3">
      <c r="B39" s="1">
        <f t="shared" si="3"/>
        <v>44904</v>
      </c>
      <c r="C39">
        <f t="shared" si="4"/>
        <v>188.4000000000004</v>
      </c>
      <c r="D39">
        <f t="shared" si="4"/>
        <v>189.80000000000041</v>
      </c>
      <c r="F39">
        <f t="shared" si="5"/>
        <v>26.37553481481487</v>
      </c>
      <c r="H39" s="2">
        <f t="shared" si="6"/>
        <v>0.24873033707865222</v>
      </c>
    </row>
    <row r="40" spans="2:8" x14ac:dyDescent="0.3">
      <c r="B40" s="1">
        <f t="shared" si="3"/>
        <v>44905</v>
      </c>
      <c r="C40">
        <f t="shared" si="4"/>
        <v>187.70000000000041</v>
      </c>
      <c r="D40">
        <f t="shared" si="4"/>
        <v>189.10000000000042</v>
      </c>
      <c r="F40">
        <f t="shared" si="5"/>
        <v>26.277536543209933</v>
      </c>
      <c r="H40" s="2">
        <f t="shared" si="6"/>
        <v>0.24780617977528141</v>
      </c>
    </row>
    <row r="41" spans="2:8" x14ac:dyDescent="0.3">
      <c r="B41" s="1">
        <f t="shared" si="3"/>
        <v>44906</v>
      </c>
      <c r="C41">
        <f t="shared" si="4"/>
        <v>187.00000000000043</v>
      </c>
      <c r="D41">
        <f t="shared" si="4"/>
        <v>188.40000000000043</v>
      </c>
      <c r="F41">
        <f t="shared" si="5"/>
        <v>26.179538271604997</v>
      </c>
      <c r="H41" s="2">
        <f t="shared" si="6"/>
        <v>0.24688202247191066</v>
      </c>
    </row>
    <row r="42" spans="2:8" x14ac:dyDescent="0.3">
      <c r="B42" s="1">
        <f t="shared" si="3"/>
        <v>44907</v>
      </c>
      <c r="C42">
        <f t="shared" si="4"/>
        <v>186.30000000000044</v>
      </c>
      <c r="D42">
        <f t="shared" si="4"/>
        <v>187.70000000000044</v>
      </c>
      <c r="F42">
        <f t="shared" si="5"/>
        <v>26.081540000000061</v>
      </c>
      <c r="H42" s="2">
        <f t="shared" si="6"/>
        <v>0.2459578651685399</v>
      </c>
    </row>
    <row r="43" spans="2:8" x14ac:dyDescent="0.3">
      <c r="B43" s="1">
        <f t="shared" si="3"/>
        <v>44908</v>
      </c>
      <c r="C43">
        <f t="shared" si="4"/>
        <v>185.60000000000045</v>
      </c>
      <c r="D43">
        <f t="shared" si="4"/>
        <v>187.00000000000045</v>
      </c>
      <c r="F43">
        <f t="shared" si="5"/>
        <v>25.983541728395124</v>
      </c>
      <c r="H43" s="2">
        <f t="shared" si="6"/>
        <v>0.24503370786516909</v>
      </c>
    </row>
    <row r="44" spans="2:8" x14ac:dyDescent="0.3">
      <c r="B44" s="1">
        <f t="shared" si="3"/>
        <v>44909</v>
      </c>
      <c r="C44">
        <f t="shared" si="4"/>
        <v>184.90000000000046</v>
      </c>
      <c r="D44">
        <f t="shared" si="4"/>
        <v>186.30000000000047</v>
      </c>
      <c r="F44">
        <f t="shared" si="5"/>
        <v>25.885543456790185</v>
      </c>
      <c r="H44" s="2">
        <f t="shared" si="6"/>
        <v>0.24410955056179834</v>
      </c>
    </row>
    <row r="45" spans="2:8" x14ac:dyDescent="0.3">
      <c r="B45" s="1">
        <f t="shared" si="3"/>
        <v>44910</v>
      </c>
      <c r="C45">
        <f t="shared" si="4"/>
        <v>184.20000000000047</v>
      </c>
      <c r="D45">
        <f t="shared" si="4"/>
        <v>185.60000000000048</v>
      </c>
      <c r="F45">
        <f t="shared" si="5"/>
        <v>25.787545185185248</v>
      </c>
      <c r="H45" s="2">
        <f t="shared" si="6"/>
        <v>0.24318539325842758</v>
      </c>
    </row>
    <row r="46" spans="2:8" x14ac:dyDescent="0.3">
      <c r="B46" s="1">
        <f t="shared" si="3"/>
        <v>44911</v>
      </c>
      <c r="C46">
        <f t="shared" si="4"/>
        <v>183.50000000000048</v>
      </c>
      <c r="D46">
        <f t="shared" si="4"/>
        <v>184.90000000000049</v>
      </c>
      <c r="F46">
        <f t="shared" si="5"/>
        <v>25.689546913580312</v>
      </c>
      <c r="H46" s="2">
        <f t="shared" si="6"/>
        <v>0.24226123595505678</v>
      </c>
    </row>
    <row r="47" spans="2:8" x14ac:dyDescent="0.3">
      <c r="B47" s="1">
        <f t="shared" si="3"/>
        <v>44912</v>
      </c>
      <c r="C47">
        <f t="shared" si="4"/>
        <v>182.80000000000049</v>
      </c>
      <c r="D47">
        <f t="shared" si="4"/>
        <v>184.2000000000005</v>
      </c>
      <c r="F47">
        <f t="shared" si="5"/>
        <v>25.591548641975375</v>
      </c>
      <c r="H47" s="2">
        <f t="shared" si="6"/>
        <v>0.24133707865168602</v>
      </c>
    </row>
    <row r="48" spans="2:8" x14ac:dyDescent="0.3">
      <c r="B48" s="1">
        <f t="shared" si="3"/>
        <v>44913</v>
      </c>
      <c r="C48">
        <f t="shared" si="4"/>
        <v>182.10000000000051</v>
      </c>
      <c r="D48">
        <f t="shared" si="4"/>
        <v>183.50000000000051</v>
      </c>
      <c r="F48">
        <f t="shared" si="5"/>
        <v>25.493550370370439</v>
      </c>
      <c r="H48" s="2">
        <f t="shared" si="6"/>
        <v>0.24041292134831527</v>
      </c>
    </row>
    <row r="49" spans="2:8" x14ac:dyDescent="0.3">
      <c r="B49" s="1">
        <f t="shared" si="3"/>
        <v>44914</v>
      </c>
      <c r="C49">
        <f t="shared" si="4"/>
        <v>181.40000000000052</v>
      </c>
      <c r="D49">
        <f t="shared" si="4"/>
        <v>182.80000000000052</v>
      </c>
      <c r="F49">
        <f t="shared" si="5"/>
        <v>25.395552098765503</v>
      </c>
      <c r="H49" s="2">
        <f t="shared" si="6"/>
        <v>0.23948876404494451</v>
      </c>
    </row>
    <row r="50" spans="2:8" x14ac:dyDescent="0.3">
      <c r="B50" s="1">
        <f t="shared" si="3"/>
        <v>44915</v>
      </c>
      <c r="C50">
        <f t="shared" si="4"/>
        <v>180.70000000000053</v>
      </c>
      <c r="D50">
        <f t="shared" si="4"/>
        <v>182.10000000000053</v>
      </c>
      <c r="F50">
        <f t="shared" si="5"/>
        <v>25.297553827160566</v>
      </c>
      <c r="H50" s="2">
        <f t="shared" si="6"/>
        <v>0.2385646067415737</v>
      </c>
    </row>
    <row r="51" spans="2:8" x14ac:dyDescent="0.3">
      <c r="B51" s="1">
        <f t="shared" si="3"/>
        <v>44916</v>
      </c>
      <c r="C51">
        <f t="shared" si="4"/>
        <v>180.00000000000054</v>
      </c>
      <c r="D51">
        <f t="shared" si="4"/>
        <v>181.40000000000055</v>
      </c>
      <c r="F51">
        <f t="shared" si="5"/>
        <v>25.19955555555563</v>
      </c>
      <c r="H51" s="2">
        <f t="shared" si="6"/>
        <v>0.23764044943820295</v>
      </c>
    </row>
    <row r="52" spans="2:8" x14ac:dyDescent="0.3">
      <c r="B52" s="1">
        <f t="shared" si="3"/>
        <v>44917</v>
      </c>
      <c r="C52">
        <f t="shared" si="4"/>
        <v>179.30000000000055</v>
      </c>
      <c r="D52">
        <f t="shared" si="4"/>
        <v>180.70000000000056</v>
      </c>
      <c r="F52">
        <f t="shared" si="5"/>
        <v>25.10155728395069</v>
      </c>
      <c r="H52" s="2">
        <f t="shared" si="6"/>
        <v>0.23671629213483217</v>
      </c>
    </row>
    <row r="53" spans="2:8" x14ac:dyDescent="0.3">
      <c r="B53" s="1">
        <f>B52+1</f>
        <v>44918</v>
      </c>
      <c r="C53">
        <f>C52-$A$1</f>
        <v>178.60000000000056</v>
      </c>
      <c r="D53">
        <f>D52-$A$1</f>
        <v>180.00000000000057</v>
      </c>
      <c r="F53">
        <f t="shared" si="5"/>
        <v>25.003559012345754</v>
      </c>
      <c r="H53" s="2">
        <f t="shared" si="6"/>
        <v>0.23579213483146139</v>
      </c>
    </row>
    <row r="54" spans="2:8" x14ac:dyDescent="0.3">
      <c r="B54" s="1">
        <f>B53+1</f>
        <v>44919</v>
      </c>
      <c r="C54">
        <f>C53-$A$1</f>
        <v>177.90000000000057</v>
      </c>
      <c r="D54">
        <f>D53-$A$1</f>
        <v>179.30000000000058</v>
      </c>
      <c r="F54">
        <f t="shared" si="5"/>
        <v>24.905560740740817</v>
      </c>
      <c r="H54" s="2">
        <f t="shared" si="6"/>
        <v>0.23486797752809063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L32" sqref="L32"/>
    </sheetView>
  </sheetViews>
  <sheetFormatPr baseColWidth="10" defaultRowHeight="14.4" x14ac:dyDescent="0.3"/>
  <cols>
    <col min="4" max="4" width="15.33203125" bestFit="1" customWidth="1"/>
    <col min="5" max="5" width="7.6640625" customWidth="1"/>
    <col min="6" max="7" width="12" customWidth="1"/>
    <col min="8" max="8" width="5.88671875" customWidth="1"/>
    <col min="11" max="11" width="16.5546875" customWidth="1"/>
    <col min="12" max="12" width="13.5546875" customWidth="1"/>
    <col min="13" max="13" width="8.5546875" customWidth="1"/>
    <col min="14" max="14" width="15.88671875" customWidth="1"/>
    <col min="15" max="15" width="4.88671875" customWidth="1"/>
    <col min="16" max="16" width="6.77734375" customWidth="1"/>
    <col min="17" max="17" width="6" customWidth="1"/>
    <col min="18" max="18" width="9.6640625" customWidth="1"/>
    <col min="19" max="19" width="8.77734375" customWidth="1"/>
    <col min="20" max="20" width="7.6640625" customWidth="1"/>
    <col min="21" max="21" width="5.6640625" customWidth="1"/>
    <col min="22" max="22" width="6.33203125" customWidth="1"/>
    <col min="23" max="23" width="11.88671875" bestFit="1" customWidth="1"/>
  </cols>
  <sheetData>
    <row r="1" spans="2:16" x14ac:dyDescent="0.3">
      <c r="B1" t="s">
        <v>25</v>
      </c>
      <c r="C1" t="s">
        <v>26</v>
      </c>
      <c r="D1" t="s">
        <v>27</v>
      </c>
      <c r="E1" t="s">
        <v>30</v>
      </c>
    </row>
    <row r="2" spans="2:16" x14ac:dyDescent="0.3">
      <c r="B2" s="3">
        <v>0.1875</v>
      </c>
      <c r="C2" s="3">
        <v>0.20833333333333334</v>
      </c>
      <c r="D2" t="s">
        <v>16</v>
      </c>
      <c r="E2" s="6">
        <f>(C2-B2)*1440/60</f>
        <v>0.50000000000000022</v>
      </c>
      <c r="F2" s="6"/>
      <c r="G2" s="6"/>
      <c r="I2" s="3">
        <v>0.22916666666666666</v>
      </c>
      <c r="J2" s="3">
        <v>0.25</v>
      </c>
      <c r="K2" t="s">
        <v>16</v>
      </c>
      <c r="N2" s="3">
        <v>0.22916666666666666</v>
      </c>
      <c r="O2" s="3">
        <v>0.25</v>
      </c>
      <c r="P2" t="s">
        <v>16</v>
      </c>
    </row>
    <row r="3" spans="2:16" x14ac:dyDescent="0.3">
      <c r="B3" s="3">
        <v>0.20833333333333334</v>
      </c>
      <c r="C3" s="3">
        <v>0.25</v>
      </c>
      <c r="D3" t="s">
        <v>32</v>
      </c>
      <c r="E3" s="6">
        <f t="shared" ref="E3:E29" si="0">(C3-B3)*1440/60</f>
        <v>0.99999999999999978</v>
      </c>
      <c r="F3" s="3"/>
      <c r="G3" s="3"/>
      <c r="I3" s="3">
        <v>0.25</v>
      </c>
      <c r="J3" s="3">
        <v>0.39583333333333331</v>
      </c>
      <c r="K3" t="s">
        <v>10</v>
      </c>
      <c r="N3" s="3">
        <v>0.25</v>
      </c>
      <c r="O3" s="3">
        <v>0.39583333333333331</v>
      </c>
      <c r="P3" t="s">
        <v>11</v>
      </c>
    </row>
    <row r="4" spans="2:16" x14ac:dyDescent="0.3">
      <c r="B4" s="3">
        <v>0.25</v>
      </c>
      <c r="C4" s="3">
        <v>0.27083333333333331</v>
      </c>
      <c r="D4" t="s">
        <v>23</v>
      </c>
      <c r="E4" s="6">
        <f t="shared" si="0"/>
        <v>0.4999999999999995</v>
      </c>
      <c r="F4" s="3"/>
      <c r="G4" s="3"/>
      <c r="I4" s="3">
        <v>0.39583333333333331</v>
      </c>
      <c r="J4" s="3">
        <v>0.54166666666666663</v>
      </c>
      <c r="K4" t="s">
        <v>11</v>
      </c>
      <c r="N4" s="3">
        <v>0.39583333333333331</v>
      </c>
      <c r="O4" s="3">
        <v>0.54166666666666663</v>
      </c>
      <c r="P4" t="s">
        <v>12</v>
      </c>
    </row>
    <row r="5" spans="2:16" x14ac:dyDescent="0.3">
      <c r="B5" s="3">
        <v>0.27083333333333331</v>
      </c>
      <c r="C5" s="3">
        <v>0.29166666666666669</v>
      </c>
      <c r="D5" t="s">
        <v>24</v>
      </c>
      <c r="E5" s="6">
        <f t="shared" si="0"/>
        <v>0.50000000000000089</v>
      </c>
      <c r="F5" s="3"/>
      <c r="G5" s="3"/>
      <c r="I5" s="3">
        <v>0.54166666666666663</v>
      </c>
      <c r="J5" s="3">
        <v>0.58333333333333337</v>
      </c>
      <c r="K5" t="s">
        <v>9</v>
      </c>
      <c r="N5" s="3">
        <v>0.54166666666666663</v>
      </c>
      <c r="O5" s="3">
        <v>0.58333333333333337</v>
      </c>
      <c r="P5" t="s">
        <v>9</v>
      </c>
    </row>
    <row r="6" spans="2:16" x14ac:dyDescent="0.3">
      <c r="B6" s="3">
        <v>0.29166666666666669</v>
      </c>
      <c r="C6" s="3">
        <v>0.3125</v>
      </c>
      <c r="D6" t="s">
        <v>10</v>
      </c>
      <c r="E6" s="6">
        <f t="shared" si="0"/>
        <v>0.4999999999999995</v>
      </c>
      <c r="F6" s="3"/>
      <c r="G6" s="3"/>
      <c r="I6" s="3">
        <v>0.58333333333333337</v>
      </c>
      <c r="J6" s="3">
        <v>0.72916666666666663</v>
      </c>
      <c r="K6" t="s">
        <v>12</v>
      </c>
      <c r="N6" s="3">
        <v>0.58333333333333337</v>
      </c>
      <c r="O6" s="3">
        <v>0.72916666666666663</v>
      </c>
      <c r="P6" t="s">
        <v>18</v>
      </c>
    </row>
    <row r="7" spans="2:16" x14ac:dyDescent="0.3">
      <c r="B7" s="3">
        <v>0.3125</v>
      </c>
      <c r="C7" s="3">
        <v>0.33333333333333331</v>
      </c>
      <c r="D7" t="s">
        <v>10</v>
      </c>
      <c r="E7" s="6">
        <f t="shared" si="0"/>
        <v>0.4999999999999995</v>
      </c>
      <c r="F7" s="3"/>
      <c r="G7" s="3"/>
      <c r="I7" s="3"/>
      <c r="J7" s="3"/>
      <c r="N7" s="3"/>
      <c r="O7" s="3"/>
    </row>
    <row r="8" spans="2:16" x14ac:dyDescent="0.3">
      <c r="B8" s="3">
        <v>0.33333333333333331</v>
      </c>
      <c r="C8" s="3">
        <v>0.35416666666666669</v>
      </c>
      <c r="D8" t="s">
        <v>12</v>
      </c>
      <c r="E8" s="6">
        <f t="shared" si="0"/>
        <v>0.50000000000000089</v>
      </c>
      <c r="F8" s="3"/>
      <c r="G8" s="3"/>
      <c r="I8" s="3">
        <v>0.72916666666666663</v>
      </c>
      <c r="J8" s="3">
        <v>0.75</v>
      </c>
      <c r="K8" t="s">
        <v>16</v>
      </c>
      <c r="N8" s="3">
        <v>0.72916666666666663</v>
      </c>
      <c r="O8" s="3">
        <v>0.75</v>
      </c>
      <c r="P8" t="s">
        <v>16</v>
      </c>
    </row>
    <row r="9" spans="2:16" x14ac:dyDescent="0.3">
      <c r="B9" s="3">
        <v>0.35416666666666669</v>
      </c>
      <c r="C9" s="3">
        <v>0.375</v>
      </c>
      <c r="D9" t="s">
        <v>12</v>
      </c>
      <c r="E9" s="6">
        <f t="shared" si="0"/>
        <v>0.4999999999999995</v>
      </c>
      <c r="F9" s="3"/>
      <c r="G9" s="3"/>
      <c r="I9" s="3"/>
      <c r="J9" s="3"/>
      <c r="N9" s="3"/>
      <c r="O9" s="3"/>
    </row>
    <row r="10" spans="2:16" x14ac:dyDescent="0.3">
      <c r="B10" s="3">
        <v>0.375</v>
      </c>
      <c r="C10" s="3">
        <v>0.39583333333333331</v>
      </c>
      <c r="D10" t="s">
        <v>11</v>
      </c>
      <c r="E10" s="6">
        <f t="shared" si="0"/>
        <v>0.4999999999999995</v>
      </c>
      <c r="F10" s="3"/>
      <c r="G10" s="3"/>
      <c r="I10" s="3">
        <v>0.75</v>
      </c>
      <c r="J10" s="3">
        <v>0.83333333333333337</v>
      </c>
      <c r="K10" t="s">
        <v>15</v>
      </c>
      <c r="N10" s="3">
        <v>0.75</v>
      </c>
      <c r="O10" s="3">
        <v>0.83333333333333337</v>
      </c>
      <c r="P10" t="s">
        <v>15</v>
      </c>
    </row>
    <row r="11" spans="2:16" x14ac:dyDescent="0.3">
      <c r="B11" s="3">
        <v>0.39583333333333331</v>
      </c>
      <c r="C11" s="3">
        <v>0.41666666666666669</v>
      </c>
      <c r="D11" t="s">
        <v>11</v>
      </c>
      <c r="E11" s="6">
        <f t="shared" si="0"/>
        <v>0.50000000000000089</v>
      </c>
      <c r="F11" s="3"/>
      <c r="G11" s="3"/>
      <c r="I11" s="3"/>
      <c r="J11" s="3"/>
      <c r="N11" s="3"/>
      <c r="O11" s="3"/>
    </row>
    <row r="12" spans="2:16" x14ac:dyDescent="0.3">
      <c r="B12" s="3">
        <v>0.41666666666666669</v>
      </c>
      <c r="C12" s="3">
        <v>0.4375</v>
      </c>
      <c r="D12" t="s">
        <v>13</v>
      </c>
      <c r="E12" s="6">
        <f t="shared" si="0"/>
        <v>0.4999999999999995</v>
      </c>
      <c r="F12" s="3"/>
      <c r="G12" s="3"/>
      <c r="I12" s="3">
        <v>0.83333333333333337</v>
      </c>
      <c r="J12" s="3">
        <v>0.85416666666666663</v>
      </c>
      <c r="K12" t="s">
        <v>16</v>
      </c>
      <c r="N12" s="3">
        <v>0.83333333333333337</v>
      </c>
      <c r="O12" s="3">
        <v>0.85416666666666663</v>
      </c>
      <c r="P12" t="s">
        <v>16</v>
      </c>
    </row>
    <row r="13" spans="2:16" x14ac:dyDescent="0.3">
      <c r="B13" s="3">
        <v>0.4375</v>
      </c>
      <c r="C13" s="3">
        <v>0.45833333333333331</v>
      </c>
      <c r="D13" t="s">
        <v>13</v>
      </c>
      <c r="E13" s="6">
        <f t="shared" si="0"/>
        <v>0.4999999999999995</v>
      </c>
      <c r="F13" s="3"/>
      <c r="G13" s="3"/>
      <c r="I13" s="3"/>
      <c r="J13" s="3"/>
      <c r="N13" s="3"/>
      <c r="O13" s="3"/>
    </row>
    <row r="14" spans="2:16" x14ac:dyDescent="0.3">
      <c r="B14" s="3">
        <v>0.45833333333333331</v>
      </c>
      <c r="C14" s="3">
        <v>0.47916666666666669</v>
      </c>
      <c r="D14" t="s">
        <v>12</v>
      </c>
      <c r="E14" s="6">
        <f t="shared" si="0"/>
        <v>0.50000000000000089</v>
      </c>
      <c r="F14" s="3"/>
      <c r="G14" s="3"/>
      <c r="I14" s="3">
        <v>0.85416666666666663</v>
      </c>
      <c r="J14" s="3">
        <v>0.875</v>
      </c>
      <c r="K14" t="s">
        <v>17</v>
      </c>
      <c r="N14" s="3">
        <v>0.85416666666666663</v>
      </c>
      <c r="O14" s="3">
        <v>0.875</v>
      </c>
      <c r="P14" t="s">
        <v>17</v>
      </c>
    </row>
    <row r="15" spans="2:16" x14ac:dyDescent="0.3">
      <c r="B15" s="3">
        <v>0.47916666666666669</v>
      </c>
      <c r="C15" s="3">
        <v>0.5</v>
      </c>
      <c r="D15" t="s">
        <v>12</v>
      </c>
      <c r="E15" s="6">
        <f t="shared" si="0"/>
        <v>0.4999999999999995</v>
      </c>
      <c r="F15" s="3"/>
      <c r="G15" s="3"/>
      <c r="I15" s="3"/>
      <c r="J15" s="3"/>
      <c r="N15" s="3"/>
      <c r="O15" s="3"/>
    </row>
    <row r="16" spans="2:16" x14ac:dyDescent="0.3">
      <c r="B16" s="3">
        <v>0.5</v>
      </c>
      <c r="C16" s="3">
        <v>0.52083333333333337</v>
      </c>
      <c r="D16" t="s">
        <v>13</v>
      </c>
      <c r="E16" s="6">
        <f t="shared" si="0"/>
        <v>0.50000000000000089</v>
      </c>
      <c r="F16" s="3"/>
      <c r="G16" s="3"/>
      <c r="I16" s="3"/>
      <c r="J16" s="3"/>
      <c r="N16" s="3"/>
      <c r="O16" s="3"/>
    </row>
    <row r="17" spans="2:16" x14ac:dyDescent="0.3">
      <c r="B17" s="3">
        <v>0.52083333333333337</v>
      </c>
      <c r="C17" s="3">
        <v>0.54166666666666663</v>
      </c>
      <c r="D17" t="s">
        <v>13</v>
      </c>
      <c r="E17" s="6">
        <f t="shared" si="0"/>
        <v>0.49999999999999822</v>
      </c>
      <c r="F17" s="3"/>
      <c r="G17" s="3"/>
      <c r="I17" s="3"/>
      <c r="J17" s="3"/>
      <c r="N17" s="3"/>
      <c r="O17" s="3"/>
    </row>
    <row r="18" spans="2:16" x14ac:dyDescent="0.3">
      <c r="B18" s="3">
        <v>0.54166666666666663</v>
      </c>
      <c r="C18" s="3">
        <v>0.58333333333333337</v>
      </c>
      <c r="D18" t="s">
        <v>9</v>
      </c>
      <c r="E18" s="6">
        <f t="shared" si="0"/>
        <v>1.0000000000000018</v>
      </c>
      <c r="F18" s="3"/>
      <c r="G18" s="3"/>
      <c r="I18" s="3">
        <v>0.875</v>
      </c>
      <c r="J18" s="3">
        <v>0.20833333333333334</v>
      </c>
      <c r="K18" t="s">
        <v>14</v>
      </c>
      <c r="N18" s="3">
        <v>0.875</v>
      </c>
      <c r="O18" s="3">
        <v>0.20833333333333334</v>
      </c>
      <c r="P18" t="s">
        <v>14</v>
      </c>
    </row>
    <row r="19" spans="2:16" x14ac:dyDescent="0.3">
      <c r="B19" s="3">
        <v>0.58333333333333337</v>
      </c>
      <c r="C19" s="3">
        <v>0.60416666666666663</v>
      </c>
      <c r="D19" t="s">
        <v>13</v>
      </c>
      <c r="E19" s="6">
        <f t="shared" si="0"/>
        <v>0.49999999999999822</v>
      </c>
      <c r="F19" s="3"/>
      <c r="G19" s="3"/>
    </row>
    <row r="20" spans="2:16" x14ac:dyDescent="0.3">
      <c r="B20" s="3">
        <v>0.60416666666666663</v>
      </c>
      <c r="C20" s="3">
        <v>0.625</v>
      </c>
      <c r="D20" t="s">
        <v>13</v>
      </c>
      <c r="E20" s="6">
        <f t="shared" si="0"/>
        <v>0.50000000000000089</v>
      </c>
      <c r="F20" s="3"/>
      <c r="G20" s="3"/>
    </row>
    <row r="21" spans="2:16" x14ac:dyDescent="0.3">
      <c r="B21" s="3">
        <v>0.625</v>
      </c>
      <c r="C21" s="3">
        <v>0.64583333333333337</v>
      </c>
      <c r="D21" t="s">
        <v>13</v>
      </c>
      <c r="E21" s="6">
        <f t="shared" si="0"/>
        <v>0.50000000000000089</v>
      </c>
      <c r="F21" s="3"/>
      <c r="G21" s="3"/>
      <c r="K21" s="4" t="s">
        <v>28</v>
      </c>
      <c r="L21" t="s">
        <v>31</v>
      </c>
    </row>
    <row r="22" spans="2:16" x14ac:dyDescent="0.3">
      <c r="B22" s="3">
        <v>0.64583333333333337</v>
      </c>
      <c r="C22" s="3">
        <v>0.66666666666666663</v>
      </c>
      <c r="D22" t="s">
        <v>13</v>
      </c>
      <c r="E22" s="6">
        <f t="shared" si="0"/>
        <v>0.49999999999999822</v>
      </c>
      <c r="F22" s="3"/>
      <c r="G22" s="3"/>
      <c r="K22" s="5" t="s">
        <v>9</v>
      </c>
      <c r="L22" s="6">
        <v>1.0000000000000018</v>
      </c>
    </row>
    <row r="23" spans="2:16" x14ac:dyDescent="0.3">
      <c r="B23" s="3">
        <v>0.66666666666666663</v>
      </c>
      <c r="C23" s="3">
        <v>0.6875</v>
      </c>
      <c r="D23" t="s">
        <v>13</v>
      </c>
      <c r="E23" s="6">
        <f t="shared" si="0"/>
        <v>0.50000000000000089</v>
      </c>
      <c r="F23" s="3"/>
      <c r="G23" s="3"/>
      <c r="K23" s="5" t="s">
        <v>16</v>
      </c>
      <c r="L23" s="6">
        <v>1.4999999999999993</v>
      </c>
    </row>
    <row r="24" spans="2:16" x14ac:dyDescent="0.3">
      <c r="B24" s="3">
        <v>0.6875</v>
      </c>
      <c r="C24" s="3">
        <v>0.70833333333333337</v>
      </c>
      <c r="D24" t="s">
        <v>13</v>
      </c>
      <c r="E24" s="6">
        <f t="shared" si="0"/>
        <v>0.50000000000000089</v>
      </c>
      <c r="F24" s="3"/>
      <c r="G24" s="3"/>
      <c r="K24" s="5" t="s">
        <v>23</v>
      </c>
      <c r="L24" s="6">
        <v>0.4999999999999995</v>
      </c>
    </row>
    <row r="25" spans="2:16" x14ac:dyDescent="0.3">
      <c r="B25" s="3">
        <v>0.70833333333333337</v>
      </c>
      <c r="C25" s="3">
        <v>0.72916666666666663</v>
      </c>
      <c r="D25" s="7" t="s">
        <v>13</v>
      </c>
      <c r="E25" s="6">
        <f t="shared" si="0"/>
        <v>0.49999999999999822</v>
      </c>
      <c r="F25" s="3"/>
      <c r="G25" s="3"/>
      <c r="K25" s="5" t="s">
        <v>13</v>
      </c>
      <c r="L25" s="6">
        <v>5.9999999999999973</v>
      </c>
    </row>
    <row r="26" spans="2:16" x14ac:dyDescent="0.3">
      <c r="B26" s="3">
        <v>0.72916666666666663</v>
      </c>
      <c r="C26" s="3">
        <v>0.75</v>
      </c>
      <c r="D26" t="s">
        <v>13</v>
      </c>
      <c r="E26" s="6">
        <f t="shared" si="0"/>
        <v>0.50000000000000089</v>
      </c>
      <c r="F26" s="3"/>
      <c r="G26" s="3"/>
      <c r="K26" s="5" t="s">
        <v>14</v>
      </c>
      <c r="L26" s="6">
        <v>8.0000000000000018</v>
      </c>
    </row>
    <row r="27" spans="2:16" x14ac:dyDescent="0.3">
      <c r="B27" s="3">
        <v>0.75</v>
      </c>
      <c r="C27" s="3">
        <v>0.77083333333333337</v>
      </c>
      <c r="D27" t="s">
        <v>16</v>
      </c>
      <c r="E27" s="6">
        <f t="shared" si="0"/>
        <v>0.50000000000000089</v>
      </c>
      <c r="F27" s="3"/>
      <c r="G27" s="3"/>
      <c r="K27" s="5" t="s">
        <v>24</v>
      </c>
      <c r="L27" s="6">
        <v>0.50000000000000089</v>
      </c>
    </row>
    <row r="28" spans="2:16" x14ac:dyDescent="0.3">
      <c r="B28" s="3">
        <v>0.77083333333333337</v>
      </c>
      <c r="C28" s="3">
        <v>0.83333333333333337</v>
      </c>
      <c r="D28" t="s">
        <v>15</v>
      </c>
      <c r="E28" s="6">
        <f>(C28-B28)*1440/60</f>
        <v>1.5</v>
      </c>
      <c r="F28" s="3"/>
      <c r="G28" s="3"/>
      <c r="K28" s="5" t="s">
        <v>15</v>
      </c>
      <c r="L28" s="6">
        <v>1.5</v>
      </c>
    </row>
    <row r="29" spans="2:16" x14ac:dyDescent="0.3">
      <c r="B29" s="3">
        <v>0.83333333333333337</v>
      </c>
      <c r="C29" s="3">
        <v>0.85416666666666663</v>
      </c>
      <c r="D29" t="s">
        <v>16</v>
      </c>
      <c r="E29" s="6">
        <f>(C29-B29)*1440/60</f>
        <v>0.49999999999999822</v>
      </c>
      <c r="F29" s="3"/>
      <c r="G29" s="3"/>
      <c r="K29" s="5" t="s">
        <v>10</v>
      </c>
      <c r="L29" s="6">
        <v>0.999999999999999</v>
      </c>
    </row>
    <row r="30" spans="2:16" x14ac:dyDescent="0.3">
      <c r="B30" s="3">
        <v>0.85416666666666663</v>
      </c>
      <c r="C30" s="3">
        <v>1.1875</v>
      </c>
      <c r="D30" t="s">
        <v>14</v>
      </c>
      <c r="E30" s="6">
        <f>(C30-B30)*1440/60</f>
        <v>8.0000000000000018</v>
      </c>
      <c r="F30" s="3"/>
      <c r="G30" s="3"/>
      <c r="K30" s="5" t="s">
        <v>12</v>
      </c>
      <c r="L30" s="6">
        <v>2.0000000000000009</v>
      </c>
    </row>
    <row r="31" spans="2:16" x14ac:dyDescent="0.3">
      <c r="B31" s="3"/>
      <c r="C31" s="3"/>
      <c r="E31" s="3"/>
      <c r="F31" s="3"/>
      <c r="G31" s="3"/>
      <c r="K31" s="5" t="s">
        <v>11</v>
      </c>
      <c r="L31" s="6">
        <v>1.0000000000000004</v>
      </c>
    </row>
    <row r="32" spans="2:16" x14ac:dyDescent="0.3">
      <c r="B32" s="3"/>
      <c r="C32" s="3"/>
      <c r="E32" s="3"/>
      <c r="F32" s="3"/>
      <c r="G32" s="3"/>
      <c r="K32" s="5" t="s">
        <v>32</v>
      </c>
      <c r="L32" s="6">
        <v>0.99999999999999978</v>
      </c>
    </row>
    <row r="33" spans="2:12" x14ac:dyDescent="0.3">
      <c r="K33" s="5" t="s">
        <v>29</v>
      </c>
      <c r="L33" s="6">
        <v>24</v>
      </c>
    </row>
    <row r="34" spans="2:12" x14ac:dyDescent="0.3">
      <c r="E34" s="3">
        <f>SUM(E3:E25)</f>
        <v>12.499999999999998</v>
      </c>
      <c r="F34" s="3"/>
      <c r="G34" s="3"/>
      <c r="H34" s="3"/>
    </row>
    <row r="37" spans="2:12" x14ac:dyDescent="0.3">
      <c r="B37" s="3">
        <v>0.22916666666666666</v>
      </c>
      <c r="C37" s="3">
        <v>0.25</v>
      </c>
      <c r="D37" t="s">
        <v>16</v>
      </c>
    </row>
    <row r="38" spans="2:12" x14ac:dyDescent="0.3">
      <c r="B38" s="3">
        <v>0.25</v>
      </c>
      <c r="C38" s="3">
        <v>0.54166666666666663</v>
      </c>
      <c r="D38" t="s">
        <v>13</v>
      </c>
      <c r="E38" s="3">
        <f>C38-B38</f>
        <v>0.29166666666666663</v>
      </c>
      <c r="F38" s="3"/>
      <c r="G38" s="3"/>
    </row>
    <row r="39" spans="2:12" x14ac:dyDescent="0.3">
      <c r="B39" s="3">
        <v>0.54166666666666663</v>
      </c>
      <c r="C39" s="3">
        <v>0.58333333333333337</v>
      </c>
      <c r="D39" t="s">
        <v>9</v>
      </c>
    </row>
    <row r="40" spans="2:12" x14ac:dyDescent="0.3">
      <c r="B40" s="3">
        <v>0.58333333333333337</v>
      </c>
      <c r="C40" s="3">
        <v>0.875</v>
      </c>
      <c r="D40" t="s">
        <v>13</v>
      </c>
      <c r="E40" s="3">
        <f>C40-B40</f>
        <v>0.29166666666666663</v>
      </c>
      <c r="F40" s="3"/>
      <c r="G40" s="3"/>
    </row>
    <row r="41" spans="2:12" x14ac:dyDescent="0.3">
      <c r="B41" s="3">
        <v>0.875</v>
      </c>
      <c r="C41" s="3">
        <v>0.20833333333333334</v>
      </c>
      <c r="D41" t="s">
        <v>14</v>
      </c>
      <c r="E41" s="3"/>
      <c r="F41" s="3"/>
      <c r="G41" s="3"/>
    </row>
    <row r="44" spans="2:12" x14ac:dyDescent="0.3">
      <c r="E44" s="3">
        <f>E41+E40+E38</f>
        <v>0.58333333333333326</v>
      </c>
      <c r="F44" s="3"/>
      <c r="G44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workbookViewId="0">
      <selection activeCell="G19" sqref="G19"/>
    </sheetView>
  </sheetViews>
  <sheetFormatPr baseColWidth="10" defaultRowHeight="14.4" x14ac:dyDescent="0.3"/>
  <cols>
    <col min="4" max="4" width="15.33203125" bestFit="1" customWidth="1"/>
    <col min="5" max="5" width="7.6640625" customWidth="1"/>
    <col min="6" max="7" width="12" customWidth="1"/>
    <col min="8" max="8" width="5.88671875" customWidth="1"/>
    <col min="9" max="10" width="5.5546875" bestFit="1" customWidth="1"/>
    <col min="11" max="11" width="12" customWidth="1"/>
    <col min="12" max="12" width="13.5546875" customWidth="1"/>
    <col min="13" max="13" width="8.5546875" customWidth="1"/>
    <col min="14" max="15" width="5.5546875" bestFit="1" customWidth="1"/>
    <col min="16" max="16" width="11.77734375" customWidth="1"/>
    <col min="17" max="17" width="6" customWidth="1"/>
    <col min="18" max="18" width="9.6640625" customWidth="1"/>
    <col min="19" max="19" width="8.77734375" customWidth="1"/>
    <col min="20" max="20" width="7.6640625" customWidth="1"/>
    <col min="21" max="21" width="5.6640625" customWidth="1"/>
    <col min="22" max="22" width="6.33203125" customWidth="1"/>
    <col min="23" max="23" width="11.88671875" bestFit="1" customWidth="1"/>
  </cols>
  <sheetData>
    <row r="1" spans="2:16" x14ac:dyDescent="0.3">
      <c r="B1" t="s">
        <v>25</v>
      </c>
      <c r="C1" t="s">
        <v>26</v>
      </c>
      <c r="D1" t="s">
        <v>27</v>
      </c>
      <c r="E1" t="s">
        <v>30</v>
      </c>
    </row>
    <row r="2" spans="2:16" x14ac:dyDescent="0.3">
      <c r="B2" s="3">
        <v>0.1875</v>
      </c>
      <c r="C2" s="3">
        <v>0.20833333333333334</v>
      </c>
      <c r="D2" t="s">
        <v>16</v>
      </c>
      <c r="E2" s="6">
        <f>(C2-B2)*1440/60</f>
        <v>0.50000000000000022</v>
      </c>
      <c r="F2" s="6"/>
      <c r="G2" s="6"/>
      <c r="I2" s="3">
        <v>0.22916666666666666</v>
      </c>
      <c r="J2" s="3">
        <v>0.25</v>
      </c>
      <c r="K2" t="s">
        <v>16</v>
      </c>
      <c r="N2" s="3">
        <v>0.22916666666666666</v>
      </c>
      <c r="O2" s="3">
        <v>0.25</v>
      </c>
      <c r="P2" t="s">
        <v>16</v>
      </c>
    </row>
    <row r="3" spans="2:16" x14ac:dyDescent="0.3">
      <c r="B3" s="3">
        <v>0.20833333333333334</v>
      </c>
      <c r="C3" s="3">
        <v>0.25</v>
      </c>
      <c r="D3" t="s">
        <v>32</v>
      </c>
      <c r="E3" s="6">
        <f t="shared" ref="E3:E29" si="0">(C3-B3)*1440/60</f>
        <v>0.99999999999999978</v>
      </c>
      <c r="F3" s="3"/>
      <c r="G3" s="3"/>
      <c r="I3" s="3">
        <v>0.25</v>
      </c>
      <c r="J3" s="3">
        <v>0.39583333333333331</v>
      </c>
      <c r="K3" t="s">
        <v>10</v>
      </c>
      <c r="N3" s="3">
        <v>0.25</v>
      </c>
      <c r="O3" s="3">
        <v>0.39583333333333331</v>
      </c>
      <c r="P3" t="s">
        <v>11</v>
      </c>
    </row>
    <row r="4" spans="2:16" x14ac:dyDescent="0.3">
      <c r="B4" s="3">
        <v>0.25</v>
      </c>
      <c r="C4" s="3">
        <v>0.27083333333333331</v>
      </c>
      <c r="D4" t="s">
        <v>23</v>
      </c>
      <c r="E4" s="6">
        <f t="shared" si="0"/>
        <v>0.4999999999999995</v>
      </c>
      <c r="F4" s="3"/>
      <c r="G4" s="3"/>
      <c r="I4" s="3">
        <v>0.39583333333333331</v>
      </c>
      <c r="J4" s="3">
        <v>0.54166666666666663</v>
      </c>
      <c r="K4" t="s">
        <v>11</v>
      </c>
      <c r="N4" s="3">
        <v>0.39583333333333331</v>
      </c>
      <c r="O4" s="3">
        <v>0.54166666666666663</v>
      </c>
      <c r="P4" t="s">
        <v>12</v>
      </c>
    </row>
    <row r="5" spans="2:16" x14ac:dyDescent="0.3">
      <c r="B5" s="3">
        <v>0.27083333333333331</v>
      </c>
      <c r="C5" s="3">
        <v>0.29166666666666669</v>
      </c>
      <c r="D5" t="s">
        <v>24</v>
      </c>
      <c r="E5" s="6">
        <f t="shared" si="0"/>
        <v>0.50000000000000089</v>
      </c>
      <c r="F5" s="3"/>
      <c r="G5" s="3"/>
      <c r="I5" s="3">
        <v>0.54166666666666663</v>
      </c>
      <c r="J5" s="3">
        <v>0.58333333333333337</v>
      </c>
      <c r="K5" t="s">
        <v>9</v>
      </c>
      <c r="N5" s="3">
        <v>0.54166666666666663</v>
      </c>
      <c r="O5" s="3">
        <v>0.58333333333333337</v>
      </c>
      <c r="P5" t="s">
        <v>9</v>
      </c>
    </row>
    <row r="6" spans="2:16" x14ac:dyDescent="0.3">
      <c r="B6" s="3">
        <v>0.29166666666666669</v>
      </c>
      <c r="C6" s="3">
        <v>0.3125</v>
      </c>
      <c r="D6" t="s">
        <v>10</v>
      </c>
      <c r="E6" s="6">
        <f t="shared" si="0"/>
        <v>0.4999999999999995</v>
      </c>
      <c r="F6" s="3"/>
      <c r="G6" s="3"/>
      <c r="I6" s="3">
        <v>0.58333333333333337</v>
      </c>
      <c r="J6" s="3">
        <v>0.72916666666666663</v>
      </c>
      <c r="K6" t="s">
        <v>12</v>
      </c>
      <c r="N6" s="3">
        <v>0.58333333333333337</v>
      </c>
      <c r="O6" s="3">
        <v>0.72916666666666663</v>
      </c>
      <c r="P6" t="s">
        <v>18</v>
      </c>
    </row>
    <row r="7" spans="2:16" x14ac:dyDescent="0.3">
      <c r="B7" s="3">
        <v>0.3125</v>
      </c>
      <c r="C7" s="3">
        <v>0.33333333333333331</v>
      </c>
      <c r="D7" t="s">
        <v>10</v>
      </c>
      <c r="E7" s="6">
        <f t="shared" si="0"/>
        <v>0.4999999999999995</v>
      </c>
      <c r="F7" s="3"/>
      <c r="G7" s="3"/>
      <c r="I7" s="3"/>
      <c r="J7" s="3"/>
      <c r="N7" s="3"/>
      <c r="O7" s="3"/>
    </row>
    <row r="8" spans="2:16" x14ac:dyDescent="0.3">
      <c r="B8" s="3">
        <v>0.33333333333333331</v>
      </c>
      <c r="C8" s="3">
        <v>0.35416666666666669</v>
      </c>
      <c r="D8" t="s">
        <v>12</v>
      </c>
      <c r="E8" s="6">
        <f t="shared" si="0"/>
        <v>0.50000000000000089</v>
      </c>
      <c r="F8" s="3"/>
      <c r="G8" s="3"/>
      <c r="I8" s="3">
        <v>0.72916666666666663</v>
      </c>
      <c r="J8" s="3">
        <v>0.75</v>
      </c>
      <c r="K8" t="s">
        <v>16</v>
      </c>
      <c r="N8" s="3">
        <v>0.72916666666666663</v>
      </c>
      <c r="O8" s="3">
        <v>0.75</v>
      </c>
      <c r="P8" t="s">
        <v>16</v>
      </c>
    </row>
    <row r="9" spans="2:16" x14ac:dyDescent="0.3">
      <c r="B9" s="3">
        <v>0.35416666666666669</v>
      </c>
      <c r="C9" s="3">
        <v>0.375</v>
      </c>
      <c r="D9" t="s">
        <v>12</v>
      </c>
      <c r="E9" s="6">
        <f t="shared" si="0"/>
        <v>0.4999999999999995</v>
      </c>
      <c r="F9" s="3"/>
      <c r="G9" s="3"/>
      <c r="I9" s="3"/>
      <c r="J9" s="3"/>
      <c r="N9" s="3"/>
      <c r="O9" s="3"/>
    </row>
    <row r="10" spans="2:16" x14ac:dyDescent="0.3">
      <c r="B10" s="3">
        <v>0.375</v>
      </c>
      <c r="C10" s="3">
        <v>0.39583333333333331</v>
      </c>
      <c r="D10" t="s">
        <v>11</v>
      </c>
      <c r="E10" s="6">
        <f t="shared" si="0"/>
        <v>0.4999999999999995</v>
      </c>
      <c r="F10" s="3"/>
      <c r="G10" s="3"/>
      <c r="I10" s="3">
        <v>0.75</v>
      </c>
      <c r="J10" s="3">
        <v>0.83333333333333337</v>
      </c>
      <c r="K10" t="s">
        <v>15</v>
      </c>
      <c r="N10" s="3">
        <v>0.75</v>
      </c>
      <c r="O10" s="3">
        <v>0.83333333333333337</v>
      </c>
      <c r="P10" t="s">
        <v>15</v>
      </c>
    </row>
    <row r="11" spans="2:16" x14ac:dyDescent="0.3">
      <c r="B11" s="3">
        <v>0.39583333333333331</v>
      </c>
      <c r="C11" s="3">
        <v>0.41666666666666669</v>
      </c>
      <c r="D11" t="s">
        <v>11</v>
      </c>
      <c r="E11" s="6">
        <f t="shared" si="0"/>
        <v>0.50000000000000089</v>
      </c>
      <c r="F11" s="3"/>
      <c r="G11" s="3"/>
      <c r="I11" s="3"/>
      <c r="J11" s="3"/>
      <c r="N11" s="3"/>
      <c r="O11" s="3"/>
    </row>
    <row r="12" spans="2:16" x14ac:dyDescent="0.3">
      <c r="B12" s="3">
        <v>0.41666666666666669</v>
      </c>
      <c r="C12" s="3">
        <v>0.4375</v>
      </c>
      <c r="D12" t="s">
        <v>10</v>
      </c>
      <c r="E12" s="6">
        <f t="shared" si="0"/>
        <v>0.4999999999999995</v>
      </c>
      <c r="F12" s="3"/>
      <c r="G12" s="3"/>
      <c r="I12" s="3">
        <v>0.83333333333333337</v>
      </c>
      <c r="J12" s="3">
        <v>0.85416666666666663</v>
      </c>
      <c r="K12" t="s">
        <v>16</v>
      </c>
      <c r="N12" s="3">
        <v>0.83333333333333337</v>
      </c>
      <c r="O12" s="3">
        <v>0.85416666666666663</v>
      </c>
      <c r="P12" t="s">
        <v>16</v>
      </c>
    </row>
    <row r="13" spans="2:16" x14ac:dyDescent="0.3">
      <c r="B13" s="3">
        <v>0.4375</v>
      </c>
      <c r="C13" s="3">
        <v>0.45833333333333331</v>
      </c>
      <c r="D13" t="s">
        <v>10</v>
      </c>
      <c r="E13" s="6">
        <f t="shared" si="0"/>
        <v>0.4999999999999995</v>
      </c>
      <c r="F13" s="3"/>
      <c r="G13" s="3"/>
      <c r="I13" s="3"/>
      <c r="J13" s="3"/>
      <c r="N13" s="3"/>
      <c r="O13" s="3"/>
    </row>
    <row r="14" spans="2:16" x14ac:dyDescent="0.3">
      <c r="B14" s="3">
        <v>0.45833333333333331</v>
      </c>
      <c r="C14" s="3">
        <v>0.47916666666666669</v>
      </c>
      <c r="D14" s="7" t="s">
        <v>12</v>
      </c>
      <c r="E14" s="6">
        <f t="shared" si="0"/>
        <v>0.50000000000000089</v>
      </c>
      <c r="F14" s="3"/>
      <c r="G14" s="3"/>
      <c r="I14" s="3">
        <v>0.85416666666666663</v>
      </c>
      <c r="J14" s="3">
        <v>0.875</v>
      </c>
      <c r="K14" t="s">
        <v>17</v>
      </c>
      <c r="N14" s="3">
        <v>0.85416666666666663</v>
      </c>
      <c r="O14" s="3">
        <v>0.875</v>
      </c>
      <c r="P14" t="s">
        <v>17</v>
      </c>
    </row>
    <row r="15" spans="2:16" x14ac:dyDescent="0.3">
      <c r="B15" s="3">
        <v>0.47916666666666669</v>
      </c>
      <c r="C15" s="3">
        <v>0.5</v>
      </c>
      <c r="D15" t="s">
        <v>12</v>
      </c>
      <c r="E15" s="6">
        <f t="shared" si="0"/>
        <v>0.4999999999999995</v>
      </c>
      <c r="F15" s="3"/>
      <c r="G15" s="3"/>
      <c r="I15" s="3"/>
      <c r="J15" s="3"/>
      <c r="N15" s="3"/>
      <c r="O15" s="3"/>
    </row>
    <row r="16" spans="2:16" x14ac:dyDescent="0.3">
      <c r="B16" s="3">
        <v>0.5</v>
      </c>
      <c r="C16" s="3">
        <v>0.52083333333333337</v>
      </c>
      <c r="D16" t="s">
        <v>32</v>
      </c>
      <c r="E16" s="6">
        <f t="shared" si="0"/>
        <v>0.50000000000000089</v>
      </c>
      <c r="F16" s="3"/>
      <c r="G16" s="3"/>
      <c r="I16" s="3"/>
      <c r="J16" s="3"/>
      <c r="N16" s="3"/>
      <c r="O16" s="3"/>
    </row>
    <row r="17" spans="2:16" x14ac:dyDescent="0.3">
      <c r="B17" s="3">
        <v>0.52083333333333337</v>
      </c>
      <c r="C17" s="3">
        <v>0.54166666666666663</v>
      </c>
      <c r="D17" t="s">
        <v>32</v>
      </c>
      <c r="E17" s="6">
        <f t="shared" si="0"/>
        <v>0.49999999999999822</v>
      </c>
      <c r="F17" s="3"/>
      <c r="G17" s="3"/>
      <c r="I17" s="3"/>
      <c r="J17" s="3"/>
      <c r="N17" s="3"/>
      <c r="O17" s="3"/>
    </row>
    <row r="18" spans="2:16" x14ac:dyDescent="0.3">
      <c r="B18" s="3">
        <v>0.54166666666666663</v>
      </c>
      <c r="C18" s="3">
        <v>0.58333333333333337</v>
      </c>
      <c r="D18" t="s">
        <v>9</v>
      </c>
      <c r="E18" s="6">
        <f t="shared" si="0"/>
        <v>1.0000000000000018</v>
      </c>
      <c r="F18" s="3"/>
      <c r="G18" s="3"/>
      <c r="I18" s="3">
        <v>0.875</v>
      </c>
      <c r="J18" s="3">
        <v>0.20833333333333334</v>
      </c>
      <c r="K18" t="s">
        <v>14</v>
      </c>
      <c r="N18" s="3">
        <v>0.875</v>
      </c>
      <c r="O18" s="3">
        <v>0.20833333333333334</v>
      </c>
      <c r="P18" t="s">
        <v>14</v>
      </c>
    </row>
    <row r="19" spans="2:16" x14ac:dyDescent="0.3">
      <c r="B19" s="3">
        <v>0.58333333333333337</v>
      </c>
      <c r="C19" s="3">
        <v>0.60416666666666663</v>
      </c>
      <c r="D19" t="s">
        <v>32</v>
      </c>
      <c r="E19" s="6">
        <f t="shared" si="0"/>
        <v>0.49999999999999822</v>
      </c>
      <c r="F19" s="3"/>
      <c r="G19" s="3"/>
    </row>
    <row r="20" spans="2:16" x14ac:dyDescent="0.3">
      <c r="B20" s="3">
        <v>0.60416666666666663</v>
      </c>
      <c r="C20" s="3">
        <v>0.625</v>
      </c>
      <c r="D20" t="s">
        <v>32</v>
      </c>
      <c r="E20" s="6">
        <f t="shared" si="0"/>
        <v>0.50000000000000089</v>
      </c>
      <c r="F20" s="3"/>
      <c r="G20" s="3"/>
    </row>
    <row r="21" spans="2:16" x14ac:dyDescent="0.3">
      <c r="B21" s="3">
        <v>0.625</v>
      </c>
      <c r="C21" s="3">
        <v>0.64583333333333337</v>
      </c>
      <c r="D21" t="s">
        <v>12</v>
      </c>
      <c r="E21" s="6">
        <f t="shared" si="0"/>
        <v>0.50000000000000089</v>
      </c>
      <c r="F21" s="3"/>
      <c r="G21" s="3"/>
      <c r="K21" s="4" t="s">
        <v>28</v>
      </c>
      <c r="L21" t="s">
        <v>31</v>
      </c>
    </row>
    <row r="22" spans="2:16" x14ac:dyDescent="0.3">
      <c r="B22" s="3">
        <v>0.64583333333333337</v>
      </c>
      <c r="C22" s="3">
        <v>0.66666666666666663</v>
      </c>
      <c r="D22" t="s">
        <v>12</v>
      </c>
      <c r="E22" s="6">
        <f t="shared" si="0"/>
        <v>0.49999999999999822</v>
      </c>
      <c r="F22" s="3"/>
      <c r="G22" s="3"/>
      <c r="K22" s="5" t="s">
        <v>9</v>
      </c>
      <c r="L22" s="6">
        <v>1.0000000000000018</v>
      </c>
    </row>
    <row r="23" spans="2:16" x14ac:dyDescent="0.3">
      <c r="B23" s="3">
        <v>0.66666666666666663</v>
      </c>
      <c r="C23" s="3">
        <v>0.6875</v>
      </c>
      <c r="D23" t="s">
        <v>10</v>
      </c>
      <c r="E23" s="6">
        <f t="shared" si="0"/>
        <v>0.50000000000000089</v>
      </c>
      <c r="F23" s="3"/>
      <c r="G23" s="3"/>
      <c r="K23" s="5" t="s">
        <v>16</v>
      </c>
      <c r="L23" s="6">
        <v>1.4999999999999993</v>
      </c>
    </row>
    <row r="24" spans="2:16" x14ac:dyDescent="0.3">
      <c r="B24" s="3">
        <v>0.6875</v>
      </c>
      <c r="C24" s="3">
        <v>0.70833333333333337</v>
      </c>
      <c r="D24" t="s">
        <v>10</v>
      </c>
      <c r="E24" s="6">
        <f t="shared" si="0"/>
        <v>0.50000000000000089</v>
      </c>
      <c r="F24" s="3"/>
      <c r="G24" s="3"/>
      <c r="K24" s="5" t="s">
        <v>23</v>
      </c>
      <c r="L24" s="6">
        <v>0.4999999999999995</v>
      </c>
    </row>
    <row r="25" spans="2:16" x14ac:dyDescent="0.3">
      <c r="B25" s="3">
        <v>0.70833333333333337</v>
      </c>
      <c r="C25" s="3">
        <v>0.72916666666666663</v>
      </c>
      <c r="D25" s="7" t="s">
        <v>32</v>
      </c>
      <c r="E25" s="6">
        <f t="shared" si="0"/>
        <v>0.49999999999999822</v>
      </c>
      <c r="F25" s="3"/>
      <c r="G25" s="3"/>
      <c r="K25" s="5" t="s">
        <v>14</v>
      </c>
      <c r="L25" s="6">
        <v>8.0000000000000018</v>
      </c>
    </row>
    <row r="26" spans="2:16" x14ac:dyDescent="0.3">
      <c r="B26" s="3">
        <v>0.72916666666666663</v>
      </c>
      <c r="C26" s="3">
        <v>0.75</v>
      </c>
      <c r="D26" t="s">
        <v>32</v>
      </c>
      <c r="E26" s="6">
        <f t="shared" si="0"/>
        <v>0.50000000000000089</v>
      </c>
      <c r="F26" s="3"/>
      <c r="G26" s="3"/>
      <c r="K26" s="5" t="s">
        <v>24</v>
      </c>
      <c r="L26" s="6">
        <v>0.50000000000000089</v>
      </c>
    </row>
    <row r="27" spans="2:16" x14ac:dyDescent="0.3">
      <c r="B27" s="3">
        <v>0.75</v>
      </c>
      <c r="C27" s="3">
        <v>0.77083333333333337</v>
      </c>
      <c r="D27" t="s">
        <v>16</v>
      </c>
      <c r="E27" s="6">
        <f t="shared" si="0"/>
        <v>0.50000000000000089</v>
      </c>
      <c r="F27" s="3"/>
      <c r="G27" s="3"/>
      <c r="K27" s="5" t="s">
        <v>15</v>
      </c>
      <c r="L27" s="6">
        <v>1.5</v>
      </c>
    </row>
    <row r="28" spans="2:16" x14ac:dyDescent="0.3">
      <c r="B28" s="3">
        <v>0.77083333333333337</v>
      </c>
      <c r="C28" s="3">
        <v>0.83333333333333337</v>
      </c>
      <c r="D28" t="s">
        <v>15</v>
      </c>
      <c r="E28" s="6">
        <f>(C28-B28)*1440/60</f>
        <v>1.5</v>
      </c>
      <c r="F28" s="3"/>
      <c r="G28" s="3"/>
      <c r="K28" s="5" t="s">
        <v>10</v>
      </c>
      <c r="L28" s="6">
        <v>3</v>
      </c>
    </row>
    <row r="29" spans="2:16" x14ac:dyDescent="0.3">
      <c r="B29" s="3">
        <v>0.83333333333333337</v>
      </c>
      <c r="C29" s="3">
        <v>0.85416666666666663</v>
      </c>
      <c r="D29" t="s">
        <v>16</v>
      </c>
      <c r="E29" s="6">
        <f>(C29-B29)*1440/60</f>
        <v>0.49999999999999822</v>
      </c>
      <c r="F29" s="3"/>
      <c r="G29" s="3"/>
      <c r="K29" s="5" t="s">
        <v>12</v>
      </c>
      <c r="L29" s="6">
        <v>3</v>
      </c>
    </row>
    <row r="30" spans="2:16" x14ac:dyDescent="0.3">
      <c r="B30" s="3">
        <v>0.85416666666666663</v>
      </c>
      <c r="C30" s="3">
        <v>1.1875</v>
      </c>
      <c r="D30" t="s">
        <v>14</v>
      </c>
      <c r="E30" s="6">
        <f>(C30-B30)*1440/60</f>
        <v>8.0000000000000018</v>
      </c>
      <c r="F30" s="3"/>
      <c r="G30" s="3"/>
      <c r="K30" s="5" t="s">
        <v>11</v>
      </c>
      <c r="L30" s="6">
        <v>1.0000000000000004</v>
      </c>
    </row>
    <row r="31" spans="2:16" x14ac:dyDescent="0.3">
      <c r="B31" s="3"/>
      <c r="C31" s="3"/>
      <c r="E31" s="3"/>
      <c r="F31" s="3"/>
      <c r="G31" s="3"/>
      <c r="K31" s="5" t="s">
        <v>32</v>
      </c>
      <c r="L31" s="6">
        <v>3.9999999999999973</v>
      </c>
    </row>
    <row r="32" spans="2:16" x14ac:dyDescent="0.3">
      <c r="B32" s="3"/>
      <c r="C32" s="3"/>
      <c r="E32" s="3"/>
      <c r="F32" s="3"/>
      <c r="G32" s="3"/>
      <c r="K32" s="5" t="s">
        <v>29</v>
      </c>
      <c r="L32" s="6">
        <v>24</v>
      </c>
    </row>
    <row r="34" spans="2:8" x14ac:dyDescent="0.3">
      <c r="E34" s="3">
        <f>SUM(E3:E25)</f>
        <v>12.499999999999998</v>
      </c>
      <c r="F34" s="3"/>
      <c r="G34" s="3"/>
      <c r="H34" s="3"/>
    </row>
    <row r="37" spans="2:8" x14ac:dyDescent="0.3">
      <c r="B37" s="3">
        <v>0.22916666666666666</v>
      </c>
      <c r="C37" s="3">
        <v>0.25</v>
      </c>
      <c r="D37" t="s">
        <v>16</v>
      </c>
    </row>
    <row r="38" spans="2:8" x14ac:dyDescent="0.3">
      <c r="B38" s="3">
        <v>0.25</v>
      </c>
      <c r="C38" s="3">
        <v>0.54166666666666663</v>
      </c>
      <c r="D38" t="s">
        <v>13</v>
      </c>
      <c r="E38" s="3">
        <f>C38-B38</f>
        <v>0.29166666666666663</v>
      </c>
      <c r="F38" s="3"/>
      <c r="G38" s="3"/>
    </row>
    <row r="39" spans="2:8" x14ac:dyDescent="0.3">
      <c r="B39" s="3">
        <v>0.54166666666666663</v>
      </c>
      <c r="C39" s="3">
        <v>0.58333333333333337</v>
      </c>
      <c r="D39" t="s">
        <v>9</v>
      </c>
    </row>
    <row r="40" spans="2:8" x14ac:dyDescent="0.3">
      <c r="B40" s="3">
        <v>0.58333333333333337</v>
      </c>
      <c r="C40" s="3">
        <v>0.875</v>
      </c>
      <c r="D40" t="s">
        <v>13</v>
      </c>
      <c r="E40" s="3">
        <f>C40-B40</f>
        <v>0.29166666666666663</v>
      </c>
      <c r="F40" s="3"/>
      <c r="G40" s="3"/>
    </row>
    <row r="41" spans="2:8" x14ac:dyDescent="0.3">
      <c r="B41" s="3">
        <v>0.875</v>
      </c>
      <c r="C41" s="3">
        <v>0.20833333333333334</v>
      </c>
      <c r="D41" t="s">
        <v>14</v>
      </c>
      <c r="E41" s="3"/>
      <c r="F41" s="3"/>
      <c r="G41" s="3"/>
    </row>
    <row r="44" spans="2:8" x14ac:dyDescent="0.3">
      <c r="E44" s="3">
        <f>E41+E40+E38</f>
        <v>0.58333333333333326</v>
      </c>
      <c r="F44" s="3"/>
      <c r="G44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2"/>
  <sheetViews>
    <sheetView workbookViewId="0">
      <selection activeCell="F15" sqref="F15"/>
    </sheetView>
  </sheetViews>
  <sheetFormatPr baseColWidth="10" defaultRowHeight="14.4" x14ac:dyDescent="0.3"/>
  <sheetData>
    <row r="8" spans="3:7" x14ac:dyDescent="0.3">
      <c r="C8" t="s">
        <v>19</v>
      </c>
      <c r="D8">
        <v>1000</v>
      </c>
      <c r="F8">
        <v>7</v>
      </c>
      <c r="G8" t="s">
        <v>20</v>
      </c>
    </row>
    <row r="9" spans="3:7" x14ac:dyDescent="0.3">
      <c r="D9">
        <v>1200</v>
      </c>
    </row>
    <row r="11" spans="3:7" x14ac:dyDescent="0.3">
      <c r="E11" t="s">
        <v>19</v>
      </c>
      <c r="F11">
        <f>D8/F8</f>
        <v>142.85714285714286</v>
      </c>
      <c r="G11" t="s">
        <v>21</v>
      </c>
    </row>
    <row r="12" spans="3:7" x14ac:dyDescent="0.3">
      <c r="E12" t="s">
        <v>22</v>
      </c>
      <c r="F12">
        <f>D9/F8</f>
        <v>171.42857142857142</v>
      </c>
      <c r="G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2022-11-04T01:44:43Z</dcterms:created>
  <dcterms:modified xsi:type="dcterms:W3CDTF">2022-12-21T00:36:40Z</dcterms:modified>
</cp:coreProperties>
</file>